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aldana\Downloads\"/>
    </mc:Choice>
  </mc:AlternateContent>
  <xr:revisionPtr revIDLastSave="0" documentId="8_{BEA858A1-D747-46AA-9279-B5B7AF0729A4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TASAS" sheetId="3" r:id="rId1"/>
    <sheet name="TASAS 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M32" i="1" l="1"/>
  <c r="L32" i="1"/>
  <c r="K32" i="1"/>
  <c r="J15" i="1" l="1"/>
  <c r="E63" i="1" l="1"/>
  <c r="D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3" i="1" l="1"/>
</calcChain>
</file>

<file path=xl/sharedStrings.xml><?xml version="1.0" encoding="utf-8"?>
<sst xmlns="http://schemas.openxmlformats.org/spreadsheetml/2006/main" count="245" uniqueCount="72">
  <si>
    <t>Nit</t>
  </si>
  <si>
    <t>Sociedad</t>
  </si>
  <si>
    <t>Concepto</t>
  </si>
  <si>
    <t>Tasa Efectiva Anual Promedio Ponderado (%)*</t>
  </si>
  <si>
    <t>LAGOBO DISTRIBUCIONES S.A.S.</t>
  </si>
  <si>
    <t>Otros</t>
  </si>
  <si>
    <t>FINTRA SAS</t>
  </si>
  <si>
    <t>SERVICIOS GENERALES SURAMERICANA S.A.S.</t>
  </si>
  <si>
    <t>Educación</t>
  </si>
  <si>
    <t>Construcción de Vivienda VIS (Colocación en Pesos)</t>
  </si>
  <si>
    <t>PLATAYA LTDA</t>
  </si>
  <si>
    <t>ASTVCREDITOS S A S</t>
  </si>
  <si>
    <t>DISTRIBUIDORA RAYCO SAS</t>
  </si>
  <si>
    <t>ELECTROVENTAS SAS</t>
  </si>
  <si>
    <t>COLOMBIANA DE COMERCIO S.A.</t>
  </si>
  <si>
    <t>PLANAUTOS SA</t>
  </si>
  <si>
    <t>ACTIVOS Y FINANZAS S.A.</t>
  </si>
  <si>
    <t>VENGAL SAS</t>
  </si>
  <si>
    <t>INVERSIONES BELLO CREDIYA LTDA</t>
  </si>
  <si>
    <t>AVALTITULOS S A S</t>
  </si>
  <si>
    <t>BAYPORT COLOMBIA S.A</t>
  </si>
  <si>
    <t>SUMAS Y SOLUCIONES SAS</t>
  </si>
  <si>
    <t>KREDIT PLUS SA</t>
  </si>
  <si>
    <t>BUSINESS INTEGRALS SAS</t>
  </si>
  <si>
    <t>SUVALOR SUFUTURO S.A.S.</t>
  </si>
  <si>
    <t>FINSOCIAL S.A.S.</t>
  </si>
  <si>
    <t>SOCIEDAD DE GESTION Y APOYO EMPRESARIAL SAS</t>
  </si>
  <si>
    <t>EXCELCREDIT S.A.</t>
  </si>
  <si>
    <t>B&amp;P CAPITAL S.A.S.</t>
  </si>
  <si>
    <t>POTENZA INVERSIONES SAS</t>
  </si>
  <si>
    <t>IDEAR NEGOCIOS S.A.S.</t>
  </si>
  <si>
    <t>SOLFINANZAS DE COLOMBIA S.A.S</t>
  </si>
  <si>
    <t>MISSION SAS</t>
  </si>
  <si>
    <t>VDC AVANZA S.A.S.</t>
  </si>
  <si>
    <t>INVERSIONES Y COBRANZAS TODO HOGAR ICTH S.A.S.</t>
  </si>
  <si>
    <t>TOYOTA FINANCIAL SERVICES COLOMBIA S A S</t>
  </si>
  <si>
    <t>AVISTA COLOMBIA S.A.S. BIC</t>
  </si>
  <si>
    <t>INVERSIONES TEKA&amp;WHITE SAS</t>
  </si>
  <si>
    <t>COMPAÑIA DE INVERSIONES Y LIBRANZAS SAS</t>
  </si>
  <si>
    <t>GESTION DE AVALES Y VALORES SAS</t>
  </si>
  <si>
    <t>SERFINHER DE LA COSTA S.A.S.</t>
  </si>
  <si>
    <t>GRUPO IMPERIO EMPRESARIAL ZOMAC S.A.S</t>
  </si>
  <si>
    <t>VICTORIA INVERSIONES S.A.S.</t>
  </si>
  <si>
    <t>COMERCIALIZADORA DE BIENES Y SERVICIOS SEGURA CORREA Y ORDONEZ SAS</t>
  </si>
  <si>
    <t>CRECEVALOR S.A.S.</t>
  </si>
  <si>
    <t>FORTALEZA P&amp;A SAS</t>
  </si>
  <si>
    <t>BANCA DE INVERSIONES DE OCCIDENTE SAS</t>
  </si>
  <si>
    <t>CREDIT BOX SAS</t>
  </si>
  <si>
    <t>FINANCREA SAS</t>
  </si>
  <si>
    <t>MICROFINANCIERA DEL TOLIMA SAS</t>
  </si>
  <si>
    <t>EL SURTIDOR BG S.A.S.</t>
  </si>
  <si>
    <t>COTRATEKAR S.A.S</t>
  </si>
  <si>
    <t>MULTIFAMILIAR INVERSIONES S.A.S</t>
  </si>
  <si>
    <t>FINANCIERA PROALTO S.A.S.</t>
  </si>
  <si>
    <t>LUGOMAR INVERSIONES SAS</t>
  </si>
  <si>
    <t>DENARIO CAPITAL S.A.S</t>
  </si>
  <si>
    <t>GOTT WESEN B&amp;D S A S</t>
  </si>
  <si>
    <t>FINEXUS SAS</t>
  </si>
  <si>
    <t>COMPAÑIA DE PRESTAMOS ESPECIALES S.A.S.</t>
  </si>
  <si>
    <t>GENERA SUEÑOS SAS</t>
  </si>
  <si>
    <t>CREDIALIANZA SAS</t>
  </si>
  <si>
    <t>SOCIEDAD DE INVERSIONISTAS Y PROVEEDORES S A</t>
  </si>
  <si>
    <t>COMERCIALIZADORA DE BIENES Y SERVICIOS JOSE CARDONA ATEHORTUA SAS</t>
  </si>
  <si>
    <t>SOCIEDAD DE INVERSIONES Y PROYECTOS SOINPRO S.A.S</t>
  </si>
  <si>
    <t>KAPITAL FINANCIERO S.A.S</t>
  </si>
  <si>
    <t>* Tasas reportadas por cada sociedad en el Informe 54 - Actividad libranza -para el periodo 1 de enero al 31 de marzo de 2025</t>
  </si>
  <si>
    <t>no otorgo creditos</t>
  </si>
  <si>
    <t>no reportó el 54</t>
  </si>
  <si>
    <t>no reportó 54</t>
  </si>
  <si>
    <t>no reportó formulario</t>
  </si>
  <si>
    <t xml:space="preserve">no reportó formulario </t>
  </si>
  <si>
    <t>no otorgó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</si>
</sst>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7" x14ac:knownFonts="1"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2" fontId="0" fillId="0" borderId="1" xfId="0" applyNumberFormat="1" applyBorder="1"/>
    <xf numFmtId="2" fontId="3" fillId="0" borderId="1" xfId="0" applyNumberFormat="1" applyFont="1" applyBorder="1"/>
    <xf numFmtId="2" fontId="0" fillId="0" borderId="0" xfId="0" applyNumberFormat="1"/>
    <xf numFmtId="2" fontId="0" fillId="0" borderId="1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41" fontId="0" fillId="0" borderId="0" xfId="1" applyFont="1"/>
    <xf numFmtId="2" fontId="5" fillId="0" borderId="0" xfId="0" applyNumberFormat="1" applyFont="1"/>
    <xf numFmtId="164" fontId="0" fillId="0" borderId="0" xfId="1" applyNumberFormat="1" applyFont="1"/>
    <xf numFmtId="0" fontId="6" fillId="0" borderId="0" xfId="0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67C3-A6CD-4C83-922E-050348CDBB53}">
  <dimension ref="A2:M58"/>
  <sheetViews>
    <sheetView tabSelected="1" zoomScale="80" zoomScaleNormal="80" workbookViewId="0">
      <selection activeCell="E14" sqref="E14"/>
    </sheetView>
  </sheetViews>
  <sheetFormatPr baseColWidth="10" defaultColWidth="11.42578125" defaultRowHeight="15" x14ac:dyDescent="0.25"/>
  <cols>
    <col min="2" max="2" width="74" customWidth="1"/>
    <col min="3" max="3" width="52.28515625" bestFit="1" customWidth="1"/>
    <col min="4" max="4" width="19.42578125" customWidth="1"/>
    <col min="5" max="5" width="17.5703125" customWidth="1"/>
    <col min="7" max="7" width="20.85546875" bestFit="1" customWidth="1"/>
    <col min="8" max="8" width="17.28515625" bestFit="1" customWidth="1"/>
    <col min="11" max="12" width="12.28515625" bestFit="1" customWidth="1"/>
  </cols>
  <sheetData>
    <row r="2" spans="1:11" ht="4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11" x14ac:dyDescent="0.25">
      <c r="A3" s="2">
        <v>800135342</v>
      </c>
      <c r="B3" s="2" t="s">
        <v>4</v>
      </c>
      <c r="C3" s="2" t="s">
        <v>5</v>
      </c>
      <c r="D3" s="4">
        <v>24.14</v>
      </c>
      <c r="F3" s="6"/>
    </row>
    <row r="4" spans="1:11" x14ac:dyDescent="0.25">
      <c r="A4" s="2">
        <v>802012213</v>
      </c>
      <c r="B4" s="2" t="s">
        <v>54</v>
      </c>
      <c r="C4" s="2" t="s">
        <v>5</v>
      </c>
      <c r="D4" s="4">
        <v>27</v>
      </c>
      <c r="E4" s="4"/>
      <c r="F4" s="6"/>
    </row>
    <row r="5" spans="1:11" x14ac:dyDescent="0.25">
      <c r="A5" s="2">
        <v>802022016</v>
      </c>
      <c r="B5" s="2" t="s">
        <v>6</v>
      </c>
      <c r="C5" s="2" t="s">
        <v>5</v>
      </c>
      <c r="D5" s="4">
        <v>25.08</v>
      </c>
      <c r="F5" s="6"/>
    </row>
    <row r="6" spans="1:11" x14ac:dyDescent="0.25">
      <c r="A6" s="2">
        <v>811036875</v>
      </c>
      <c r="B6" s="2" t="s">
        <v>7</v>
      </c>
      <c r="C6" s="2" t="s">
        <v>5</v>
      </c>
      <c r="D6" s="4">
        <v>35.53</v>
      </c>
      <c r="F6" s="6"/>
    </row>
    <row r="7" spans="1:11" x14ac:dyDescent="0.25">
      <c r="A7" s="2">
        <v>811036875</v>
      </c>
      <c r="B7" s="2" t="s">
        <v>7</v>
      </c>
      <c r="C7" s="2" t="s">
        <v>8</v>
      </c>
      <c r="D7" s="5">
        <v>3.73</v>
      </c>
      <c r="F7" s="6"/>
    </row>
    <row r="8" spans="1:11" x14ac:dyDescent="0.25">
      <c r="A8" s="2">
        <v>811036875</v>
      </c>
      <c r="B8" s="2" t="s">
        <v>7</v>
      </c>
      <c r="C8" s="2" t="s">
        <v>9</v>
      </c>
      <c r="D8" s="4">
        <v>9.14</v>
      </c>
      <c r="F8" s="6"/>
    </row>
    <row r="9" spans="1:11" x14ac:dyDescent="0.25">
      <c r="A9" s="2">
        <v>830113420</v>
      </c>
      <c r="B9" s="2" t="s">
        <v>10</v>
      </c>
      <c r="C9" s="2" t="s">
        <v>5</v>
      </c>
      <c r="D9" s="4">
        <v>25.47</v>
      </c>
      <c r="F9" s="6"/>
    </row>
    <row r="10" spans="1:11" x14ac:dyDescent="0.25">
      <c r="A10" s="2">
        <v>860509357</v>
      </c>
      <c r="B10" s="2" t="s">
        <v>11</v>
      </c>
      <c r="C10" s="2" t="s">
        <v>5</v>
      </c>
      <c r="D10" s="4">
        <v>28.32</v>
      </c>
      <c r="F10" s="6"/>
    </row>
    <row r="11" spans="1:11" x14ac:dyDescent="0.25">
      <c r="A11" s="2">
        <v>890206611</v>
      </c>
      <c r="B11" s="2" t="s">
        <v>12</v>
      </c>
      <c r="C11" s="2" t="s">
        <v>5</v>
      </c>
      <c r="D11" s="4">
        <v>25.29</v>
      </c>
      <c r="F11" s="6"/>
      <c r="J11" s="9"/>
      <c r="K11" s="9"/>
    </row>
    <row r="12" spans="1:11" x14ac:dyDescent="0.25">
      <c r="A12" s="2">
        <v>890304233</v>
      </c>
      <c r="B12" s="2" t="s">
        <v>13</v>
      </c>
      <c r="C12" s="2" t="s">
        <v>5</v>
      </c>
      <c r="D12" s="4">
        <v>46.33</v>
      </c>
      <c r="F12" s="6"/>
      <c r="J12" s="9"/>
      <c r="K12" s="9"/>
    </row>
    <row r="13" spans="1:11" x14ac:dyDescent="0.25">
      <c r="A13" s="2">
        <v>890900943</v>
      </c>
      <c r="B13" s="2" t="s">
        <v>14</v>
      </c>
      <c r="C13" s="2" t="s">
        <v>5</v>
      </c>
      <c r="D13" s="4">
        <v>21.35</v>
      </c>
      <c r="F13" s="6"/>
      <c r="J13" s="9"/>
      <c r="K13" s="9"/>
    </row>
    <row r="14" spans="1:11" x14ac:dyDescent="0.25">
      <c r="A14" s="2">
        <v>890924076</v>
      </c>
      <c r="B14" s="2" t="s">
        <v>15</v>
      </c>
      <c r="C14" s="2" t="s">
        <v>5</v>
      </c>
      <c r="D14" s="4">
        <v>19.559999999999999</v>
      </c>
      <c r="F14" s="6"/>
      <c r="J14" s="9"/>
      <c r="K14" s="9"/>
    </row>
    <row r="15" spans="1:11" x14ac:dyDescent="0.25">
      <c r="A15" s="2">
        <v>900019998</v>
      </c>
      <c r="B15" s="2" t="s">
        <v>60</v>
      </c>
      <c r="C15" s="2" t="s">
        <v>5</v>
      </c>
      <c r="D15" s="4">
        <v>23.28</v>
      </c>
      <c r="F15" s="6"/>
      <c r="J15" s="9"/>
      <c r="K15" s="9"/>
    </row>
    <row r="16" spans="1:11" x14ac:dyDescent="0.25">
      <c r="A16" s="2">
        <v>900079317</v>
      </c>
      <c r="B16" s="2" t="s">
        <v>16</v>
      </c>
      <c r="C16" s="2" t="s">
        <v>5</v>
      </c>
      <c r="D16" s="4">
        <v>23.302</v>
      </c>
      <c r="F16" s="6"/>
      <c r="J16" s="9"/>
      <c r="K16" s="9"/>
    </row>
    <row r="17" spans="1:13" x14ac:dyDescent="0.25">
      <c r="A17" s="2">
        <v>900146684</v>
      </c>
      <c r="B17" s="2" t="s">
        <v>18</v>
      </c>
      <c r="C17" s="2" t="s">
        <v>5</v>
      </c>
      <c r="D17" s="4">
        <v>2.04</v>
      </c>
      <c r="F17" s="6"/>
    </row>
    <row r="18" spans="1:13" x14ac:dyDescent="0.25">
      <c r="A18" s="2">
        <v>900181152</v>
      </c>
      <c r="B18" s="2" t="s">
        <v>19</v>
      </c>
      <c r="C18" s="2" t="s">
        <v>5</v>
      </c>
      <c r="D18" s="4">
        <v>16.91</v>
      </c>
      <c r="F18" s="6"/>
    </row>
    <row r="19" spans="1:13" x14ac:dyDescent="0.25">
      <c r="A19" s="2">
        <v>900189642</v>
      </c>
      <c r="B19" s="2" t="s">
        <v>20</v>
      </c>
      <c r="C19" s="2" t="s">
        <v>5</v>
      </c>
      <c r="D19" s="4">
        <v>24.97</v>
      </c>
      <c r="F19" s="6"/>
    </row>
    <row r="20" spans="1:13" x14ac:dyDescent="0.25">
      <c r="A20" s="2">
        <v>900317004</v>
      </c>
      <c r="B20" s="2" t="s">
        <v>21</v>
      </c>
      <c r="C20" s="2" t="s">
        <v>5</v>
      </c>
      <c r="D20" s="4">
        <v>26.87</v>
      </c>
      <c r="F20" s="6"/>
    </row>
    <row r="21" spans="1:13" x14ac:dyDescent="0.25">
      <c r="A21" s="2">
        <v>900387878</v>
      </c>
      <c r="B21" s="2" t="s">
        <v>22</v>
      </c>
      <c r="C21" s="2" t="s">
        <v>5</v>
      </c>
      <c r="D21" s="4">
        <v>20.74</v>
      </c>
      <c r="F21" s="6"/>
    </row>
    <row r="22" spans="1:13" x14ac:dyDescent="0.25">
      <c r="A22" s="2">
        <v>900433749</v>
      </c>
      <c r="B22" s="2" t="s">
        <v>23</v>
      </c>
      <c r="C22" s="2" t="s">
        <v>5</v>
      </c>
      <c r="D22" s="4">
        <v>21.64</v>
      </c>
      <c r="F22" s="6"/>
    </row>
    <row r="23" spans="1:13" x14ac:dyDescent="0.25">
      <c r="A23" s="2">
        <v>900466212</v>
      </c>
      <c r="B23" s="2" t="s">
        <v>24</v>
      </c>
      <c r="C23" s="2" t="s">
        <v>5</v>
      </c>
      <c r="D23" s="4">
        <v>25.22</v>
      </c>
      <c r="F23" s="6"/>
    </row>
    <row r="24" spans="1:13" x14ac:dyDescent="0.25">
      <c r="A24" s="2">
        <v>900529858</v>
      </c>
      <c r="B24" s="2" t="s">
        <v>26</v>
      </c>
      <c r="C24" s="2" t="s">
        <v>5</v>
      </c>
      <c r="D24" s="4">
        <v>24.65</v>
      </c>
      <c r="F24" s="6"/>
      <c r="J24" s="9"/>
    </row>
    <row r="25" spans="1:13" ht="17.25" customHeight="1" x14ac:dyDescent="0.25">
      <c r="A25" s="2">
        <v>900591195</v>
      </c>
      <c r="B25" s="2" t="s">
        <v>27</v>
      </c>
      <c r="C25" s="2" t="s">
        <v>5</v>
      </c>
      <c r="D25" s="4">
        <v>21.69</v>
      </c>
      <c r="F25" s="6"/>
      <c r="J25" s="9"/>
    </row>
    <row r="26" spans="1:13" x14ac:dyDescent="0.25">
      <c r="A26" s="2">
        <v>900599432</v>
      </c>
      <c r="B26" s="2" t="s">
        <v>28</v>
      </c>
      <c r="C26" s="2" t="s">
        <v>5</v>
      </c>
      <c r="D26" s="4">
        <v>24.62</v>
      </c>
      <c r="E26" s="6"/>
      <c r="F26" s="6"/>
      <c r="J26" s="9"/>
    </row>
    <row r="27" spans="1:13" x14ac:dyDescent="0.25">
      <c r="A27" s="2">
        <v>900618586</v>
      </c>
      <c r="B27" s="2" t="s">
        <v>29</v>
      </c>
      <c r="C27" s="2" t="s">
        <v>5</v>
      </c>
      <c r="D27" s="4">
        <v>24.96</v>
      </c>
      <c r="F27" s="6"/>
      <c r="J27" s="9"/>
      <c r="K27" s="9"/>
      <c r="L27" s="9"/>
      <c r="M27" s="9"/>
    </row>
    <row r="28" spans="1:13" x14ac:dyDescent="0.25">
      <c r="A28" s="2">
        <v>900654395</v>
      </c>
      <c r="B28" s="2" t="s">
        <v>30</v>
      </c>
      <c r="C28" s="2" t="s">
        <v>5</v>
      </c>
      <c r="D28" s="4">
        <v>23.01</v>
      </c>
      <c r="F28" s="6"/>
      <c r="J28" s="9"/>
      <c r="K28" s="9"/>
      <c r="L28" s="9"/>
      <c r="M28" s="9"/>
    </row>
    <row r="29" spans="1:13" x14ac:dyDescent="0.25">
      <c r="A29" s="2">
        <v>900659306</v>
      </c>
      <c r="B29" s="2" t="s">
        <v>63</v>
      </c>
      <c r="C29" s="2" t="s">
        <v>5</v>
      </c>
      <c r="D29" s="4">
        <v>25</v>
      </c>
      <c r="E29" s="6"/>
      <c r="F29" s="6"/>
      <c r="K29" s="11"/>
      <c r="L29" s="11"/>
      <c r="M29" s="11"/>
    </row>
    <row r="30" spans="1:13" x14ac:dyDescent="0.25">
      <c r="A30" s="2">
        <v>900659892</v>
      </c>
      <c r="B30" s="2" t="s">
        <v>31</v>
      </c>
      <c r="C30" s="2" t="s">
        <v>5</v>
      </c>
      <c r="D30" s="4">
        <v>25.18</v>
      </c>
      <c r="F30" s="6"/>
      <c r="K30" s="9"/>
      <c r="L30" s="9"/>
      <c r="M30" s="9"/>
    </row>
    <row r="31" spans="1:13" x14ac:dyDescent="0.25">
      <c r="A31" s="2">
        <v>900698231</v>
      </c>
      <c r="B31" s="2" t="s">
        <v>32</v>
      </c>
      <c r="C31" s="2" t="s">
        <v>5</v>
      </c>
      <c r="D31" s="4">
        <v>25.19</v>
      </c>
      <c r="F31" s="6"/>
    </row>
    <row r="32" spans="1:13" x14ac:dyDescent="0.25">
      <c r="A32" s="2">
        <v>900778597</v>
      </c>
      <c r="B32" s="2" t="s">
        <v>33</v>
      </c>
      <c r="C32" s="2" t="s">
        <v>5</v>
      </c>
      <c r="D32" s="4">
        <v>22.87</v>
      </c>
      <c r="F32" s="6"/>
    </row>
    <row r="33" spans="1:6" x14ac:dyDescent="0.25">
      <c r="A33" s="2">
        <v>900782937</v>
      </c>
      <c r="B33" s="2" t="s">
        <v>34</v>
      </c>
      <c r="C33" s="2" t="s">
        <v>5</v>
      </c>
      <c r="D33" s="4">
        <v>25.34</v>
      </c>
      <c r="F33" s="6"/>
    </row>
    <row r="34" spans="1:6" x14ac:dyDescent="0.25">
      <c r="A34" s="2">
        <v>900839702</v>
      </c>
      <c r="B34" s="2" t="s">
        <v>35</v>
      </c>
      <c r="C34" s="2" t="s">
        <v>5</v>
      </c>
      <c r="D34" s="4">
        <v>12.68</v>
      </c>
      <c r="F34" s="6"/>
    </row>
    <row r="35" spans="1:6" x14ac:dyDescent="0.25">
      <c r="A35" s="2">
        <v>900871479</v>
      </c>
      <c r="B35" s="2" t="s">
        <v>36</v>
      </c>
      <c r="C35" s="2" t="s">
        <v>5</v>
      </c>
      <c r="D35" s="4">
        <v>23.45</v>
      </c>
      <c r="E35" s="8"/>
      <c r="F35" s="6"/>
    </row>
    <row r="36" spans="1:6" x14ac:dyDescent="0.25">
      <c r="A36" s="2">
        <v>900877879</v>
      </c>
      <c r="B36" s="2" t="s">
        <v>59</v>
      </c>
      <c r="C36" s="2" t="s">
        <v>5</v>
      </c>
      <c r="D36" s="4">
        <v>23.86</v>
      </c>
      <c r="F36" s="6"/>
    </row>
    <row r="37" spans="1:6" x14ac:dyDescent="0.25">
      <c r="A37" s="2">
        <v>900902056</v>
      </c>
      <c r="B37" s="2" t="s">
        <v>37</v>
      </c>
      <c r="C37" s="2" t="s">
        <v>5</v>
      </c>
      <c r="D37" s="4">
        <v>17.11</v>
      </c>
      <c r="F37" s="6"/>
    </row>
    <row r="38" spans="1:6" x14ac:dyDescent="0.25">
      <c r="A38" s="2">
        <v>900902511</v>
      </c>
      <c r="B38" s="2" t="s">
        <v>38</v>
      </c>
      <c r="C38" s="2" t="s">
        <v>5</v>
      </c>
      <c r="D38" s="4">
        <v>25.47</v>
      </c>
      <c r="F38" s="6"/>
    </row>
    <row r="39" spans="1:6" x14ac:dyDescent="0.25">
      <c r="A39" s="2">
        <v>900942327</v>
      </c>
      <c r="B39" s="2" t="s">
        <v>39</v>
      </c>
      <c r="C39" s="2" t="s">
        <v>5</v>
      </c>
      <c r="D39" s="4">
        <v>25.44</v>
      </c>
      <c r="F39" s="6"/>
    </row>
    <row r="40" spans="1:6" x14ac:dyDescent="0.25">
      <c r="A40" s="2">
        <v>901023959</v>
      </c>
      <c r="B40" s="2" t="s">
        <v>40</v>
      </c>
      <c r="C40" s="2" t="s">
        <v>5</v>
      </c>
      <c r="D40" s="4">
        <v>25.21</v>
      </c>
      <c r="E40" s="6"/>
      <c r="F40" s="6"/>
    </row>
    <row r="41" spans="1:6" x14ac:dyDescent="0.25">
      <c r="A41" s="2">
        <v>901076736</v>
      </c>
      <c r="B41" s="2" t="s">
        <v>41</v>
      </c>
      <c r="C41" s="2" t="s">
        <v>5</v>
      </c>
      <c r="D41" s="4">
        <v>24.86</v>
      </c>
      <c r="F41" s="6"/>
    </row>
    <row r="42" spans="1:6" x14ac:dyDescent="0.25">
      <c r="A42" s="2">
        <v>901116431</v>
      </c>
      <c r="B42" s="2" t="s">
        <v>42</v>
      </c>
      <c r="C42" s="2" t="s">
        <v>5</v>
      </c>
      <c r="D42" s="4">
        <v>26.61</v>
      </c>
      <c r="F42" s="6"/>
    </row>
    <row r="43" spans="1:6" x14ac:dyDescent="0.25">
      <c r="A43" s="2">
        <v>901185339</v>
      </c>
      <c r="B43" s="2" t="s">
        <v>43</v>
      </c>
      <c r="C43" s="2" t="s">
        <v>5</v>
      </c>
      <c r="D43" s="7">
        <v>28.6</v>
      </c>
      <c r="E43" s="6"/>
      <c r="F43" s="6"/>
    </row>
    <row r="44" spans="1:6" x14ac:dyDescent="0.25">
      <c r="A44" s="2">
        <v>901190843</v>
      </c>
      <c r="B44" s="2" t="s">
        <v>44</v>
      </c>
      <c r="C44" s="2" t="s">
        <v>5</v>
      </c>
      <c r="D44" s="4">
        <v>25.06</v>
      </c>
      <c r="E44" s="6"/>
      <c r="F44" s="6"/>
    </row>
    <row r="45" spans="1:6" x14ac:dyDescent="0.25">
      <c r="A45" s="2">
        <v>901202379</v>
      </c>
      <c r="B45" s="2" t="s">
        <v>45</v>
      </c>
      <c r="C45" s="2" t="s">
        <v>5</v>
      </c>
      <c r="D45" s="4">
        <v>27.15</v>
      </c>
      <c r="E45" s="6"/>
      <c r="F45" s="6"/>
    </row>
    <row r="46" spans="1:6" x14ac:dyDescent="0.25">
      <c r="A46" s="2">
        <v>901212592</v>
      </c>
      <c r="B46" s="2" t="s">
        <v>62</v>
      </c>
      <c r="C46" s="2" t="s">
        <v>5</v>
      </c>
      <c r="D46" s="4">
        <v>25.27</v>
      </c>
      <c r="E46" s="6"/>
      <c r="F46" s="6"/>
    </row>
    <row r="47" spans="1:6" x14ac:dyDescent="0.25">
      <c r="A47" s="2">
        <v>901216999</v>
      </c>
      <c r="B47" s="2" t="s">
        <v>46</v>
      </c>
      <c r="C47" s="2" t="s">
        <v>5</v>
      </c>
      <c r="D47" s="4">
        <v>26.68</v>
      </c>
      <c r="E47" s="6"/>
      <c r="F47" s="6"/>
    </row>
    <row r="48" spans="1:6" x14ac:dyDescent="0.25">
      <c r="A48" s="2">
        <v>901250121</v>
      </c>
      <c r="B48" s="2" t="s">
        <v>57</v>
      </c>
      <c r="C48" s="2" t="s">
        <v>5</v>
      </c>
      <c r="D48" s="4">
        <v>24.12</v>
      </c>
      <c r="E48" s="6"/>
      <c r="F48" s="6"/>
    </row>
    <row r="49" spans="1:6" x14ac:dyDescent="0.25">
      <c r="A49" s="2">
        <v>901252173</v>
      </c>
      <c r="B49" s="2" t="s">
        <v>47</v>
      </c>
      <c r="C49" s="2" t="s">
        <v>5</v>
      </c>
      <c r="D49" s="4">
        <v>25</v>
      </c>
      <c r="E49" s="6"/>
      <c r="F49" s="6"/>
    </row>
    <row r="50" spans="1:6" x14ac:dyDescent="0.25">
      <c r="A50" s="2">
        <v>901253065</v>
      </c>
      <c r="B50" s="2" t="s">
        <v>48</v>
      </c>
      <c r="C50" s="2" t="s">
        <v>5</v>
      </c>
      <c r="D50" s="4">
        <v>21.13</v>
      </c>
      <c r="E50" s="6"/>
      <c r="F50" s="6"/>
    </row>
    <row r="51" spans="1:6" x14ac:dyDescent="0.25">
      <c r="A51" s="2">
        <v>901285852</v>
      </c>
      <c r="B51" s="2" t="s">
        <v>49</v>
      </c>
      <c r="C51" s="2" t="s">
        <v>5</v>
      </c>
      <c r="D51" s="4">
        <v>1.609</v>
      </c>
      <c r="E51" s="6"/>
      <c r="F51" s="6"/>
    </row>
    <row r="52" spans="1:6" x14ac:dyDescent="0.25">
      <c r="A52" s="2">
        <v>901342490</v>
      </c>
      <c r="B52" s="2" t="s">
        <v>50</v>
      </c>
      <c r="C52" s="2" t="s">
        <v>5</v>
      </c>
      <c r="D52" s="4">
        <v>24.02</v>
      </c>
      <c r="E52" s="10"/>
      <c r="F52" s="6"/>
    </row>
    <row r="53" spans="1:6" x14ac:dyDescent="0.25">
      <c r="A53" s="2">
        <v>901374073</v>
      </c>
      <c r="B53" s="2" t="s">
        <v>51</v>
      </c>
      <c r="C53" s="2" t="s">
        <v>5</v>
      </c>
      <c r="D53" s="4">
        <v>24.62</v>
      </c>
      <c r="F53" s="6"/>
    </row>
    <row r="54" spans="1:6" x14ac:dyDescent="0.25">
      <c r="A54" s="2">
        <v>901375100</v>
      </c>
      <c r="B54" s="2" t="s">
        <v>52</v>
      </c>
      <c r="C54" s="2" t="s">
        <v>5</v>
      </c>
      <c r="D54" s="4">
        <v>26.16</v>
      </c>
      <c r="F54" s="6"/>
    </row>
    <row r="55" spans="1:6" x14ac:dyDescent="0.25">
      <c r="A55" s="2">
        <v>901397413</v>
      </c>
      <c r="B55" s="2" t="s">
        <v>53</v>
      </c>
      <c r="C55" s="2" t="s">
        <v>5</v>
      </c>
      <c r="D55" s="4">
        <v>27.65</v>
      </c>
      <c r="F55" s="6"/>
    </row>
    <row r="56" spans="1:6" x14ac:dyDescent="0.25">
      <c r="A56" s="3" t="s">
        <v>65</v>
      </c>
      <c r="D56" s="10"/>
      <c r="F56" s="10"/>
    </row>
    <row r="58" spans="1:6" ht="14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5"/>
  <sheetViews>
    <sheetView zoomScale="80" zoomScaleNormal="80" workbookViewId="0">
      <selection activeCell="E28" sqref="E28"/>
    </sheetView>
  </sheetViews>
  <sheetFormatPr baseColWidth="10" defaultColWidth="11.42578125" defaultRowHeight="15" x14ac:dyDescent="0.25"/>
  <cols>
    <col min="2" max="2" width="74" customWidth="1"/>
    <col min="3" max="3" width="52.28515625" bestFit="1" customWidth="1"/>
    <col min="4" max="4" width="19.42578125" customWidth="1"/>
    <col min="5" max="5" width="17.5703125" customWidth="1"/>
    <col min="7" max="7" width="20.85546875" bestFit="1" customWidth="1"/>
    <col min="8" max="8" width="17.28515625" bestFit="1" customWidth="1"/>
    <col min="11" max="12" width="12.28515625" bestFit="1" customWidth="1"/>
  </cols>
  <sheetData>
    <row r="2" spans="1:11" ht="4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11" x14ac:dyDescent="0.25">
      <c r="A3" s="2">
        <v>800135342</v>
      </c>
      <c r="B3" s="2" t="s">
        <v>4</v>
      </c>
      <c r="C3" s="2" t="s">
        <v>5</v>
      </c>
      <c r="D3" s="4">
        <v>28.2</v>
      </c>
      <c r="E3">
        <v>24.14</v>
      </c>
      <c r="F3" s="6">
        <f>+E3-D3</f>
        <v>-4.0599999999999987</v>
      </c>
    </row>
    <row r="4" spans="1:11" x14ac:dyDescent="0.25">
      <c r="A4" s="2">
        <v>802012213</v>
      </c>
      <c r="B4" s="2" t="s">
        <v>54</v>
      </c>
      <c r="C4" s="2" t="s">
        <v>5</v>
      </c>
      <c r="D4" s="4">
        <v>27</v>
      </c>
      <c r="E4" s="4">
        <v>27</v>
      </c>
      <c r="F4" s="6"/>
    </row>
    <row r="5" spans="1:11" x14ac:dyDescent="0.25">
      <c r="A5" s="2">
        <v>802022016</v>
      </c>
      <c r="B5" s="2" t="s">
        <v>6</v>
      </c>
      <c r="C5" s="2" t="s">
        <v>5</v>
      </c>
      <c r="D5" s="4">
        <v>28.45</v>
      </c>
      <c r="E5">
        <v>25.08</v>
      </c>
      <c r="F5" s="6">
        <f>+E5-D5</f>
        <v>-3.370000000000001</v>
      </c>
    </row>
    <row r="6" spans="1:11" x14ac:dyDescent="0.25">
      <c r="A6" s="2">
        <v>811036875</v>
      </c>
      <c r="B6" s="2" t="s">
        <v>7</v>
      </c>
      <c r="C6" s="2" t="s">
        <v>5</v>
      </c>
      <c r="D6" s="4">
        <v>24.97</v>
      </c>
      <c r="E6">
        <v>35.53</v>
      </c>
      <c r="F6" s="6">
        <f t="shared" ref="F6:F62" si="0">+E6-D6</f>
        <v>10.560000000000002</v>
      </c>
    </row>
    <row r="7" spans="1:11" x14ac:dyDescent="0.25">
      <c r="A7" s="2">
        <v>811036875</v>
      </c>
      <c r="B7" s="2" t="s">
        <v>7</v>
      </c>
      <c r="C7" s="2" t="s">
        <v>8</v>
      </c>
      <c r="D7" s="5">
        <v>6.09</v>
      </c>
      <c r="E7">
        <v>3.73</v>
      </c>
      <c r="F7" s="6">
        <f t="shared" si="0"/>
        <v>-2.36</v>
      </c>
    </row>
    <row r="8" spans="1:11" x14ac:dyDescent="0.25">
      <c r="A8" s="2">
        <v>811036875</v>
      </c>
      <c r="B8" s="2" t="s">
        <v>7</v>
      </c>
      <c r="C8" s="2" t="s">
        <v>9</v>
      </c>
      <c r="D8" s="4">
        <v>9.59</v>
      </c>
      <c r="E8">
        <v>9.14</v>
      </c>
      <c r="F8" s="6">
        <f t="shared" si="0"/>
        <v>-0.44999999999999929</v>
      </c>
    </row>
    <row r="9" spans="1:11" x14ac:dyDescent="0.25">
      <c r="A9" s="2">
        <v>830113420</v>
      </c>
      <c r="B9" s="2" t="s">
        <v>10</v>
      </c>
      <c r="C9" s="2" t="s">
        <v>5</v>
      </c>
      <c r="D9" s="4">
        <v>29.15</v>
      </c>
      <c r="E9">
        <v>25.47</v>
      </c>
      <c r="F9" s="6">
        <f t="shared" si="0"/>
        <v>-3.6799999999999997</v>
      </c>
    </row>
    <row r="10" spans="1:11" x14ac:dyDescent="0.25">
      <c r="A10" s="2">
        <v>830130972</v>
      </c>
      <c r="B10" s="2" t="s">
        <v>61</v>
      </c>
      <c r="C10" s="2" t="s">
        <v>5</v>
      </c>
      <c r="D10" s="4">
        <v>32.44</v>
      </c>
      <c r="E10">
        <v>0</v>
      </c>
      <c r="F10" s="6">
        <f t="shared" si="0"/>
        <v>-32.44</v>
      </c>
      <c r="G10" s="12" t="s">
        <v>70</v>
      </c>
      <c r="H10" s="12" t="s">
        <v>66</v>
      </c>
    </row>
    <row r="11" spans="1:11" x14ac:dyDescent="0.25">
      <c r="A11" s="2">
        <v>860509357</v>
      </c>
      <c r="B11" s="2" t="s">
        <v>11</v>
      </c>
      <c r="C11" s="2" t="s">
        <v>5</v>
      </c>
      <c r="D11" s="4">
        <v>28.32</v>
      </c>
      <c r="E11">
        <v>28.32</v>
      </c>
      <c r="F11" s="6">
        <f t="shared" si="0"/>
        <v>0</v>
      </c>
    </row>
    <row r="12" spans="1:11" x14ac:dyDescent="0.25">
      <c r="A12" s="2">
        <v>890206611</v>
      </c>
      <c r="B12" s="2" t="s">
        <v>12</v>
      </c>
      <c r="C12" s="2" t="s">
        <v>5</v>
      </c>
      <c r="D12" s="4">
        <v>28.32</v>
      </c>
      <c r="E12">
        <v>25.29</v>
      </c>
      <c r="F12" s="6">
        <f t="shared" si="0"/>
        <v>-3.0300000000000011</v>
      </c>
      <c r="J12" s="9">
        <v>46000</v>
      </c>
      <c r="K12" s="9"/>
    </row>
    <row r="13" spans="1:11" x14ac:dyDescent="0.25">
      <c r="A13" s="2">
        <v>890304233</v>
      </c>
      <c r="B13" s="2" t="s">
        <v>13</v>
      </c>
      <c r="C13" s="2" t="s">
        <v>5</v>
      </c>
      <c r="D13" s="4">
        <v>51.11</v>
      </c>
      <c r="E13">
        <v>46.33</v>
      </c>
      <c r="F13" s="6">
        <f t="shared" si="0"/>
        <v>-4.7800000000000011</v>
      </c>
      <c r="J13" s="9">
        <v>68440</v>
      </c>
      <c r="K13" s="9"/>
    </row>
    <row r="14" spans="1:11" x14ac:dyDescent="0.25">
      <c r="A14" s="2">
        <v>890900943</v>
      </c>
      <c r="B14" s="2" t="s">
        <v>14</v>
      </c>
      <c r="C14" s="2" t="s">
        <v>5</v>
      </c>
      <c r="D14" s="4">
        <v>28.92</v>
      </c>
      <c r="E14">
        <v>21.35</v>
      </c>
      <c r="F14" s="6">
        <f t="shared" si="0"/>
        <v>-7.57</v>
      </c>
      <c r="J14" s="9">
        <v>70000</v>
      </c>
      <c r="K14" s="9"/>
    </row>
    <row r="15" spans="1:11" x14ac:dyDescent="0.25">
      <c r="A15" s="2">
        <v>890924076</v>
      </c>
      <c r="B15" s="2" t="s">
        <v>15</v>
      </c>
      <c r="C15" s="2" t="s">
        <v>5</v>
      </c>
      <c r="D15" s="4">
        <v>18.84</v>
      </c>
      <c r="E15">
        <v>19.559999999999999</v>
      </c>
      <c r="F15" s="6">
        <f t="shared" si="0"/>
        <v>0.71999999999999886</v>
      </c>
      <c r="J15" s="9">
        <f>+J14-J13-J12</f>
        <v>-44440</v>
      </c>
      <c r="K15" s="9"/>
    </row>
    <row r="16" spans="1:11" x14ac:dyDescent="0.25">
      <c r="A16" s="2">
        <v>900019998</v>
      </c>
      <c r="B16" s="2" t="s">
        <v>60</v>
      </c>
      <c r="C16" s="2" t="s">
        <v>5</v>
      </c>
      <c r="D16" s="4">
        <v>24.81</v>
      </c>
      <c r="E16">
        <v>23.28</v>
      </c>
      <c r="F16" s="6">
        <f t="shared" si="0"/>
        <v>-1.5299999999999976</v>
      </c>
      <c r="J16" s="9"/>
      <c r="K16" s="9"/>
    </row>
    <row r="17" spans="1:13" x14ac:dyDescent="0.25">
      <c r="A17" s="2">
        <v>900079317</v>
      </c>
      <c r="B17" s="2" t="s">
        <v>16</v>
      </c>
      <c r="C17" s="2" t="s">
        <v>5</v>
      </c>
      <c r="D17" s="4">
        <v>24.628</v>
      </c>
      <c r="E17">
        <v>23.302</v>
      </c>
      <c r="F17" s="6">
        <f t="shared" si="0"/>
        <v>-1.3260000000000005</v>
      </c>
      <c r="J17" s="9"/>
      <c r="K17" s="9"/>
    </row>
    <row r="18" spans="1:13" x14ac:dyDescent="0.25">
      <c r="A18" s="2">
        <v>900084551</v>
      </c>
      <c r="B18" s="2" t="s">
        <v>17</v>
      </c>
      <c r="C18" s="2" t="s">
        <v>8</v>
      </c>
      <c r="D18" s="4">
        <v>20.69</v>
      </c>
      <c r="E18">
        <v>0</v>
      </c>
      <c r="F18" s="6">
        <f t="shared" si="0"/>
        <v>-20.69</v>
      </c>
      <c r="G18" s="12" t="s">
        <v>67</v>
      </c>
    </row>
    <row r="19" spans="1:13" x14ac:dyDescent="0.25">
      <c r="A19" s="2">
        <v>900146684</v>
      </c>
      <c r="B19" s="2" t="s">
        <v>18</v>
      </c>
      <c r="C19" s="2" t="s">
        <v>5</v>
      </c>
      <c r="D19" s="4">
        <v>2.2599999999999998</v>
      </c>
      <c r="E19">
        <v>2.04</v>
      </c>
      <c r="F19" s="6">
        <f t="shared" si="0"/>
        <v>-0.21999999999999975</v>
      </c>
    </row>
    <row r="20" spans="1:13" x14ac:dyDescent="0.25">
      <c r="A20" s="2">
        <v>900181152</v>
      </c>
      <c r="B20" s="2" t="s">
        <v>19</v>
      </c>
      <c r="C20" s="2" t="s">
        <v>5</v>
      </c>
      <c r="D20" s="4">
        <v>19.45</v>
      </c>
      <c r="E20">
        <v>16.91</v>
      </c>
      <c r="F20" s="6">
        <f t="shared" si="0"/>
        <v>-2.5399999999999991</v>
      </c>
    </row>
    <row r="21" spans="1:13" x14ac:dyDescent="0.25">
      <c r="A21" s="2">
        <v>900189642</v>
      </c>
      <c r="B21" s="2" t="s">
        <v>20</v>
      </c>
      <c r="C21" s="2" t="s">
        <v>5</v>
      </c>
      <c r="D21" s="4">
        <v>27.81</v>
      </c>
      <c r="E21">
        <v>24.97</v>
      </c>
      <c r="F21" s="6">
        <f t="shared" si="0"/>
        <v>-2.84</v>
      </c>
    </row>
    <row r="22" spans="1:13" x14ac:dyDescent="0.25">
      <c r="A22" s="2">
        <v>900317004</v>
      </c>
      <c r="B22" s="2" t="s">
        <v>21</v>
      </c>
      <c r="C22" s="2" t="s">
        <v>5</v>
      </c>
      <c r="D22" s="4">
        <v>27.15</v>
      </c>
      <c r="E22">
        <v>26.87</v>
      </c>
      <c r="F22" s="6">
        <f t="shared" si="0"/>
        <v>-0.27999999999999758</v>
      </c>
    </row>
    <row r="23" spans="1:13" x14ac:dyDescent="0.25">
      <c r="A23" s="2">
        <v>900387878</v>
      </c>
      <c r="B23" s="2" t="s">
        <v>22</v>
      </c>
      <c r="C23" s="2" t="s">
        <v>5</v>
      </c>
      <c r="D23" s="4">
        <v>22</v>
      </c>
      <c r="E23">
        <v>20.74</v>
      </c>
      <c r="F23" s="6">
        <f t="shared" si="0"/>
        <v>-1.2600000000000016</v>
      </c>
    </row>
    <row r="24" spans="1:13" x14ac:dyDescent="0.25">
      <c r="A24" s="2">
        <v>900433749</v>
      </c>
      <c r="B24" s="2" t="s">
        <v>23</v>
      </c>
      <c r="C24" s="2" t="s">
        <v>5</v>
      </c>
      <c r="D24" s="4">
        <v>29.15</v>
      </c>
      <c r="E24">
        <v>21.64</v>
      </c>
      <c r="F24" s="6">
        <f t="shared" si="0"/>
        <v>-7.509999999999998</v>
      </c>
    </row>
    <row r="25" spans="1:13" x14ac:dyDescent="0.25">
      <c r="A25" s="2">
        <v>900466212</v>
      </c>
      <c r="B25" s="2" t="s">
        <v>24</v>
      </c>
      <c r="C25" s="2" t="s">
        <v>5</v>
      </c>
      <c r="D25" s="4">
        <v>28.9</v>
      </c>
      <c r="E25">
        <v>25.22</v>
      </c>
      <c r="F25" s="6">
        <f t="shared" si="0"/>
        <v>-3.6799999999999997</v>
      </c>
    </row>
    <row r="26" spans="1:13" x14ac:dyDescent="0.25">
      <c r="A26" s="2">
        <v>900516574</v>
      </c>
      <c r="B26" s="2" t="s">
        <v>25</v>
      </c>
      <c r="C26" s="2" t="s">
        <v>5</v>
      </c>
      <c r="D26" s="4">
        <v>22.15</v>
      </c>
      <c r="E26">
        <v>0</v>
      </c>
      <c r="F26" s="6">
        <f t="shared" si="0"/>
        <v>-22.15</v>
      </c>
      <c r="G26" s="12" t="s">
        <v>68</v>
      </c>
      <c r="J26" s="9"/>
    </row>
    <row r="27" spans="1:13" x14ac:dyDescent="0.25">
      <c r="A27" s="2">
        <v>900529858</v>
      </c>
      <c r="B27" s="2" t="s">
        <v>26</v>
      </c>
      <c r="C27" s="2" t="s">
        <v>5</v>
      </c>
      <c r="D27" s="4">
        <v>27.52</v>
      </c>
      <c r="E27">
        <v>24.65</v>
      </c>
      <c r="F27" s="6">
        <f t="shared" si="0"/>
        <v>-2.870000000000001</v>
      </c>
      <c r="J27" s="9"/>
    </row>
    <row r="28" spans="1:13" ht="17.25" customHeight="1" x14ac:dyDescent="0.25">
      <c r="A28" s="2">
        <v>900591195</v>
      </c>
      <c r="B28" s="2" t="s">
        <v>27</v>
      </c>
      <c r="C28" s="2" t="s">
        <v>5</v>
      </c>
      <c r="D28" s="4">
        <v>24.34</v>
      </c>
      <c r="E28">
        <v>21.69</v>
      </c>
      <c r="F28" s="6">
        <f t="shared" si="0"/>
        <v>-2.6499999999999986</v>
      </c>
      <c r="J28" s="9"/>
    </row>
    <row r="29" spans="1:13" x14ac:dyDescent="0.25">
      <c r="A29" s="2">
        <v>900599432</v>
      </c>
      <c r="B29" s="2" t="s">
        <v>28</v>
      </c>
      <c r="C29" s="2" t="s">
        <v>5</v>
      </c>
      <c r="D29" s="4">
        <v>28.9</v>
      </c>
      <c r="E29">
        <v>24.62</v>
      </c>
      <c r="F29" s="6">
        <f t="shared" si="0"/>
        <v>-4.2799999999999976</v>
      </c>
      <c r="J29" s="9"/>
    </row>
    <row r="30" spans="1:13" x14ac:dyDescent="0.25">
      <c r="A30" s="2">
        <v>900618586</v>
      </c>
      <c r="B30" s="2" t="s">
        <v>29</v>
      </c>
      <c r="C30" s="2" t="s">
        <v>5</v>
      </c>
      <c r="D30" s="4">
        <v>27.96</v>
      </c>
      <c r="E30">
        <v>24.96</v>
      </c>
      <c r="F30" s="6">
        <f t="shared" si="0"/>
        <v>-3</v>
      </c>
      <c r="J30" s="9"/>
      <c r="K30" s="9">
        <v>41400631</v>
      </c>
      <c r="L30" s="9">
        <v>34762391</v>
      </c>
      <c r="M30" s="9"/>
    </row>
    <row r="31" spans="1:13" x14ac:dyDescent="0.25">
      <c r="A31" s="2">
        <v>900654395</v>
      </c>
      <c r="B31" s="2" t="s">
        <v>30</v>
      </c>
      <c r="C31" s="2" t="s">
        <v>5</v>
      </c>
      <c r="D31" s="4">
        <v>25.92</v>
      </c>
      <c r="E31">
        <v>23.01</v>
      </c>
      <c r="F31" s="6">
        <f t="shared" si="0"/>
        <v>-2.91</v>
      </c>
      <c r="J31" s="9"/>
      <c r="K31" s="9">
        <v>5606763</v>
      </c>
      <c r="L31" s="9">
        <v>2882589</v>
      </c>
      <c r="M31" s="9"/>
    </row>
    <row r="32" spans="1:13" x14ac:dyDescent="0.25">
      <c r="A32" s="2">
        <v>900659306</v>
      </c>
      <c r="B32" s="2" t="s">
        <v>63</v>
      </c>
      <c r="C32" s="2" t="s">
        <v>5</v>
      </c>
      <c r="D32" s="4">
        <v>27</v>
      </c>
      <c r="E32" s="6">
        <v>25</v>
      </c>
      <c r="F32" s="6">
        <f t="shared" si="0"/>
        <v>-2</v>
      </c>
      <c r="K32" s="11">
        <f>+K30/K31</f>
        <v>7.3840522597441698</v>
      </c>
      <c r="L32" s="11">
        <f>+L30/L31</f>
        <v>12.059433724336005</v>
      </c>
      <c r="M32" s="11">
        <f>+L32-K32</f>
        <v>4.675381464591835</v>
      </c>
    </row>
    <row r="33" spans="1:13" x14ac:dyDescent="0.25">
      <c r="A33" s="2">
        <v>900659892</v>
      </c>
      <c r="B33" s="2" t="s">
        <v>31</v>
      </c>
      <c r="C33" s="2" t="s">
        <v>5</v>
      </c>
      <c r="D33" s="4">
        <v>28.29</v>
      </c>
      <c r="E33">
        <v>25.18</v>
      </c>
      <c r="F33" s="6">
        <f t="shared" si="0"/>
        <v>-3.1099999999999994</v>
      </c>
      <c r="K33" s="9"/>
      <c r="L33" s="9"/>
      <c r="M33" s="9"/>
    </row>
    <row r="34" spans="1:13" x14ac:dyDescent="0.25">
      <c r="A34" s="2">
        <v>900698231</v>
      </c>
      <c r="B34" s="2" t="s">
        <v>32</v>
      </c>
      <c r="C34" s="2" t="s">
        <v>5</v>
      </c>
      <c r="D34" s="4">
        <v>28.91</v>
      </c>
      <c r="E34">
        <v>25.19</v>
      </c>
      <c r="F34" s="6">
        <f t="shared" si="0"/>
        <v>-3.7199999999999989</v>
      </c>
    </row>
    <row r="35" spans="1:13" x14ac:dyDescent="0.25">
      <c r="A35" s="2">
        <v>900778597</v>
      </c>
      <c r="B35" s="2" t="s">
        <v>33</v>
      </c>
      <c r="C35" s="2" t="s">
        <v>5</v>
      </c>
      <c r="D35" s="4">
        <v>21.82</v>
      </c>
      <c r="E35">
        <v>22.87</v>
      </c>
      <c r="F35" s="6">
        <f t="shared" si="0"/>
        <v>1.0500000000000007</v>
      </c>
    </row>
    <row r="36" spans="1:13" x14ac:dyDescent="0.25">
      <c r="A36" s="2">
        <v>900782937</v>
      </c>
      <c r="B36" s="2" t="s">
        <v>34</v>
      </c>
      <c r="C36" s="2" t="s">
        <v>5</v>
      </c>
      <c r="D36" s="4">
        <v>29.15</v>
      </c>
      <c r="E36">
        <v>25.34</v>
      </c>
      <c r="F36" s="6">
        <f t="shared" si="0"/>
        <v>-3.8099999999999987</v>
      </c>
    </row>
    <row r="37" spans="1:13" x14ac:dyDescent="0.25">
      <c r="A37" s="2">
        <v>900839702</v>
      </c>
      <c r="B37" s="2" t="s">
        <v>35</v>
      </c>
      <c r="C37" s="2" t="s">
        <v>5</v>
      </c>
      <c r="D37" s="4">
        <v>13.5</v>
      </c>
      <c r="E37">
        <v>12.68</v>
      </c>
      <c r="F37" s="6">
        <f t="shared" si="0"/>
        <v>-0.82000000000000028</v>
      </c>
    </row>
    <row r="38" spans="1:13" x14ac:dyDescent="0.25">
      <c r="A38" s="2">
        <v>900871479</v>
      </c>
      <c r="B38" s="2" t="s">
        <v>36</v>
      </c>
      <c r="C38" s="2" t="s">
        <v>5</v>
      </c>
      <c r="D38" s="4">
        <v>27.46</v>
      </c>
      <c r="E38">
        <v>23.45</v>
      </c>
      <c r="F38" s="6">
        <f t="shared" si="0"/>
        <v>-4.0100000000000016</v>
      </c>
    </row>
    <row r="39" spans="1:13" x14ac:dyDescent="0.25">
      <c r="A39" s="2">
        <v>900877879</v>
      </c>
      <c r="B39" s="2" t="s">
        <v>59</v>
      </c>
      <c r="C39" s="2" t="s">
        <v>5</v>
      </c>
      <c r="D39" s="4">
        <v>25.38</v>
      </c>
      <c r="E39">
        <v>23.86</v>
      </c>
      <c r="F39" s="6">
        <f t="shared" si="0"/>
        <v>-1.5199999999999996</v>
      </c>
    </row>
    <row r="40" spans="1:13" x14ac:dyDescent="0.25">
      <c r="A40" s="2">
        <v>900902056</v>
      </c>
      <c r="B40" s="2" t="s">
        <v>37</v>
      </c>
      <c r="C40" s="2" t="s">
        <v>5</v>
      </c>
      <c r="D40" s="4">
        <v>29.18</v>
      </c>
      <c r="E40">
        <v>17.11</v>
      </c>
      <c r="F40" s="6">
        <f t="shared" si="0"/>
        <v>-12.07</v>
      </c>
    </row>
    <row r="41" spans="1:13" x14ac:dyDescent="0.25">
      <c r="A41" s="2">
        <v>900902511</v>
      </c>
      <c r="B41" s="2" t="s">
        <v>38</v>
      </c>
      <c r="C41" s="2" t="s">
        <v>5</v>
      </c>
      <c r="D41" s="4">
        <v>29.17</v>
      </c>
      <c r="E41" s="8">
        <v>25.47</v>
      </c>
      <c r="F41" s="6">
        <f t="shared" si="0"/>
        <v>-3.7000000000000028</v>
      </c>
    </row>
    <row r="42" spans="1:13" x14ac:dyDescent="0.25">
      <c r="A42" s="2">
        <v>900942327</v>
      </c>
      <c r="B42" s="2" t="s">
        <v>39</v>
      </c>
      <c r="C42" s="2" t="s">
        <v>5</v>
      </c>
      <c r="D42" s="4">
        <v>29.08</v>
      </c>
      <c r="E42">
        <v>25.44</v>
      </c>
      <c r="F42" s="6">
        <f t="shared" si="0"/>
        <v>-3.639999999999997</v>
      </c>
    </row>
    <row r="43" spans="1:13" x14ac:dyDescent="0.25">
      <c r="A43" s="2">
        <v>901023959</v>
      </c>
      <c r="B43" s="2" t="s">
        <v>40</v>
      </c>
      <c r="C43" s="2" t="s">
        <v>5</v>
      </c>
      <c r="D43" s="4">
        <v>32.21</v>
      </c>
      <c r="E43">
        <v>25.21</v>
      </c>
      <c r="F43" s="6">
        <f t="shared" si="0"/>
        <v>-7</v>
      </c>
    </row>
    <row r="44" spans="1:13" x14ac:dyDescent="0.25">
      <c r="A44" s="2">
        <v>901076736</v>
      </c>
      <c r="B44" s="2" t="s">
        <v>41</v>
      </c>
      <c r="C44" s="2" t="s">
        <v>5</v>
      </c>
      <c r="D44" s="4">
        <v>29.14</v>
      </c>
      <c r="E44">
        <v>24.86</v>
      </c>
      <c r="F44" s="6">
        <f t="shared" si="0"/>
        <v>-4.2800000000000011</v>
      </c>
    </row>
    <row r="45" spans="1:13" x14ac:dyDescent="0.25">
      <c r="A45" s="2">
        <v>901107019</v>
      </c>
      <c r="B45" s="2" t="s">
        <v>56</v>
      </c>
      <c r="C45" s="2" t="s">
        <v>5</v>
      </c>
      <c r="D45" s="4">
        <v>46.53</v>
      </c>
      <c r="E45" s="6"/>
      <c r="F45" s="6">
        <f t="shared" si="0"/>
        <v>-46.53</v>
      </c>
      <c r="G45" s="12" t="s">
        <v>68</v>
      </c>
    </row>
    <row r="46" spans="1:13" x14ac:dyDescent="0.25">
      <c r="A46" s="2">
        <v>901116431</v>
      </c>
      <c r="B46" s="2" t="s">
        <v>42</v>
      </c>
      <c r="C46" s="2" t="s">
        <v>5</v>
      </c>
      <c r="D46" s="4">
        <v>29.72</v>
      </c>
      <c r="E46">
        <v>26.61</v>
      </c>
      <c r="F46" s="6">
        <f t="shared" si="0"/>
        <v>-3.1099999999999994</v>
      </c>
    </row>
    <row r="47" spans="1:13" x14ac:dyDescent="0.25">
      <c r="A47" s="2">
        <v>901185339</v>
      </c>
      <c r="B47" s="2" t="s">
        <v>43</v>
      </c>
      <c r="C47" s="2" t="s">
        <v>5</v>
      </c>
      <c r="D47" s="7">
        <v>27.9</v>
      </c>
      <c r="E47" s="6">
        <v>28.6</v>
      </c>
      <c r="F47" s="6">
        <f t="shared" si="0"/>
        <v>0.70000000000000284</v>
      </c>
    </row>
    <row r="48" spans="1:13" x14ac:dyDescent="0.25">
      <c r="A48" s="2">
        <v>901190843</v>
      </c>
      <c r="B48" s="2" t="s">
        <v>44</v>
      </c>
      <c r="C48" s="2" t="s">
        <v>5</v>
      </c>
      <c r="D48" s="4">
        <v>28.77</v>
      </c>
      <c r="E48">
        <v>25.06</v>
      </c>
      <c r="F48" s="6">
        <f t="shared" si="0"/>
        <v>-3.7100000000000009</v>
      </c>
    </row>
    <row r="49" spans="1:8" x14ac:dyDescent="0.25">
      <c r="A49" s="2">
        <v>901202379</v>
      </c>
      <c r="B49" s="2" t="s">
        <v>45</v>
      </c>
      <c r="C49" s="2" t="s">
        <v>5</v>
      </c>
      <c r="D49" s="4">
        <v>28.7</v>
      </c>
      <c r="E49" s="6">
        <v>27.15</v>
      </c>
      <c r="F49" s="6">
        <f t="shared" si="0"/>
        <v>-1.5500000000000007</v>
      </c>
    </row>
    <row r="50" spans="1:8" x14ac:dyDescent="0.25">
      <c r="A50" s="2">
        <v>901212592</v>
      </c>
      <c r="B50" s="2" t="s">
        <v>62</v>
      </c>
      <c r="C50" s="2" t="s">
        <v>5</v>
      </c>
      <c r="D50" s="4">
        <v>27.84</v>
      </c>
      <c r="E50">
        <v>25.27</v>
      </c>
      <c r="F50" s="6">
        <f t="shared" si="0"/>
        <v>-2.5700000000000003</v>
      </c>
    </row>
    <row r="51" spans="1:8" x14ac:dyDescent="0.25">
      <c r="A51" s="2">
        <v>901216999</v>
      </c>
      <c r="B51" s="2" t="s">
        <v>46</v>
      </c>
      <c r="C51" s="2" t="s">
        <v>5</v>
      </c>
      <c r="D51" s="4">
        <v>29.68</v>
      </c>
      <c r="E51" s="6">
        <v>26.68</v>
      </c>
      <c r="F51" s="6">
        <f t="shared" si="0"/>
        <v>-3</v>
      </c>
    </row>
    <row r="52" spans="1:8" x14ac:dyDescent="0.25">
      <c r="A52" s="2">
        <v>901245633</v>
      </c>
      <c r="B52" s="2" t="s">
        <v>64</v>
      </c>
      <c r="C52" s="2" t="s">
        <v>5</v>
      </c>
      <c r="D52" s="4">
        <v>26.97</v>
      </c>
      <c r="E52" s="6">
        <v>0</v>
      </c>
      <c r="F52" s="6">
        <f t="shared" si="0"/>
        <v>-26.97</v>
      </c>
      <c r="G52" s="12" t="s">
        <v>69</v>
      </c>
      <c r="H52" s="12" t="s">
        <v>71</v>
      </c>
    </row>
    <row r="53" spans="1:8" x14ac:dyDescent="0.25">
      <c r="A53" s="2">
        <v>901250121</v>
      </c>
      <c r="B53" s="2" t="s">
        <v>57</v>
      </c>
      <c r="C53" s="2" t="s">
        <v>5</v>
      </c>
      <c r="D53" s="4">
        <v>24.56</v>
      </c>
      <c r="E53" s="6">
        <v>24.12</v>
      </c>
      <c r="F53" s="6">
        <f t="shared" si="0"/>
        <v>-0.43999999999999773</v>
      </c>
    </row>
    <row r="54" spans="1:8" x14ac:dyDescent="0.25">
      <c r="A54" s="2">
        <v>901252173</v>
      </c>
      <c r="B54" s="2" t="s">
        <v>47</v>
      </c>
      <c r="C54" s="2" t="s">
        <v>5</v>
      </c>
      <c r="D54" s="4">
        <v>29</v>
      </c>
      <c r="E54" s="6">
        <v>25</v>
      </c>
      <c r="F54" s="6">
        <f t="shared" si="0"/>
        <v>-4</v>
      </c>
    </row>
    <row r="55" spans="1:8" x14ac:dyDescent="0.25">
      <c r="A55" s="2">
        <v>901253065</v>
      </c>
      <c r="B55" s="2" t="s">
        <v>48</v>
      </c>
      <c r="C55" s="2" t="s">
        <v>5</v>
      </c>
      <c r="D55" s="4">
        <v>27.68</v>
      </c>
      <c r="E55" s="6">
        <v>21.13</v>
      </c>
      <c r="F55" s="6">
        <f t="shared" si="0"/>
        <v>-6.5500000000000007</v>
      </c>
    </row>
    <row r="56" spans="1:8" x14ac:dyDescent="0.25">
      <c r="A56" s="2">
        <v>901285852</v>
      </c>
      <c r="B56" s="2" t="s">
        <v>49</v>
      </c>
      <c r="C56" s="2" t="s">
        <v>5</v>
      </c>
      <c r="D56" s="4">
        <v>1.609</v>
      </c>
      <c r="E56" s="6">
        <v>1.609</v>
      </c>
      <c r="F56" s="6">
        <f t="shared" si="0"/>
        <v>0</v>
      </c>
    </row>
    <row r="57" spans="1:8" x14ac:dyDescent="0.25">
      <c r="A57" s="2">
        <v>901317239</v>
      </c>
      <c r="B57" s="2" t="s">
        <v>55</v>
      </c>
      <c r="C57" s="2" t="s">
        <v>5</v>
      </c>
      <c r="D57" s="4">
        <v>23</v>
      </c>
      <c r="E57" s="6"/>
      <c r="F57" s="6">
        <f t="shared" si="0"/>
        <v>-23</v>
      </c>
      <c r="G57" s="12" t="s">
        <v>68</v>
      </c>
    </row>
    <row r="58" spans="1:8" x14ac:dyDescent="0.25">
      <c r="A58" s="2">
        <v>901342490</v>
      </c>
      <c r="B58" s="2" t="s">
        <v>50</v>
      </c>
      <c r="C58" s="2" t="s">
        <v>5</v>
      </c>
      <c r="D58" s="4">
        <v>26.82</v>
      </c>
      <c r="E58" s="6">
        <v>24.02</v>
      </c>
      <c r="F58" s="6">
        <f t="shared" si="0"/>
        <v>-2.8000000000000007</v>
      </c>
    </row>
    <row r="59" spans="1:8" x14ac:dyDescent="0.25">
      <c r="A59" s="2">
        <v>901351925</v>
      </c>
      <c r="B59" s="2" t="s">
        <v>58</v>
      </c>
      <c r="C59" s="2" t="s">
        <v>5</v>
      </c>
      <c r="D59" s="4">
        <v>26.53</v>
      </c>
      <c r="E59" s="6"/>
      <c r="F59" s="6">
        <f t="shared" si="0"/>
        <v>-26.53</v>
      </c>
      <c r="G59" s="12" t="s">
        <v>68</v>
      </c>
    </row>
    <row r="60" spans="1:8" x14ac:dyDescent="0.25">
      <c r="A60" s="2">
        <v>901374073</v>
      </c>
      <c r="B60" s="2" t="s">
        <v>51</v>
      </c>
      <c r="C60" s="2" t="s">
        <v>5</v>
      </c>
      <c r="D60" s="4">
        <v>26.1</v>
      </c>
      <c r="E60" s="6">
        <v>24.62</v>
      </c>
      <c r="F60" s="6">
        <f t="shared" si="0"/>
        <v>-1.4800000000000004</v>
      </c>
    </row>
    <row r="61" spans="1:8" x14ac:dyDescent="0.25">
      <c r="A61" s="2">
        <v>901375100</v>
      </c>
      <c r="B61" s="2" t="s">
        <v>52</v>
      </c>
      <c r="C61" s="2" t="s">
        <v>5</v>
      </c>
      <c r="D61" s="4">
        <v>26.16</v>
      </c>
      <c r="E61" s="6">
        <v>26.16</v>
      </c>
      <c r="F61" s="6">
        <f t="shared" si="0"/>
        <v>0</v>
      </c>
    </row>
    <row r="62" spans="1:8" x14ac:dyDescent="0.25">
      <c r="A62" s="2">
        <v>901397413</v>
      </c>
      <c r="B62" s="2" t="s">
        <v>53</v>
      </c>
      <c r="C62" s="2" t="s">
        <v>5</v>
      </c>
      <c r="D62" s="4">
        <v>27.65</v>
      </c>
      <c r="E62" s="6">
        <v>27.65</v>
      </c>
      <c r="F62" s="6">
        <f t="shared" si="0"/>
        <v>0</v>
      </c>
    </row>
    <row r="63" spans="1:8" x14ac:dyDescent="0.25">
      <c r="A63" s="3" t="s">
        <v>65</v>
      </c>
      <c r="D63" s="10">
        <f>AVERAGE(D3:D62)</f>
        <v>26.009116666666667</v>
      </c>
      <c r="E63" s="10">
        <f>AVERAGE(E3:E62)</f>
        <v>21.582122807017551</v>
      </c>
      <c r="F63" s="10">
        <f>AVERAGE(F3:F62)</f>
        <v>-5.5994237288135613</v>
      </c>
    </row>
    <row r="65" ht="14.25" customHeight="1" x14ac:dyDescent="0.25"/>
  </sheetData>
  <sortState xmlns:xlrd2="http://schemas.microsoft.com/office/spreadsheetml/2017/richdata2" ref="A3:D62">
    <sortCondition ref="A3:A6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TASAS</vt:lpstr>
      <vt:lpstr>TASAS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Ortiz Pizza</dc:creator>
  <cp:lastModifiedBy>Aída Johanna Aldana Sáenz</cp:lastModifiedBy>
  <dcterms:created xsi:type="dcterms:W3CDTF">2024-07-19T21:37:58Z</dcterms:created>
  <dcterms:modified xsi:type="dcterms:W3CDTF">2025-05-23T20:33:18Z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