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tellez\Documents\Motorola\Docs BU\"/>
    </mc:Choice>
  </mc:AlternateContent>
  <xr:revisionPtr revIDLastSave="0" documentId="13_ncr:1_{1A37AC9F-D48D-4779-8836-612127542A0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O7" i="1"/>
  <c r="O6" i="1"/>
  <c r="O5" i="1"/>
  <c r="O4" i="1"/>
  <c r="N13" i="1"/>
  <c r="N12" i="1"/>
  <c r="N11" i="1"/>
  <c r="N10" i="1"/>
  <c r="N9" i="1"/>
  <c r="N8" i="1"/>
  <c r="N7" i="1"/>
  <c r="N6" i="1"/>
  <c r="N5" i="1"/>
  <c r="N4" i="1"/>
  <c r="M12" i="1"/>
  <c r="M11" i="1"/>
  <c r="M10" i="1"/>
  <c r="M9" i="1"/>
  <c r="M8" i="1"/>
  <c r="M7" i="1"/>
  <c r="M6" i="1"/>
  <c r="M5" i="1"/>
  <c r="M4" i="1"/>
  <c r="L11" i="1"/>
  <c r="L10" i="1"/>
  <c r="L9" i="1"/>
  <c r="L8" i="1"/>
  <c r="L7" i="1"/>
  <c r="L6" i="1"/>
  <c r="L5" i="1"/>
  <c r="L4" i="1"/>
  <c r="K10" i="1"/>
  <c r="K9" i="1"/>
  <c r="K8" i="1"/>
  <c r="K7" i="1"/>
  <c r="K6" i="1"/>
  <c r="K5" i="1"/>
  <c r="K4" i="1"/>
  <c r="J9" i="1"/>
  <c r="J8" i="1"/>
  <c r="J7" i="1"/>
  <c r="J6" i="1"/>
  <c r="J5" i="1"/>
  <c r="J4" i="1"/>
  <c r="I8" i="1"/>
  <c r="I7" i="1"/>
  <c r="I6" i="1"/>
  <c r="I5" i="1"/>
  <c r="I4" i="1"/>
  <c r="H7" i="1"/>
  <c r="H6" i="1"/>
  <c r="H5" i="1"/>
  <c r="G6" i="1"/>
  <c r="G5" i="1"/>
  <c r="F5" i="1"/>
  <c r="H4" i="1"/>
  <c r="G4" i="1"/>
  <c r="F4" i="1"/>
  <c r="E4" i="1"/>
  <c r="B16" i="1" l="1"/>
  <c r="P15" i="1"/>
  <c r="P5" i="1" l="1"/>
  <c r="P9" i="1"/>
  <c r="P12" i="1"/>
  <c r="P10" i="1"/>
  <c r="P13" i="1"/>
  <c r="P6" i="1"/>
  <c r="P14" i="1" l="1"/>
  <c r="P4" i="1"/>
  <c r="P8" i="1"/>
  <c r="P7" i="1"/>
  <c r="P11" i="1"/>
  <c r="O16" i="1" l="1"/>
  <c r="N16" i="1"/>
  <c r="M16" i="1"/>
  <c r="L16" i="1"/>
  <c r="I16" i="1"/>
  <c r="H16" i="1"/>
  <c r="G16" i="1"/>
  <c r="F16" i="1"/>
  <c r="J16" i="1"/>
  <c r="E16" i="1"/>
  <c r="K16" i="1" l="1"/>
  <c r="P16" i="1" s="1"/>
</calcChain>
</file>

<file path=xl/sharedStrings.xml><?xml version="1.0" encoding="utf-8"?>
<sst xmlns="http://schemas.openxmlformats.org/spreadsheetml/2006/main" count="58" uniqueCount="58">
  <si>
    <t>Facturas (últimos 4 dígitos)</t>
  </si>
  <si>
    <t>Fecha de facturación</t>
  </si>
  <si>
    <t>Fecha de prestación del servicio</t>
  </si>
  <si>
    <t>TOTAL</t>
  </si>
  <si>
    <t>Total</t>
  </si>
  <si>
    <t> enero</t>
  </si>
  <si>
    <t>2,387 %</t>
  </si>
  <si>
    <t>2,384 %</t>
  </si>
  <si>
    <t> febrero</t>
  </si>
  <si>
    <t>2,389 %</t>
  </si>
  <si>
    <t> marzo</t>
  </si>
  <si>
    <t> abril</t>
  </si>
  <si>
    <t>2,391 %</t>
  </si>
  <si>
    <t> mayo</t>
  </si>
  <si>
    <t>2,355 %</t>
  </si>
  <si>
    <t>2,359 %</t>
  </si>
  <si>
    <t> junio</t>
  </si>
  <si>
    <t>2,350 %</t>
  </si>
  <si>
    <t> julio</t>
  </si>
  <si>
    <t> agosto</t>
  </si>
  <si>
    <t>2,097 %</t>
  </si>
  <si>
    <t> septiembre</t>
  </si>
  <si>
    <t>2,006 %</t>
  </si>
  <si>
    <t> octubre</t>
  </si>
  <si>
    <t>1,802 %</t>
  </si>
  <si>
    <t> noviembre</t>
  </si>
  <si>
    <t>1,541 %</t>
  </si>
  <si>
    <t> diciembre</t>
  </si>
  <si>
    <t>1,534 %</t>
  </si>
  <si>
    <t>Tasa promedio Libor de 3 meses Libor Rate: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</si>
  <si>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</si>
  <si>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</si>
  <si>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</si>
  <si>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</si>
  <si>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</si>
  <si>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</si>
  <si>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</si>
  <si>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</si>
  <si>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</si>
  <si>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</si>
  <si>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</si>
  <si>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</si>
  <si>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</si>
  <si>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Tasa Libor Promedio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</si>
  <si>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</si>
  <si>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</si>
  <si>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</si>
  <si>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</si>
  <si>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</si>
  <si>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</si>
  <si>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</si>
  <si>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</si>
  <si>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</si>
  <si>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</si>
  <si>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</si>
  <si>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Total factura</t>
  </si>
  <si>
    <t>https://es.global-rates.com/tipos-de-interes/libor/dolar-usa/2019.aspx</t>
  </si>
  <si>
    <t>Fuente: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</si>
</sst>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165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165" fontId="8" fillId="2" borderId="1" xfId="1" applyFont="1" applyFill="1" applyBorder="1" applyAlignment="1">
      <alignment horizontal="center" vertical="center" wrapText="1"/>
    </xf>
    <xf numFmtId="16" fontId="8" fillId="2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left" vertical="center"/>
    </xf>
    <xf numFmtId="16" fontId="7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0" fillId="2" borderId="1" xfId="0" applyFill="1" applyBorder="1"/>
    <xf numFmtId="166" fontId="9" fillId="0" borderId="8" xfId="2" applyNumberFormat="1" applyFont="1" applyBorder="1" applyAlignment="1">
      <alignment horizontal="center" vertical="center"/>
    </xf>
    <xf numFmtId="166" fontId="9" fillId="0" borderId="9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3" fillId="0" borderId="0" xfId="3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.global-rates.com/tipos-de-interes/libor/dolar-usa/2019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GridLines="0" tabSelected="1" zoomScale="80" zoomScaleNormal="80" workbookViewId="0">
      <selection activeCell="B33" sqref="B33"/>
    </sheetView>
  </sheetViews>
  <sheetFormatPr baseColWidth="10" defaultColWidth="8.5703125" defaultRowHeight="15" x14ac:dyDescent="0.25"/>
  <cols>
    <col min="1" max="1" width="12.140625" customWidth="1"/>
    <col min="2" max="2" width="14.140625" customWidth="1"/>
    <col min="3" max="3" width="12.140625" customWidth="1"/>
    <col min="4" max="4" width="11.7109375" customWidth="1"/>
    <col min="5" max="5" width="8.7109375" style="2" customWidth="1"/>
    <col min="6" max="6" width="8.5703125" style="2" customWidth="1"/>
    <col min="7" max="7" width="10.28515625" style="2" customWidth="1"/>
    <col min="8" max="8" width="9.28515625" style="2" customWidth="1"/>
    <col min="9" max="9" width="10.28515625" style="2" customWidth="1"/>
    <col min="10" max="10" width="9.7109375" style="2" customWidth="1"/>
    <col min="11" max="12" width="10.140625" style="2" customWidth="1"/>
    <col min="13" max="13" width="9.7109375" style="2" customWidth="1"/>
    <col min="14" max="14" width="11.7109375" style="2" customWidth="1"/>
    <col min="15" max="15" width="10.140625" style="2" customWidth="1"/>
    <col min="16" max="16" width="12" customWidth="1"/>
  </cols>
  <sheetData>
    <row r="1" spans="1:16" x14ac:dyDescent="0.25">
      <c r="A1" s="29" t="s">
        <v>29</v>
      </c>
      <c r="B1" s="26"/>
      <c r="C1" s="26"/>
      <c r="D1" s="26"/>
      <c r="E1" s="27">
        <v>2.384E-2</v>
      </c>
      <c r="F1" s="27">
        <v>2.3890000000000002E-2</v>
      </c>
      <c r="G1" s="27">
        <v>2.3910000000000001E-2</v>
      </c>
      <c r="H1" s="27">
        <v>2.359E-2</v>
      </c>
      <c r="I1" s="27">
        <v>2.35E-2</v>
      </c>
      <c r="J1" s="27">
        <v>2.3550000000000001E-2</v>
      </c>
      <c r="K1" s="27">
        <v>2.0969999999999999E-2</v>
      </c>
      <c r="L1" s="27">
        <v>2.0060000000000001E-2</v>
      </c>
      <c r="M1" s="27">
        <v>1.8020000000000001E-2</v>
      </c>
      <c r="N1" s="27">
        <v>1.541E-2</v>
      </c>
      <c r="O1" s="27">
        <v>1.5339999999999999E-2</v>
      </c>
    </row>
    <row r="2" spans="1:16" ht="42" customHeight="1" x14ac:dyDescent="0.25">
      <c r="A2" s="29"/>
      <c r="B2" s="26"/>
      <c r="C2" s="26"/>
      <c r="D2" s="26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6" ht="69.75" customHeight="1" x14ac:dyDescent="0.25">
      <c r="A3" s="4" t="s">
        <v>0</v>
      </c>
      <c r="B3" s="5" t="s">
        <v>55</v>
      </c>
      <c r="C3" s="4" t="s">
        <v>1</v>
      </c>
      <c r="D3" s="4" t="s">
        <v>2</v>
      </c>
      <c r="E3" s="16" t="s">
        <v>44</v>
      </c>
      <c r="F3" s="16" t="s">
        <v>45</v>
      </c>
      <c r="G3" s="16" t="s">
        <v>46</v>
      </c>
      <c r="H3" s="16" t="s">
        <v>47</v>
      </c>
      <c r="I3" s="16" t="s">
        <v>48</v>
      </c>
      <c r="J3" s="16" t="s">
        <v>49</v>
      </c>
      <c r="K3" s="16" t="s">
        <v>50</v>
      </c>
      <c r="L3" s="16" t="s">
        <v>51</v>
      </c>
      <c r="M3" s="16" t="s">
        <v>52</v>
      </c>
      <c r="N3" s="16" t="s">
        <v>53</v>
      </c>
      <c r="O3" s="16" t="s">
        <v>54</v>
      </c>
      <c r="P3" s="3" t="s">
        <v>4</v>
      </c>
    </row>
    <row r="4" spans="1:16" ht="15.75" x14ac:dyDescent="0.25">
      <c r="A4" s="6">
        <v>3177</v>
      </c>
      <c r="B4" s="7">
        <v>13408.16</v>
      </c>
      <c r="C4" s="8">
        <v>43974</v>
      </c>
      <c r="D4" s="9" t="s">
        <v>30</v>
      </c>
      <c r="E4" s="10">
        <f t="shared" ref="E4:O4" si="0">((E1+2%)/12)*$B$4</f>
        <v>48.984477866666666</v>
      </c>
      <c r="F4" s="10">
        <f t="shared" si="0"/>
        <v>49.040345199999997</v>
      </c>
      <c r="G4" s="10">
        <f t="shared" si="0"/>
        <v>49.062692133333336</v>
      </c>
      <c r="H4" s="10">
        <f t="shared" si="0"/>
        <v>48.705141200000007</v>
      </c>
      <c r="I4" s="10">
        <f t="shared" si="0"/>
        <v>48.604579999999999</v>
      </c>
      <c r="J4" s="10">
        <f t="shared" si="0"/>
        <v>48.660447333333337</v>
      </c>
      <c r="K4" s="10">
        <f t="shared" si="0"/>
        <v>45.777692933333327</v>
      </c>
      <c r="L4" s="10">
        <f t="shared" si="0"/>
        <v>44.760907466666666</v>
      </c>
      <c r="M4" s="10">
        <f t="shared" si="0"/>
        <v>42.481520266666664</v>
      </c>
      <c r="N4" s="10">
        <f t="shared" si="0"/>
        <v>39.56524546666666</v>
      </c>
      <c r="O4" s="10">
        <f t="shared" si="0"/>
        <v>39.487031199999997</v>
      </c>
      <c r="P4" s="12">
        <f t="shared" ref="P4:P16" si="1">SUM(E4:O4)</f>
        <v>505.13008106666666</v>
      </c>
    </row>
    <row r="5" spans="1:16" ht="15.75" x14ac:dyDescent="0.25">
      <c r="A5" s="6">
        <v>7797</v>
      </c>
      <c r="B5" s="7">
        <v>12855.44</v>
      </c>
      <c r="C5" s="8">
        <v>43907</v>
      </c>
      <c r="D5" s="9" t="s">
        <v>31</v>
      </c>
      <c r="E5" s="13"/>
      <c r="F5" s="10">
        <f t="shared" ref="F5:O5" si="2">((F1+2%)/12)*$B$5</f>
        <v>47.018771799999996</v>
      </c>
      <c r="G5" s="10">
        <f t="shared" si="2"/>
        <v>47.040197533333341</v>
      </c>
      <c r="H5" s="10">
        <f t="shared" si="2"/>
        <v>46.697385800000006</v>
      </c>
      <c r="I5" s="10">
        <f t="shared" si="2"/>
        <v>46.600969999999997</v>
      </c>
      <c r="J5" s="10">
        <f t="shared" si="2"/>
        <v>46.654534333333345</v>
      </c>
      <c r="K5" s="10">
        <f t="shared" si="2"/>
        <v>43.890614733333329</v>
      </c>
      <c r="L5" s="10">
        <f t="shared" si="2"/>
        <v>42.915743866666666</v>
      </c>
      <c r="M5" s="10">
        <f t="shared" si="2"/>
        <v>40.730319066666667</v>
      </c>
      <c r="N5" s="10">
        <f t="shared" si="2"/>
        <v>37.934260866666662</v>
      </c>
      <c r="O5" s="10">
        <f t="shared" si="2"/>
        <v>37.859270799999997</v>
      </c>
      <c r="P5" s="12">
        <f t="shared" si="1"/>
        <v>437.34206879999994</v>
      </c>
    </row>
    <row r="6" spans="1:16" ht="15.75" x14ac:dyDescent="0.25">
      <c r="A6" s="6">
        <v>7798</v>
      </c>
      <c r="B6" s="7">
        <v>13182.56</v>
      </c>
      <c r="C6" s="8">
        <v>43907</v>
      </c>
      <c r="D6" s="9" t="s">
        <v>32</v>
      </c>
      <c r="E6" s="14"/>
      <c r="F6" s="14"/>
      <c r="G6" s="10">
        <f t="shared" ref="G6:O6" si="3">((G1+2%)/12)*$B$6</f>
        <v>48.237184133333336</v>
      </c>
      <c r="H6" s="10">
        <f t="shared" si="3"/>
        <v>47.885649200000003</v>
      </c>
      <c r="I6" s="10">
        <f t="shared" si="3"/>
        <v>47.786779999999993</v>
      </c>
      <c r="J6" s="10">
        <f t="shared" si="3"/>
        <v>47.841707333333339</v>
      </c>
      <c r="K6" s="10">
        <f t="shared" si="3"/>
        <v>45.00745693333333</v>
      </c>
      <c r="L6" s="10">
        <f t="shared" si="3"/>
        <v>44.007779466666662</v>
      </c>
      <c r="M6" s="10">
        <f t="shared" si="3"/>
        <v>41.766744266666663</v>
      </c>
      <c r="N6" s="10">
        <f t="shared" si="3"/>
        <v>38.899537466666665</v>
      </c>
      <c r="O6" s="10">
        <f t="shared" si="3"/>
        <v>38.822639199999998</v>
      </c>
      <c r="P6" s="12">
        <f t="shared" si="1"/>
        <v>400.25547800000004</v>
      </c>
    </row>
    <row r="7" spans="1:16" ht="15.75" x14ac:dyDescent="0.25">
      <c r="A7" s="6">
        <v>7799</v>
      </c>
      <c r="B7" s="7">
        <v>14194</v>
      </c>
      <c r="C7" s="8">
        <v>43907</v>
      </c>
      <c r="D7" s="9" t="s">
        <v>33</v>
      </c>
      <c r="E7" s="14"/>
      <c r="F7" s="14"/>
      <c r="G7" s="14"/>
      <c r="H7" s="10">
        <f t="shared" ref="H7:O7" si="4">((H1+2%)/12)*$B$7</f>
        <v>51.559705000000001</v>
      </c>
      <c r="I7" s="10">
        <f t="shared" si="4"/>
        <v>51.453249999999997</v>
      </c>
      <c r="J7" s="10">
        <f t="shared" si="4"/>
        <v>51.512391666666673</v>
      </c>
      <c r="K7" s="10">
        <f t="shared" si="4"/>
        <v>48.460681666666666</v>
      </c>
      <c r="L7" s="10">
        <f t="shared" si="4"/>
        <v>47.384303333333335</v>
      </c>
      <c r="M7" s="10">
        <f t="shared" si="4"/>
        <v>44.971323333333331</v>
      </c>
      <c r="N7" s="10">
        <f t="shared" si="4"/>
        <v>41.884128333333329</v>
      </c>
      <c r="O7" s="10">
        <f t="shared" si="4"/>
        <v>41.801329999999993</v>
      </c>
      <c r="P7" s="12">
        <f t="shared" si="1"/>
        <v>379.02711333333332</v>
      </c>
    </row>
    <row r="8" spans="1:16" ht="15.75" x14ac:dyDescent="0.25">
      <c r="A8" s="6">
        <v>7800</v>
      </c>
      <c r="B8" s="7">
        <v>14158.28</v>
      </c>
      <c r="C8" s="8">
        <v>43907</v>
      </c>
      <c r="D8" s="9" t="s">
        <v>34</v>
      </c>
      <c r="E8" s="14"/>
      <c r="F8" s="14"/>
      <c r="G8" s="14"/>
      <c r="H8" s="14"/>
      <c r="I8" s="10">
        <f t="shared" ref="I8:O8" si="5">((I1+2%)/12)*$B$8</f>
        <v>51.323765000000002</v>
      </c>
      <c r="J8" s="10">
        <f t="shared" si="5"/>
        <v>51.382757833333343</v>
      </c>
      <c r="K8" s="10">
        <f t="shared" si="5"/>
        <v>48.338727633333335</v>
      </c>
      <c r="L8" s="10">
        <f t="shared" si="5"/>
        <v>47.265058066666668</v>
      </c>
      <c r="M8" s="10">
        <f t="shared" si="5"/>
        <v>44.858150466666672</v>
      </c>
      <c r="N8" s="10">
        <f t="shared" si="5"/>
        <v>41.778724566666668</v>
      </c>
      <c r="O8" s="10">
        <f t="shared" si="5"/>
        <v>41.696134600000001</v>
      </c>
      <c r="P8" s="12">
        <f t="shared" si="1"/>
        <v>326.64331816666669</v>
      </c>
    </row>
    <row r="9" spans="1:16" ht="15.75" x14ac:dyDescent="0.25">
      <c r="A9" s="6">
        <v>7801</v>
      </c>
      <c r="B9" s="7">
        <v>14156.4</v>
      </c>
      <c r="C9" s="8">
        <v>43907</v>
      </c>
      <c r="D9" s="9" t="s">
        <v>35</v>
      </c>
      <c r="E9" s="14"/>
      <c r="F9" s="14"/>
      <c r="G9" s="14"/>
      <c r="H9" s="14"/>
      <c r="I9" s="14"/>
      <c r="J9" s="10">
        <f t="shared" ref="J9:O9" si="6">((J1+2%)/12)*$B$9</f>
        <v>51.375935000000005</v>
      </c>
      <c r="K9" s="10">
        <f t="shared" si="6"/>
        <v>48.332308999999995</v>
      </c>
      <c r="L9" s="10">
        <f t="shared" si="6"/>
        <v>47.258781999999997</v>
      </c>
      <c r="M9" s="10">
        <f t="shared" si="6"/>
        <v>44.852193999999997</v>
      </c>
      <c r="N9" s="10">
        <f t="shared" si="6"/>
        <v>41.773176999999997</v>
      </c>
      <c r="O9" s="10">
        <f t="shared" si="6"/>
        <v>41.690597999999994</v>
      </c>
      <c r="P9" s="12">
        <f t="shared" si="1"/>
        <v>275.28299500000003</v>
      </c>
    </row>
    <row r="10" spans="1:16" ht="15.75" x14ac:dyDescent="0.25">
      <c r="A10" s="6">
        <v>7802</v>
      </c>
      <c r="B10" s="7">
        <v>12915.6</v>
      </c>
      <c r="C10" s="8">
        <v>43907</v>
      </c>
      <c r="D10" s="9" t="s">
        <v>36</v>
      </c>
      <c r="E10" s="14"/>
      <c r="F10" s="14"/>
      <c r="G10" s="14"/>
      <c r="H10" s="14"/>
      <c r="I10" s="14"/>
      <c r="J10" s="14"/>
      <c r="K10" s="10">
        <f>((K1+2%)/12)*$B$10</f>
        <v>44.096010999999997</v>
      </c>
      <c r="L10" s="10">
        <f>((L1+2%)/12)*$B$10</f>
        <v>43.116578000000004</v>
      </c>
      <c r="M10" s="10">
        <f>((M1+2%)/12)*$B$10</f>
        <v>40.920926000000001</v>
      </c>
      <c r="N10" s="10">
        <f>((N1+2%)/12)*$B$10</f>
        <v>38.111782999999996</v>
      </c>
      <c r="O10" s="10">
        <f>((O1+2%)/12)*$B$10</f>
        <v>38.036441999999994</v>
      </c>
      <c r="P10" s="12">
        <f t="shared" si="1"/>
        <v>204.28174000000001</v>
      </c>
    </row>
    <row r="11" spans="1:16" ht="15.75" x14ac:dyDescent="0.25">
      <c r="A11" s="6">
        <v>7803</v>
      </c>
      <c r="B11" s="7">
        <v>12881.76</v>
      </c>
      <c r="C11" s="8">
        <v>43907</v>
      </c>
      <c r="D11" s="9" t="s">
        <v>37</v>
      </c>
      <c r="E11" s="14"/>
      <c r="F11" s="14"/>
      <c r="G11" s="14"/>
      <c r="H11" s="14"/>
      <c r="I11" s="14"/>
      <c r="J11" s="14"/>
      <c r="K11" s="14"/>
      <c r="L11" s="10">
        <f>((L1+2%)/12)*$B$11</f>
        <v>43.003608800000002</v>
      </c>
      <c r="M11" s="10">
        <f>((M1+2%)/12)*$B$11</f>
        <v>40.813709600000003</v>
      </c>
      <c r="N11" s="10">
        <f>((N1+2%)/12)*$B$11</f>
        <v>38.011926799999998</v>
      </c>
      <c r="O11" s="10">
        <f>((O1+2%)/12)*$B$11</f>
        <v>37.936783199999994</v>
      </c>
      <c r="P11" s="12">
        <f t="shared" si="1"/>
        <v>159.76602839999998</v>
      </c>
    </row>
    <row r="12" spans="1:16" ht="15.75" x14ac:dyDescent="0.25">
      <c r="A12" s="6">
        <v>7804</v>
      </c>
      <c r="B12" s="7">
        <v>12870.48</v>
      </c>
      <c r="C12" s="8">
        <v>43907</v>
      </c>
      <c r="D12" s="9" t="s">
        <v>38</v>
      </c>
      <c r="E12" s="14"/>
      <c r="F12" s="14"/>
      <c r="G12" s="14"/>
      <c r="H12" s="14"/>
      <c r="I12" s="14"/>
      <c r="J12" s="14"/>
      <c r="K12" s="14"/>
      <c r="L12" s="14"/>
      <c r="M12" s="10">
        <f>((M1+2%)/12)*$B$12</f>
        <v>40.777970799999999</v>
      </c>
      <c r="N12" s="10">
        <f>((N1+2%)/12)*$B$12</f>
        <v>37.978641399999994</v>
      </c>
      <c r="O12" s="10">
        <f>((O1+2%)/12)*$B$12</f>
        <v>37.903563599999998</v>
      </c>
      <c r="P12" s="12">
        <f t="shared" si="1"/>
        <v>116.66017579999999</v>
      </c>
    </row>
    <row r="13" spans="1:16" ht="15.75" x14ac:dyDescent="0.25">
      <c r="A13" s="6">
        <v>7805</v>
      </c>
      <c r="B13" s="7">
        <v>13039.68</v>
      </c>
      <c r="C13" s="8">
        <v>43907</v>
      </c>
      <c r="D13" s="9" t="s">
        <v>39</v>
      </c>
      <c r="E13" s="14"/>
      <c r="F13" s="14"/>
      <c r="G13" s="14"/>
      <c r="H13" s="14"/>
      <c r="I13" s="14"/>
      <c r="J13" s="14"/>
      <c r="K13" s="14"/>
      <c r="L13" s="14"/>
      <c r="M13" s="14"/>
      <c r="N13" s="10">
        <f>((N1+2%)/12)*$B$13</f>
        <v>38.477922399999997</v>
      </c>
      <c r="O13" s="10">
        <f>((O1+2%)/12)*$B$13</f>
        <v>38.4018576</v>
      </c>
      <c r="P13" s="12">
        <f t="shared" si="1"/>
        <v>76.879779999999997</v>
      </c>
    </row>
    <row r="14" spans="1:16" ht="15.75" x14ac:dyDescent="0.25">
      <c r="A14" s="6">
        <v>7806</v>
      </c>
      <c r="B14" s="7">
        <v>15040</v>
      </c>
      <c r="C14" s="8">
        <v>43907</v>
      </c>
      <c r="D14" s="9" t="s">
        <v>40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0">
        <f>((O1+2%)/12)*$B$14</f>
        <v>44.292799999999993</v>
      </c>
      <c r="P14" s="12">
        <f t="shared" si="1"/>
        <v>44.292799999999993</v>
      </c>
    </row>
    <row r="15" spans="1:16" ht="15.75" x14ac:dyDescent="0.25">
      <c r="A15" s="6">
        <v>7807</v>
      </c>
      <c r="B15" s="7">
        <v>15040</v>
      </c>
      <c r="C15" s="8">
        <v>43907</v>
      </c>
      <c r="D15" s="9" t="s">
        <v>41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2">
        <f t="shared" si="1"/>
        <v>0</v>
      </c>
    </row>
    <row r="16" spans="1:16" ht="15.75" x14ac:dyDescent="0.25">
      <c r="A16" s="5" t="s">
        <v>3</v>
      </c>
      <c r="B16" s="17">
        <f>SUM(B4:B15)</f>
        <v>163742.35999999999</v>
      </c>
      <c r="C16" s="11"/>
      <c r="D16" s="11"/>
      <c r="E16" s="15">
        <f>SUM(E4:E15)</f>
        <v>48.984477866666666</v>
      </c>
      <c r="F16" s="15">
        <f t="shared" ref="F16:O16" si="7">SUM(F4:F15)</f>
        <v>96.059116999999986</v>
      </c>
      <c r="G16" s="15">
        <f t="shared" si="7"/>
        <v>144.3400738</v>
      </c>
      <c r="H16" s="15">
        <f t="shared" si="7"/>
        <v>194.84788120000002</v>
      </c>
      <c r="I16" s="15">
        <f t="shared" si="7"/>
        <v>245.76934499999999</v>
      </c>
      <c r="J16" s="15">
        <f t="shared" si="7"/>
        <v>297.42777350000006</v>
      </c>
      <c r="K16" s="15">
        <f t="shared" si="7"/>
        <v>323.90349389999994</v>
      </c>
      <c r="L16" s="15">
        <f t="shared" si="7"/>
        <v>359.71276099999994</v>
      </c>
      <c r="M16" s="15">
        <f t="shared" si="7"/>
        <v>382.17285779999997</v>
      </c>
      <c r="N16" s="15">
        <f t="shared" si="7"/>
        <v>394.41534730000001</v>
      </c>
      <c r="O16" s="15">
        <f t="shared" si="7"/>
        <v>437.92845019999999</v>
      </c>
      <c r="P16" s="15">
        <f t="shared" si="1"/>
        <v>2925.5615785666669</v>
      </c>
    </row>
    <row r="17" spans="1:15" ht="15.75" thickBot="1" x14ac:dyDescent="0.3">
      <c r="A17" s="1"/>
    </row>
    <row r="18" spans="1:15" ht="31.5" x14ac:dyDescent="0.25">
      <c r="A18" s="18" t="s">
        <v>42</v>
      </c>
      <c r="B18" s="19" t="s">
        <v>43</v>
      </c>
      <c r="J18"/>
      <c r="K18"/>
      <c r="L18"/>
      <c r="M18"/>
      <c r="N18"/>
      <c r="O18"/>
    </row>
    <row r="19" spans="1:15" ht="15.75" x14ac:dyDescent="0.25">
      <c r="A19" s="20" t="s">
        <v>5</v>
      </c>
      <c r="B19" s="21" t="s">
        <v>6</v>
      </c>
      <c r="J19"/>
      <c r="K19"/>
      <c r="L19"/>
      <c r="M19"/>
      <c r="N19"/>
      <c r="O19"/>
    </row>
    <row r="20" spans="1:15" ht="15.75" x14ac:dyDescent="0.25">
      <c r="A20" s="22" t="s">
        <v>8</v>
      </c>
      <c r="B20" s="23" t="s">
        <v>7</v>
      </c>
      <c r="J20"/>
      <c r="K20"/>
      <c r="L20"/>
      <c r="M20"/>
      <c r="N20"/>
      <c r="O20"/>
    </row>
    <row r="21" spans="1:15" ht="15.75" x14ac:dyDescent="0.25">
      <c r="A21" s="20" t="s">
        <v>10</v>
      </c>
      <c r="B21" s="21" t="s">
        <v>9</v>
      </c>
      <c r="J21"/>
      <c r="K21"/>
      <c r="L21"/>
      <c r="M21"/>
      <c r="N21"/>
      <c r="O21"/>
    </row>
    <row r="22" spans="1:15" ht="15.75" x14ac:dyDescent="0.25">
      <c r="A22" s="22" t="s">
        <v>11</v>
      </c>
      <c r="B22" s="23" t="s">
        <v>12</v>
      </c>
      <c r="J22"/>
      <c r="K22"/>
      <c r="L22"/>
      <c r="M22"/>
      <c r="N22"/>
      <c r="O22"/>
    </row>
    <row r="23" spans="1:15" ht="15.75" x14ac:dyDescent="0.25">
      <c r="A23" s="20" t="s">
        <v>13</v>
      </c>
      <c r="B23" s="21" t="s">
        <v>15</v>
      </c>
      <c r="J23"/>
      <c r="K23"/>
      <c r="L23"/>
      <c r="M23"/>
      <c r="N23"/>
      <c r="O23"/>
    </row>
    <row r="24" spans="1:15" ht="15.75" x14ac:dyDescent="0.25">
      <c r="A24" s="22" t="s">
        <v>16</v>
      </c>
      <c r="B24" s="23" t="s">
        <v>17</v>
      </c>
      <c r="J24"/>
      <c r="K24"/>
      <c r="L24"/>
      <c r="M24"/>
      <c r="N24"/>
      <c r="O24"/>
    </row>
    <row r="25" spans="1:15" ht="15.75" x14ac:dyDescent="0.25">
      <c r="A25" s="20" t="s">
        <v>18</v>
      </c>
      <c r="B25" s="21" t="s">
        <v>14</v>
      </c>
      <c r="J25"/>
      <c r="K25"/>
      <c r="L25"/>
      <c r="M25"/>
      <c r="N25"/>
      <c r="O25"/>
    </row>
    <row r="26" spans="1:15" ht="15.75" x14ac:dyDescent="0.25">
      <c r="A26" s="22" t="s">
        <v>19</v>
      </c>
      <c r="B26" s="23" t="s">
        <v>20</v>
      </c>
      <c r="J26"/>
      <c r="K26"/>
      <c r="L26"/>
      <c r="M26"/>
      <c r="N26"/>
      <c r="O26"/>
    </row>
    <row r="27" spans="1:15" ht="15.75" x14ac:dyDescent="0.25">
      <c r="A27" s="20" t="s">
        <v>21</v>
      </c>
      <c r="B27" s="21" t="s">
        <v>22</v>
      </c>
      <c r="J27"/>
      <c r="K27"/>
      <c r="L27"/>
      <c r="M27"/>
      <c r="N27"/>
      <c r="O27"/>
    </row>
    <row r="28" spans="1:15" ht="15.75" x14ac:dyDescent="0.25">
      <c r="A28" s="22" t="s">
        <v>23</v>
      </c>
      <c r="B28" s="23" t="s">
        <v>24</v>
      </c>
      <c r="J28"/>
      <c r="K28"/>
      <c r="L28"/>
      <c r="M28"/>
      <c r="N28"/>
      <c r="O28"/>
    </row>
    <row r="29" spans="1:15" ht="15.75" x14ac:dyDescent="0.25">
      <c r="A29" s="20" t="s">
        <v>25</v>
      </c>
      <c r="B29" s="21" t="s">
        <v>26</v>
      </c>
      <c r="J29"/>
      <c r="K29"/>
      <c r="L29"/>
      <c r="M29"/>
      <c r="N29"/>
      <c r="O29"/>
    </row>
    <row r="30" spans="1:15" ht="16.5" thickBot="1" x14ac:dyDescent="0.3">
      <c r="A30" s="24" t="s">
        <v>27</v>
      </c>
      <c r="B30" s="25" t="s">
        <v>28</v>
      </c>
      <c r="J30"/>
      <c r="K30"/>
      <c r="L30"/>
      <c r="M30"/>
      <c r="N30"/>
      <c r="O30"/>
    </row>
    <row r="31" spans="1:15" ht="15.75" x14ac:dyDescent="0.25">
      <c r="A31" s="20" t="s">
        <v>57</v>
      </c>
      <c r="B31" s="30" t="s">
        <v>56</v>
      </c>
    </row>
  </sheetData>
  <mergeCells count="12">
    <mergeCell ref="A1:A2"/>
    <mergeCell ref="E1:E2"/>
    <mergeCell ref="F1:F2"/>
    <mergeCell ref="G1:G2"/>
    <mergeCell ref="H1:H2"/>
    <mergeCell ref="N1:N2"/>
    <mergeCell ref="O1:O2"/>
    <mergeCell ref="I1:I2"/>
    <mergeCell ref="J1:J2"/>
    <mergeCell ref="K1:K2"/>
    <mergeCell ref="L1:L2"/>
    <mergeCell ref="M1:M2"/>
  </mergeCells>
  <phoneticPr fontId="10" type="noConversion"/>
  <hyperlinks>
    <hyperlink ref="B31" r:id="rId1" xr:uid="{22BC84A5-3C68-4EE7-850A-F6C21F3EF77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439CE3018B1A4B84DD19964422E336" ma:contentTypeVersion="1" ma:contentTypeDescription="Crear nuevo documento." ma:contentTypeScope="" ma:versionID="53cf78e9a35d9b41297e5a8c75da2e31">
  <xsd:schema xmlns:xsd="http://www.w3.org/2001/XMLSchema" xmlns:xs="http://www.w3.org/2001/XMLSchema" xmlns:p="http://schemas.microsoft.com/office/2006/metadata/properties" xmlns:ns2="0948c079-19c9-4a36-bb7d-d65ca794eba7" xmlns:ns3="b1ea6452-3892-4f22-88ac-63de495ba3ea" targetNamespace="http://schemas.microsoft.com/office/2006/metadata/properties" ma:root="true" ma:fieldsID="8a5444e28ebf04f8431f80958920db21" ns2:_="" ns3:_="">
    <xsd:import namespace="0948c079-19c9-4a36-bb7d-d65ca794eba7"/>
    <xsd:import namespace="b1ea6452-3892-4f22-88ac-63de495ba3e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adicado_x0020_Princip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a6452-3892-4f22-88ac-63de495ba3ea" elementFormDefault="qualified">
    <xsd:import namespace="http://schemas.microsoft.com/office/2006/documentManagement/types"/>
    <xsd:import namespace="http://schemas.microsoft.com/office/infopath/2007/PartnerControls"/>
    <xsd:element name="Radicado_x0020_Principal" ma:index="11" nillable="true" ma:displayName="Radicado Principal" ma:description="Número del radicado principal, al cual van adjuntos los demás documentos" ma:internalName="Radicado_x0020_Princip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NV5X2DCNMZXR-300454872-857</_dlc_DocId>
    <_dlc_DocIdUrl xmlns="0948c079-19c9-4a36-bb7d-d65ca794eba7">
      <Url>https://www.supersociedades.gov.co/delegatura_insolvencia/avisos/_layouts/15/DocIdRedir.aspx?ID=NV5X2DCNMZXR-300454872-857</Url>
      <Description>NV5X2DCNMZXR-300454872-857</Description>
    </_dlc_DocIdUrl>
    <Radicado_x0020_Principal xmlns="b1ea6452-3892-4f22-88ac-63de495ba3ea">2020-01-142222</Radicado_x0020_Principal>
  </documentManagement>
</p:properties>
</file>

<file path=customXml/itemProps1.xml><?xml version="1.0" encoding="utf-8"?>
<ds:datastoreItem xmlns:ds="http://schemas.openxmlformats.org/officeDocument/2006/customXml" ds:itemID="{D0B243B4-A41D-44F4-B9A8-8222C6641A90}"/>
</file>

<file path=customXml/itemProps2.xml><?xml version="1.0" encoding="utf-8"?>
<ds:datastoreItem xmlns:ds="http://schemas.openxmlformats.org/officeDocument/2006/customXml" ds:itemID="{37B0E92E-41B0-4EB9-97D3-92ED0655EC86}"/>
</file>

<file path=customXml/itemProps3.xml><?xml version="1.0" encoding="utf-8"?>
<ds:datastoreItem xmlns:ds="http://schemas.openxmlformats.org/officeDocument/2006/customXml" ds:itemID="{21341EBA-08AE-4F31-BAD2-59C8BB2D8E59}"/>
</file>

<file path=customXml/itemProps4.xml><?xml version="1.0" encoding="utf-8"?>
<ds:datastoreItem xmlns:ds="http://schemas.openxmlformats.org/officeDocument/2006/customXml" ds:itemID="{D6BEE0DE-8AB5-4B29-813F-F30935F094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Carvajal David-C3919C</dc:creator>
  <cp:lastModifiedBy>Administrador</cp:lastModifiedBy>
  <dcterms:created xsi:type="dcterms:W3CDTF">2020-04-17T18:28:54Z</dcterms:created>
  <dcterms:modified xsi:type="dcterms:W3CDTF">2020-04-20T19:06:23Z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8c5c1f79-0552-4496-b206-708ad2b61c95</vt:lpwstr>
  </property>
  <property fmtid="{D5CDD505-2E9C-101B-9397-08002B2CF9AE}" pid="3" name="ContentTypeId">
    <vt:lpwstr>0x0101004B439CE3018B1A4B84DD19964422E336</vt:lpwstr>
  </property>
</Properties>
</file>