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2045" activeTab="7"/>
  </bookViews>
  <sheets>
    <sheet name="Operaciones de registro" sheetId="1" r:id="rId1"/>
    <sheet name="Registro 1" sheetId="2" r:id="rId2"/>
    <sheet name="Cargos y archivos" sheetId="3" r:id="rId3"/>
    <sheet name="Registro 2" sheetId="4" r:id="rId4"/>
    <sheet name="Decisiones de fondo" sheetId="5" r:id="rId5"/>
    <sheet name="Registro 3" sheetId="6" r:id="rId6"/>
    <sheet name="Multas revocadas" sheetId="7" r:id="rId7"/>
    <sheet name="Registro 4" sheetId="8" r:id="rId8"/>
  </sheets>
  <definedNames>
    <definedName name="_xlnm.Print_Area" localSheetId="2">'Cargos y archivos'!$A$1:$P$76</definedName>
    <definedName name="_xlnm.Print_Area" localSheetId="4">'Decisiones de fondo'!$A$1:$P$76</definedName>
    <definedName name="_xlnm.Print_Area" localSheetId="6">'Multas revocadas'!$A$1:$P$76</definedName>
    <definedName name="_xlnm.Print_Area" localSheetId="0">'Operaciones de registro'!$A$1:$P$76</definedName>
  </definedNames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<sst xmlns="http://schemas.openxmlformats.org/spreadsheetml/2006/main" count="652" uniqueCount="179">
  <si>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</si>
  <si>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</si>
  <si>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</si>
  <si>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</si>
  <si>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</si>
  <si>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</si>
  <si>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</si>
  <si>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</si>
  <si>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</si>
  <si>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</si>
  <si>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</si>
  <si>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</si>
  <si>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</si>
  <si>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</si>
  <si>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</si>
  <si>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</si>
  <si>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</si>
  <si>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</si>
  <si>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</si>
  <si>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</si>
  <si>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</si>
  <si>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</si>
  <si>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</si>
  <si>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</si>
  <si>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</si>
  <si>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</si>
  <si>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</si>
  <si>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</si>
  <si>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</si>
  <si>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</si>
  <si>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</si>
  <si>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</si>
  <si>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</si>
  <si>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</si>
  <si>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</si>
  <si>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</si>
  <si>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</si>
  <si>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</si>
  <si>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</si>
  <si>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</si>
  <si>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</si>
  <si>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</si>
  <si>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</si>
  <si>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</si>
  <si>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</si>
  <si>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</si>
  <si>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</si>
  <si>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</si>
  <si>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</si>
  <si>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</si>
  <si>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</si>
  <si>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</si>
  <si>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</si>
  <si>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</si>
  <si>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</si>
  <si>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</si>
  <si>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</si>
  <si>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</si>
  <si>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</si>
  <si>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</si>
  <si>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</si>
  <si>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</si>
  <si>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</si>
  <si>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</si>
  <si>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</si>
  <si>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</si>
  <si>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</si>
  <si>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</si>
  <si>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</si>
  <si>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</si>
  <si>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</si>
  <si>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</si>
  <si>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</si>
  <si>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</si>
  <si>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</si>
  <si>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</si>
  <si>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AÑO</t>
  </si>
  <si>
    <t>ACCIÓN A TOMAR</t>
  </si>
  <si>
    <t>NINGUNA</t>
  </si>
  <si>
    <t>No aplica</t>
  </si>
  <si>
    <t>EFICIENCIA</t>
  </si>
  <si>
    <t>PROCESOS SOCIETARIOS</t>
  </si>
  <si>
    <t>CONCILIACIÓN Y ARBITRAMENTO</t>
  </si>
  <si>
    <t>PROCESOS PARALELOS A LA INSOLVENCIA</t>
  </si>
  <si>
    <t>GRAFICA DE INDICADORES</t>
  </si>
  <si>
    <t>SISTEMA DE GESTION INTEGRADO</t>
  </si>
  <si>
    <t>PROCESO:  GESTION INTEGRAL</t>
  </si>
  <si>
    <t>FORMATO: DATOS INDICADORES PROCESOS</t>
  </si>
  <si>
    <t>GRUPO</t>
  </si>
  <si>
    <t>TOTAL</t>
  </si>
  <si>
    <t>OBSERVACIONES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</si>
  <si>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</si>
  <si>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</si>
  <si>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</si>
  <si>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</si>
  <si>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</si>
  <si>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</si>
  <si>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</si>
  <si>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</si>
  <si>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</si>
  <si>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</si>
  <si>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</si>
  <si>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</si>
  <si>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</si>
  <si>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</si>
  <si>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</si>
  <si>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Fortalecer la estructura institucional y las competencias de los funcionarios.</t>
  </si>
  <si>
    <t>Agilizar los procesos, para cuyo efecto se utilizarán las tecnologías de la información que sean necesarias para facilitar la gestión de la entidad</t>
  </si>
  <si>
    <t>Contribuir a la preservación del orden público económico</t>
  </si>
  <si>
    <t>Version 003</t>
  </si>
  <si>
    <t>Fecha: 30 de Marzo de 2015</t>
  </si>
  <si>
    <t>INDICE</t>
  </si>
  <si>
    <t>DELEGADO IVC</t>
  </si>
  <si>
    <t>SEMESTRE 1</t>
  </si>
  <si>
    <t>SEMESTRE 2</t>
  </si>
  <si>
    <t>RÉGIMEN CAMBIARIO</t>
  </si>
  <si>
    <t>Decisiones de fondo presentadas</t>
  </si>
  <si>
    <t>Cargos y archivos presentados</t>
  </si>
  <si>
    <t>Multas revocadas vs impuestas</t>
  </si>
  <si>
    <t>Número de multas revocadas</t>
  </si>
  <si>
    <t>Total de multas impuestas por el grupo de régimen cambiario</t>
  </si>
  <si>
    <t>Número de multas revocadas 
-------------------------------------------------------------------------------------
Total de multas impuestas por el grupo de régimen cambiario</t>
  </si>
  <si>
    <t>(Número de proyectos de cargos + Número de proyectos de archivos) presentados en el tiempo oportuno</t>
  </si>
  <si>
    <t>(Total de proyectos de cargos + Total de proyectos de archivos recibidos) presentados</t>
  </si>
  <si>
    <t>(Número de proyectos de cargos + Número de proyectos de archivos) presentados en el tiempo oportuno
     ----------------------------------------------------------------------------------------------------------------------------------------------------------------
(Total de proyectos de cargos + Total de proyectos de archivos recibidos) presentados</t>
  </si>
  <si>
    <t>Número de proyectos de decisiones de fondo presentadas en el tiempo oportuno
     --------------------------------------------------------------------------------------------------------------------
Total de decisiones de fondo presentadas</t>
  </si>
  <si>
    <t>Número de proyectos de decisiones de fondo presentadas en el tiempo oportuno</t>
  </si>
  <si>
    <t>Total de decisiones de fondo presentadas</t>
  </si>
  <si>
    <t>Cuadro en excel "enviado por el Banco de la República"</t>
  </si>
  <si>
    <t>Número de operaciones</t>
  </si>
  <si>
    <t>Coordinador Régimen Cambiario</t>
  </si>
  <si>
    <t>Establecer el número de cargos+archivos presentados en el tiempo oportuno.</t>
  </si>
  <si>
    <r>
      <rPr>
        <b/>
        <sz val="10"/>
        <rFont val="Arial"/>
        <family val="2"/>
      </rPr>
      <t>Cargo de proyecto presentado:</t>
    </r>
    <r>
      <rPr>
        <sz val="10"/>
        <rFont val="Arial"/>
        <family val="2"/>
      </rPr>
      <t xml:space="preserve"> Es la providencia a través de la cual se formulan los cargos correspondientes.</t>
    </r>
    <r>
      <rPr>
        <b/>
        <sz val="10"/>
        <rFont val="Arial"/>
        <family val="2"/>
      </rPr>
      <t xml:space="preserve">
Archivo de proyecto presentados: </t>
    </r>
    <r>
      <rPr>
        <sz val="10"/>
        <rFont val="Arial"/>
        <family val="2"/>
      </rPr>
      <t>Es la providencia que da por terminada la investigación por no encontrarse merito para continuar con ella.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Meta: T</t>
    </r>
    <r>
      <rPr>
        <sz val="10"/>
        <rFont val="Arial"/>
        <family val="2"/>
      </rPr>
      <t>iempo oportuno a menos de 3 meses de la caducidad, que comprende desde la fecha de la operación hasta la presentación del proyecto de cargos.</t>
    </r>
  </si>
  <si>
    <t>Proyecto de cargos y archivo presentados en tiempo oportuno</t>
  </si>
  <si>
    <t xml:space="preserve">Proyecto de cargos y archivo presentados </t>
  </si>
  <si>
    <t>Cuadro en excel "seguimiento al proceso de Régimen Cambiario".</t>
  </si>
  <si>
    <t>Número de proyectos</t>
  </si>
  <si>
    <t>Establecer el número de decisiones de fondo presentados en el tiempo oportuno.</t>
  </si>
  <si>
    <r>
      <rPr>
        <b/>
        <sz val="10"/>
        <rFont val="Arial"/>
        <family val="2"/>
      </rPr>
      <t>Decision de fondo:</t>
    </r>
    <r>
      <rPr>
        <sz val="10"/>
        <rFont val="Arial"/>
        <family val="2"/>
      </rPr>
      <t xml:space="preserve"> Es la providencia a través de la cual se decide la actuación que puede culminar en la imposición de la multa o en el archivo.
</t>
    </r>
    <r>
      <rPr>
        <b/>
        <sz val="10"/>
        <rFont val="Arial"/>
        <family val="2"/>
      </rPr>
      <t>Meta:</t>
    </r>
    <r>
      <rPr>
        <sz val="10"/>
        <rFont val="Arial"/>
        <family val="2"/>
      </rPr>
      <t xml:space="preserve"> Tiempo oportuno a menos de 3 meses de la caducidad, que comprende desde la fecha de notificación del auto de cargos hasta la presentación del proyecto que decide de fondo.</t>
    </r>
  </si>
  <si>
    <t>Proyecto de decisión de fondo presentados en tiempo oportuno</t>
  </si>
  <si>
    <t>Proyecto de decisión de fondo presentados</t>
  </si>
  <si>
    <t>Establecer el número de multas revocadas sobre las impuestas.</t>
  </si>
  <si>
    <t>Número de multas impuestas</t>
  </si>
  <si>
    <t>Análisis fisico de la multa</t>
  </si>
  <si>
    <t>Número de multas</t>
  </si>
  <si>
    <t>Version: 003</t>
  </si>
  <si>
    <t>&gt;=80%</t>
  </si>
  <si>
    <t>Entre 79% y 60%</t>
  </si>
  <si>
    <t>&lt;= 59</t>
  </si>
  <si>
    <t>TRIMESTRE I</t>
  </si>
  <si>
    <t>TRIMESTRE II</t>
  </si>
  <si>
    <t>TRIMESTRE III</t>
  </si>
  <si>
    <t>TRIMESTRE IV</t>
  </si>
  <si>
    <t>Ejercer eficientemente las facultades administrativas de fiscalización sobre las sociedades sujetas a inspección, vigilancia y control</t>
  </si>
  <si>
    <t>Verificar  que las operaciones realizadas cumplan con los requisitos para ser calificadas como inversión extranjera en Bien Inmueble y en sociedad.</t>
  </si>
  <si>
    <t xml:space="preserve">Operaciones de registro automático - Bien Inmueble </t>
  </si>
  <si>
    <t>&gt;=70%</t>
  </si>
  <si>
    <t>Entre 69% y 50%</t>
  </si>
  <si>
    <t>&lt;= 49</t>
  </si>
  <si>
    <r>
      <t xml:space="preserve">Multa revocada: </t>
    </r>
    <r>
      <rPr>
        <sz val="10"/>
        <rFont val="Arial"/>
        <family val="2"/>
      </rPr>
      <t>Es aquella que debe ser revocada por cuanto fue expedida en contravención a las normas legales.</t>
    </r>
    <r>
      <rPr>
        <b/>
        <sz val="10"/>
        <rFont val="Arial"/>
        <family val="2"/>
      </rPr>
      <t xml:space="preserve">
Multas impuestas:</t>
    </r>
    <r>
      <rPr>
        <sz val="10"/>
        <rFont val="Arial"/>
        <family val="2"/>
      </rPr>
      <t xml:space="preserve"> Es aquella que surge de haber probado la infracción.</t>
    </r>
  </si>
  <si>
    <t>Número de respuestas evaluadas</t>
  </si>
  <si>
    <t>Operaciones de registro automático - Bien Inmueble y en sociedad</t>
  </si>
  <si>
    <t>SEMESTRE I</t>
  </si>
  <si>
    <t>SEMESTRE II</t>
  </si>
  <si>
    <t>Número de respuestas evaluadas 
---------------------------------------------------------------------------------------------------------------------------------
Total  requerimientos efectuados a inversionistas  y sociedades receptoras de inversión del semestre anterior</t>
  </si>
  <si>
    <t>Total  requerimientos efectuados a inversionistas  y sociedades receptoras de inversión del semestre anterior</t>
  </si>
  <si>
    <t>PRIMER SEMESTRE 2017:</t>
  </si>
  <si>
    <t>SEGUNDO SEMESTRE 2017:</t>
  </si>
  <si>
    <r>
      <t xml:space="preserve">Número de respuestas evaluadas: </t>
    </r>
    <r>
      <rPr>
        <sz val="10"/>
        <rFont val="Arial"/>
        <family val="2"/>
      </rPr>
      <t xml:space="preserve">Es el número de respuestas evaluadas respecto de los requerimientos efectuados en el semestre anterior a los inversionistas extranjeros (Bien inmueble) y sociedades receptoras (F-15).
</t>
    </r>
    <r>
      <rPr>
        <b/>
        <sz val="10"/>
        <rFont val="Arial"/>
        <family val="2"/>
      </rPr>
      <t xml:space="preserve">
Total  requerimientos efectuados a inversionistas  y sociedades receptoras de inversión del semestre anterior: </t>
    </r>
    <r>
      <rPr>
        <sz val="10"/>
        <rFont val="Arial"/>
        <family val="2"/>
      </rPr>
      <t>Son los requerimientos que se realizaron durante el semestre anterior a los inversionistas extranjeros (Bien inmueble) y sociedades receptoras (F-15).</t>
    </r>
  </si>
  <si>
    <t>RESULTADOS</t>
  </si>
  <si>
    <t>&lt; =10%</t>
  </si>
  <si>
    <t>Entre 11% y 29%</t>
  </si>
  <si>
    <t>&gt;= 30%</t>
  </si>
  <si>
    <t>Ejercerlas facultadades jurisdiccionales tendientes a resolver los conflictos societarios de las sociedades Colombianas</t>
  </si>
  <si>
    <t>Contribuir con la preservación de la empresa y a la recuperación del crédito,mediante el ejercicio de las facultades jurisdiccionales</t>
  </si>
  <si>
    <t>Producir y suministrar, a partir de los reportes delos supervisados, inofrmación útil, confiable y de calidad para la toma de decisiones y para el ejercicio de la función de fiscalización</t>
  </si>
  <si>
    <t>La meta prevista se cumplió, porque se generaron inventarios trimestrales de procesos con fecha de cumplimiento para la presentación de los proyectos y mensualmente se hizo seguimiento a las fechas fijadas.</t>
  </si>
  <si>
    <t xml:space="preserve">La meta se cumplió, porque se distribuyeron las tareas a a ejecturar por  etapas en 3 funcionarios.  </t>
  </si>
  <si>
    <t xml:space="preserve">El objetivo se cumplió, porque. i) en forma permanente  se actualiza a los fucionarios del Grupo sobre la normatividad cambiaria, ii)  se socializan  la jurisprudencia y la doctrina relacionada con el tema cambiario, iii) se socializa mensualmente en los grupos primarios las decisiones que resuelven los recursos y solicitudes de revocatoria contra las decisiones de fondo, con el fin de unificar criterio y establecer las distintas posiciones frente a los casos decididos, lo que permite una mejora en la calidad de las ponencias y la disminución de decisiones revocadas. La multa revocada, obedece a haberse incurrido en indebida notificación del pliego de cargos.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</si>
</sst>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;[Red]#,##0.00"/>
    <numFmt numFmtId="181" formatCode="0.0%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6"/>
      <color indexed="8"/>
      <name val="Times New Roman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1" fillId="33" borderId="0" xfId="0" applyFont="1" applyFill="1" applyAlignment="1">
      <alignment horizontal="center" vertical="center" wrapText="1"/>
    </xf>
    <xf numFmtId="9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61" fillId="34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54" applyFont="1" applyFill="1" applyBorder="1" applyAlignment="1" applyProtection="1">
      <alignment horizontal="center" vertical="center" wrapText="1"/>
      <protection/>
    </xf>
    <xf numFmtId="0" fontId="0" fillId="0" borderId="15" xfId="54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/>
      <protection/>
    </xf>
    <xf numFmtId="9" fontId="1" fillId="0" borderId="16" xfId="0" applyNumberFormat="1" applyFont="1" applyBorder="1" applyAlignment="1" applyProtection="1">
      <alignment vertical="center" wrapText="1"/>
      <protection/>
    </xf>
    <xf numFmtId="0" fontId="61" fillId="34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5" borderId="11" xfId="54" applyFont="1" applyFill="1" applyBorder="1" applyAlignment="1" applyProtection="1">
      <alignment horizontal="center" vertical="distributed" wrapText="1"/>
      <protection/>
    </xf>
    <xf numFmtId="0" fontId="1" fillId="0" borderId="11" xfId="54" applyFont="1" applyFill="1" applyBorder="1" applyAlignment="1" applyProtection="1">
      <alignment horizontal="center" vertical="distributed"/>
      <protection/>
    </xf>
    <xf numFmtId="0" fontId="2" fillId="35" borderId="11" xfId="54" applyFont="1" applyFill="1" applyBorder="1" applyAlignment="1" applyProtection="1">
      <alignment vertical="center" wrapText="1"/>
      <protection/>
    </xf>
    <xf numFmtId="0" fontId="1" fillId="36" borderId="12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" fillId="35" borderId="11" xfId="54" applyFont="1" applyFill="1" applyBorder="1" applyProtection="1">
      <alignment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0" fillId="0" borderId="19" xfId="54" applyFont="1" applyFill="1" applyBorder="1" applyAlignment="1" applyProtection="1">
      <alignment vertical="center" wrapText="1"/>
      <protection/>
    </xf>
    <xf numFmtId="0" fontId="0" fillId="0" borderId="20" xfId="54" applyFont="1" applyFill="1" applyBorder="1" applyAlignment="1" applyProtection="1">
      <alignment vertical="center" wrapText="1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1" fillId="33" borderId="19" xfId="54" applyFont="1" applyFill="1" applyBorder="1" applyProtection="1">
      <alignment/>
      <protection/>
    </xf>
    <xf numFmtId="0" fontId="1" fillId="33" borderId="14" xfId="54" applyFont="1" applyFill="1" applyBorder="1" applyAlignment="1" applyProtection="1">
      <alignment horizontal="center"/>
      <protection/>
    </xf>
    <xf numFmtId="0" fontId="1" fillId="33" borderId="23" xfId="54" applyFont="1" applyFill="1" applyBorder="1" applyAlignment="1" applyProtection="1">
      <alignment horizontal="center"/>
      <protection/>
    </xf>
    <xf numFmtId="0" fontId="1" fillId="33" borderId="24" xfId="54" applyFont="1" applyFill="1" applyBorder="1" applyAlignment="1" applyProtection="1">
      <alignment horizontal="center"/>
      <protection/>
    </xf>
    <xf numFmtId="0" fontId="1" fillId="33" borderId="21" xfId="54" applyFont="1" applyFill="1" applyBorder="1" applyProtection="1">
      <alignment/>
      <protection/>
    </xf>
    <xf numFmtId="0" fontId="1" fillId="33" borderId="15" xfId="54" applyFont="1" applyFill="1" applyBorder="1" applyAlignment="1" applyProtection="1">
      <alignment horizontal="center"/>
      <protection/>
    </xf>
    <xf numFmtId="9" fontId="1" fillId="33" borderId="15" xfId="54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9" fontId="2" fillId="33" borderId="25" xfId="56" applyFont="1" applyFill="1" applyBorder="1" applyAlignment="1" applyProtection="1">
      <alignment/>
      <protection/>
    </xf>
    <xf numFmtId="9" fontId="2" fillId="33" borderId="26" xfId="56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1" fillId="37" borderId="0" xfId="0" applyFont="1" applyFill="1" applyBorder="1" applyAlignment="1" applyProtection="1">
      <alignment/>
      <protection/>
    </xf>
    <xf numFmtId="0" fontId="64" fillId="33" borderId="0" xfId="0" applyFont="1" applyFill="1" applyAlignment="1" applyProtection="1">
      <alignment vertical="center" wrapText="1"/>
      <protection/>
    </xf>
    <xf numFmtId="0" fontId="64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1" fillId="33" borderId="21" xfId="54" applyFont="1" applyFill="1" applyBorder="1" applyAlignment="1" applyProtection="1">
      <alignment vertical="center"/>
      <protection/>
    </xf>
    <xf numFmtId="0" fontId="1" fillId="33" borderId="15" xfId="54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19" xfId="54" applyFont="1" applyFill="1" applyBorder="1" applyAlignment="1" applyProtection="1">
      <alignment horizontal="justify" vertical="center" wrapText="1"/>
      <protection/>
    </xf>
    <xf numFmtId="0" fontId="0" fillId="0" borderId="20" xfId="54" applyFont="1" applyFill="1" applyBorder="1" applyAlignment="1" applyProtection="1">
      <alignment horizontal="justify" vertical="center" wrapText="1"/>
      <protection/>
    </xf>
    <xf numFmtId="0" fontId="1" fillId="0" borderId="19" xfId="54" applyFont="1" applyFill="1" applyBorder="1" applyAlignment="1" applyProtection="1">
      <alignment vertical="center" wrapText="1"/>
      <protection/>
    </xf>
    <xf numFmtId="0" fontId="1" fillId="0" borderId="20" xfId="54" applyFont="1" applyFill="1" applyBorder="1" applyAlignment="1" applyProtection="1">
      <alignment vertical="center" wrapText="1"/>
      <protection/>
    </xf>
    <xf numFmtId="0" fontId="0" fillId="33" borderId="20" xfId="0" applyFont="1" applyFill="1" applyBorder="1" applyAlignment="1" applyProtection="1">
      <alignment horizontal="center"/>
      <protection/>
    </xf>
    <xf numFmtId="9" fontId="1" fillId="25" borderId="15" xfId="54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vertical="center" wrapText="1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0" fontId="64" fillId="37" borderId="0" xfId="0" applyFont="1" applyFill="1" applyAlignment="1" applyProtection="1">
      <alignment vertical="center" wrapText="1"/>
      <protection/>
    </xf>
    <xf numFmtId="0" fontId="64" fillId="37" borderId="0" xfId="0" applyFont="1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61" fillId="37" borderId="0" xfId="0" applyFont="1" applyFill="1" applyAlignment="1">
      <alignment horizontal="center" vertical="center" wrapText="1"/>
    </xf>
    <xf numFmtId="0" fontId="0" fillId="37" borderId="0" xfId="0" applyFont="1" applyFill="1" applyAlignment="1" applyProtection="1">
      <alignment vertical="center" wrapText="1"/>
      <protection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7" xfId="54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9" fontId="1" fillId="0" borderId="28" xfId="0" applyNumberFormat="1" applyFont="1" applyBorder="1" applyAlignment="1" applyProtection="1">
      <alignment vertical="center" wrapText="1"/>
      <protection/>
    </xf>
    <xf numFmtId="9" fontId="10" fillId="0" borderId="29" xfId="0" applyNumberFormat="1" applyFont="1" applyBorder="1" applyAlignment="1" applyProtection="1">
      <alignment horizontal="center" wrapText="1"/>
      <protection/>
    </xf>
    <xf numFmtId="9" fontId="10" fillId="0" borderId="28" xfId="0" applyNumberFormat="1" applyFont="1" applyBorder="1" applyAlignment="1" applyProtection="1">
      <alignment vertical="center" wrapText="1"/>
      <protection/>
    </xf>
    <xf numFmtId="9" fontId="10" fillId="0" borderId="10" xfId="0" applyNumberFormat="1" applyFont="1" applyBorder="1" applyAlignment="1" applyProtection="1">
      <alignment horizontal="center" wrapText="1"/>
      <protection/>
    </xf>
    <xf numFmtId="9" fontId="1" fillId="0" borderId="28" xfId="0" applyNumberFormat="1" applyFont="1" applyBorder="1" applyAlignment="1" applyProtection="1">
      <alignment wrapText="1"/>
      <protection/>
    </xf>
    <xf numFmtId="9" fontId="1" fillId="0" borderId="28" xfId="0" applyNumberFormat="1" applyFont="1" applyBorder="1" applyAlignment="1" applyProtection="1">
      <alignment horizontal="center" vertical="center" wrapText="1"/>
      <protection/>
    </xf>
    <xf numFmtId="9" fontId="10" fillId="33" borderId="15" xfId="54" applyNumberFormat="1" applyFont="1" applyFill="1" applyBorder="1" applyAlignment="1" applyProtection="1">
      <alignment horizontal="center" vertical="center"/>
      <protection/>
    </xf>
    <xf numFmtId="0" fontId="10" fillId="33" borderId="15" xfId="54" applyFont="1" applyFill="1" applyBorder="1" applyAlignment="1" applyProtection="1">
      <alignment horizontal="center" vertical="center"/>
      <protection/>
    </xf>
    <xf numFmtId="9" fontId="10" fillId="33" borderId="30" xfId="54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5" borderId="12" xfId="54" applyFont="1" applyFill="1" applyBorder="1" applyAlignment="1" applyProtection="1">
      <alignment horizontal="center" vertical="distributed"/>
      <protection/>
    </xf>
    <xf numFmtId="0" fontId="2" fillId="35" borderId="25" xfId="54" applyFont="1" applyFill="1" applyBorder="1" applyAlignment="1" applyProtection="1">
      <alignment horizontal="center" vertical="distributed"/>
      <protection/>
    </xf>
    <xf numFmtId="0" fontId="1" fillId="0" borderId="25" xfId="54" applyFont="1" applyFill="1" applyBorder="1" applyAlignment="1" applyProtection="1">
      <alignment horizontal="center" vertical="distributed"/>
      <protection/>
    </xf>
    <xf numFmtId="0" fontId="1" fillId="0" borderId="26" xfId="54" applyFont="1" applyFill="1" applyBorder="1" applyAlignment="1" applyProtection="1">
      <alignment horizontal="center" vertical="distributed"/>
      <protection/>
    </xf>
    <xf numFmtId="0" fontId="0" fillId="33" borderId="41" xfId="54" applyFont="1" applyFill="1" applyBorder="1" applyAlignment="1" applyProtection="1">
      <alignment horizontal="center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0" fillId="33" borderId="42" xfId="54" applyFont="1" applyFill="1" applyBorder="1" applyAlignment="1" applyProtection="1">
      <alignment horizontal="center"/>
      <protection/>
    </xf>
    <xf numFmtId="0" fontId="1" fillId="33" borderId="25" xfId="54" applyFont="1" applyFill="1" applyBorder="1" applyAlignment="1" applyProtection="1">
      <alignment horizontal="center"/>
      <protection/>
    </xf>
    <xf numFmtId="0" fontId="1" fillId="33" borderId="26" xfId="54" applyFont="1" applyFill="1" applyBorder="1" applyAlignment="1" applyProtection="1">
      <alignment horizontal="center"/>
      <protection/>
    </xf>
    <xf numFmtId="0" fontId="2" fillId="33" borderId="18" xfId="54" applyFont="1" applyFill="1" applyBorder="1" applyAlignment="1" applyProtection="1">
      <alignment horizontal="center"/>
      <protection/>
    </xf>
    <xf numFmtId="0" fontId="2" fillId="33" borderId="17" xfId="54" applyFont="1" applyFill="1" applyBorder="1" applyAlignment="1" applyProtection="1">
      <alignment horizontal="center"/>
      <protection/>
    </xf>
    <xf numFmtId="0" fontId="2" fillId="33" borderId="22" xfId="54" applyFont="1" applyFill="1" applyBorder="1" applyAlignment="1" applyProtection="1">
      <alignment horizontal="center"/>
      <protection/>
    </xf>
    <xf numFmtId="0" fontId="0" fillId="33" borderId="12" xfId="54" applyFont="1" applyFill="1" applyBorder="1" applyAlignment="1" applyProtection="1">
      <alignment horizontal="center"/>
      <protection/>
    </xf>
    <xf numFmtId="0" fontId="0" fillId="33" borderId="25" xfId="54" applyFont="1" applyFill="1" applyBorder="1" applyAlignment="1" applyProtection="1">
      <alignment horizontal="center"/>
      <protection/>
    </xf>
    <xf numFmtId="0" fontId="0" fillId="33" borderId="26" xfId="54" applyFont="1" applyFill="1" applyBorder="1" applyAlignment="1" applyProtection="1">
      <alignment horizontal="center"/>
      <protection/>
    </xf>
    <xf numFmtId="0" fontId="2" fillId="33" borderId="12" xfId="54" applyFont="1" applyFill="1" applyBorder="1" applyAlignment="1" applyProtection="1">
      <alignment horizontal="center"/>
      <protection/>
    </xf>
    <xf numFmtId="0" fontId="2" fillId="33" borderId="25" xfId="54" applyFont="1" applyFill="1" applyBorder="1" applyAlignment="1" applyProtection="1">
      <alignment horizontal="center"/>
      <protection/>
    </xf>
    <xf numFmtId="0" fontId="2" fillId="33" borderId="26" xfId="54" applyFont="1" applyFill="1" applyBorder="1" applyAlignment="1" applyProtection="1">
      <alignment horizontal="center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0" fillId="0" borderId="25" xfId="54" applyFont="1" applyFill="1" applyBorder="1" applyAlignment="1" applyProtection="1">
      <alignment horizontal="left" vertical="center" wrapText="1"/>
      <protection/>
    </xf>
    <xf numFmtId="0" fontId="0" fillId="0" borderId="26" xfId="54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0" fillId="33" borderId="12" xfId="54" applyFont="1" applyFill="1" applyBorder="1" applyAlignment="1" applyProtection="1">
      <alignment horizontal="center" vertical="center" wrapText="1"/>
      <protection/>
    </xf>
    <xf numFmtId="0" fontId="0" fillId="33" borderId="25" xfId="54" applyFont="1" applyFill="1" applyBorder="1" applyAlignment="1" applyProtection="1">
      <alignment horizontal="center" vertical="center"/>
      <protection/>
    </xf>
    <xf numFmtId="0" fontId="0" fillId="33" borderId="26" xfId="54" applyFont="1" applyFill="1" applyBorder="1" applyAlignment="1" applyProtection="1">
      <alignment horizontal="center" vertical="center"/>
      <protection/>
    </xf>
    <xf numFmtId="0" fontId="1" fillId="0" borderId="12" xfId="54" applyFont="1" applyFill="1" applyBorder="1" applyAlignment="1" applyProtection="1">
      <alignment horizontal="left" vertical="center" wrapText="1"/>
      <protection/>
    </xf>
    <xf numFmtId="0" fontId="0" fillId="0" borderId="25" xfId="54" applyFont="1" applyFill="1" applyBorder="1" applyAlignment="1" applyProtection="1">
      <alignment horizontal="left" vertical="center"/>
      <protection/>
    </xf>
    <xf numFmtId="0" fontId="0" fillId="0" borderId="26" xfId="54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9" fontId="1" fillId="33" borderId="12" xfId="56" applyFont="1" applyFill="1" applyBorder="1" applyAlignment="1" applyProtection="1">
      <alignment horizontal="center" wrapText="1"/>
      <protection/>
    </xf>
    <xf numFmtId="9" fontId="1" fillId="33" borderId="25" xfId="56" applyFont="1" applyFill="1" applyBorder="1" applyAlignment="1" applyProtection="1">
      <alignment horizontal="center" wrapText="1"/>
      <protection/>
    </xf>
    <xf numFmtId="9" fontId="1" fillId="33" borderId="26" xfId="56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1" fillId="38" borderId="25" xfId="0" applyFont="1" applyFill="1" applyBorder="1" applyAlignment="1" applyProtection="1">
      <alignment horizontal="center" wrapText="1"/>
      <protection/>
    </xf>
    <xf numFmtId="0" fontId="1" fillId="39" borderId="12" xfId="0" applyFont="1" applyFill="1" applyBorder="1" applyAlignment="1" applyProtection="1">
      <alignment horizontal="center" vertical="center" wrapText="1"/>
      <protection/>
    </xf>
    <xf numFmtId="0" fontId="1" fillId="39" borderId="26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/>
      <protection/>
    </xf>
    <xf numFmtId="0" fontId="2" fillId="0" borderId="17" xfId="54" applyFont="1" applyFill="1" applyBorder="1" applyAlignment="1" applyProtection="1">
      <alignment horizontal="center"/>
      <protection/>
    </xf>
    <xf numFmtId="0" fontId="2" fillId="0" borderId="22" xfId="54" applyFont="1" applyFill="1" applyBorder="1" applyAlignment="1" applyProtection="1">
      <alignment horizontal="center"/>
      <protection/>
    </xf>
    <xf numFmtId="0" fontId="1" fillId="33" borderId="12" xfId="54" applyFont="1" applyFill="1" applyBorder="1" applyAlignment="1" applyProtection="1">
      <alignment horizontal="center"/>
      <protection/>
    </xf>
    <xf numFmtId="0" fontId="2" fillId="35" borderId="43" xfId="0" applyFont="1" applyFill="1" applyBorder="1" applyAlignment="1" applyProtection="1">
      <alignment horizontal="center"/>
      <protection/>
    </xf>
    <xf numFmtId="0" fontId="2" fillId="35" borderId="29" xfId="0" applyFont="1" applyFill="1" applyBorder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center" vertical="center" wrapText="1"/>
      <protection/>
    </xf>
    <xf numFmtId="0" fontId="0" fillId="0" borderId="14" xfId="54" applyFont="1" applyFill="1" applyBorder="1" applyAlignment="1" applyProtection="1">
      <alignment horizontal="center" vertical="center"/>
      <protection/>
    </xf>
    <xf numFmtId="0" fontId="0" fillId="0" borderId="24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/>
      <protection/>
    </xf>
    <xf numFmtId="0" fontId="0" fillId="0" borderId="35" xfId="54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5" borderId="18" xfId="54" applyFont="1" applyFill="1" applyBorder="1" applyAlignment="1" applyProtection="1">
      <alignment horizontal="left" vertical="center" wrapText="1"/>
      <protection/>
    </xf>
    <xf numFmtId="0" fontId="2" fillId="35" borderId="38" xfId="54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42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33" borderId="12" xfId="54" applyFont="1" applyFill="1" applyBorder="1" applyAlignment="1" applyProtection="1">
      <alignment horizontal="center" vertical="center"/>
      <protection locked="0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33" borderId="26" xfId="54" applyFont="1" applyFill="1" applyBorder="1" applyAlignment="1" applyProtection="1">
      <alignment horizontal="center" vertical="center"/>
      <protection locked="0"/>
    </xf>
    <xf numFmtId="0" fontId="0" fillId="0" borderId="25" xfId="54" applyFont="1" applyFill="1" applyBorder="1" applyAlignment="1" applyProtection="1">
      <alignment horizontal="center" vertical="center" wrapText="1"/>
      <protection locked="0"/>
    </xf>
    <xf numFmtId="0" fontId="0" fillId="0" borderId="26" xfId="54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35" borderId="4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1" fillId="33" borderId="18" xfId="54" applyFont="1" applyFill="1" applyBorder="1" applyAlignment="1" applyProtection="1">
      <alignment vertical="top" wrapText="1"/>
      <protection locked="0"/>
    </xf>
    <xf numFmtId="0" fontId="0" fillId="33" borderId="17" xfId="54" applyFont="1" applyFill="1" applyBorder="1" applyAlignment="1" applyProtection="1">
      <alignment vertical="top" wrapText="1"/>
      <protection locked="0"/>
    </xf>
    <xf numFmtId="0" fontId="0" fillId="33" borderId="22" xfId="54" applyFont="1" applyFill="1" applyBorder="1" applyAlignment="1" applyProtection="1">
      <alignment vertical="top" wrapText="1"/>
      <protection locked="0"/>
    </xf>
    <xf numFmtId="0" fontId="0" fillId="0" borderId="47" xfId="54" applyFont="1" applyFill="1" applyBorder="1" applyAlignment="1" applyProtection="1">
      <alignment horizontal="justify" vertical="center" wrapText="1"/>
      <protection locked="0"/>
    </xf>
    <xf numFmtId="0" fontId="0" fillId="0" borderId="48" xfId="54" applyFont="1" applyFill="1" applyBorder="1" applyAlignment="1" applyProtection="1">
      <alignment horizontal="justify" vertical="center" wrapText="1"/>
      <protection locked="0"/>
    </xf>
    <xf numFmtId="0" fontId="0" fillId="0" borderId="49" xfId="54" applyFont="1" applyFill="1" applyBorder="1" applyAlignment="1" applyProtection="1">
      <alignment horizontal="justify" vertical="center" wrapText="1"/>
      <protection locked="0"/>
    </xf>
    <xf numFmtId="0" fontId="1" fillId="33" borderId="41" xfId="54" applyFont="1" applyFill="1" applyBorder="1" applyAlignment="1" applyProtection="1">
      <alignment vertical="top" wrapText="1"/>
      <protection locked="0"/>
    </xf>
    <xf numFmtId="0" fontId="0" fillId="33" borderId="0" xfId="54" applyFont="1" applyFill="1" applyBorder="1" applyAlignment="1" applyProtection="1">
      <alignment vertical="top" wrapText="1"/>
      <protection locked="0"/>
    </xf>
    <xf numFmtId="0" fontId="0" fillId="33" borderId="42" xfId="54" applyFont="1" applyFill="1" applyBorder="1" applyAlignment="1" applyProtection="1">
      <alignment vertical="top" wrapText="1"/>
      <protection locked="0"/>
    </xf>
    <xf numFmtId="0" fontId="0" fillId="33" borderId="47" xfId="54" applyFont="1" applyFill="1" applyBorder="1" applyAlignment="1" applyProtection="1">
      <alignment horizontal="justify" vertical="center" wrapText="1"/>
      <protection locked="0"/>
    </xf>
    <xf numFmtId="0" fontId="0" fillId="33" borderId="48" xfId="54" applyFont="1" applyFill="1" applyBorder="1" applyAlignment="1" applyProtection="1">
      <alignment horizontal="justify" vertical="center" wrapText="1"/>
      <protection locked="0"/>
    </xf>
    <xf numFmtId="0" fontId="0" fillId="33" borderId="49" xfId="54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9" fontId="1" fillId="0" borderId="0" xfId="0" applyNumberFormat="1" applyFont="1" applyBorder="1" applyAlignment="1" applyProtection="1">
      <alignment horizontal="center" vertical="center" wrapText="1"/>
      <protection/>
    </xf>
    <xf numFmtId="0" fontId="67" fillId="34" borderId="19" xfId="0" applyFont="1" applyFill="1" applyBorder="1" applyAlignment="1" applyProtection="1">
      <alignment horizontal="center" vertical="center" wrapText="1"/>
      <protection/>
    </xf>
    <xf numFmtId="0" fontId="67" fillId="34" borderId="21" xfId="0" applyFont="1" applyFill="1" applyBorder="1" applyAlignment="1" applyProtection="1">
      <alignment horizontal="center" vertical="center" wrapText="1"/>
      <protection/>
    </xf>
    <xf numFmtId="0" fontId="67" fillId="34" borderId="14" xfId="0" applyFont="1" applyFill="1" applyBorder="1" applyAlignment="1" applyProtection="1">
      <alignment horizontal="center" vertical="center" wrapText="1"/>
      <protection/>
    </xf>
    <xf numFmtId="0" fontId="67" fillId="34" borderId="15" xfId="0" applyFont="1" applyFill="1" applyBorder="1" applyAlignment="1" applyProtection="1">
      <alignment horizontal="center" vertical="center" wrapText="1"/>
      <protection/>
    </xf>
    <xf numFmtId="0" fontId="62" fillId="34" borderId="14" xfId="0" applyFont="1" applyFill="1" applyBorder="1" applyAlignment="1" applyProtection="1">
      <alignment horizontal="center" vertical="center" wrapText="1"/>
      <protection/>
    </xf>
    <xf numFmtId="0" fontId="62" fillId="34" borderId="24" xfId="0" applyFont="1" applyFill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61" fillId="34" borderId="30" xfId="0" applyFont="1" applyFill="1" applyBorder="1" applyAlignment="1" applyProtection="1">
      <alignment horizontal="center" vertical="center" wrapText="1"/>
      <protection/>
    </xf>
    <xf numFmtId="0" fontId="0" fillId="0" borderId="52" xfId="54" applyFont="1" applyFill="1" applyBorder="1" applyAlignment="1" applyProtection="1">
      <alignment horizontal="center" vertical="center" wrapText="1"/>
      <protection/>
    </xf>
    <xf numFmtId="0" fontId="0" fillId="0" borderId="21" xfId="54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12" xfId="54" applyFont="1" applyFill="1" applyBorder="1" applyAlignment="1" applyProtection="1">
      <alignment horizontal="left" vertical="top" wrapText="1"/>
      <protection/>
    </xf>
    <xf numFmtId="0" fontId="0" fillId="0" borderId="25" xfId="54" applyFont="1" applyFill="1" applyBorder="1" applyAlignment="1" applyProtection="1">
      <alignment horizontal="left" vertical="top" wrapText="1"/>
      <protection/>
    </xf>
    <xf numFmtId="0" fontId="0" fillId="0" borderId="26" xfId="54" applyFont="1" applyFill="1" applyBorder="1" applyAlignment="1" applyProtection="1">
      <alignment horizontal="left" vertical="top" wrapText="1"/>
      <protection/>
    </xf>
    <xf numFmtId="9" fontId="0" fillId="33" borderId="12" xfId="56" applyFont="1" applyFill="1" applyBorder="1" applyAlignment="1" applyProtection="1">
      <alignment horizontal="center" wrapText="1"/>
      <protection/>
    </xf>
    <xf numFmtId="9" fontId="0" fillId="33" borderId="25" xfId="56" applyFont="1" applyFill="1" applyBorder="1" applyAlignment="1" applyProtection="1">
      <alignment horizontal="center" wrapText="1"/>
      <protection/>
    </xf>
    <xf numFmtId="9" fontId="0" fillId="33" borderId="26" xfId="56" applyFont="1" applyFill="1" applyBorder="1" applyAlignment="1" applyProtection="1">
      <alignment horizontal="center" wrapText="1"/>
      <protection/>
    </xf>
    <xf numFmtId="0" fontId="2" fillId="0" borderId="12" xfId="54" applyFont="1" applyFill="1" applyBorder="1" applyAlignment="1" applyProtection="1">
      <alignment horizontal="center"/>
      <protection/>
    </xf>
    <xf numFmtId="0" fontId="2" fillId="0" borderId="25" xfId="54" applyFont="1" applyFill="1" applyBorder="1" applyAlignment="1" applyProtection="1">
      <alignment horizontal="center"/>
      <protection/>
    </xf>
    <xf numFmtId="0" fontId="2" fillId="0" borderId="26" xfId="54" applyFont="1" applyFill="1" applyBorder="1" applyAlignment="1" applyProtection="1">
      <alignment horizontal="center"/>
      <protection/>
    </xf>
    <xf numFmtId="0" fontId="2" fillId="35" borderId="10" xfId="54" applyFont="1" applyFill="1" applyBorder="1" applyAlignment="1" applyProtection="1">
      <alignment horizontal="left" vertical="center" wrapText="1"/>
      <protection/>
    </xf>
    <xf numFmtId="0" fontId="2" fillId="35" borderId="16" xfId="54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1" fillId="33" borderId="12" xfId="54" applyFont="1" applyFill="1" applyBorder="1" applyAlignment="1" applyProtection="1">
      <alignment horizontal="center" vertical="center"/>
      <protection locked="0"/>
    </xf>
    <xf numFmtId="0" fontId="1" fillId="33" borderId="25" xfId="54" applyFont="1" applyFill="1" applyBorder="1" applyAlignment="1" applyProtection="1">
      <alignment horizontal="center" vertical="center"/>
      <protection locked="0"/>
    </xf>
    <xf numFmtId="0" fontId="1" fillId="33" borderId="26" xfId="54" applyFont="1" applyFill="1" applyBorder="1" applyAlignment="1" applyProtection="1">
      <alignment horizontal="center" vertical="center"/>
      <protection locked="0"/>
    </xf>
    <xf numFmtId="0" fontId="1" fillId="0" borderId="25" xfId="54" applyFont="1" applyFill="1" applyBorder="1" applyAlignment="1" applyProtection="1">
      <alignment horizontal="center" vertical="center" wrapText="1"/>
      <protection locked="0"/>
    </xf>
    <xf numFmtId="0" fontId="1" fillId="0" borderId="26" xfId="54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62" fillId="34" borderId="25" xfId="0" applyFont="1" applyFill="1" applyBorder="1" applyAlignment="1" applyProtection="1">
      <alignment horizontal="center" vertical="center" wrapText="1"/>
      <protection/>
    </xf>
    <xf numFmtId="0" fontId="62" fillId="34" borderId="26" xfId="0" applyFont="1" applyFill="1" applyBorder="1" applyAlignment="1" applyProtection="1">
      <alignment horizontal="center" vertical="center" wrapText="1"/>
      <protection/>
    </xf>
    <xf numFmtId="0" fontId="61" fillId="34" borderId="11" xfId="0" applyFont="1" applyFill="1" applyBorder="1" applyAlignment="1" applyProtection="1">
      <alignment horizontal="center" vertical="center" wrapText="1"/>
      <protection/>
    </xf>
    <xf numFmtId="0" fontId="0" fillId="0" borderId="19" xfId="54" applyFont="1" applyFill="1" applyBorder="1" applyAlignment="1" applyProtection="1">
      <alignment horizontal="center" vertical="center" wrapText="1"/>
      <protection/>
    </xf>
    <xf numFmtId="0" fontId="1" fillId="33" borderId="12" xfId="54" applyFont="1" applyFill="1" applyBorder="1" applyAlignment="1" applyProtection="1">
      <alignment horizontal="center" wrapText="1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 horizontal="center"/>
      <protection/>
    </xf>
    <xf numFmtId="0" fontId="1" fillId="0" borderId="14" xfId="54" applyFont="1" applyFill="1" applyBorder="1" applyAlignment="1" applyProtection="1">
      <alignment horizontal="center" vertical="center" wrapText="1"/>
      <protection/>
    </xf>
    <xf numFmtId="0" fontId="1" fillId="0" borderId="14" xfId="54" applyFont="1" applyFill="1" applyBorder="1" applyAlignment="1" applyProtection="1">
      <alignment horizontal="center" vertical="center"/>
      <protection/>
    </xf>
    <xf numFmtId="0" fontId="1" fillId="0" borderId="24" xfId="54" applyFont="1" applyFill="1" applyBorder="1" applyAlignment="1" applyProtection="1">
      <alignment horizontal="center" vertical="center" wrapText="1"/>
      <protection/>
    </xf>
    <xf numFmtId="0" fontId="1" fillId="0" borderId="13" xfId="54" applyFont="1" applyFill="1" applyBorder="1" applyAlignment="1" applyProtection="1">
      <alignment horizontal="center" vertical="center" wrapText="1"/>
      <protection/>
    </xf>
    <xf numFmtId="0" fontId="1" fillId="0" borderId="13" xfId="54" applyFont="1" applyFill="1" applyBorder="1" applyAlignment="1" applyProtection="1">
      <alignment horizontal="center" vertical="center"/>
      <protection/>
    </xf>
    <xf numFmtId="0" fontId="1" fillId="0" borderId="35" xfId="54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3" borderId="12" xfId="54" applyFont="1" applyFill="1" applyBorder="1" applyAlignment="1" applyProtection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 wrapText="1"/>
      <protection/>
    </xf>
    <xf numFmtId="0" fontId="0" fillId="0" borderId="26" xfId="54" applyFont="1" applyFill="1" applyBorder="1" applyAlignment="1" applyProtection="1">
      <alignment horizontal="center" vertical="center" wrapText="1"/>
      <protection/>
    </xf>
    <xf numFmtId="0" fontId="1" fillId="33" borderId="18" xfId="54" applyFont="1" applyFill="1" applyBorder="1" applyAlignment="1" applyProtection="1">
      <alignment vertical="top" wrapText="1"/>
      <protection/>
    </xf>
    <xf numFmtId="0" fontId="0" fillId="33" borderId="17" xfId="54" applyFont="1" applyFill="1" applyBorder="1" applyAlignment="1" applyProtection="1">
      <alignment vertical="top" wrapText="1"/>
      <protection/>
    </xf>
    <xf numFmtId="0" fontId="0" fillId="33" borderId="22" xfId="54" applyFont="1" applyFill="1" applyBorder="1" applyAlignment="1" applyProtection="1">
      <alignment vertical="top" wrapText="1"/>
      <protection/>
    </xf>
    <xf numFmtId="0" fontId="1" fillId="33" borderId="41" xfId="54" applyFont="1" applyFill="1" applyBorder="1" applyAlignment="1" applyProtection="1">
      <alignment vertical="top" wrapText="1"/>
      <protection/>
    </xf>
    <xf numFmtId="0" fontId="0" fillId="33" borderId="0" xfId="54" applyFont="1" applyFill="1" applyBorder="1" applyAlignment="1" applyProtection="1">
      <alignment vertical="top" wrapText="1"/>
      <protection/>
    </xf>
    <xf numFmtId="0" fontId="0" fillId="33" borderId="42" xfId="54" applyFont="1" applyFill="1" applyBorder="1" applyAlignment="1" applyProtection="1">
      <alignment vertical="top" wrapText="1"/>
      <protection/>
    </xf>
    <xf numFmtId="0" fontId="0" fillId="33" borderId="47" xfId="54" applyFont="1" applyFill="1" applyBorder="1" applyAlignment="1" applyProtection="1">
      <alignment horizontal="justify" vertical="center" wrapText="1"/>
      <protection/>
    </xf>
    <xf numFmtId="0" fontId="0" fillId="33" borderId="48" xfId="54" applyFont="1" applyFill="1" applyBorder="1" applyAlignment="1" applyProtection="1">
      <alignment horizontal="justify" vertical="center" wrapText="1"/>
      <protection/>
    </xf>
    <xf numFmtId="0" fontId="0" fillId="33" borderId="49" xfId="54" applyFont="1" applyFill="1" applyBorder="1" applyAlignment="1" applyProtection="1">
      <alignment horizontal="justify" vertical="center" wrapText="1"/>
      <protection/>
    </xf>
    <xf numFmtId="9" fontId="1" fillId="0" borderId="0" xfId="0" applyNumberFormat="1" applyFont="1" applyBorder="1" applyAlignment="1" applyProtection="1">
      <alignment horizontal="center" vertical="center" wrapText="1"/>
      <protection locked="0"/>
    </xf>
    <xf numFmtId="9" fontId="0" fillId="33" borderId="12" xfId="0" applyNumberFormat="1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14" fillId="0" borderId="47" xfId="54" applyFont="1" applyFill="1" applyBorder="1" applyAlignment="1" applyProtection="1">
      <alignment horizontal="justify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6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975"/>
          <c:w val="0.97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('Operaciones de registro'!$I$48,'Operaciones de registro'!$O$48,'Operaciones de registro'!$P$48)</c:f>
              <c:strCache/>
            </c:strRef>
          </c:cat>
          <c:val>
            <c:numRef>
              <c:f>('Operaciones de registro'!$I$49,'Operaciones de registro'!$O$49,'Operaciones de registro'!$P$49)</c:f>
              <c:numCache/>
            </c:numRef>
          </c:val>
        </c:ser>
        <c:gapWidth val="75"/>
        <c:axId val="26780445"/>
        <c:axId val="39697414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('Operaciones de registro'!$I$48,'Operaciones de registro'!$O$48,'Operaciones de registro'!$P$48)</c:f>
              <c:strCache/>
            </c:strRef>
          </c:cat>
          <c:val>
            <c:numRef>
              <c:f>('Operaciones de registro'!$I$50,'Operaciones de registro'!$O$50,'Operaciones de registro'!$P$50)</c:f>
              <c:numCache/>
            </c:numRef>
          </c:val>
          <c:smooth val="0"/>
        </c:ser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97414"/>
        <c:crosses val="autoZero"/>
        <c:auto val="1"/>
        <c:lblOffset val="100"/>
        <c:tickLblSkip val="1"/>
        <c:noMultiLvlLbl val="0"/>
      </c:catAx>
      <c:valAx>
        <c:axId val="39697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80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88975"/>
          <c:w val="0.286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975"/>
          <c:w val="0.980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('Cargos y archivos'!$F$48,'Cargos y archivos'!$I$48,'Cargos y archivos'!$L$48,'Cargos y archivos'!$O$48,'Cargos y archivos'!$P$48)</c:f>
              <c:strCache/>
            </c:strRef>
          </c:cat>
          <c:val>
            <c:numRef>
              <c:f>('Cargos y archivos'!$F$49,'Cargos y archivos'!$I$49,'Cargos y archivos'!$L$49,'Cargos y archivos'!$O$49,'Cargos y archivos'!$P$49)</c:f>
              <c:numCache/>
            </c:numRef>
          </c:val>
        </c:ser>
        <c:gapWidth val="75"/>
        <c:axId val="21732407"/>
        <c:axId val="6137393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('Cargos y archivos'!$F$48,'Cargos y archivos'!$I$48,'Cargos y archivos'!$L$48,'Cargos y archivos'!$O$48,'Cargos y archivos'!$P$48)</c:f>
              <c:strCache/>
            </c:strRef>
          </c:cat>
          <c:val>
            <c:numRef>
              <c:f>('Cargos y archivos'!$F$50,'Cargos y archivos'!$I$50,'Cargos y archivos'!$L$50,'Cargos y archivos'!$O$50,'Cargos y archivos'!$P$50)</c:f>
              <c:numCache/>
            </c:numRef>
          </c:val>
          <c:smooth val="0"/>
        </c:ser>
        <c:axId val="21732407"/>
        <c:axId val="61373936"/>
      </c:line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32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7"/>
          <c:y val="0.889"/>
          <c:w val="0.240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975"/>
          <c:w val="0.981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v>PROYECTOS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('Decisiones de fondo'!$I$48,'Decisiones de fondo'!$O$48)</c:f>
              <c:strCache/>
            </c:strRef>
          </c:cat>
          <c:val>
            <c:numRef>
              <c:f>('Decisiones de fondo'!$I$49,'Decisiones de fondo'!$O$49)</c:f>
              <c:numCache/>
            </c:numRef>
          </c:val>
        </c:ser>
        <c:gapWidth val="75"/>
        <c:axId val="15494513"/>
        <c:axId val="5232890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('Decisiones de fondo'!$I$48,'Decisiones de fondo'!$O$48)</c:f>
              <c:strCache/>
            </c:strRef>
          </c:cat>
          <c:val>
            <c:numRef>
              <c:f>('Decisiones de fondo'!$I$50,'Decisiones de fondo'!$O$50)</c:f>
              <c:numCache/>
            </c:numRef>
          </c:val>
          <c:smooth val="0"/>
        </c:ser>
        <c:axId val="15494513"/>
        <c:axId val="5232890"/>
      </c:line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"/>
          <c:y val="0.89925"/>
          <c:w val="0.221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975"/>
          <c:w val="0.980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('Multas revocadas'!$F$48,'Multas revocadas'!$I$48,'Multas revocadas'!$L$48,'Multas revocadas'!$O$48,'Multas revocadas'!$P$48)</c:f>
              <c:strCache/>
            </c:strRef>
          </c:cat>
          <c:val>
            <c:numRef>
              <c:f>('Multas revocadas'!$F$49,'Multas revocadas'!$I$49,'Multas revocadas'!$L$49,'Multas revocadas'!$O$49,'Multas revocadas'!$P$49)</c:f>
              <c:numCache/>
            </c:numRef>
          </c:val>
        </c:ser>
        <c:gapWidth val="75"/>
        <c:axId val="47096011"/>
        <c:axId val="2121091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('Multas revocadas'!$F$48,'Multas revocadas'!$I$48,'Multas revocadas'!$L$48,'Multas revocadas'!$O$48,'Multas revocadas'!$P$48)</c:f>
              <c:strCache/>
            </c:strRef>
          </c:cat>
          <c:val>
            <c:numRef>
              <c:f>('Multas revocadas'!$F$50,'Multas revocadas'!$I$50,'Multas revocadas'!$L$50,'Multas revocadas'!$O$50,'Multas revocadas'!$P$50)</c:f>
              <c:numCache/>
            </c:numRef>
          </c:val>
          <c:smooth val="0"/>
        </c:ser>
        <c:axId val="47096011"/>
        <c:axId val="21210916"/>
      </c:line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25"/>
          <c:y val="0.889"/>
          <c:w val="0.23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51</xdr:row>
      <xdr:rowOff>66675</xdr:rowOff>
    </xdr:from>
    <xdr:to>
      <xdr:col>14</xdr:col>
      <xdr:colOff>419100</xdr:colOff>
      <xdr:row>66</xdr:row>
      <xdr:rowOff>57150</xdr:rowOff>
    </xdr:to>
    <xdr:graphicFrame>
      <xdr:nvGraphicFramePr>
        <xdr:cNvPr id="2" name="1 Gráfico"/>
        <xdr:cNvGraphicFramePr/>
      </xdr:nvGraphicFramePr>
      <xdr:xfrm>
        <a:off x="1895475" y="9629775"/>
        <a:ext cx="6200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5"/>
        <xdr:cNvGrpSpPr>
          <a:grpSpLocks/>
        </xdr:cNvGrpSpPr>
      </xdr:nvGrpSpPr>
      <xdr:grpSpPr>
        <a:xfrm>
          <a:off x="42195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381000</xdr:colOff>
      <xdr:row>0</xdr:row>
      <xdr:rowOff>28575</xdr:rowOff>
    </xdr:from>
    <xdr:to>
      <xdr:col>0</xdr:col>
      <xdr:colOff>1266825</xdr:colOff>
      <xdr:row>3</xdr:row>
      <xdr:rowOff>228600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51</xdr:row>
      <xdr:rowOff>114300</xdr:rowOff>
    </xdr:from>
    <xdr:to>
      <xdr:col>15</xdr:col>
      <xdr:colOff>209550</xdr:colOff>
      <xdr:row>66</xdr:row>
      <xdr:rowOff>85725</xdr:rowOff>
    </xdr:to>
    <xdr:graphicFrame>
      <xdr:nvGraphicFramePr>
        <xdr:cNvPr id="2" name="2 Gráfico"/>
        <xdr:cNvGraphicFramePr/>
      </xdr:nvGraphicFramePr>
      <xdr:xfrm>
        <a:off x="723900" y="9420225"/>
        <a:ext cx="73628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1814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1814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523875</xdr:colOff>
      <xdr:row>0</xdr:row>
      <xdr:rowOff>38100</xdr:rowOff>
    </xdr:from>
    <xdr:to>
      <xdr:col>0</xdr:col>
      <xdr:colOff>1409700</xdr:colOff>
      <xdr:row>3</xdr:row>
      <xdr:rowOff>238125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51</xdr:row>
      <xdr:rowOff>76200</xdr:rowOff>
    </xdr:from>
    <xdr:to>
      <xdr:col>15</xdr:col>
      <xdr:colOff>104775</xdr:colOff>
      <xdr:row>66</xdr:row>
      <xdr:rowOff>95250</xdr:rowOff>
    </xdr:to>
    <xdr:graphicFrame>
      <xdr:nvGraphicFramePr>
        <xdr:cNvPr id="2" name="1 Gráfico"/>
        <xdr:cNvGraphicFramePr/>
      </xdr:nvGraphicFramePr>
      <xdr:xfrm>
        <a:off x="800100" y="9048750"/>
        <a:ext cx="72675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3338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333875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523875</xdr:colOff>
      <xdr:row>0</xdr:row>
      <xdr:rowOff>38100</xdr:rowOff>
    </xdr:from>
    <xdr:to>
      <xdr:col>0</xdr:col>
      <xdr:colOff>1409700</xdr:colOff>
      <xdr:row>3</xdr:row>
      <xdr:rowOff>238125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51</xdr:row>
      <xdr:rowOff>104775</xdr:rowOff>
    </xdr:from>
    <xdr:to>
      <xdr:col>15</xdr:col>
      <xdr:colOff>466725</xdr:colOff>
      <xdr:row>66</xdr:row>
      <xdr:rowOff>76200</xdr:rowOff>
    </xdr:to>
    <xdr:graphicFrame>
      <xdr:nvGraphicFramePr>
        <xdr:cNvPr id="2" name="1 Gráfico"/>
        <xdr:cNvGraphicFramePr/>
      </xdr:nvGraphicFramePr>
      <xdr:xfrm>
        <a:off x="876300" y="8420100"/>
        <a:ext cx="74676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342900</xdr:colOff>
      <xdr:row>0</xdr:row>
      <xdr:rowOff>47625</xdr:rowOff>
    </xdr:from>
    <xdr:to>
      <xdr:col>0</xdr:col>
      <xdr:colOff>1228725</xdr:colOff>
      <xdr:row>3</xdr:row>
      <xdr:rowOff>247650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Z178"/>
  <sheetViews>
    <sheetView zoomScale="130" zoomScaleNormal="130" zoomScalePageLayoutView="0" workbookViewId="0" topLeftCell="A1">
      <selection activeCell="C73" sqref="C73:P73"/>
    </sheetView>
  </sheetViews>
  <sheetFormatPr defaultColWidth="11.421875" defaultRowHeight="12.75"/>
  <cols>
    <col min="1" max="1" width="3.00390625" style="38" customWidth="1"/>
    <col min="2" max="2" width="30.00390625" style="38" customWidth="1"/>
    <col min="3" max="3" width="16.8515625" style="38" customWidth="1"/>
    <col min="4" max="4" width="5.00390625" style="38" bestFit="1" customWidth="1"/>
    <col min="5" max="5" width="4.7109375" style="38" bestFit="1" customWidth="1"/>
    <col min="6" max="6" width="5.140625" style="38" bestFit="1" customWidth="1"/>
    <col min="7" max="7" width="5.421875" style="38" bestFit="1" customWidth="1"/>
    <col min="8" max="8" width="5.140625" style="38" bestFit="1" customWidth="1"/>
    <col min="9" max="9" width="9.57421875" style="38" bestFit="1" customWidth="1"/>
    <col min="10" max="10" width="4.140625" style="38" bestFit="1" customWidth="1"/>
    <col min="11" max="11" width="6.421875" style="38" bestFit="1" customWidth="1"/>
    <col min="12" max="12" width="4.8515625" style="38" bestFit="1" customWidth="1"/>
    <col min="13" max="13" width="8.421875" style="38" customWidth="1"/>
    <col min="14" max="14" width="6.421875" style="38" customWidth="1"/>
    <col min="15" max="15" width="6.57421875" style="38" customWidth="1"/>
    <col min="16" max="16" width="12.140625" style="38" customWidth="1"/>
    <col min="17" max="17" width="11.7109375" style="38" customWidth="1"/>
    <col min="18" max="18" width="12.28125" style="38" customWidth="1"/>
    <col min="19" max="19" width="11.421875" style="38" hidden="1" customWidth="1"/>
    <col min="20" max="16384" width="11.421875" style="38" customWidth="1"/>
  </cols>
  <sheetData>
    <row r="1" ht="13.5" thickBot="1"/>
    <row r="2" spans="2:19" ht="16.5" customHeight="1">
      <c r="B2" s="130"/>
      <c r="C2" s="133" t="s">
        <v>58</v>
      </c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6" t="s">
        <v>59</v>
      </c>
      <c r="O2" s="137"/>
      <c r="P2" s="138"/>
      <c r="S2" s="38">
        <v>0.7</v>
      </c>
    </row>
    <row r="3" spans="2:19" ht="15.75" customHeight="1">
      <c r="B3" s="131"/>
      <c r="C3" s="139" t="s">
        <v>60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2" t="s">
        <v>110</v>
      </c>
      <c r="O3" s="143"/>
      <c r="P3" s="144"/>
      <c r="S3" s="38">
        <v>0.699999</v>
      </c>
    </row>
    <row r="4" spans="2:19" ht="15.75" customHeight="1">
      <c r="B4" s="131"/>
      <c r="C4" s="139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2" t="s">
        <v>109</v>
      </c>
      <c r="O4" s="143"/>
      <c r="P4" s="144"/>
      <c r="S4" s="38">
        <v>0.5</v>
      </c>
    </row>
    <row r="5" spans="2:19" ht="16.5" customHeight="1" thickBot="1">
      <c r="B5" s="132"/>
      <c r="C5" s="145" t="s">
        <v>62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8" t="s">
        <v>63</v>
      </c>
      <c r="O5" s="149"/>
      <c r="P5" s="150"/>
      <c r="S5" s="38">
        <v>0.499999</v>
      </c>
    </row>
    <row r="6" ht="13.5" thickBot="1"/>
    <row r="7" spans="1:17" ht="12.75">
      <c r="A7" s="39"/>
      <c r="B7" s="151" t="s">
        <v>66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39"/>
    </row>
    <row r="8" spans="1:17" ht="13.5" thickBot="1">
      <c r="A8" s="39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  <c r="Q8" s="39"/>
    </row>
    <row r="9" spans="1:17" ht="6.75" customHeight="1" thickBot="1">
      <c r="A9" s="39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9"/>
    </row>
    <row r="10" spans="1:17" ht="26.25" customHeight="1" thickBot="1">
      <c r="A10" s="39"/>
      <c r="B10" s="40" t="s">
        <v>76</v>
      </c>
      <c r="C10" s="41">
        <v>2017</v>
      </c>
      <c r="D10" s="158" t="s">
        <v>1</v>
      </c>
      <c r="E10" s="159"/>
      <c r="F10" s="159"/>
      <c r="G10" s="159"/>
      <c r="H10" s="160" t="s">
        <v>41</v>
      </c>
      <c r="I10" s="160"/>
      <c r="J10" s="160"/>
      <c r="K10" s="159" t="s">
        <v>38</v>
      </c>
      <c r="L10" s="159"/>
      <c r="M10" s="159"/>
      <c r="N10" s="159"/>
      <c r="O10" s="160" t="s">
        <v>46</v>
      </c>
      <c r="P10" s="161"/>
      <c r="Q10" s="39"/>
    </row>
    <row r="11" spans="1:17" ht="4.5" customHeight="1" thickBot="1">
      <c r="A11" s="39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39"/>
    </row>
    <row r="12" spans="1:17" ht="13.5" thickBot="1">
      <c r="A12" s="39"/>
      <c r="B12" s="42" t="s">
        <v>0</v>
      </c>
      <c r="C12" s="165" t="s">
        <v>51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39"/>
    </row>
    <row r="13" spans="1:17" ht="4.5" customHeight="1" thickBot="1">
      <c r="A13" s="39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9"/>
    </row>
    <row r="14" spans="1:17" ht="13.5" thickBot="1">
      <c r="A14" s="39"/>
      <c r="B14" s="42" t="s">
        <v>6</v>
      </c>
      <c r="C14" s="170" t="s">
        <v>161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39"/>
    </row>
    <row r="15" spans="1:17" ht="4.5" customHeight="1" thickBot="1">
      <c r="A15" s="39"/>
      <c r="B15" s="173" t="s">
        <v>155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39"/>
    </row>
    <row r="16" spans="1:17" ht="26.25" customHeight="1" thickBot="1">
      <c r="A16" s="39"/>
      <c r="B16" s="42" t="s">
        <v>36</v>
      </c>
      <c r="C16" s="176" t="s">
        <v>154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39"/>
    </row>
    <row r="17" spans="1:17" ht="4.5" customHeight="1" thickBot="1">
      <c r="A17" s="39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39"/>
    </row>
    <row r="18" spans="1:17" ht="26.25" customHeight="1" thickBot="1">
      <c r="A18" s="39"/>
      <c r="B18" s="42" t="s">
        <v>23</v>
      </c>
      <c r="C18" s="179" t="s">
        <v>153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  <c r="Q18" s="39"/>
    </row>
    <row r="19" spans="1:17" ht="4.5" customHeight="1" thickBot="1">
      <c r="A19" s="39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39"/>
    </row>
    <row r="20" spans="1:17" ht="17.25" customHeight="1" thickBot="1">
      <c r="A20" s="39"/>
      <c r="B20" s="183" t="s">
        <v>37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39"/>
    </row>
    <row r="21" spans="1:17" ht="4.5" customHeight="1" thickBot="1">
      <c r="A21" s="39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39"/>
    </row>
    <row r="22" spans="1:17" ht="49.5" customHeight="1" thickBot="1">
      <c r="A22" s="39"/>
      <c r="B22" s="42" t="s">
        <v>3</v>
      </c>
      <c r="C22" s="189" t="s">
        <v>164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  <c r="Q22" s="39"/>
    </row>
    <row r="23" spans="1:17" ht="4.5" customHeight="1" thickBot="1">
      <c r="A23" s="39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39"/>
    </row>
    <row r="24" spans="1:17" ht="84.75" customHeight="1" thickBot="1">
      <c r="A24" s="39"/>
      <c r="B24" s="42" t="s">
        <v>24</v>
      </c>
      <c r="C24" s="192" t="s">
        <v>168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39"/>
    </row>
    <row r="25" spans="1:17" ht="4.5" customHeight="1" thickBot="1">
      <c r="A25" s="39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39"/>
    </row>
    <row r="26" spans="1:17" ht="13.5" customHeight="1" thickBot="1">
      <c r="A26" s="39"/>
      <c r="B26" s="35" t="s">
        <v>2</v>
      </c>
      <c r="C26" s="198">
        <v>0.7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  <c r="Q26" s="39"/>
    </row>
    <row r="27" spans="1:17" ht="4.5" customHeight="1" thickBot="1">
      <c r="A27" s="39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  <c r="Q27" s="39"/>
    </row>
    <row r="28" spans="1:17" ht="12.75" customHeight="1" thickBot="1">
      <c r="A28" s="39"/>
      <c r="B28" s="35" t="s">
        <v>25</v>
      </c>
      <c r="C28" s="43" t="s">
        <v>26</v>
      </c>
      <c r="D28" s="204" t="s">
        <v>156</v>
      </c>
      <c r="E28" s="205"/>
      <c r="F28" s="205"/>
      <c r="G28" s="206"/>
      <c r="H28" s="207" t="s">
        <v>27</v>
      </c>
      <c r="I28" s="207"/>
      <c r="J28" s="207"/>
      <c r="K28" s="204" t="s">
        <v>157</v>
      </c>
      <c r="L28" s="205"/>
      <c r="M28" s="206"/>
      <c r="N28" s="208" t="s">
        <v>28</v>
      </c>
      <c r="O28" s="209"/>
      <c r="P28" s="44" t="s">
        <v>158</v>
      </c>
      <c r="Q28" s="39"/>
    </row>
    <row r="29" spans="1:17" ht="4.5" customHeight="1" thickBot="1">
      <c r="A29" s="39"/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Q29" s="39"/>
    </row>
    <row r="30" spans="1:17" ht="13.5" thickBot="1">
      <c r="A30" s="39"/>
      <c r="B30" s="45" t="s">
        <v>7</v>
      </c>
      <c r="C30" s="213" t="s">
        <v>111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39"/>
    </row>
    <row r="31" spans="1:17" ht="4.5" customHeight="1" thickBot="1">
      <c r="A31" s="39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39"/>
    </row>
    <row r="32" spans="1:17" ht="13.5" thickBot="1">
      <c r="A32" s="39"/>
      <c r="B32" s="45" t="s">
        <v>4</v>
      </c>
      <c r="C32" s="213" t="s">
        <v>71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39"/>
    </row>
    <row r="33" spans="1:17" ht="4.5" customHeight="1" thickBot="1">
      <c r="A33" s="3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39"/>
    </row>
    <row r="34" spans="1:17" ht="13.5" thickBot="1">
      <c r="A34" s="39"/>
      <c r="B34" s="45" t="s">
        <v>35</v>
      </c>
      <c r="C34" s="213" t="s">
        <v>71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39"/>
    </row>
    <row r="35" spans="1:17" ht="4.5" customHeight="1" thickBot="1">
      <c r="A35" s="39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9"/>
    </row>
    <row r="36" spans="1:17" ht="16.5" customHeight="1" thickBot="1">
      <c r="A36" s="39"/>
      <c r="B36" s="45" t="s">
        <v>65</v>
      </c>
      <c r="C36" s="213" t="s">
        <v>71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39"/>
    </row>
    <row r="37" spans="1:17" ht="4.5" customHeight="1" thickBot="1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9"/>
    </row>
    <row r="38" spans="1:17" ht="13.5" thickBot="1">
      <c r="A38" s="39"/>
      <c r="B38" s="214" t="s">
        <v>29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9"/>
    </row>
    <row r="39" spans="1:17" ht="13.5" thickBot="1">
      <c r="A39" s="39"/>
      <c r="B39" s="47" t="s">
        <v>34</v>
      </c>
      <c r="C39" s="214" t="s">
        <v>30</v>
      </c>
      <c r="D39" s="215"/>
      <c r="E39" s="215"/>
      <c r="F39" s="215"/>
      <c r="G39" s="217"/>
      <c r="H39" s="214" t="s">
        <v>7</v>
      </c>
      <c r="I39" s="215"/>
      <c r="J39" s="215"/>
      <c r="K39" s="215"/>
      <c r="L39" s="217"/>
      <c r="M39" s="214" t="s">
        <v>31</v>
      </c>
      <c r="N39" s="215"/>
      <c r="O39" s="216"/>
      <c r="P39" s="217"/>
      <c r="Q39" s="39"/>
    </row>
    <row r="40" spans="1:17" ht="30.75" customHeight="1">
      <c r="A40" s="39"/>
      <c r="B40" s="80" t="s">
        <v>160</v>
      </c>
      <c r="C40" s="220" t="s">
        <v>128</v>
      </c>
      <c r="D40" s="220"/>
      <c r="E40" s="220"/>
      <c r="F40" s="220"/>
      <c r="G40" s="220"/>
      <c r="H40" s="221" t="s">
        <v>129</v>
      </c>
      <c r="I40" s="221"/>
      <c r="J40" s="221"/>
      <c r="K40" s="221"/>
      <c r="L40" s="221"/>
      <c r="M40" s="220" t="s">
        <v>130</v>
      </c>
      <c r="N40" s="220"/>
      <c r="O40" s="220"/>
      <c r="P40" s="222"/>
      <c r="Q40" s="39"/>
    </row>
    <row r="41" spans="1:17" ht="57" customHeight="1">
      <c r="A41" s="39"/>
      <c r="B41" s="81" t="s">
        <v>165</v>
      </c>
      <c r="C41" s="223" t="s">
        <v>128</v>
      </c>
      <c r="D41" s="223"/>
      <c r="E41" s="223"/>
      <c r="F41" s="223"/>
      <c r="G41" s="223"/>
      <c r="H41" s="224" t="s">
        <v>129</v>
      </c>
      <c r="I41" s="224"/>
      <c r="J41" s="224"/>
      <c r="K41" s="224"/>
      <c r="L41" s="224"/>
      <c r="M41" s="223" t="s">
        <v>130</v>
      </c>
      <c r="N41" s="223"/>
      <c r="O41" s="223"/>
      <c r="P41" s="225"/>
      <c r="Q41" s="39"/>
    </row>
    <row r="42" spans="1:17" ht="13.5" customHeight="1">
      <c r="A42" s="39"/>
      <c r="B42" s="50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9"/>
      <c r="Q42" s="39"/>
    </row>
    <row r="43" spans="1:17" ht="12.75" customHeight="1">
      <c r="A43" s="39"/>
      <c r="B43" s="50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9"/>
      <c r="Q43" s="39"/>
    </row>
    <row r="44" spans="1:17" ht="11.25" customHeight="1" thickBot="1">
      <c r="A44" s="39"/>
      <c r="B44" s="51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7"/>
      <c r="Q44" s="39"/>
    </row>
    <row r="45" spans="1:17" ht="4.5" customHeight="1" thickBot="1">
      <c r="A45" s="3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9"/>
    </row>
    <row r="46" spans="1:17" ht="13.5" customHeight="1" thickBot="1">
      <c r="A46" s="39"/>
      <c r="B46" s="183" t="s">
        <v>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39"/>
    </row>
    <row r="47" spans="1:17" ht="4.5" customHeight="1" thickBot="1">
      <c r="A47" s="39"/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4"/>
      <c r="Q47" s="39"/>
    </row>
    <row r="48" spans="1:17" ht="12.75">
      <c r="A48" s="39"/>
      <c r="B48" s="228" t="s">
        <v>32</v>
      </c>
      <c r="C48" s="55" t="s">
        <v>9</v>
      </c>
      <c r="D48" s="56" t="s">
        <v>11</v>
      </c>
      <c r="E48" s="56" t="s">
        <v>12</v>
      </c>
      <c r="F48" s="56" t="s">
        <v>13</v>
      </c>
      <c r="G48" s="56" t="s">
        <v>14</v>
      </c>
      <c r="H48" s="56" t="s">
        <v>15</v>
      </c>
      <c r="I48" s="56" t="s">
        <v>16</v>
      </c>
      <c r="J48" s="56" t="s">
        <v>17</v>
      </c>
      <c r="K48" s="56" t="s">
        <v>18</v>
      </c>
      <c r="L48" s="56" t="s">
        <v>19</v>
      </c>
      <c r="M48" s="56" t="s">
        <v>20</v>
      </c>
      <c r="N48" s="56" t="s">
        <v>21</v>
      </c>
      <c r="O48" s="57" t="s">
        <v>22</v>
      </c>
      <c r="P48" s="58" t="s">
        <v>10</v>
      </c>
      <c r="Q48" s="39"/>
    </row>
    <row r="49" spans="1:17" s="79" customFormat="1" ht="19.5" customHeight="1" thickBot="1">
      <c r="A49" s="76"/>
      <c r="B49" s="229"/>
      <c r="C49" s="77" t="s">
        <v>10</v>
      </c>
      <c r="D49" s="78"/>
      <c r="E49" s="78"/>
      <c r="F49" s="78"/>
      <c r="G49" s="78"/>
      <c r="H49" s="78"/>
      <c r="I49" s="127">
        <f>+'Registro 1'!D10</f>
        <v>0.7770149253731343</v>
      </c>
      <c r="J49" s="128"/>
      <c r="K49" s="128"/>
      <c r="L49" s="128"/>
      <c r="M49" s="128"/>
      <c r="N49" s="128"/>
      <c r="O49" s="127" t="str">
        <f>+'Registro 1'!F10</f>
        <v>0</v>
      </c>
      <c r="P49" s="129">
        <f>+'Registro 1'!H10</f>
        <v>0.7770149253731343</v>
      </c>
      <c r="Q49" s="76"/>
    </row>
    <row r="50" spans="1:17" ht="4.5" customHeight="1" thickBot="1">
      <c r="A50" s="39"/>
      <c r="B50" s="62">
        <v>0.9</v>
      </c>
      <c r="C50" s="62"/>
      <c r="D50" s="63"/>
      <c r="E50" s="63"/>
      <c r="F50" s="63"/>
      <c r="G50" s="63"/>
      <c r="H50" s="63"/>
      <c r="I50" s="64">
        <v>0.7</v>
      </c>
      <c r="J50" s="63"/>
      <c r="K50" s="63"/>
      <c r="L50" s="63"/>
      <c r="M50" s="63"/>
      <c r="N50" s="63"/>
      <c r="O50" s="64">
        <v>0.7</v>
      </c>
      <c r="P50" s="65">
        <v>0.7</v>
      </c>
      <c r="Q50" s="39"/>
    </row>
    <row r="51" spans="1:17" ht="13.5" thickBot="1">
      <c r="A51" s="39"/>
      <c r="B51" s="183" t="s">
        <v>33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39"/>
    </row>
    <row r="52" spans="1:17" ht="12.75">
      <c r="A52" s="39"/>
      <c r="B52" s="230" t="s">
        <v>84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39"/>
    </row>
    <row r="53" spans="1:17" ht="12.75">
      <c r="A53" s="39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5"/>
      <c r="Q53" s="39"/>
    </row>
    <row r="54" spans="1:17" ht="12.75">
      <c r="A54" s="39"/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5"/>
      <c r="Q54" s="39"/>
    </row>
    <row r="55" spans="1:17" ht="12.75">
      <c r="A55" s="39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39"/>
    </row>
    <row r="56" spans="1:17" ht="12.75">
      <c r="A56" s="39"/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5"/>
      <c r="Q56" s="39"/>
    </row>
    <row r="57" spans="1:17" ht="12.75">
      <c r="A57" s="39"/>
      <c r="B57" s="233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39"/>
    </row>
    <row r="58" spans="1:17" ht="12.75">
      <c r="A58" s="39"/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39"/>
    </row>
    <row r="59" spans="1:17" ht="12.75">
      <c r="A59" s="39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39"/>
    </row>
    <row r="60" spans="1:17" ht="12.75">
      <c r="A60" s="39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39"/>
    </row>
    <row r="61" spans="1:17" ht="12.75">
      <c r="A61" s="39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5"/>
      <c r="Q61" s="39"/>
    </row>
    <row r="62" spans="1:17" ht="12.75">
      <c r="A62" s="39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5"/>
      <c r="Q62" s="39"/>
    </row>
    <row r="63" spans="1:17" ht="12.75">
      <c r="A63" s="39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39"/>
    </row>
    <row r="64" spans="1:17" ht="12.75">
      <c r="A64" s="39"/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39"/>
    </row>
    <row r="65" spans="1:17" ht="12.75">
      <c r="A65" s="39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39"/>
    </row>
    <row r="66" spans="1:17" ht="12.75">
      <c r="A66" s="39"/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39"/>
    </row>
    <row r="67" spans="1:17" ht="13.5" thickBot="1">
      <c r="A67" s="39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  <c r="Q67" s="39"/>
    </row>
    <row r="68" spans="1:17" s="30" customFormat="1" ht="4.5" customHeight="1" thickBo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ht="17.25" customHeight="1">
      <c r="A69" s="39"/>
      <c r="B69" s="245" t="s">
        <v>5</v>
      </c>
      <c r="C69" s="248" t="s">
        <v>166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50"/>
      <c r="Q69" s="39"/>
    </row>
    <row r="70" spans="1:17" ht="54.75" customHeight="1">
      <c r="A70" s="39"/>
      <c r="B70" s="246"/>
      <c r="C70" s="251" t="s">
        <v>177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Q70" s="39"/>
    </row>
    <row r="71" spans="1:17" ht="17.25" customHeight="1">
      <c r="A71" s="39"/>
      <c r="B71" s="246"/>
      <c r="C71" s="254" t="s">
        <v>167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6"/>
      <c r="Q71" s="39"/>
    </row>
    <row r="72" spans="1:17" ht="45.75" customHeight="1" thickBot="1">
      <c r="A72" s="39"/>
      <c r="B72" s="247"/>
      <c r="C72" s="257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9"/>
      <c r="Q72" s="39"/>
    </row>
    <row r="73" spans="1:17" ht="32.25" customHeight="1" thickBot="1">
      <c r="A73" s="39"/>
      <c r="B73" s="66" t="s">
        <v>64</v>
      </c>
      <c r="C73" s="240" t="s">
        <v>112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2"/>
      <c r="Q73" s="39"/>
    </row>
    <row r="74" spans="1:17" ht="30.75" customHeight="1" thickBot="1">
      <c r="A74" s="39"/>
      <c r="B74" s="66" t="s">
        <v>77</v>
      </c>
      <c r="C74" s="243" t="s">
        <v>78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4"/>
      <c r="Q74" s="39"/>
    </row>
    <row r="77" ht="12.75" hidden="1">
      <c r="C77" s="67">
        <v>2016</v>
      </c>
    </row>
    <row r="78" ht="12.75" hidden="1">
      <c r="C78" s="38">
        <v>2017</v>
      </c>
    </row>
    <row r="88" spans="2:13" ht="12.7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12.7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 ht="12.7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 ht="12.7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 ht="12.7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2.75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</row>
    <row r="94" spans="2:13" ht="12.75">
      <c r="B94" s="68"/>
      <c r="C94" s="68"/>
      <c r="D94" s="68"/>
      <c r="E94" s="68"/>
      <c r="F94" s="68"/>
      <c r="G94" s="68"/>
      <c r="H94" s="68"/>
      <c r="J94" s="68"/>
      <c r="K94" s="68"/>
      <c r="L94" s="68"/>
      <c r="M94" s="68"/>
    </row>
    <row r="95" spans="2:13" ht="12.75">
      <c r="B95" s="68"/>
      <c r="C95" s="68"/>
      <c r="D95" s="68"/>
      <c r="E95" s="68"/>
      <c r="F95" s="68"/>
      <c r="G95" s="68"/>
      <c r="H95" s="68"/>
      <c r="J95" s="68"/>
      <c r="K95" s="68"/>
      <c r="L95" s="68"/>
      <c r="M95" s="68"/>
    </row>
    <row r="96" spans="1:21" ht="12.75">
      <c r="A96" s="69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6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107"/>
      <c r="W97" s="107"/>
      <c r="X97" s="107"/>
      <c r="Y97" s="107"/>
      <c r="Z97" s="107"/>
    </row>
    <row r="98" spans="1:26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107"/>
      <c r="W98" s="107"/>
      <c r="X98" s="107"/>
      <c r="Y98" s="107"/>
      <c r="Z98" s="107"/>
    </row>
    <row r="99" spans="1:26" ht="12.75">
      <c r="A99" s="70"/>
      <c r="B99" s="70" t="s">
        <v>39</v>
      </c>
      <c r="C99" s="70" t="s">
        <v>38</v>
      </c>
      <c r="D99" s="70" t="s">
        <v>40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 t="s">
        <v>70</v>
      </c>
      <c r="R99" s="70"/>
      <c r="S99" s="70"/>
      <c r="T99" s="70"/>
      <c r="U99" s="70"/>
      <c r="V99" s="107"/>
      <c r="W99" s="107"/>
      <c r="X99" s="107"/>
      <c r="Y99" s="107"/>
      <c r="Z99" s="107"/>
    </row>
    <row r="100" spans="1:26" ht="12.75">
      <c r="A100" s="70"/>
      <c r="B100" s="71" t="s">
        <v>41</v>
      </c>
      <c r="C100" s="71" t="s">
        <v>43</v>
      </c>
      <c r="D100" s="72" t="s">
        <v>91</v>
      </c>
      <c r="E100" s="70"/>
      <c r="F100" s="70"/>
      <c r="G100" s="70"/>
      <c r="H100" s="70"/>
      <c r="I100" s="70"/>
      <c r="J100" s="70"/>
      <c r="K100" s="70"/>
      <c r="L100" s="70"/>
      <c r="M100" s="71" t="s">
        <v>67</v>
      </c>
      <c r="N100" s="70"/>
      <c r="O100" s="70"/>
      <c r="P100" s="70"/>
      <c r="Q100" s="71" t="s">
        <v>71</v>
      </c>
      <c r="R100" s="70"/>
      <c r="S100" s="70"/>
      <c r="T100" s="70"/>
      <c r="U100" s="70"/>
      <c r="V100" s="107"/>
      <c r="W100" s="107"/>
      <c r="X100" s="107"/>
      <c r="Y100" s="107"/>
      <c r="Z100" s="107"/>
    </row>
    <row r="101" spans="1:26" ht="12.75">
      <c r="A101" s="70"/>
      <c r="B101" s="71" t="s">
        <v>80</v>
      </c>
      <c r="C101" s="71" t="s">
        <v>44</v>
      </c>
      <c r="D101" s="72" t="s">
        <v>92</v>
      </c>
      <c r="E101" s="70"/>
      <c r="F101" s="70"/>
      <c r="G101" s="70"/>
      <c r="H101" s="70"/>
      <c r="I101" s="70"/>
      <c r="J101" s="70"/>
      <c r="K101" s="70"/>
      <c r="L101" s="70"/>
      <c r="M101" s="71" t="s">
        <v>69</v>
      </c>
      <c r="N101" s="70"/>
      <c r="O101" s="70"/>
      <c r="P101" s="70"/>
      <c r="Q101" s="71" t="s">
        <v>73</v>
      </c>
      <c r="R101" s="70"/>
      <c r="S101" s="70"/>
      <c r="T101" s="70"/>
      <c r="U101" s="70"/>
      <c r="V101" s="107"/>
      <c r="W101" s="107"/>
      <c r="X101" s="107"/>
      <c r="Y101" s="107"/>
      <c r="Z101" s="107"/>
    </row>
    <row r="102" spans="1:26" ht="12.75">
      <c r="A102" s="70"/>
      <c r="B102" s="71" t="s">
        <v>42</v>
      </c>
      <c r="C102" s="71" t="s">
        <v>45</v>
      </c>
      <c r="D102" s="72" t="s">
        <v>93</v>
      </c>
      <c r="E102" s="70"/>
      <c r="F102" s="70"/>
      <c r="G102" s="70"/>
      <c r="H102" s="70"/>
      <c r="I102" s="70"/>
      <c r="J102" s="70"/>
      <c r="K102" s="70"/>
      <c r="L102" s="70"/>
      <c r="M102" s="71" t="s">
        <v>78</v>
      </c>
      <c r="N102" s="70"/>
      <c r="O102" s="70"/>
      <c r="P102" s="70"/>
      <c r="Q102" s="71" t="s">
        <v>72</v>
      </c>
      <c r="R102" s="70"/>
      <c r="S102" s="70"/>
      <c r="T102" s="70"/>
      <c r="U102" s="70"/>
      <c r="V102" s="107"/>
      <c r="W102" s="107"/>
      <c r="X102" s="107"/>
      <c r="Y102" s="107"/>
      <c r="Z102" s="107"/>
    </row>
    <row r="103" spans="1:26" ht="12.75">
      <c r="A103" s="70"/>
      <c r="B103" s="70"/>
      <c r="C103" s="71" t="s">
        <v>46</v>
      </c>
      <c r="D103" s="72" t="s">
        <v>94</v>
      </c>
      <c r="E103" s="70"/>
      <c r="F103" s="70"/>
      <c r="G103" s="70"/>
      <c r="H103" s="70"/>
      <c r="I103" s="70"/>
      <c r="J103" s="70"/>
      <c r="K103" s="70"/>
      <c r="L103" s="70"/>
      <c r="M103" s="71"/>
      <c r="N103" s="70"/>
      <c r="O103" s="70"/>
      <c r="P103" s="70"/>
      <c r="Q103" s="71" t="s">
        <v>74</v>
      </c>
      <c r="R103" s="70"/>
      <c r="S103" s="70"/>
      <c r="T103" s="70"/>
      <c r="U103" s="70"/>
      <c r="V103" s="107"/>
      <c r="W103" s="107"/>
      <c r="X103" s="107"/>
      <c r="Y103" s="107"/>
      <c r="Z103" s="107"/>
    </row>
    <row r="104" spans="1:26" ht="12.75">
      <c r="A104" s="70"/>
      <c r="B104" s="70"/>
      <c r="C104" s="71" t="s">
        <v>47</v>
      </c>
      <c r="D104" s="72" t="s">
        <v>95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 t="s">
        <v>68</v>
      </c>
      <c r="O104" s="70"/>
      <c r="P104" s="70"/>
      <c r="Q104" s="71" t="s">
        <v>75</v>
      </c>
      <c r="R104" s="70"/>
      <c r="S104" s="70"/>
      <c r="T104" s="70"/>
      <c r="U104" s="70"/>
      <c r="V104" s="107"/>
      <c r="W104" s="107"/>
      <c r="X104" s="107"/>
      <c r="Y104" s="107"/>
      <c r="Z104" s="107"/>
    </row>
    <row r="105" spans="1:26" ht="12.75">
      <c r="A105" s="70"/>
      <c r="B105" s="70"/>
      <c r="C105" s="71" t="s">
        <v>48</v>
      </c>
      <c r="D105" s="72" t="s">
        <v>96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107"/>
      <c r="W105" s="107"/>
      <c r="X105" s="107"/>
      <c r="Y105" s="107"/>
      <c r="Z105" s="107"/>
    </row>
    <row r="106" spans="1:26" ht="12.75">
      <c r="A106" s="70"/>
      <c r="B106" s="70"/>
      <c r="C106" s="71" t="s">
        <v>49</v>
      </c>
      <c r="D106" s="72" t="s">
        <v>57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107"/>
      <c r="W106" s="107"/>
      <c r="X106" s="107"/>
      <c r="Y106" s="107"/>
      <c r="Z106" s="107"/>
    </row>
    <row r="107" spans="1:26" ht="12.75">
      <c r="A107" s="70"/>
      <c r="B107" s="70"/>
      <c r="C107" s="70"/>
      <c r="D107" s="72" t="s">
        <v>56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107"/>
      <c r="W107" s="107"/>
      <c r="X107" s="107"/>
      <c r="Y107" s="107"/>
      <c r="Z107" s="107"/>
    </row>
    <row r="108" spans="1:26" ht="12.75">
      <c r="A108" s="70"/>
      <c r="B108" s="70"/>
      <c r="C108" s="70"/>
      <c r="D108" s="72" t="s">
        <v>51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107"/>
      <c r="W108" s="107"/>
      <c r="X108" s="107"/>
      <c r="Y108" s="107"/>
      <c r="Z108" s="107"/>
    </row>
    <row r="109" spans="1:26" ht="12.75">
      <c r="A109" s="70"/>
      <c r="B109" s="70"/>
      <c r="C109" s="70"/>
      <c r="D109" s="72" t="s">
        <v>50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>
        <v>2015</v>
      </c>
      <c r="R109" s="70"/>
      <c r="S109" s="70"/>
      <c r="T109" s="70"/>
      <c r="U109" s="70"/>
      <c r="V109" s="107"/>
      <c r="W109" s="107"/>
      <c r="X109" s="107"/>
      <c r="Y109" s="107"/>
      <c r="Z109" s="107"/>
    </row>
    <row r="110" spans="1:26" ht="12.75" customHeight="1">
      <c r="A110" s="70"/>
      <c r="B110" s="70"/>
      <c r="C110" s="70"/>
      <c r="D110" s="72" t="s">
        <v>53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>
        <v>2016</v>
      </c>
      <c r="R110" s="70"/>
      <c r="S110" s="70"/>
      <c r="T110" s="70"/>
      <c r="U110" s="70"/>
      <c r="V110" s="107"/>
      <c r="W110" s="107"/>
      <c r="X110" s="107"/>
      <c r="Y110" s="107"/>
      <c r="Z110" s="107"/>
    </row>
    <row r="111" spans="1:26" ht="12.75">
      <c r="A111" s="70"/>
      <c r="B111" s="70"/>
      <c r="C111" s="70"/>
      <c r="D111" s="72" t="s">
        <v>52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>
        <v>2017</v>
      </c>
      <c r="R111" s="70"/>
      <c r="S111" s="70"/>
      <c r="T111" s="70"/>
      <c r="U111" s="70"/>
      <c r="V111" s="107"/>
      <c r="W111" s="107"/>
      <c r="X111" s="107"/>
      <c r="Y111" s="107"/>
      <c r="Z111" s="107"/>
    </row>
    <row r="112" spans="1:26" ht="12.75">
      <c r="A112" s="70"/>
      <c r="B112" s="70"/>
      <c r="C112" s="70"/>
      <c r="D112" s="72" t="s">
        <v>54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>
        <v>2018</v>
      </c>
      <c r="R112" s="70"/>
      <c r="S112" s="70"/>
      <c r="T112" s="70"/>
      <c r="U112" s="70"/>
      <c r="V112" s="107"/>
      <c r="W112" s="107"/>
      <c r="X112" s="107"/>
      <c r="Y112" s="107"/>
      <c r="Z112" s="107"/>
    </row>
    <row r="113" spans="1:26" ht="12.75">
      <c r="A113" s="70"/>
      <c r="B113" s="70"/>
      <c r="C113" s="70"/>
      <c r="D113" s="72" t="s">
        <v>97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107"/>
      <c r="W113" s="107"/>
      <c r="X113" s="107"/>
      <c r="Y113" s="107"/>
      <c r="Z113" s="107"/>
    </row>
    <row r="114" spans="1:26" ht="12.75">
      <c r="A114" s="70"/>
      <c r="B114" s="70"/>
      <c r="C114" s="70"/>
      <c r="D114" s="72" t="s">
        <v>82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107"/>
      <c r="W114" s="107"/>
      <c r="X114" s="107"/>
      <c r="Y114" s="107"/>
      <c r="Z114" s="107"/>
    </row>
    <row r="115" spans="1:26" ht="12.75">
      <c r="A115" s="70"/>
      <c r="B115" s="73"/>
      <c r="C115" s="70"/>
      <c r="D115" s="72" t="s">
        <v>83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107"/>
      <c r="W115" s="107"/>
      <c r="X115" s="107"/>
      <c r="Y115" s="107"/>
      <c r="Z115" s="107"/>
    </row>
    <row r="116" spans="1:26" ht="12.75">
      <c r="A116" s="70"/>
      <c r="B116" s="73"/>
      <c r="C116" s="70"/>
      <c r="D116" s="72" t="s">
        <v>81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107"/>
      <c r="W116" s="107"/>
      <c r="X116" s="107"/>
      <c r="Y116" s="107"/>
      <c r="Z116" s="107"/>
    </row>
    <row r="117" spans="1:26" ht="12.75">
      <c r="A117" s="70"/>
      <c r="B117" s="73"/>
      <c r="C117" s="70"/>
      <c r="D117" s="72" t="s">
        <v>98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107"/>
      <c r="W117" s="107"/>
      <c r="X117" s="107"/>
      <c r="Y117" s="107"/>
      <c r="Z117" s="107"/>
    </row>
    <row r="118" spans="1:26" ht="12.75">
      <c r="A118" s="70"/>
      <c r="B118" s="73"/>
      <c r="C118" s="70"/>
      <c r="D118" s="72" t="s">
        <v>99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107"/>
      <c r="W118" s="107"/>
      <c r="X118" s="107"/>
      <c r="Y118" s="107"/>
      <c r="Z118" s="107"/>
    </row>
    <row r="119" spans="1:26" ht="12.75">
      <c r="A119" s="70"/>
      <c r="B119" s="73"/>
      <c r="C119" s="70"/>
      <c r="D119" s="72" t="s">
        <v>100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107"/>
      <c r="W119" s="107"/>
      <c r="X119" s="107"/>
      <c r="Y119" s="107"/>
      <c r="Z119" s="107"/>
    </row>
    <row r="120" spans="1:26" ht="12.75">
      <c r="A120" s="70"/>
      <c r="B120" s="73"/>
      <c r="C120" s="70"/>
      <c r="D120" s="72" t="s">
        <v>101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107"/>
      <c r="W120" s="107"/>
      <c r="X120" s="107"/>
      <c r="Y120" s="107"/>
      <c r="Z120" s="107"/>
    </row>
    <row r="121" spans="1:26" ht="12.75">
      <c r="A121" s="70"/>
      <c r="B121" s="73"/>
      <c r="C121" s="70"/>
      <c r="D121" s="72" t="s">
        <v>102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107"/>
      <c r="W121" s="107"/>
      <c r="X121" s="107"/>
      <c r="Y121" s="107"/>
      <c r="Z121" s="107"/>
    </row>
    <row r="122" spans="1:26" ht="12.75">
      <c r="A122" s="70"/>
      <c r="B122" s="74"/>
      <c r="C122" s="70"/>
      <c r="D122" s="72" t="s">
        <v>103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107"/>
      <c r="W122" s="107"/>
      <c r="X122" s="107"/>
      <c r="Y122" s="107"/>
      <c r="Z122" s="107"/>
    </row>
    <row r="123" spans="1:26" ht="12.75">
      <c r="A123" s="70"/>
      <c r="B123" s="74"/>
      <c r="C123" s="70"/>
      <c r="D123" s="72" t="s">
        <v>104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107"/>
      <c r="W123" s="107"/>
      <c r="X123" s="107"/>
      <c r="Y123" s="107"/>
      <c r="Z123" s="107"/>
    </row>
    <row r="124" spans="1:26" ht="12.75">
      <c r="A124" s="70"/>
      <c r="B124" s="70"/>
      <c r="C124" s="70"/>
      <c r="D124" s="72" t="s">
        <v>105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107"/>
      <c r="W124" s="107"/>
      <c r="X124" s="107"/>
      <c r="Y124" s="107"/>
      <c r="Z124" s="107"/>
    </row>
    <row r="125" spans="1:26" ht="51">
      <c r="A125" s="70"/>
      <c r="B125" s="19" t="s">
        <v>106</v>
      </c>
      <c r="C125" s="70"/>
      <c r="D125" s="72" t="s">
        <v>55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107"/>
      <c r="W125" s="107"/>
      <c r="X125" s="107"/>
      <c r="Y125" s="107"/>
      <c r="Z125" s="107"/>
    </row>
    <row r="126" spans="1:26" ht="76.5">
      <c r="A126" s="70"/>
      <c r="B126" s="19" t="s">
        <v>107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107"/>
      <c r="W126" s="107"/>
      <c r="X126" s="107"/>
      <c r="Y126" s="107"/>
      <c r="Z126" s="107"/>
    </row>
    <row r="127" spans="1:26" ht="63.75">
      <c r="A127" s="70"/>
      <c r="B127" s="19" t="s">
        <v>173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76.5">
      <c r="A128" s="70"/>
      <c r="B128" s="19" t="s">
        <v>174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63.75">
      <c r="A129" s="70"/>
      <c r="B129" s="19" t="s">
        <v>153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89.25">
      <c r="A130" s="70"/>
      <c r="B130" s="19" t="s">
        <v>175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25.5">
      <c r="A131" s="70"/>
      <c r="B131" s="19" t="s">
        <v>108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2.75">
      <c r="A132" s="70"/>
      <c r="B132" s="19" t="s">
        <v>79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2.75">
      <c r="A133" s="70"/>
      <c r="B133" s="109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2.75">
      <c r="A134" s="70"/>
      <c r="B134" s="109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2.75">
      <c r="A135" s="70"/>
      <c r="B135" s="108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2.75">
      <c r="A136" s="70"/>
      <c r="B136" s="108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2.75">
      <c r="A137" s="70"/>
      <c r="B137" s="108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2.75">
      <c r="A138" s="70"/>
      <c r="B138" s="108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2.75">
      <c r="A139" s="70"/>
      <c r="B139" s="108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2:26" ht="12.75">
      <c r="B140" s="108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2:26" ht="12.75">
      <c r="B141" s="108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2:26" ht="12.75">
      <c r="B142" s="108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2:26" ht="12.75">
      <c r="B143" s="108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2:26" ht="12.75">
      <c r="B144" s="108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2:26" ht="12.75">
      <c r="B145" s="108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2:26" ht="12.75">
      <c r="B146" s="108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2:26" ht="12.75">
      <c r="B147" s="108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2:26" ht="12.75">
      <c r="B148" s="108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2:26" ht="12.75">
      <c r="B149" s="108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2:26" ht="12.75">
      <c r="B150" s="108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2:26" ht="12.75">
      <c r="B151" s="108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2:26" ht="12.75">
      <c r="B152" s="108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2:26" ht="12.75">
      <c r="B153" s="108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2:26" ht="12.75">
      <c r="B154" s="108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2:26" ht="12.75">
      <c r="B155" s="108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2:26" ht="12.75">
      <c r="B156" s="108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2:26" ht="12.75">
      <c r="B157" s="108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2:26" ht="12.75">
      <c r="B158" s="108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2:26" ht="12.75">
      <c r="B159" s="108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2:26" ht="12.75">
      <c r="B160" s="108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2:26" ht="12.75">
      <c r="B161" s="108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2:26" ht="12.75">
      <c r="B162" s="108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2:26" ht="12.75">
      <c r="B163" s="108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2:26" ht="12.75">
      <c r="B164" s="108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2:26" ht="12.75">
      <c r="B165" s="108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2:26" ht="12.75">
      <c r="B166" s="108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2:26" ht="12.75">
      <c r="B167" s="108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2:26" ht="12.75">
      <c r="B168" s="108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2:26" ht="12.75">
      <c r="B169" s="108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2:26" ht="12.75">
      <c r="B170" s="108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</sheetData>
  <sheetProtection password="E09B" sheet="1" formatCells="0" formatRows="0"/>
  <mergeCells count="75">
    <mergeCell ref="B51:P51"/>
    <mergeCell ref="B52:P67"/>
    <mergeCell ref="A68:Q68"/>
    <mergeCell ref="C73:P73"/>
    <mergeCell ref="C74:P74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I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45" operator="between" stopIfTrue="1">
      <formula>$S$4</formula>
      <formula>$S$3</formula>
    </cfRule>
  </conditionalFormatting>
  <conditionalFormatting sqref="P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45" operator="between" stopIfTrue="1">
      <formula>$S$4</formula>
      <formula>$S$3</formula>
    </cfRule>
  </conditionalFormatting>
  <conditionalFormatting sqref="O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45" operator="between" stopIfTrue="1">
      <formula>$S$4</formula>
      <formula>$S$3</formula>
    </cfRule>
  </conditionalFormatting>
  <dataValidations count="7"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4:P34 C36:P36 C32:P32">
      <formula1>$Q$99:$Q$104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10">
      <formula1>$C$77:$C$78</formula1>
    </dataValidation>
    <dataValidation type="list" allowBlank="1" showInputMessage="1" showErrorMessage="1" sqref="C18:P18">
      <formula1>$B$125:$B$132</formula1>
    </dataValidation>
  </dataValidations>
  <printOptions horizontalCentered="1" verticalCentered="1"/>
  <pageMargins left="0" right="0" top="0" bottom="0" header="0" footer="0"/>
  <pageSetup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H77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27.140625" style="14" customWidth="1"/>
    <col min="2" max="2" width="36.140625" style="4" customWidth="1"/>
    <col min="3" max="3" width="16.7109375" style="4" customWidth="1"/>
    <col min="4" max="4" width="8.7109375" style="4" customWidth="1"/>
    <col min="5" max="5" width="15.28125" style="4" customWidth="1"/>
    <col min="6" max="6" width="8.7109375" style="4" customWidth="1"/>
    <col min="7" max="7" width="14.421875" style="4" customWidth="1"/>
    <col min="8" max="8" width="8.7109375" style="4" customWidth="1"/>
    <col min="9" max="9" width="23.140625" style="4" customWidth="1"/>
    <col min="10" max="10" width="15.8515625" style="4" customWidth="1"/>
    <col min="11" max="16" width="8.7109375" style="4" customWidth="1"/>
    <col min="17" max="17" width="8.7109375" style="9" customWidth="1"/>
    <col min="18" max="18" width="8.7109375" style="4" customWidth="1"/>
    <col min="19" max="19" width="8.7109375" style="9" customWidth="1"/>
    <col min="20" max="20" width="27.28125" style="4" customWidth="1"/>
    <col min="21" max="21" width="5.421875" style="4" customWidth="1"/>
    <col min="22" max="16384" width="11.421875" style="4" customWidth="1"/>
  </cols>
  <sheetData>
    <row r="1" spans="1:22" ht="21" customHeight="1">
      <c r="A1" s="260"/>
      <c r="B1" s="263" t="s">
        <v>58</v>
      </c>
      <c r="C1" s="264"/>
      <c r="D1" s="264"/>
      <c r="E1" s="264"/>
      <c r="F1" s="264"/>
      <c r="G1" s="264"/>
      <c r="H1" s="265"/>
      <c r="I1" s="261" t="s">
        <v>59</v>
      </c>
      <c r="J1" s="262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/>
    </row>
    <row r="2" spans="1:22" ht="18">
      <c r="A2" s="260"/>
      <c r="B2" s="263" t="s">
        <v>85</v>
      </c>
      <c r="C2" s="264"/>
      <c r="D2" s="264"/>
      <c r="E2" s="264"/>
      <c r="F2" s="264"/>
      <c r="G2" s="264"/>
      <c r="H2" s="265"/>
      <c r="I2" s="261" t="s">
        <v>110</v>
      </c>
      <c r="J2" s="262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8">
      <c r="A3" s="260"/>
      <c r="B3" s="263" t="s">
        <v>86</v>
      </c>
      <c r="C3" s="264"/>
      <c r="D3" s="264"/>
      <c r="E3" s="264"/>
      <c r="F3" s="264"/>
      <c r="G3" s="264"/>
      <c r="H3" s="265"/>
      <c r="I3" s="261" t="s">
        <v>145</v>
      </c>
      <c r="J3" s="262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3"/>
    </row>
    <row r="4" spans="1:22" ht="21.75" customHeight="1">
      <c r="A4" s="260"/>
      <c r="B4" s="263" t="s">
        <v>87</v>
      </c>
      <c r="C4" s="264"/>
      <c r="D4" s="264"/>
      <c r="E4" s="264"/>
      <c r="F4" s="264"/>
      <c r="G4" s="264"/>
      <c r="H4" s="265"/>
      <c r="I4" s="262" t="s">
        <v>63</v>
      </c>
      <c r="J4" s="262"/>
      <c r="K4" s="5"/>
      <c r="L4" s="5"/>
      <c r="M4" s="5"/>
      <c r="N4" s="5"/>
      <c r="O4" s="5"/>
      <c r="P4" s="5"/>
      <c r="Q4" s="5"/>
      <c r="R4" s="5"/>
      <c r="S4" s="5"/>
      <c r="T4" s="5"/>
      <c r="U4" s="2"/>
      <c r="V4" s="3"/>
    </row>
    <row r="5" spans="1:34" ht="21.75" customHeight="1">
      <c r="A5" s="6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"/>
      <c r="AH5" s="3"/>
    </row>
    <row r="6" spans="1:21" ht="23.25" customHeight="1">
      <c r="A6" s="28" t="s">
        <v>0</v>
      </c>
      <c r="B6" s="281" t="s">
        <v>115</v>
      </c>
      <c r="C6" s="282"/>
      <c r="D6" s="282"/>
      <c r="E6" s="282"/>
      <c r="F6" s="282"/>
      <c r="G6" s="282"/>
      <c r="H6" s="282"/>
      <c r="I6" s="282"/>
      <c r="J6" s="28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3.25" customHeight="1" thickBot="1">
      <c r="A7" s="23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4" ht="30" customHeight="1">
      <c r="A8" s="267" t="s">
        <v>88</v>
      </c>
      <c r="B8" s="269" t="s">
        <v>32</v>
      </c>
      <c r="C8" s="271" t="str">
        <f>+'Operaciones de registro'!C14</f>
        <v>Operaciones de registro automático - Bien Inmueble y en sociedad</v>
      </c>
      <c r="D8" s="271"/>
      <c r="E8" s="271"/>
      <c r="F8" s="271"/>
      <c r="G8" s="271"/>
      <c r="H8" s="271"/>
      <c r="I8" s="271"/>
      <c r="J8" s="27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32"/>
      <c r="X8" s="32"/>
    </row>
    <row r="9" spans="1:20" ht="41.25" customHeight="1" thickBot="1">
      <c r="A9" s="268"/>
      <c r="B9" s="270"/>
      <c r="C9" s="120" t="s">
        <v>113</v>
      </c>
      <c r="D9" s="120" t="s">
        <v>89</v>
      </c>
      <c r="E9" s="120" t="s">
        <v>114</v>
      </c>
      <c r="F9" s="120" t="s">
        <v>89</v>
      </c>
      <c r="G9" s="120" t="s">
        <v>10</v>
      </c>
      <c r="H9" s="120" t="s">
        <v>89</v>
      </c>
      <c r="I9" s="273" t="s">
        <v>90</v>
      </c>
      <c r="J9" s="274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19" ht="58.5" customHeight="1">
      <c r="A10" s="275" t="s">
        <v>115</v>
      </c>
      <c r="B10" s="117" t="str">
        <f>+'Operaciones de registro'!B40</f>
        <v>Número de respuestas evaluadas</v>
      </c>
      <c r="C10" s="118">
        <v>2603</v>
      </c>
      <c r="D10" s="122">
        <f>IF(C10=0,"0",C10/C11)</f>
        <v>0.7770149253731343</v>
      </c>
      <c r="E10" s="118"/>
      <c r="F10" s="122" t="str">
        <f>IF(E10=0,"0",E10/E11)</f>
        <v>0</v>
      </c>
      <c r="G10" s="118">
        <f>+C10+E10</f>
        <v>2603</v>
      </c>
      <c r="H10" s="122">
        <f>IF(G10=0,"0",G10/G11)</f>
        <v>0.7770149253731343</v>
      </c>
      <c r="I10" s="277"/>
      <c r="J10" s="278"/>
      <c r="K10" s="21"/>
      <c r="L10" s="266"/>
      <c r="M10" s="21"/>
      <c r="N10" s="266"/>
      <c r="O10" s="21"/>
      <c r="P10" s="266"/>
      <c r="Q10" s="21"/>
      <c r="R10" s="266"/>
      <c r="S10" s="21"/>
    </row>
    <row r="11" spans="1:19" ht="62.25" customHeight="1" thickBot="1">
      <c r="A11" s="276"/>
      <c r="B11" s="34" t="str">
        <f>+'Operaciones de registro'!B41</f>
        <v>Total  requerimientos efectuados a inversionistas  y sociedades receptoras de inversión del semestre anterior</v>
      </c>
      <c r="C11" s="115">
        <v>3350</v>
      </c>
      <c r="D11" s="125"/>
      <c r="E11" s="115"/>
      <c r="F11" s="126"/>
      <c r="G11" s="115">
        <f>+C11+E11</f>
        <v>3350</v>
      </c>
      <c r="H11" s="126"/>
      <c r="I11" s="279"/>
      <c r="J11" s="280"/>
      <c r="K11" s="21"/>
      <c r="L11" s="266"/>
      <c r="M11" s="21"/>
      <c r="N11" s="266"/>
      <c r="O11" s="21"/>
      <c r="P11" s="266"/>
      <c r="Q11" s="21"/>
      <c r="R11" s="266"/>
      <c r="S11" s="21"/>
    </row>
    <row r="12" spans="1:21" ht="12.75">
      <c r="A12" s="18"/>
      <c r="B12" s="18"/>
      <c r="C12" s="21"/>
      <c r="D12" s="20"/>
      <c r="E12" s="21"/>
      <c r="F12" s="20"/>
      <c r="G12" s="20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2"/>
      <c r="U12" s="22"/>
    </row>
    <row r="13" spans="1:21" ht="12.75">
      <c r="A13" s="18"/>
      <c r="B13" s="18"/>
      <c r="C13" s="21"/>
      <c r="D13" s="20"/>
      <c r="E13" s="21"/>
      <c r="F13" s="20"/>
      <c r="G13" s="20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2"/>
      <c r="U13" s="22"/>
    </row>
    <row r="14" spans="1:21" ht="12.75">
      <c r="A14" s="18"/>
      <c r="B14" s="18"/>
      <c r="C14" s="21"/>
      <c r="D14" s="20"/>
      <c r="E14" s="21"/>
      <c r="F14" s="20"/>
      <c r="G14" s="20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2"/>
      <c r="U14" s="22"/>
    </row>
    <row r="15" spans="1:21" ht="12.75">
      <c r="A15" s="18"/>
      <c r="B15" s="18"/>
      <c r="C15" s="21"/>
      <c r="D15" s="20"/>
      <c r="E15" s="21"/>
      <c r="F15" s="20"/>
      <c r="G15" s="20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2"/>
      <c r="U15" s="22"/>
    </row>
    <row r="16" spans="3:18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R16" s="15"/>
    </row>
    <row r="17" spans="3:18" ht="12.75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R17" s="15"/>
    </row>
    <row r="18" spans="3:18" ht="12.7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R18" s="15"/>
    </row>
    <row r="19" spans="3:18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R19" s="15"/>
    </row>
    <row r="20" spans="3:18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R20" s="15"/>
    </row>
    <row r="21" spans="3:18" ht="12.7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R21" s="15"/>
    </row>
    <row r="22" spans="3:18" ht="12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R22" s="15"/>
    </row>
    <row r="23" spans="3:18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R23" s="15"/>
    </row>
    <row r="24" spans="3:18" ht="12.7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R24" s="15"/>
    </row>
    <row r="25" spans="3:18" ht="12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R25" s="15"/>
    </row>
    <row r="26" spans="3:18" ht="12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R26" s="15"/>
    </row>
    <row r="27" spans="3:18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R27" s="15"/>
    </row>
    <row r="28" spans="3:18" ht="12.7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R28" s="15"/>
    </row>
    <row r="29" spans="3:18" ht="12.7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R29" s="15"/>
    </row>
    <row r="30" spans="3:16" ht="12.7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3:16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3:16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16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3:16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3:16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3:16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3:16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3:16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3:16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3:16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3:16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3:16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3:16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3:16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3:16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3:16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3:16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3:16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3:16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3:16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3:16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3:16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3:16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3:16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3:16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3:16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3:16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3:16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3:16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3:16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3:16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3:16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3:16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3:16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3:16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76" spans="2:19" ht="12.75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2:19" ht="12.75"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</sheetData>
  <sheetProtection formatCells="0" formatColumns="0" formatRows="0" insertRows="0"/>
  <mergeCells count="20">
    <mergeCell ref="B2:H2"/>
    <mergeCell ref="B3:H3"/>
    <mergeCell ref="P10:P11"/>
    <mergeCell ref="R10:R11"/>
    <mergeCell ref="I10:J11"/>
    <mergeCell ref="B6:J6"/>
    <mergeCell ref="I2:J2"/>
    <mergeCell ref="I3:J3"/>
    <mergeCell ref="I4:J4"/>
    <mergeCell ref="B4:H4"/>
    <mergeCell ref="A1:A4"/>
    <mergeCell ref="I1:J1"/>
    <mergeCell ref="B1:H1"/>
    <mergeCell ref="L10:L11"/>
    <mergeCell ref="N10:N11"/>
    <mergeCell ref="A8:A9"/>
    <mergeCell ref="B8:B9"/>
    <mergeCell ref="C8:J8"/>
    <mergeCell ref="I9:J9"/>
    <mergeCell ref="A10:A11"/>
  </mergeCells>
  <printOptions/>
  <pageMargins left="0.7480314960629921" right="0.7480314960629921" top="0.984251968503937" bottom="0.984251968503937" header="0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S176"/>
  <sheetViews>
    <sheetView zoomScale="130" zoomScaleNormal="130" zoomScalePageLayoutView="0" workbookViewId="0" topLeftCell="A1">
      <selection activeCell="L49" sqref="L49"/>
    </sheetView>
  </sheetViews>
  <sheetFormatPr defaultColWidth="11.421875" defaultRowHeight="12.75"/>
  <cols>
    <col min="1" max="1" width="3.00390625" style="38" customWidth="1"/>
    <col min="2" max="2" width="30.00390625" style="38" customWidth="1"/>
    <col min="3" max="3" width="16.8515625" style="38" customWidth="1"/>
    <col min="4" max="4" width="5.00390625" style="38" bestFit="1" customWidth="1"/>
    <col min="5" max="5" width="4.7109375" style="38" bestFit="1" customWidth="1"/>
    <col min="6" max="6" width="5.140625" style="38" bestFit="1" customWidth="1"/>
    <col min="7" max="7" width="5.421875" style="38" bestFit="1" customWidth="1"/>
    <col min="8" max="8" width="5.140625" style="38" bestFit="1" customWidth="1"/>
    <col min="9" max="9" width="6.00390625" style="38" customWidth="1"/>
    <col min="10" max="10" width="4.140625" style="38" bestFit="1" customWidth="1"/>
    <col min="11" max="11" width="6.421875" style="38" bestFit="1" customWidth="1"/>
    <col min="12" max="12" width="4.8515625" style="38" bestFit="1" customWidth="1"/>
    <col min="13" max="13" width="8.421875" style="38" customWidth="1"/>
    <col min="14" max="14" width="6.421875" style="38" customWidth="1"/>
    <col min="15" max="15" width="6.57421875" style="38" customWidth="1"/>
    <col min="16" max="16" width="12.140625" style="38" customWidth="1"/>
    <col min="17" max="18" width="11.7109375" style="38" customWidth="1"/>
    <col min="19" max="19" width="0" style="38" hidden="1" customWidth="1"/>
    <col min="20" max="16384" width="11.421875" style="38" customWidth="1"/>
  </cols>
  <sheetData>
    <row r="1" ht="13.5" thickBot="1"/>
    <row r="2" spans="2:19" ht="16.5" customHeight="1">
      <c r="B2" s="130"/>
      <c r="C2" s="133" t="s">
        <v>58</v>
      </c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6" t="s">
        <v>59</v>
      </c>
      <c r="O2" s="137"/>
      <c r="P2" s="138"/>
      <c r="S2" s="38">
        <v>0.8</v>
      </c>
    </row>
    <row r="3" spans="2:19" ht="15.75" customHeight="1">
      <c r="B3" s="131"/>
      <c r="C3" s="139" t="s">
        <v>60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2" t="s">
        <v>110</v>
      </c>
      <c r="O3" s="143"/>
      <c r="P3" s="144"/>
      <c r="S3" s="38">
        <v>0.79999</v>
      </c>
    </row>
    <row r="4" spans="2:19" ht="15.75" customHeight="1">
      <c r="B4" s="131"/>
      <c r="C4" s="139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2" t="s">
        <v>109</v>
      </c>
      <c r="O4" s="143"/>
      <c r="P4" s="144"/>
      <c r="S4" s="38">
        <v>0.6</v>
      </c>
    </row>
    <row r="5" spans="2:19" ht="16.5" customHeight="1" thickBot="1">
      <c r="B5" s="132"/>
      <c r="C5" s="145" t="s">
        <v>62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8" t="s">
        <v>63</v>
      </c>
      <c r="O5" s="149"/>
      <c r="P5" s="150"/>
      <c r="S5" s="38">
        <v>0.59999</v>
      </c>
    </row>
    <row r="6" ht="13.5" thickBot="1"/>
    <row r="7" spans="1:17" ht="12.75">
      <c r="A7" s="39"/>
      <c r="B7" s="151" t="s">
        <v>66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39"/>
    </row>
    <row r="8" spans="1:17" ht="13.5" thickBot="1">
      <c r="A8" s="39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  <c r="Q8" s="39"/>
    </row>
    <row r="9" spans="1:17" ht="6.75" customHeight="1" thickBot="1">
      <c r="A9" s="39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9"/>
    </row>
    <row r="10" spans="1:17" ht="26.25" customHeight="1" thickBot="1">
      <c r="A10" s="39"/>
      <c r="B10" s="40" t="s">
        <v>76</v>
      </c>
      <c r="C10" s="41">
        <v>2017</v>
      </c>
      <c r="D10" s="158" t="s">
        <v>1</v>
      </c>
      <c r="E10" s="159"/>
      <c r="F10" s="159"/>
      <c r="G10" s="159"/>
      <c r="H10" s="160" t="s">
        <v>80</v>
      </c>
      <c r="I10" s="160"/>
      <c r="J10" s="160"/>
      <c r="K10" s="159" t="s">
        <v>38</v>
      </c>
      <c r="L10" s="159"/>
      <c r="M10" s="159"/>
      <c r="N10" s="159"/>
      <c r="O10" s="160" t="s">
        <v>47</v>
      </c>
      <c r="P10" s="161"/>
      <c r="Q10" s="39"/>
    </row>
    <row r="11" spans="1:17" ht="4.5" customHeight="1" thickBot="1">
      <c r="A11" s="39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39"/>
    </row>
    <row r="12" spans="1:17" ht="13.5" thickBot="1">
      <c r="A12" s="39"/>
      <c r="B12" s="42" t="s">
        <v>0</v>
      </c>
      <c r="C12" s="165" t="s">
        <v>51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39"/>
    </row>
    <row r="13" spans="1:17" ht="4.5" customHeight="1" thickBot="1">
      <c r="A13" s="39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9"/>
    </row>
    <row r="14" spans="1:17" ht="13.5" thickBot="1">
      <c r="A14" s="39"/>
      <c r="B14" s="42" t="s">
        <v>6</v>
      </c>
      <c r="C14" s="170" t="s">
        <v>117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39"/>
    </row>
    <row r="15" spans="1:17" ht="4.5" customHeight="1" thickBot="1">
      <c r="A15" s="39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39"/>
    </row>
    <row r="16" spans="1:17" ht="13.5" thickBot="1">
      <c r="A16" s="39"/>
      <c r="B16" s="42" t="s">
        <v>36</v>
      </c>
      <c r="C16" s="284" t="s">
        <v>131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  <c r="Q16" s="39"/>
    </row>
    <row r="17" spans="1:17" ht="4.5" customHeight="1" thickBot="1">
      <c r="A17" s="39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39"/>
    </row>
    <row r="18" spans="1:17" ht="26.25" customHeight="1" thickBot="1">
      <c r="A18" s="39"/>
      <c r="B18" s="42" t="s">
        <v>23</v>
      </c>
      <c r="C18" s="179" t="s">
        <v>153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  <c r="Q18" s="39"/>
    </row>
    <row r="19" spans="1:17" ht="4.5" customHeight="1" thickBot="1">
      <c r="A19" s="39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39"/>
    </row>
    <row r="20" spans="1:17" ht="17.25" customHeight="1" thickBot="1">
      <c r="A20" s="39"/>
      <c r="B20" s="183" t="s">
        <v>37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39"/>
    </row>
    <row r="21" spans="1:17" ht="4.5" customHeight="1" thickBot="1">
      <c r="A21" s="39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39"/>
    </row>
    <row r="22" spans="1:17" ht="57" customHeight="1" thickBot="1">
      <c r="A22" s="39"/>
      <c r="B22" s="42" t="s">
        <v>3</v>
      </c>
      <c r="C22" s="189" t="s">
        <v>124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  <c r="Q22" s="39"/>
    </row>
    <row r="23" spans="1:17" ht="4.5" customHeight="1" thickBot="1">
      <c r="A23" s="39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39"/>
    </row>
    <row r="24" spans="1:17" ht="92.25" customHeight="1" thickBot="1">
      <c r="A24" s="39"/>
      <c r="B24" s="42" t="s">
        <v>24</v>
      </c>
      <c r="C24" s="176" t="s">
        <v>132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39"/>
    </row>
    <row r="25" spans="1:17" ht="4.5" customHeight="1" thickBot="1">
      <c r="A25" s="39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39"/>
    </row>
    <row r="26" spans="1:17" ht="13.5" customHeight="1" thickBot="1">
      <c r="A26" s="39"/>
      <c r="B26" s="35" t="s">
        <v>2</v>
      </c>
      <c r="C26" s="287">
        <v>0.8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9"/>
      <c r="Q26" s="39"/>
    </row>
    <row r="27" spans="1:17" ht="4.5" customHeight="1" thickBot="1">
      <c r="A27" s="39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  <c r="Q27" s="39"/>
    </row>
    <row r="28" spans="1:17" ht="12.75" customHeight="1" thickBot="1">
      <c r="A28" s="39"/>
      <c r="B28" s="35" t="s">
        <v>25</v>
      </c>
      <c r="C28" s="43" t="s">
        <v>26</v>
      </c>
      <c r="D28" s="204" t="s">
        <v>146</v>
      </c>
      <c r="E28" s="205"/>
      <c r="F28" s="205"/>
      <c r="G28" s="206"/>
      <c r="H28" s="207" t="s">
        <v>27</v>
      </c>
      <c r="I28" s="207"/>
      <c r="J28" s="207"/>
      <c r="K28" s="204" t="s">
        <v>147</v>
      </c>
      <c r="L28" s="205"/>
      <c r="M28" s="206"/>
      <c r="N28" s="208" t="s">
        <v>28</v>
      </c>
      <c r="O28" s="209"/>
      <c r="P28" s="44" t="s">
        <v>148</v>
      </c>
      <c r="Q28" s="39"/>
    </row>
    <row r="29" spans="1:17" ht="4.5" customHeight="1" thickBot="1">
      <c r="A29" s="39"/>
      <c r="B29" s="290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39"/>
    </row>
    <row r="30" spans="1:17" ht="13.5" customHeight="1" thickBot="1">
      <c r="A30" s="39"/>
      <c r="B30" s="45" t="s">
        <v>7</v>
      </c>
      <c r="C30" s="213" t="s">
        <v>111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39"/>
    </row>
    <row r="31" spans="1:17" ht="4.5" customHeight="1" thickBot="1">
      <c r="A31" s="39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39"/>
    </row>
    <row r="32" spans="1:17" ht="13.5" thickBot="1">
      <c r="A32" s="39"/>
      <c r="B32" s="45" t="s">
        <v>4</v>
      </c>
      <c r="C32" s="213" t="s">
        <v>72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39"/>
    </row>
    <row r="33" spans="1:17" ht="4.5" customHeight="1" thickBot="1">
      <c r="A33" s="3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39"/>
    </row>
    <row r="34" spans="1:17" ht="13.5" thickBot="1">
      <c r="A34" s="39"/>
      <c r="B34" s="45" t="s">
        <v>35</v>
      </c>
      <c r="C34" s="213" t="s">
        <v>72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39"/>
    </row>
    <row r="35" spans="1:17" ht="4.5" customHeight="1" thickBot="1">
      <c r="A35" s="39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9"/>
    </row>
    <row r="36" spans="1:17" ht="16.5" customHeight="1" thickBot="1">
      <c r="A36" s="39"/>
      <c r="B36" s="45" t="s">
        <v>65</v>
      </c>
      <c r="C36" s="213" t="s">
        <v>71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39"/>
    </row>
    <row r="37" spans="1:17" ht="4.5" customHeight="1" thickBot="1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9"/>
    </row>
    <row r="38" spans="1:17" ht="13.5" thickBot="1">
      <c r="A38" s="39"/>
      <c r="B38" s="214" t="s">
        <v>29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9"/>
    </row>
    <row r="39" spans="1:17" ht="13.5" thickBot="1">
      <c r="A39" s="39"/>
      <c r="B39" s="47" t="s">
        <v>34</v>
      </c>
      <c r="C39" s="214" t="s">
        <v>30</v>
      </c>
      <c r="D39" s="215"/>
      <c r="E39" s="215"/>
      <c r="F39" s="215"/>
      <c r="G39" s="217"/>
      <c r="H39" s="214" t="s">
        <v>7</v>
      </c>
      <c r="I39" s="215"/>
      <c r="J39" s="215"/>
      <c r="K39" s="215"/>
      <c r="L39" s="217"/>
      <c r="M39" s="214" t="s">
        <v>31</v>
      </c>
      <c r="N39" s="215"/>
      <c r="O39" s="216"/>
      <c r="P39" s="217"/>
      <c r="Q39" s="39"/>
    </row>
    <row r="40" spans="1:17" ht="43.5" customHeight="1">
      <c r="A40" s="39"/>
      <c r="B40" s="48" t="s">
        <v>133</v>
      </c>
      <c r="C40" s="220" t="s">
        <v>135</v>
      </c>
      <c r="D40" s="220"/>
      <c r="E40" s="220"/>
      <c r="F40" s="220"/>
      <c r="G40" s="220"/>
      <c r="H40" s="221" t="s">
        <v>136</v>
      </c>
      <c r="I40" s="221"/>
      <c r="J40" s="221"/>
      <c r="K40" s="221"/>
      <c r="L40" s="221"/>
      <c r="M40" s="220" t="s">
        <v>130</v>
      </c>
      <c r="N40" s="220"/>
      <c r="O40" s="220"/>
      <c r="P40" s="222"/>
      <c r="Q40" s="39"/>
    </row>
    <row r="41" spans="1:17" ht="27.75" customHeight="1">
      <c r="A41" s="39"/>
      <c r="B41" s="49" t="s">
        <v>134</v>
      </c>
      <c r="C41" s="223" t="s">
        <v>135</v>
      </c>
      <c r="D41" s="223"/>
      <c r="E41" s="223"/>
      <c r="F41" s="223"/>
      <c r="G41" s="223"/>
      <c r="H41" s="224" t="s">
        <v>136</v>
      </c>
      <c r="I41" s="224"/>
      <c r="J41" s="224"/>
      <c r="K41" s="224"/>
      <c r="L41" s="224"/>
      <c r="M41" s="223" t="s">
        <v>130</v>
      </c>
      <c r="N41" s="223"/>
      <c r="O41" s="223"/>
      <c r="P41" s="225"/>
      <c r="Q41" s="39"/>
    </row>
    <row r="42" spans="1:17" ht="13.5" customHeight="1">
      <c r="A42" s="39"/>
      <c r="B42" s="8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6"/>
      <c r="Q42" s="39"/>
    </row>
    <row r="43" spans="1:17" ht="12.75" customHeight="1">
      <c r="A43" s="39"/>
      <c r="B43" s="50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9"/>
      <c r="Q43" s="39"/>
    </row>
    <row r="44" spans="1:17" ht="11.25" customHeight="1" thickBot="1">
      <c r="A44" s="39"/>
      <c r="B44" s="51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7"/>
      <c r="Q44" s="39"/>
    </row>
    <row r="45" spans="1:17" ht="4.5" customHeight="1" thickBot="1">
      <c r="A45" s="3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9"/>
    </row>
    <row r="46" spans="1:17" ht="13.5" customHeight="1" thickBot="1">
      <c r="A46" s="39"/>
      <c r="B46" s="183" t="s">
        <v>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39"/>
    </row>
    <row r="47" spans="1:17" ht="4.5" customHeight="1" thickBot="1">
      <c r="A47" s="39"/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4"/>
      <c r="Q47" s="39"/>
    </row>
    <row r="48" spans="1:17" ht="12.75">
      <c r="A48" s="39"/>
      <c r="B48" s="293" t="s">
        <v>32</v>
      </c>
      <c r="C48" s="55" t="s">
        <v>9</v>
      </c>
      <c r="D48" s="56" t="s">
        <v>11</v>
      </c>
      <c r="E48" s="56" t="s">
        <v>12</v>
      </c>
      <c r="F48" s="56" t="s">
        <v>13</v>
      </c>
      <c r="G48" s="56" t="s">
        <v>14</v>
      </c>
      <c r="H48" s="56" t="s">
        <v>15</v>
      </c>
      <c r="I48" s="56" t="s">
        <v>16</v>
      </c>
      <c r="J48" s="56" t="s">
        <v>17</v>
      </c>
      <c r="K48" s="56" t="s">
        <v>18</v>
      </c>
      <c r="L48" s="56" t="s">
        <v>19</v>
      </c>
      <c r="M48" s="56" t="s">
        <v>20</v>
      </c>
      <c r="N48" s="56" t="s">
        <v>21</v>
      </c>
      <c r="O48" s="57" t="s">
        <v>22</v>
      </c>
      <c r="P48" s="58" t="s">
        <v>10</v>
      </c>
      <c r="Q48" s="39"/>
    </row>
    <row r="49" spans="1:17" ht="13.5" thickBot="1">
      <c r="A49" s="39"/>
      <c r="B49" s="294"/>
      <c r="C49" s="59" t="s">
        <v>10</v>
      </c>
      <c r="D49" s="60"/>
      <c r="E49" s="60"/>
      <c r="F49" s="61">
        <f>+'Registro 2'!D10</f>
        <v>0.8301886792452831</v>
      </c>
      <c r="G49" s="60"/>
      <c r="H49" s="60"/>
      <c r="I49" s="61">
        <f>+'Registro 2'!F10</f>
        <v>0.8611111111111112</v>
      </c>
      <c r="J49" s="60"/>
      <c r="K49" s="60"/>
      <c r="L49" s="61">
        <f>+'Registro 2'!H10</f>
        <v>0.9473684210526315</v>
      </c>
      <c r="M49" s="60"/>
      <c r="N49" s="60"/>
      <c r="O49" s="61" t="str">
        <f>+'Registro 2'!J10</f>
        <v>0</v>
      </c>
      <c r="P49" s="61">
        <f>+'Registro 2'!L10</f>
        <v>0.8835616438356164</v>
      </c>
      <c r="Q49" s="39"/>
    </row>
    <row r="50" spans="1:17" ht="4.5" customHeight="1" thickBot="1">
      <c r="A50" s="39"/>
      <c r="B50" s="62">
        <v>0.9</v>
      </c>
      <c r="C50" s="63"/>
      <c r="D50" s="63"/>
      <c r="E50" s="63"/>
      <c r="F50" s="64">
        <v>0.8</v>
      </c>
      <c r="G50" s="64"/>
      <c r="H50" s="64"/>
      <c r="I50" s="64">
        <v>0.8</v>
      </c>
      <c r="J50" s="64"/>
      <c r="K50" s="64"/>
      <c r="L50" s="64">
        <v>0.8</v>
      </c>
      <c r="M50" s="64"/>
      <c r="N50" s="64"/>
      <c r="O50" s="64">
        <v>0.8</v>
      </c>
      <c r="P50" s="65">
        <v>0.8</v>
      </c>
      <c r="Q50" s="39"/>
    </row>
    <row r="51" spans="1:17" ht="13.5" thickBot="1">
      <c r="A51" s="39"/>
      <c r="B51" s="183" t="s">
        <v>33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39"/>
    </row>
    <row r="52" spans="1:17" ht="12.75">
      <c r="A52" s="39"/>
      <c r="B52" s="230" t="s">
        <v>84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39"/>
    </row>
    <row r="53" spans="1:17" ht="12.75">
      <c r="A53" s="39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5"/>
      <c r="Q53" s="39"/>
    </row>
    <row r="54" spans="1:17" ht="12.75">
      <c r="A54" s="39"/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5"/>
      <c r="Q54" s="39"/>
    </row>
    <row r="55" spans="1:17" ht="12.75">
      <c r="A55" s="39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39"/>
    </row>
    <row r="56" spans="1:17" ht="12.75">
      <c r="A56" s="39"/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5"/>
      <c r="Q56" s="39"/>
    </row>
    <row r="57" spans="1:17" ht="12.75">
      <c r="A57" s="39"/>
      <c r="B57" s="233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39"/>
    </row>
    <row r="58" spans="1:17" ht="12.75">
      <c r="A58" s="39"/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39"/>
    </row>
    <row r="59" spans="1:17" ht="12.75">
      <c r="A59" s="39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39"/>
    </row>
    <row r="60" spans="1:17" ht="12.75">
      <c r="A60" s="39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39"/>
    </row>
    <row r="61" spans="1:17" ht="12.75">
      <c r="A61" s="39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5"/>
      <c r="Q61" s="39"/>
    </row>
    <row r="62" spans="1:17" ht="12.75">
      <c r="A62" s="39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5"/>
      <c r="Q62" s="39"/>
    </row>
    <row r="63" spans="1:17" ht="12.75">
      <c r="A63" s="39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39"/>
    </row>
    <row r="64" spans="1:17" ht="12.75">
      <c r="A64" s="39"/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39"/>
    </row>
    <row r="65" spans="1:17" ht="12.75">
      <c r="A65" s="39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39"/>
    </row>
    <row r="66" spans="1:17" ht="12.75">
      <c r="A66" s="39"/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39"/>
    </row>
    <row r="67" spans="1:17" ht="13.5" thickBot="1">
      <c r="A67" s="39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  <c r="Q67" s="39"/>
    </row>
    <row r="68" spans="1:17" s="30" customFormat="1" ht="4.5" customHeight="1" thickBo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ht="17.25" customHeight="1">
      <c r="A69" s="39"/>
      <c r="B69" s="245" t="s">
        <v>5</v>
      </c>
      <c r="C69" s="248" t="s">
        <v>166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50"/>
      <c r="Q69" s="39"/>
    </row>
    <row r="70" spans="1:17" ht="44.25" customHeight="1">
      <c r="A70" s="39"/>
      <c r="B70" s="246"/>
      <c r="C70" s="251" t="s">
        <v>176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Q70" s="39"/>
    </row>
    <row r="71" spans="1:17" ht="17.25" customHeight="1">
      <c r="A71" s="39"/>
      <c r="B71" s="246"/>
      <c r="C71" s="254" t="s">
        <v>167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6"/>
      <c r="Q71" s="39"/>
    </row>
    <row r="72" spans="1:17" ht="45.75" customHeight="1" thickBot="1">
      <c r="A72" s="39"/>
      <c r="B72" s="247"/>
      <c r="C72" s="257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9"/>
      <c r="Q72" s="39"/>
    </row>
    <row r="73" spans="1:17" ht="27.75" customHeight="1" thickBot="1">
      <c r="A73" s="39"/>
      <c r="B73" s="66" t="s">
        <v>64</v>
      </c>
      <c r="C73" s="297" t="s">
        <v>112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9"/>
      <c r="Q73" s="39"/>
    </row>
    <row r="74" spans="1:17" ht="19.5" customHeight="1" thickBot="1">
      <c r="A74" s="39"/>
      <c r="B74" s="66" t="s">
        <v>77</v>
      </c>
      <c r="C74" s="300" t="s">
        <v>78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1"/>
      <c r="Q74" s="39"/>
    </row>
    <row r="76" ht="12.75" hidden="1">
      <c r="C76" s="38">
        <v>2016</v>
      </c>
    </row>
    <row r="77" ht="12.75" hidden="1">
      <c r="C77" s="67">
        <v>2017</v>
      </c>
    </row>
    <row r="88" spans="2:13" ht="12.7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12.7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 ht="12.7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 ht="12.7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 ht="12.7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2.75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</row>
    <row r="94" spans="2:13" ht="12.75">
      <c r="B94" s="68"/>
      <c r="C94" s="68"/>
      <c r="D94" s="68"/>
      <c r="E94" s="68"/>
      <c r="F94" s="68"/>
      <c r="G94" s="68"/>
      <c r="H94" s="68"/>
      <c r="J94" s="68"/>
      <c r="K94" s="68"/>
      <c r="L94" s="68"/>
      <c r="M94" s="68"/>
    </row>
    <row r="95" spans="2:13" ht="12.75">
      <c r="B95" s="68"/>
      <c r="C95" s="68"/>
      <c r="D95" s="68"/>
      <c r="E95" s="68"/>
      <c r="F95" s="68"/>
      <c r="G95" s="68"/>
      <c r="H95" s="68"/>
      <c r="J95" s="68"/>
      <c r="K95" s="68"/>
      <c r="L95" s="68"/>
      <c r="M95" s="68"/>
    </row>
    <row r="96" spans="1:19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2.75">
      <c r="A99" s="70"/>
      <c r="B99" s="70" t="s">
        <v>39</v>
      </c>
      <c r="C99" s="70" t="s">
        <v>38</v>
      </c>
      <c r="D99" s="70" t="s">
        <v>40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 t="s">
        <v>70</v>
      </c>
      <c r="R99" s="70"/>
      <c r="S99" s="70"/>
    </row>
    <row r="100" spans="1:19" ht="12.75">
      <c r="A100" s="70"/>
      <c r="B100" s="71" t="s">
        <v>41</v>
      </c>
      <c r="C100" s="71" t="s">
        <v>43</v>
      </c>
      <c r="D100" s="72" t="s">
        <v>91</v>
      </c>
      <c r="E100" s="70"/>
      <c r="F100" s="70"/>
      <c r="G100" s="70"/>
      <c r="H100" s="70"/>
      <c r="I100" s="70"/>
      <c r="J100" s="70"/>
      <c r="K100" s="70"/>
      <c r="L100" s="70"/>
      <c r="M100" s="71" t="s">
        <v>67</v>
      </c>
      <c r="N100" s="70"/>
      <c r="O100" s="70"/>
      <c r="P100" s="70"/>
      <c r="Q100" s="71" t="s">
        <v>71</v>
      </c>
      <c r="R100" s="70"/>
      <c r="S100" s="70"/>
    </row>
    <row r="101" spans="1:19" ht="12.75">
      <c r="A101" s="70"/>
      <c r="B101" s="71" t="s">
        <v>80</v>
      </c>
      <c r="C101" s="71" t="s">
        <v>44</v>
      </c>
      <c r="D101" s="72" t="s">
        <v>92</v>
      </c>
      <c r="E101" s="70"/>
      <c r="F101" s="70"/>
      <c r="G101" s="70"/>
      <c r="H101" s="70"/>
      <c r="I101" s="70"/>
      <c r="J101" s="70"/>
      <c r="K101" s="70"/>
      <c r="L101" s="70"/>
      <c r="M101" s="71" t="s">
        <v>69</v>
      </c>
      <c r="N101" s="70"/>
      <c r="O101" s="70"/>
      <c r="P101" s="70"/>
      <c r="Q101" s="71" t="s">
        <v>73</v>
      </c>
      <c r="R101" s="70"/>
      <c r="S101" s="70"/>
    </row>
    <row r="102" spans="1:19" ht="12.75">
      <c r="A102" s="70"/>
      <c r="B102" s="71" t="s">
        <v>42</v>
      </c>
      <c r="C102" s="71" t="s">
        <v>45</v>
      </c>
      <c r="D102" s="72" t="s">
        <v>93</v>
      </c>
      <c r="E102" s="70"/>
      <c r="F102" s="70"/>
      <c r="G102" s="70"/>
      <c r="H102" s="70"/>
      <c r="I102" s="70"/>
      <c r="J102" s="70"/>
      <c r="K102" s="70"/>
      <c r="L102" s="70"/>
      <c r="M102" s="71" t="s">
        <v>78</v>
      </c>
      <c r="N102" s="70"/>
      <c r="O102" s="70"/>
      <c r="P102" s="70"/>
      <c r="Q102" s="71" t="s">
        <v>72</v>
      </c>
      <c r="R102" s="70"/>
      <c r="S102" s="70"/>
    </row>
    <row r="103" spans="1:19" ht="12.75">
      <c r="A103" s="70"/>
      <c r="B103" s="70"/>
      <c r="C103" s="71" t="s">
        <v>46</v>
      </c>
      <c r="D103" s="72" t="s">
        <v>94</v>
      </c>
      <c r="E103" s="70"/>
      <c r="F103" s="70"/>
      <c r="G103" s="70"/>
      <c r="H103" s="70"/>
      <c r="I103" s="70"/>
      <c r="J103" s="70"/>
      <c r="K103" s="70"/>
      <c r="L103" s="70"/>
      <c r="M103" s="71"/>
      <c r="N103" s="70"/>
      <c r="O103" s="70"/>
      <c r="P103" s="70"/>
      <c r="Q103" s="71" t="s">
        <v>74</v>
      </c>
      <c r="R103" s="70"/>
      <c r="S103" s="70"/>
    </row>
    <row r="104" spans="1:19" ht="12.75">
      <c r="A104" s="70"/>
      <c r="B104" s="70"/>
      <c r="C104" s="71" t="s">
        <v>47</v>
      </c>
      <c r="D104" s="72" t="s">
        <v>95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 t="s">
        <v>68</v>
      </c>
      <c r="O104" s="70"/>
      <c r="P104" s="70"/>
      <c r="Q104" s="71" t="s">
        <v>75</v>
      </c>
      <c r="R104" s="70"/>
      <c r="S104" s="70"/>
    </row>
    <row r="105" spans="1:19" ht="12.75">
      <c r="A105" s="70"/>
      <c r="B105" s="70"/>
      <c r="C105" s="71" t="s">
        <v>48</v>
      </c>
      <c r="D105" s="72" t="s">
        <v>96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1:19" ht="12.75">
      <c r="A106" s="70"/>
      <c r="B106" s="70"/>
      <c r="C106" s="71" t="s">
        <v>49</v>
      </c>
      <c r="D106" s="72" t="s">
        <v>57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2.75">
      <c r="A107" s="70"/>
      <c r="B107" s="70"/>
      <c r="C107" s="70"/>
      <c r="D107" s="72" t="s">
        <v>56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1:19" ht="12.75">
      <c r="A108" s="70"/>
      <c r="B108" s="70"/>
      <c r="C108" s="70"/>
      <c r="D108" s="72" t="s">
        <v>51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1:19" ht="12.75">
      <c r="A109" s="70"/>
      <c r="B109" s="70"/>
      <c r="C109" s="70"/>
      <c r="D109" s="72" t="s">
        <v>50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>
        <v>2015</v>
      </c>
      <c r="R109" s="70"/>
      <c r="S109" s="70"/>
    </row>
    <row r="110" spans="1:19" ht="12.75" customHeight="1">
      <c r="A110" s="70"/>
      <c r="B110" s="70"/>
      <c r="C110" s="70"/>
      <c r="D110" s="72" t="s">
        <v>53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>
        <v>2016</v>
      </c>
      <c r="R110" s="70"/>
      <c r="S110" s="70"/>
    </row>
    <row r="111" spans="1:19" ht="12.75">
      <c r="A111" s="70"/>
      <c r="B111" s="70"/>
      <c r="C111" s="70"/>
      <c r="D111" s="72" t="s">
        <v>52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>
        <v>2017</v>
      </c>
      <c r="R111" s="70"/>
      <c r="S111" s="70"/>
    </row>
    <row r="112" spans="1:19" ht="12.75">
      <c r="A112" s="70"/>
      <c r="B112" s="70"/>
      <c r="C112" s="70"/>
      <c r="D112" s="72" t="s">
        <v>54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>
        <v>2018</v>
      </c>
      <c r="R112" s="70"/>
      <c r="S112" s="70"/>
    </row>
    <row r="113" spans="1:19" ht="12.75">
      <c r="A113" s="70"/>
      <c r="B113" s="70"/>
      <c r="C113" s="70"/>
      <c r="D113" s="72" t="s">
        <v>97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</row>
    <row r="114" spans="1:19" ht="12.75">
      <c r="A114" s="70"/>
      <c r="B114" s="70"/>
      <c r="C114" s="70"/>
      <c r="D114" s="72" t="s">
        <v>82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</row>
    <row r="115" spans="1:19" ht="12.75">
      <c r="A115" s="70"/>
      <c r="B115" s="73"/>
      <c r="C115" s="70"/>
      <c r="D115" s="72" t="s">
        <v>83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</row>
    <row r="116" spans="1:19" ht="12.75">
      <c r="A116" s="70"/>
      <c r="B116" s="110"/>
      <c r="C116" s="70"/>
      <c r="D116" s="72" t="s">
        <v>81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</row>
    <row r="117" spans="1:19" ht="12.75">
      <c r="A117" s="70"/>
      <c r="B117" s="110"/>
      <c r="C117" s="70"/>
      <c r="D117" s="72" t="s">
        <v>98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12.75">
      <c r="A118" s="70"/>
      <c r="B118" s="110"/>
      <c r="C118" s="70"/>
      <c r="D118" s="72" t="s">
        <v>99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</row>
    <row r="119" spans="1:19" ht="12.75">
      <c r="A119" s="70"/>
      <c r="B119" s="110"/>
      <c r="C119" s="70"/>
      <c r="D119" s="72" t="s">
        <v>100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</row>
    <row r="120" spans="1:19" ht="12.75">
      <c r="A120" s="70"/>
      <c r="B120" s="110"/>
      <c r="C120" s="70"/>
      <c r="D120" s="72" t="s">
        <v>101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</row>
    <row r="121" spans="1:19" ht="12.75">
      <c r="A121" s="70"/>
      <c r="B121" s="110"/>
      <c r="C121" s="70"/>
      <c r="D121" s="72" t="s">
        <v>102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</row>
    <row r="122" spans="1:19" ht="12.75">
      <c r="A122" s="70"/>
      <c r="B122" s="111"/>
      <c r="C122" s="70"/>
      <c r="D122" s="72" t="s">
        <v>103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</row>
    <row r="123" spans="1:19" ht="12.75">
      <c r="A123" s="70"/>
      <c r="B123" s="111"/>
      <c r="C123" s="70"/>
      <c r="D123" s="72" t="s">
        <v>104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</row>
    <row r="124" spans="1:19" ht="12.75">
      <c r="A124" s="70"/>
      <c r="B124" s="112"/>
      <c r="C124" s="70"/>
      <c r="D124" s="72" t="s">
        <v>105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</row>
    <row r="125" spans="1:19" ht="51">
      <c r="A125" s="70"/>
      <c r="B125" s="113" t="s">
        <v>106</v>
      </c>
      <c r="C125" s="70"/>
      <c r="D125" s="72" t="s">
        <v>55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19" ht="76.5">
      <c r="A126" s="70"/>
      <c r="B126" s="113" t="s">
        <v>107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63.75">
      <c r="A127" s="70"/>
      <c r="B127" s="113" t="s">
        <v>173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1:19" ht="76.5">
      <c r="A128" s="70"/>
      <c r="B128" s="113" t="s">
        <v>174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</row>
    <row r="129" spans="1:19" ht="63.75">
      <c r="A129" s="70"/>
      <c r="B129" s="113" t="s">
        <v>153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1:19" ht="89.25">
      <c r="A130" s="70"/>
      <c r="B130" s="113" t="s">
        <v>175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</row>
    <row r="131" spans="1:19" ht="25.5">
      <c r="A131" s="70"/>
      <c r="B131" s="113" t="s">
        <v>108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</row>
    <row r="132" spans="1:19" ht="12.75">
      <c r="A132" s="70"/>
      <c r="B132" s="113" t="s">
        <v>79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</row>
    <row r="133" spans="1:19" ht="12.75">
      <c r="A133" s="70"/>
      <c r="B133" s="11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</row>
    <row r="134" spans="1:19" ht="12.75">
      <c r="A134" s="70"/>
      <c r="B134" s="11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</row>
    <row r="135" spans="1:19" ht="12.75">
      <c r="A135" s="70"/>
      <c r="B135" s="11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</row>
    <row r="136" spans="1:19" ht="12.75">
      <c r="A136" s="70"/>
      <c r="B136" s="11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</row>
    <row r="137" spans="1:19" ht="12.75">
      <c r="A137" s="70"/>
      <c r="B137" s="11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</row>
    <row r="138" ht="12.75">
      <c r="B138" s="114"/>
    </row>
    <row r="139" ht="12.75">
      <c r="B139" s="114"/>
    </row>
    <row r="140" ht="12.75">
      <c r="B140" s="114"/>
    </row>
    <row r="141" ht="12.75">
      <c r="B141" s="114"/>
    </row>
    <row r="142" ht="12.75">
      <c r="B142" s="114"/>
    </row>
    <row r="143" ht="12.75">
      <c r="B143" s="114"/>
    </row>
    <row r="144" ht="12.75">
      <c r="B144" s="114"/>
    </row>
    <row r="145" ht="12.75">
      <c r="B145" s="114"/>
    </row>
    <row r="146" ht="12.75">
      <c r="B146" s="114"/>
    </row>
    <row r="147" ht="12.75">
      <c r="B147" s="114"/>
    </row>
    <row r="148" ht="12.75">
      <c r="B148" s="114"/>
    </row>
    <row r="149" ht="12.75">
      <c r="B149" s="114"/>
    </row>
    <row r="150" ht="12.75">
      <c r="B150" s="114"/>
    </row>
    <row r="151" ht="12.75">
      <c r="B151" s="114"/>
    </row>
    <row r="152" ht="12.75">
      <c r="B152" s="114"/>
    </row>
    <row r="153" ht="12.75">
      <c r="B153" s="114"/>
    </row>
    <row r="154" ht="12.75">
      <c r="B154" s="114"/>
    </row>
    <row r="155" ht="12.75">
      <c r="B155" s="114"/>
    </row>
    <row r="156" ht="12.75">
      <c r="B156" s="114"/>
    </row>
    <row r="157" ht="12.75">
      <c r="B157" s="114"/>
    </row>
    <row r="158" ht="12.75">
      <c r="B158" s="114"/>
    </row>
    <row r="159" ht="12.75">
      <c r="B159" s="114"/>
    </row>
    <row r="160" ht="12.75">
      <c r="B160" s="114"/>
    </row>
    <row r="161" ht="12.75">
      <c r="B161" s="114"/>
    </row>
    <row r="162" ht="12.75">
      <c r="B162" s="114"/>
    </row>
    <row r="163" ht="12.75">
      <c r="B163" s="114"/>
    </row>
    <row r="164" ht="12.75">
      <c r="B164" s="114"/>
    </row>
    <row r="165" ht="12.75">
      <c r="B165" s="114"/>
    </row>
    <row r="166" ht="12.75">
      <c r="B166" s="114"/>
    </row>
    <row r="167" ht="12.75">
      <c r="B167" s="114"/>
    </row>
    <row r="168" ht="12.75">
      <c r="B168" s="114"/>
    </row>
    <row r="169" ht="12.75">
      <c r="B169" s="114"/>
    </row>
    <row r="170" ht="12.75">
      <c r="B170" s="114"/>
    </row>
    <row r="171" ht="12.75">
      <c r="B171" s="114"/>
    </row>
    <row r="172" ht="12.75">
      <c r="B172" s="114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</sheetData>
  <sheetProtection password="E09B" sheet="1" formatCells="0" formatRows="0" insertRows="0"/>
  <mergeCells count="75">
    <mergeCell ref="B51:P51"/>
    <mergeCell ref="B52:P67"/>
    <mergeCell ref="A68:Q68"/>
    <mergeCell ref="C73:P73"/>
    <mergeCell ref="C74:P74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0" operator="greaterThanOrEqual" stopIfTrue="1">
      <formula>$S$2</formula>
    </cfRule>
    <cfRule type="cellIs" priority="20" dxfId="45" operator="between" stopIfTrue="1">
      <formula>$S$4</formula>
      <formula>$S$3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45" operator="between" stopIfTrue="1">
      <formula>$S$4</formula>
      <formula>$S$3</formula>
    </cfRule>
  </conditionalFormatting>
  <conditionalFormatting sqref="P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45" operator="between" stopIfTrue="1">
      <formula>$S$4</formula>
      <formula>$S$3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45" operator="between" stopIfTrue="1">
      <formula>$S$4</formula>
      <formula>$S$3</formula>
    </cfRule>
  </conditionalFormatting>
  <conditionalFormatting sqref="L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45" operator="between" stopIfTrue="1">
      <formula>$S$4</formula>
      <formula>$S$3</formula>
    </cfRule>
  </conditionalFormatting>
  <dataValidations count="7">
    <dataValidation type="list" allowBlank="1" showInputMessage="1" showErrorMessage="1" sqref="C10">
      <formula1>$C$76:$C$77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  <dataValidation type="list" allowBlank="1" showInputMessage="1" showErrorMessage="1" sqref="C18:P18">
      <formula1>$B$125:$B$132</formula1>
    </dataValidation>
  </dataValidations>
  <printOptions horizontalCentered="1" verticalCentered="1"/>
  <pageMargins left="0" right="0" top="0" bottom="0" header="0" footer="0"/>
  <pageSetup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L77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27.140625" style="14" customWidth="1"/>
    <col min="2" max="2" width="35.57421875" style="4" customWidth="1"/>
    <col min="3" max="3" width="16.7109375" style="4" customWidth="1"/>
    <col min="4" max="4" width="8.7109375" style="4" customWidth="1"/>
    <col min="5" max="5" width="15.28125" style="4" customWidth="1"/>
    <col min="6" max="6" width="8.7109375" style="4" customWidth="1"/>
    <col min="7" max="7" width="18.28125" style="4" customWidth="1"/>
    <col min="8" max="8" width="8.7109375" style="4" customWidth="1"/>
    <col min="9" max="9" width="16.421875" style="4" customWidth="1"/>
    <col min="10" max="10" width="8.7109375" style="4" customWidth="1"/>
    <col min="11" max="11" width="16.421875" style="4" customWidth="1"/>
    <col min="12" max="12" width="8.7109375" style="4" customWidth="1"/>
    <col min="13" max="13" width="23.140625" style="4" customWidth="1"/>
    <col min="14" max="20" width="8.7109375" style="4" customWidth="1"/>
    <col min="21" max="21" width="8.7109375" style="9" customWidth="1"/>
    <col min="22" max="22" width="8.7109375" style="4" customWidth="1"/>
    <col min="23" max="23" width="8.7109375" style="9" customWidth="1"/>
    <col min="24" max="24" width="27.28125" style="4" customWidth="1"/>
    <col min="25" max="25" width="5.421875" style="4" customWidth="1"/>
    <col min="26" max="16384" width="11.421875" style="4" customWidth="1"/>
  </cols>
  <sheetData>
    <row r="1" spans="1:26" ht="21" customHeight="1">
      <c r="A1" s="260"/>
      <c r="B1" s="263" t="s">
        <v>58</v>
      </c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306" t="s">
        <v>59</v>
      </c>
      <c r="N1" s="307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</row>
    <row r="2" spans="1:26" ht="18">
      <c r="A2" s="260"/>
      <c r="B2" s="263" t="s">
        <v>85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306" t="s">
        <v>110</v>
      </c>
      <c r="N2" s="307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3"/>
    </row>
    <row r="3" spans="1:26" ht="18">
      <c r="A3" s="260"/>
      <c r="B3" s="263" t="s">
        <v>86</v>
      </c>
      <c r="C3" s="264"/>
      <c r="D3" s="264"/>
      <c r="E3" s="264"/>
      <c r="F3" s="264"/>
      <c r="G3" s="264"/>
      <c r="H3" s="264"/>
      <c r="I3" s="264"/>
      <c r="J3" s="264"/>
      <c r="K3" s="264"/>
      <c r="L3" s="265"/>
      <c r="M3" s="306" t="s">
        <v>145</v>
      </c>
      <c r="N3" s="307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3"/>
    </row>
    <row r="4" spans="1:26" ht="21.75" customHeight="1">
      <c r="A4" s="260"/>
      <c r="B4" s="263" t="s">
        <v>87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  <c r="M4" s="307" t="s">
        <v>63</v>
      </c>
      <c r="N4" s="307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3"/>
    </row>
    <row r="5" spans="1:38" ht="21.75" customHeight="1">
      <c r="A5" s="6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"/>
      <c r="AL5" s="3"/>
    </row>
    <row r="6" spans="1:25" ht="23.25" customHeight="1">
      <c r="A6" s="28" t="s">
        <v>0</v>
      </c>
      <c r="B6" s="281" t="str">
        <f>+'Cargos y archivos'!C12</f>
        <v>REGIMEN CAMBIARIO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3.25" customHeight="1" thickBot="1">
      <c r="A7" s="23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8" ht="20.25" customHeight="1" thickBot="1">
      <c r="A8" s="308" t="s">
        <v>88</v>
      </c>
      <c r="B8" s="308" t="s">
        <v>32</v>
      </c>
      <c r="C8" s="309" t="str">
        <f>+'Cargos y archivos'!C14:P14</f>
        <v>Cargos y archivos presentados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1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  <c r="AA8" s="32"/>
      <c r="AB8" s="32"/>
    </row>
    <row r="9" spans="1:24" ht="41.25" customHeight="1" thickBot="1">
      <c r="A9" s="308"/>
      <c r="B9" s="308"/>
      <c r="C9" s="37" t="s">
        <v>149</v>
      </c>
      <c r="D9" s="37" t="s">
        <v>89</v>
      </c>
      <c r="E9" s="37" t="s">
        <v>150</v>
      </c>
      <c r="F9" s="25" t="s">
        <v>89</v>
      </c>
      <c r="G9" s="37" t="s">
        <v>151</v>
      </c>
      <c r="H9" s="25" t="s">
        <v>89</v>
      </c>
      <c r="I9" s="37" t="s">
        <v>152</v>
      </c>
      <c r="J9" s="25" t="s">
        <v>89</v>
      </c>
      <c r="K9" s="37" t="s">
        <v>10</v>
      </c>
      <c r="L9" s="25" t="s">
        <v>89</v>
      </c>
      <c r="M9" s="311" t="s">
        <v>90</v>
      </c>
      <c r="N9" s="311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3" ht="69.75" customHeight="1" thickBot="1">
      <c r="A10" s="312" t="s">
        <v>51</v>
      </c>
      <c r="B10" s="33" t="s">
        <v>122</v>
      </c>
      <c r="C10" s="12">
        <v>44</v>
      </c>
      <c r="D10" s="124">
        <f>IF(C10=0,"0",C10/C11)</f>
        <v>0.8301886792452831</v>
      </c>
      <c r="E10" s="12">
        <v>31</v>
      </c>
      <c r="F10" s="124">
        <f>IF(E10=0,"0",E10/E11)</f>
        <v>0.8611111111111112</v>
      </c>
      <c r="G10" s="12">
        <v>54</v>
      </c>
      <c r="H10" s="124">
        <f>IF(G10=0,"0",G10/G11)</f>
        <v>0.9473684210526315</v>
      </c>
      <c r="I10" s="12"/>
      <c r="J10" s="124" t="str">
        <f>IF(I10=0,"0",I10/I11)</f>
        <v>0</v>
      </c>
      <c r="K10" s="10">
        <f>+C10+E10+G10+I10</f>
        <v>129</v>
      </c>
      <c r="L10" s="124">
        <f>IF(K10=0,"0",K10/K11)</f>
        <v>0.8835616438356164</v>
      </c>
      <c r="M10" s="302"/>
      <c r="N10" s="303"/>
      <c r="O10" s="21"/>
      <c r="P10" s="266"/>
      <c r="Q10" s="21"/>
      <c r="R10" s="266"/>
      <c r="S10" s="21"/>
      <c r="T10" s="266"/>
      <c r="U10" s="21"/>
      <c r="V10" s="266"/>
      <c r="W10" s="21"/>
    </row>
    <row r="11" spans="1:23" ht="81" customHeight="1" thickBot="1">
      <c r="A11" s="276"/>
      <c r="B11" s="34" t="s">
        <v>123</v>
      </c>
      <c r="C11" s="13">
        <v>53</v>
      </c>
      <c r="D11" s="36"/>
      <c r="E11" s="13">
        <v>36</v>
      </c>
      <c r="F11" s="36"/>
      <c r="G11" s="13">
        <v>57</v>
      </c>
      <c r="H11" s="36"/>
      <c r="I11" s="13"/>
      <c r="J11" s="36"/>
      <c r="K11" s="11">
        <f>+C11+E11+G11+I11</f>
        <v>146</v>
      </c>
      <c r="L11" s="36"/>
      <c r="M11" s="304"/>
      <c r="N11" s="305"/>
      <c r="O11" s="21"/>
      <c r="P11" s="266"/>
      <c r="Q11" s="21"/>
      <c r="R11" s="266"/>
      <c r="S11" s="21"/>
      <c r="T11" s="266"/>
      <c r="U11" s="21"/>
      <c r="V11" s="266"/>
      <c r="W11" s="21"/>
    </row>
    <row r="12" spans="1:25" ht="12.75">
      <c r="A12" s="18"/>
      <c r="B12" s="18"/>
      <c r="C12" s="21"/>
      <c r="D12" s="20"/>
      <c r="E12" s="21"/>
      <c r="F12" s="20"/>
      <c r="G12" s="20"/>
      <c r="H12" s="20"/>
      <c r="I12" s="20"/>
      <c r="J12" s="20"/>
      <c r="K12" s="20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2"/>
      <c r="Y12" s="22"/>
    </row>
    <row r="13" spans="1:25" ht="12.75">
      <c r="A13" s="18"/>
      <c r="B13" s="18"/>
      <c r="C13" s="21"/>
      <c r="D13" s="20"/>
      <c r="E13" s="21"/>
      <c r="F13" s="20"/>
      <c r="G13" s="20"/>
      <c r="H13" s="20"/>
      <c r="I13" s="20"/>
      <c r="J13" s="20"/>
      <c r="K13" s="20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2"/>
      <c r="Y13" s="22"/>
    </row>
    <row r="14" spans="1:25" ht="12.75">
      <c r="A14" s="18"/>
      <c r="B14" s="18"/>
      <c r="C14" s="21"/>
      <c r="D14" s="20"/>
      <c r="E14" s="21"/>
      <c r="F14" s="20"/>
      <c r="G14" s="20"/>
      <c r="H14" s="20"/>
      <c r="I14" s="20"/>
      <c r="J14" s="20"/>
      <c r="K14" s="20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2"/>
      <c r="Y14" s="22"/>
    </row>
    <row r="15" spans="1:25" ht="12.75">
      <c r="A15" s="18"/>
      <c r="B15" s="18"/>
      <c r="C15" s="21"/>
      <c r="D15" s="20"/>
      <c r="E15" s="21"/>
      <c r="F15" s="20"/>
      <c r="G15" s="20"/>
      <c r="H15" s="20"/>
      <c r="I15" s="20"/>
      <c r="J15" s="20"/>
      <c r="K15" s="20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2"/>
      <c r="Y15" s="22"/>
    </row>
    <row r="16" spans="3:22" ht="12.7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V16" s="15"/>
    </row>
    <row r="17" spans="3:22" ht="12.75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V17" s="15"/>
    </row>
    <row r="18" spans="3:22" ht="12.7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V18" s="15"/>
    </row>
    <row r="19" spans="3:22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V19" s="15"/>
    </row>
    <row r="20" spans="3:22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15"/>
    </row>
    <row r="21" spans="3:22" ht="12.7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 s="15"/>
    </row>
    <row r="22" spans="3:22" ht="12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5"/>
    </row>
    <row r="23" spans="3:22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15"/>
    </row>
    <row r="24" spans="3:22" ht="12.7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V24" s="15"/>
    </row>
    <row r="25" spans="3:22" ht="12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V25" s="15"/>
    </row>
    <row r="26" spans="3:22" ht="12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V26" s="15"/>
    </row>
    <row r="27" spans="3:22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V27" s="15"/>
    </row>
    <row r="28" spans="3:22" ht="12.7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V28" s="15"/>
    </row>
    <row r="29" spans="3:22" ht="12.7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V29" s="15"/>
    </row>
    <row r="30" spans="3:20" ht="12.7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3:20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3:20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3:20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3:20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3:20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3:20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3:20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3:20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3:20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3:20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3:20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3:20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3:20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3:20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3:20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2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2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2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2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2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2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3:20" ht="12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3:20" ht="12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3:20" ht="12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3:20" ht="12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3:20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3:20" ht="12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3:20" ht="12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3:20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3:20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3:20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3:20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76" spans="2:23" ht="12.75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23" ht="12.75"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</sheetData>
  <sheetProtection password="E09B" sheet="1" formatCells="0" formatColumns="0" formatRows="0"/>
  <mergeCells count="20">
    <mergeCell ref="P10:P11"/>
    <mergeCell ref="R10:R11"/>
    <mergeCell ref="T10:T11"/>
    <mergeCell ref="V10:V11"/>
    <mergeCell ref="B6:N6"/>
    <mergeCell ref="A8:A9"/>
    <mergeCell ref="B8:B9"/>
    <mergeCell ref="C8:N8"/>
    <mergeCell ref="M9:N9"/>
    <mergeCell ref="A10:A11"/>
    <mergeCell ref="B1:L1"/>
    <mergeCell ref="B2:L2"/>
    <mergeCell ref="B3:L3"/>
    <mergeCell ref="B4:L4"/>
    <mergeCell ref="M10:N11"/>
    <mergeCell ref="A1:A4"/>
    <mergeCell ref="M1:N1"/>
    <mergeCell ref="M2:N2"/>
    <mergeCell ref="M3:N3"/>
    <mergeCell ref="M4:N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2:S176"/>
  <sheetViews>
    <sheetView zoomScale="120" zoomScaleNormal="120" zoomScalePageLayoutView="0" workbookViewId="0" topLeftCell="A1">
      <selection activeCell="C72" sqref="C72:P72"/>
    </sheetView>
  </sheetViews>
  <sheetFormatPr defaultColWidth="11.421875" defaultRowHeight="12.75"/>
  <cols>
    <col min="1" max="1" width="3.00390625" style="38" customWidth="1"/>
    <col min="2" max="2" width="30.00390625" style="38" customWidth="1"/>
    <col min="3" max="3" width="16.8515625" style="38" customWidth="1"/>
    <col min="4" max="4" width="5.00390625" style="38" bestFit="1" customWidth="1"/>
    <col min="5" max="5" width="4.7109375" style="38" bestFit="1" customWidth="1"/>
    <col min="6" max="6" width="5.140625" style="38" bestFit="1" customWidth="1"/>
    <col min="7" max="7" width="5.421875" style="38" bestFit="1" customWidth="1"/>
    <col min="8" max="8" width="5.140625" style="38" bestFit="1" customWidth="1"/>
    <col min="9" max="9" width="7.28125" style="38" customWidth="1"/>
    <col min="10" max="10" width="4.140625" style="38" bestFit="1" customWidth="1"/>
    <col min="11" max="11" width="6.421875" style="38" bestFit="1" customWidth="1"/>
    <col min="12" max="12" width="4.8515625" style="38" bestFit="1" customWidth="1"/>
    <col min="13" max="13" width="8.421875" style="38" customWidth="1"/>
    <col min="14" max="14" width="6.421875" style="38" customWidth="1"/>
    <col min="15" max="15" width="6.57421875" style="38" customWidth="1"/>
    <col min="16" max="16" width="12.28125" style="38" customWidth="1"/>
    <col min="17" max="18" width="11.7109375" style="38" customWidth="1"/>
    <col min="19" max="19" width="0" style="38" hidden="1" customWidth="1"/>
    <col min="20" max="16384" width="11.421875" style="38" customWidth="1"/>
  </cols>
  <sheetData>
    <row r="1" ht="13.5" thickBot="1"/>
    <row r="2" spans="2:19" ht="16.5" customHeight="1">
      <c r="B2" s="130"/>
      <c r="C2" s="133" t="s">
        <v>58</v>
      </c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6" t="s">
        <v>59</v>
      </c>
      <c r="O2" s="137"/>
      <c r="P2" s="138"/>
      <c r="S2" s="38">
        <v>0.8</v>
      </c>
    </row>
    <row r="3" spans="2:19" ht="15.75" customHeight="1">
      <c r="B3" s="131"/>
      <c r="C3" s="139" t="s">
        <v>60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2" t="s">
        <v>110</v>
      </c>
      <c r="O3" s="143"/>
      <c r="P3" s="144"/>
      <c r="S3" s="38">
        <v>0.7999</v>
      </c>
    </row>
    <row r="4" spans="2:19" ht="15.75" customHeight="1">
      <c r="B4" s="131"/>
      <c r="C4" s="139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2" t="s">
        <v>109</v>
      </c>
      <c r="O4" s="143"/>
      <c r="P4" s="144"/>
      <c r="S4" s="38">
        <v>0.6</v>
      </c>
    </row>
    <row r="5" spans="2:19" ht="16.5" customHeight="1" thickBot="1">
      <c r="B5" s="132"/>
      <c r="C5" s="145" t="s">
        <v>62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8" t="s">
        <v>63</v>
      </c>
      <c r="O5" s="149"/>
      <c r="P5" s="150"/>
      <c r="S5" s="38">
        <v>0.59999</v>
      </c>
    </row>
    <row r="6" ht="13.5" thickBot="1"/>
    <row r="7" spans="1:17" ht="12.75">
      <c r="A7" s="39"/>
      <c r="B7" s="151" t="s">
        <v>66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39"/>
    </row>
    <row r="8" spans="1:17" ht="13.5" thickBot="1">
      <c r="A8" s="39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  <c r="Q8" s="39"/>
    </row>
    <row r="9" spans="1:17" ht="6.75" customHeight="1" thickBot="1">
      <c r="A9" s="39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9"/>
    </row>
    <row r="10" spans="1:17" ht="26.25" customHeight="1" thickBot="1">
      <c r="A10" s="39"/>
      <c r="B10" s="40" t="s">
        <v>76</v>
      </c>
      <c r="C10" s="41">
        <v>2017</v>
      </c>
      <c r="D10" s="158" t="s">
        <v>1</v>
      </c>
      <c r="E10" s="159"/>
      <c r="F10" s="159"/>
      <c r="G10" s="159"/>
      <c r="H10" s="160" t="s">
        <v>80</v>
      </c>
      <c r="I10" s="160"/>
      <c r="J10" s="160"/>
      <c r="K10" s="159" t="s">
        <v>38</v>
      </c>
      <c r="L10" s="159"/>
      <c r="M10" s="159"/>
      <c r="N10" s="159"/>
      <c r="O10" s="160" t="s">
        <v>47</v>
      </c>
      <c r="P10" s="161"/>
      <c r="Q10" s="39"/>
    </row>
    <row r="11" spans="1:17" ht="4.5" customHeight="1" thickBot="1">
      <c r="A11" s="39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39"/>
    </row>
    <row r="12" spans="1:17" ht="13.5" thickBot="1">
      <c r="A12" s="39"/>
      <c r="B12" s="42" t="s">
        <v>0</v>
      </c>
      <c r="C12" s="165" t="s">
        <v>51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39"/>
    </row>
    <row r="13" spans="1:17" ht="4.5" customHeight="1" thickBot="1">
      <c r="A13" s="39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9"/>
    </row>
    <row r="14" spans="1:17" ht="13.5" thickBot="1">
      <c r="A14" s="39"/>
      <c r="B14" s="42" t="s">
        <v>6</v>
      </c>
      <c r="C14" s="170" t="s">
        <v>116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39"/>
    </row>
    <row r="15" spans="1:17" ht="4.5" customHeight="1" thickBot="1">
      <c r="A15" s="39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39"/>
    </row>
    <row r="16" spans="1:17" ht="13.5" thickBot="1">
      <c r="A16" s="39"/>
      <c r="B16" s="42" t="s">
        <v>36</v>
      </c>
      <c r="C16" s="284" t="s">
        <v>137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  <c r="Q16" s="39"/>
    </row>
    <row r="17" spans="1:17" ht="4.5" customHeight="1" thickBot="1">
      <c r="A17" s="39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39"/>
    </row>
    <row r="18" spans="1:17" ht="26.25" customHeight="1" thickBot="1">
      <c r="A18" s="39"/>
      <c r="B18" s="42" t="s">
        <v>23</v>
      </c>
      <c r="C18" s="179" t="s">
        <v>153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  <c r="Q18" s="39"/>
    </row>
    <row r="19" spans="1:17" ht="4.5" customHeight="1" thickBot="1">
      <c r="A19" s="39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39"/>
    </row>
    <row r="20" spans="1:17" ht="17.25" customHeight="1" thickBot="1">
      <c r="A20" s="39"/>
      <c r="B20" s="183" t="s">
        <v>37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39"/>
    </row>
    <row r="21" spans="1:17" ht="4.5" customHeight="1" thickBot="1">
      <c r="A21" s="39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39"/>
    </row>
    <row r="22" spans="1:17" ht="51.75" customHeight="1" thickBot="1">
      <c r="A22" s="39"/>
      <c r="B22" s="42" t="s">
        <v>3</v>
      </c>
      <c r="C22" s="189" t="s">
        <v>125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  <c r="Q22" s="39"/>
    </row>
    <row r="23" spans="1:17" ht="4.5" customHeight="1" thickBot="1">
      <c r="A23" s="39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39"/>
    </row>
    <row r="24" spans="1:17" ht="63" customHeight="1" thickBot="1">
      <c r="A24" s="39"/>
      <c r="B24" s="42" t="s">
        <v>24</v>
      </c>
      <c r="C24" s="176" t="s">
        <v>138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39"/>
    </row>
    <row r="25" spans="1:17" ht="4.5" customHeight="1" thickBot="1">
      <c r="A25" s="39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39"/>
    </row>
    <row r="26" spans="1:17" ht="13.5" customHeight="1" thickBot="1">
      <c r="A26" s="39"/>
      <c r="B26" s="35" t="s">
        <v>2</v>
      </c>
      <c r="C26" s="287">
        <v>0.8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9"/>
      <c r="Q26" s="39"/>
    </row>
    <row r="27" spans="1:17" ht="4.5" customHeight="1" thickBot="1">
      <c r="A27" s="39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  <c r="Q27" s="39"/>
    </row>
    <row r="28" spans="1:17" ht="12.75" customHeight="1" thickBot="1">
      <c r="A28" s="39"/>
      <c r="B28" s="35" t="s">
        <v>25</v>
      </c>
      <c r="C28" s="43" t="s">
        <v>26</v>
      </c>
      <c r="D28" s="204" t="s">
        <v>146</v>
      </c>
      <c r="E28" s="205"/>
      <c r="F28" s="205"/>
      <c r="G28" s="206"/>
      <c r="H28" s="207" t="s">
        <v>27</v>
      </c>
      <c r="I28" s="207"/>
      <c r="J28" s="207"/>
      <c r="K28" s="204" t="s">
        <v>147</v>
      </c>
      <c r="L28" s="205"/>
      <c r="M28" s="206"/>
      <c r="N28" s="208" t="s">
        <v>28</v>
      </c>
      <c r="O28" s="209"/>
      <c r="P28" s="44" t="s">
        <v>148</v>
      </c>
      <c r="Q28" s="39"/>
    </row>
    <row r="29" spans="1:17" ht="4.5" customHeight="1" thickBot="1">
      <c r="A29" s="39"/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Q29" s="39"/>
    </row>
    <row r="30" spans="1:17" ht="13.5" thickBot="1">
      <c r="A30" s="39"/>
      <c r="B30" s="45" t="s">
        <v>7</v>
      </c>
      <c r="C30" s="213" t="s">
        <v>111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39"/>
    </row>
    <row r="31" spans="1:17" ht="4.5" customHeight="1" thickBot="1">
      <c r="A31" s="39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39"/>
    </row>
    <row r="32" spans="1:17" ht="13.5" thickBot="1">
      <c r="A32" s="39"/>
      <c r="B32" s="45" t="s">
        <v>4</v>
      </c>
      <c r="C32" s="313" t="s">
        <v>71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39"/>
    </row>
    <row r="33" spans="1:17" ht="4.5" customHeight="1" thickBot="1">
      <c r="A33" s="3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39"/>
    </row>
    <row r="34" spans="1:17" ht="13.5" thickBot="1">
      <c r="A34" s="39"/>
      <c r="B34" s="45" t="s">
        <v>35</v>
      </c>
      <c r="C34" s="213" t="s">
        <v>71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39"/>
    </row>
    <row r="35" spans="1:17" ht="4.5" customHeight="1" thickBot="1">
      <c r="A35" s="39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9"/>
    </row>
    <row r="36" spans="1:17" ht="16.5" customHeight="1" thickBot="1">
      <c r="A36" s="39"/>
      <c r="B36" s="45" t="s">
        <v>65</v>
      </c>
      <c r="C36" s="213" t="s">
        <v>70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39"/>
    </row>
    <row r="37" spans="1:17" ht="4.5" customHeight="1" thickBot="1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9"/>
    </row>
    <row r="38" spans="1:17" ht="13.5" thickBot="1">
      <c r="A38" s="39"/>
      <c r="B38" s="214" t="s">
        <v>29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9"/>
    </row>
    <row r="39" spans="1:17" ht="13.5" thickBot="1">
      <c r="A39" s="39"/>
      <c r="B39" s="47" t="s">
        <v>34</v>
      </c>
      <c r="C39" s="214" t="s">
        <v>30</v>
      </c>
      <c r="D39" s="215"/>
      <c r="E39" s="215"/>
      <c r="F39" s="215"/>
      <c r="G39" s="217"/>
      <c r="H39" s="214" t="s">
        <v>7</v>
      </c>
      <c r="I39" s="215"/>
      <c r="J39" s="215"/>
      <c r="K39" s="215"/>
      <c r="L39" s="217"/>
      <c r="M39" s="214" t="s">
        <v>31</v>
      </c>
      <c r="N39" s="215"/>
      <c r="O39" s="216"/>
      <c r="P39" s="217"/>
      <c r="Q39" s="39"/>
    </row>
    <row r="40" spans="1:17" s="79" customFormat="1" ht="51.75" customHeight="1">
      <c r="A40" s="76"/>
      <c r="B40" s="82" t="s">
        <v>139</v>
      </c>
      <c r="C40" s="317" t="s">
        <v>135</v>
      </c>
      <c r="D40" s="317"/>
      <c r="E40" s="317"/>
      <c r="F40" s="317"/>
      <c r="G40" s="317"/>
      <c r="H40" s="318" t="s">
        <v>136</v>
      </c>
      <c r="I40" s="318"/>
      <c r="J40" s="318"/>
      <c r="K40" s="318"/>
      <c r="L40" s="318"/>
      <c r="M40" s="317" t="s">
        <v>130</v>
      </c>
      <c r="N40" s="317"/>
      <c r="O40" s="317"/>
      <c r="P40" s="319"/>
      <c r="Q40" s="76"/>
    </row>
    <row r="41" spans="1:17" s="79" customFormat="1" ht="27.75" customHeight="1">
      <c r="A41" s="76"/>
      <c r="B41" s="83" t="s">
        <v>140</v>
      </c>
      <c r="C41" s="320" t="s">
        <v>135</v>
      </c>
      <c r="D41" s="320"/>
      <c r="E41" s="320"/>
      <c r="F41" s="320"/>
      <c r="G41" s="320"/>
      <c r="H41" s="321" t="s">
        <v>136</v>
      </c>
      <c r="I41" s="321"/>
      <c r="J41" s="321"/>
      <c r="K41" s="321"/>
      <c r="L41" s="321"/>
      <c r="M41" s="320" t="s">
        <v>130</v>
      </c>
      <c r="N41" s="320"/>
      <c r="O41" s="320"/>
      <c r="P41" s="322"/>
      <c r="Q41" s="76"/>
    </row>
    <row r="42" spans="1:17" ht="13.5" customHeight="1">
      <c r="A42" s="39"/>
      <c r="B42" s="50"/>
      <c r="C42" s="314"/>
      <c r="D42" s="315"/>
      <c r="E42" s="315"/>
      <c r="F42" s="315"/>
      <c r="G42" s="327"/>
      <c r="H42" s="314"/>
      <c r="I42" s="315"/>
      <c r="J42" s="315"/>
      <c r="K42" s="315"/>
      <c r="L42" s="327"/>
      <c r="M42" s="314"/>
      <c r="N42" s="315"/>
      <c r="O42" s="315"/>
      <c r="P42" s="316"/>
      <c r="Q42" s="39"/>
    </row>
    <row r="43" spans="1:17" ht="12.75" customHeight="1">
      <c r="A43" s="39"/>
      <c r="B43" s="50"/>
      <c r="C43" s="314"/>
      <c r="D43" s="315"/>
      <c r="E43" s="315"/>
      <c r="F43" s="315"/>
      <c r="G43" s="327"/>
      <c r="H43" s="314"/>
      <c r="I43" s="315"/>
      <c r="J43" s="315"/>
      <c r="K43" s="315"/>
      <c r="L43" s="327"/>
      <c r="M43" s="314"/>
      <c r="N43" s="315"/>
      <c r="O43" s="315"/>
      <c r="P43" s="316"/>
      <c r="Q43" s="39"/>
    </row>
    <row r="44" spans="1:17" ht="11.25" customHeight="1" thickBot="1">
      <c r="A44" s="39"/>
      <c r="B44" s="51"/>
      <c r="C44" s="323"/>
      <c r="D44" s="324"/>
      <c r="E44" s="324"/>
      <c r="F44" s="324"/>
      <c r="G44" s="325"/>
      <c r="H44" s="323"/>
      <c r="I44" s="324"/>
      <c r="J44" s="324"/>
      <c r="K44" s="324"/>
      <c r="L44" s="325"/>
      <c r="M44" s="323"/>
      <c r="N44" s="324"/>
      <c r="O44" s="324"/>
      <c r="P44" s="326"/>
      <c r="Q44" s="39"/>
    </row>
    <row r="45" spans="1:17" ht="4.5" customHeight="1" thickBot="1">
      <c r="A45" s="3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9"/>
    </row>
    <row r="46" spans="1:17" ht="13.5" customHeight="1" thickBot="1">
      <c r="A46" s="39"/>
      <c r="B46" s="183" t="s">
        <v>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39"/>
    </row>
    <row r="47" spans="1:17" ht="4.5" customHeight="1" thickBot="1">
      <c r="A47" s="39"/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4"/>
      <c r="Q47" s="39"/>
    </row>
    <row r="48" spans="1:17" ht="12.75">
      <c r="A48" s="39"/>
      <c r="B48" s="293" t="s">
        <v>32</v>
      </c>
      <c r="C48" s="55" t="s">
        <v>9</v>
      </c>
      <c r="D48" s="56" t="s">
        <v>11</v>
      </c>
      <c r="E48" s="56" t="s">
        <v>12</v>
      </c>
      <c r="F48" s="56" t="s">
        <v>13</v>
      </c>
      <c r="G48" s="56" t="s">
        <v>14</v>
      </c>
      <c r="H48" s="56" t="s">
        <v>15</v>
      </c>
      <c r="I48" s="56" t="s">
        <v>16</v>
      </c>
      <c r="J48" s="56" t="s">
        <v>17</v>
      </c>
      <c r="K48" s="56" t="s">
        <v>18</v>
      </c>
      <c r="L48" s="56" t="s">
        <v>19</v>
      </c>
      <c r="M48" s="56" t="s">
        <v>20</v>
      </c>
      <c r="N48" s="56" t="s">
        <v>21</v>
      </c>
      <c r="O48" s="57" t="s">
        <v>22</v>
      </c>
      <c r="P48" s="58" t="s">
        <v>10</v>
      </c>
      <c r="Q48" s="39"/>
    </row>
    <row r="49" spans="1:17" ht="13.5" thickBot="1">
      <c r="A49" s="39"/>
      <c r="B49" s="294"/>
      <c r="C49" s="59" t="s">
        <v>10</v>
      </c>
      <c r="D49" s="60"/>
      <c r="E49" s="60"/>
      <c r="F49" s="61"/>
      <c r="G49" s="60"/>
      <c r="H49" s="60"/>
      <c r="I49" s="85">
        <f>+'Registro 3'!D10</f>
        <v>0.9782608695652174</v>
      </c>
      <c r="J49" s="60"/>
      <c r="K49" s="60"/>
      <c r="L49" s="61"/>
      <c r="M49" s="60"/>
      <c r="N49" s="60"/>
      <c r="O49" s="85" t="str">
        <f>+'Registro 3'!F10</f>
        <v>0</v>
      </c>
      <c r="P49" s="85">
        <f>+AVERAGE(D49:O49)</f>
        <v>0.9782608695652174</v>
      </c>
      <c r="Q49" s="39"/>
    </row>
    <row r="50" spans="1:17" ht="4.5" customHeight="1" thickBot="1">
      <c r="A50" s="39"/>
      <c r="B50" s="62">
        <v>0.9</v>
      </c>
      <c r="C50" s="63"/>
      <c r="D50" s="63"/>
      <c r="E50" s="63"/>
      <c r="F50" s="63"/>
      <c r="G50" s="63"/>
      <c r="H50" s="63"/>
      <c r="I50" s="64">
        <v>0.8</v>
      </c>
      <c r="J50" s="64"/>
      <c r="K50" s="64"/>
      <c r="L50" s="64"/>
      <c r="M50" s="64"/>
      <c r="N50" s="64"/>
      <c r="O50" s="64">
        <v>0.8</v>
      </c>
      <c r="P50" s="65"/>
      <c r="Q50" s="39"/>
    </row>
    <row r="51" spans="1:17" ht="13.5" thickBot="1">
      <c r="A51" s="39"/>
      <c r="B51" s="183" t="s">
        <v>33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39"/>
    </row>
    <row r="52" spans="1:17" ht="12.75">
      <c r="A52" s="39"/>
      <c r="B52" s="230" t="s">
        <v>84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39"/>
    </row>
    <row r="53" spans="1:17" ht="12.75">
      <c r="A53" s="39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5"/>
      <c r="Q53" s="39"/>
    </row>
    <row r="54" spans="1:17" ht="12.75">
      <c r="A54" s="39"/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5"/>
      <c r="Q54" s="39"/>
    </row>
    <row r="55" spans="1:17" ht="12.75">
      <c r="A55" s="39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39"/>
    </row>
    <row r="56" spans="1:17" ht="12.75">
      <c r="A56" s="39"/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5"/>
      <c r="Q56" s="39"/>
    </row>
    <row r="57" spans="1:17" ht="12.75">
      <c r="A57" s="39"/>
      <c r="B57" s="233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39"/>
    </row>
    <row r="58" spans="1:17" ht="12.75">
      <c r="A58" s="39"/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39"/>
    </row>
    <row r="59" spans="1:17" ht="12.75">
      <c r="A59" s="39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39"/>
    </row>
    <row r="60" spans="1:17" ht="12.75">
      <c r="A60" s="39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39"/>
    </row>
    <row r="61" spans="1:17" ht="12.75">
      <c r="A61" s="39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5"/>
      <c r="Q61" s="39"/>
    </row>
    <row r="62" spans="1:17" ht="12.75">
      <c r="A62" s="39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5"/>
      <c r="Q62" s="39"/>
    </row>
    <row r="63" spans="1:17" ht="12.75">
      <c r="A63" s="39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39"/>
    </row>
    <row r="64" spans="1:17" ht="12.75">
      <c r="A64" s="39"/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39"/>
    </row>
    <row r="65" spans="1:17" ht="12.75">
      <c r="A65" s="39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39"/>
    </row>
    <row r="66" spans="1:17" ht="12.75">
      <c r="A66" s="39"/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39"/>
    </row>
    <row r="67" spans="1:17" ht="13.5" thickBot="1">
      <c r="A67" s="39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  <c r="Q67" s="39"/>
    </row>
    <row r="68" spans="1:17" s="30" customFormat="1" ht="4.5" customHeight="1" thickBo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ht="17.25" customHeight="1">
      <c r="A69" s="39"/>
      <c r="B69" s="245" t="s">
        <v>5</v>
      </c>
      <c r="C69" s="331" t="s">
        <v>166</v>
      </c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3"/>
      <c r="Q69" s="39"/>
    </row>
    <row r="70" spans="1:17" ht="54.75" customHeight="1">
      <c r="A70" s="39"/>
      <c r="B70" s="246"/>
      <c r="C70" s="251" t="s">
        <v>176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Q70" s="39"/>
    </row>
    <row r="71" spans="1:17" ht="17.25" customHeight="1">
      <c r="A71" s="39"/>
      <c r="B71" s="246"/>
      <c r="C71" s="334" t="s">
        <v>167</v>
      </c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6"/>
      <c r="Q71" s="39"/>
    </row>
    <row r="72" spans="1:17" ht="45.75" customHeight="1" thickBot="1">
      <c r="A72" s="39"/>
      <c r="B72" s="247"/>
      <c r="C72" s="337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9"/>
      <c r="Q72" s="39"/>
    </row>
    <row r="73" spans="1:17" ht="41.25" customHeight="1" thickBot="1">
      <c r="A73" s="39"/>
      <c r="B73" s="66" t="s">
        <v>64</v>
      </c>
      <c r="C73" s="328" t="s">
        <v>112</v>
      </c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1"/>
      <c r="Q73" s="39"/>
    </row>
    <row r="74" spans="1:17" ht="27.75" customHeight="1" thickBot="1">
      <c r="A74" s="39"/>
      <c r="B74" s="66" t="s">
        <v>77</v>
      </c>
      <c r="C74" s="329" t="s">
        <v>78</v>
      </c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30"/>
      <c r="Q74" s="39"/>
    </row>
    <row r="76" ht="12.75" hidden="1">
      <c r="C76" s="38">
        <v>2016</v>
      </c>
    </row>
    <row r="77" ht="12.75" hidden="1">
      <c r="C77" s="67">
        <v>2017</v>
      </c>
    </row>
    <row r="88" spans="2:13" ht="12.7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12.7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 ht="12.7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 ht="12.7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 ht="12.7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2.75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</row>
    <row r="94" spans="2:13" ht="12.75">
      <c r="B94" s="68"/>
      <c r="C94" s="68"/>
      <c r="D94" s="68"/>
      <c r="E94" s="68"/>
      <c r="F94" s="68"/>
      <c r="G94" s="68"/>
      <c r="H94" s="68"/>
      <c r="J94" s="68"/>
      <c r="K94" s="68"/>
      <c r="L94" s="68"/>
      <c r="M94" s="68"/>
    </row>
    <row r="95" spans="2:13" ht="12.75">
      <c r="B95" s="68"/>
      <c r="C95" s="68"/>
      <c r="D95" s="68"/>
      <c r="E95" s="68"/>
      <c r="F95" s="68"/>
      <c r="G95" s="68"/>
      <c r="H95" s="68"/>
      <c r="J95" s="68"/>
      <c r="K95" s="68"/>
      <c r="L95" s="68"/>
      <c r="M95" s="68"/>
    </row>
    <row r="96" spans="1:19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2.75">
      <c r="A99" s="70"/>
      <c r="B99" s="70" t="s">
        <v>39</v>
      </c>
      <c r="C99" s="70" t="s">
        <v>38</v>
      </c>
      <c r="D99" s="70" t="s">
        <v>40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 t="s">
        <v>70</v>
      </c>
      <c r="R99" s="70"/>
      <c r="S99" s="70"/>
    </row>
    <row r="100" spans="1:19" ht="12.75">
      <c r="A100" s="70"/>
      <c r="B100" s="71" t="s">
        <v>41</v>
      </c>
      <c r="C100" s="71" t="s">
        <v>43</v>
      </c>
      <c r="D100" s="72" t="s">
        <v>91</v>
      </c>
      <c r="E100" s="70"/>
      <c r="F100" s="70"/>
      <c r="G100" s="70"/>
      <c r="H100" s="70"/>
      <c r="I100" s="70"/>
      <c r="J100" s="70"/>
      <c r="K100" s="70"/>
      <c r="L100" s="70"/>
      <c r="M100" s="71" t="s">
        <v>67</v>
      </c>
      <c r="N100" s="70"/>
      <c r="O100" s="70"/>
      <c r="P100" s="70"/>
      <c r="Q100" s="71" t="s">
        <v>71</v>
      </c>
      <c r="R100" s="70"/>
      <c r="S100" s="70"/>
    </row>
    <row r="101" spans="1:19" ht="12.75">
      <c r="A101" s="70"/>
      <c r="B101" s="71" t="s">
        <v>80</v>
      </c>
      <c r="C101" s="71" t="s">
        <v>44</v>
      </c>
      <c r="D101" s="72" t="s">
        <v>92</v>
      </c>
      <c r="E101" s="70"/>
      <c r="F101" s="70"/>
      <c r="G101" s="70"/>
      <c r="H101" s="70"/>
      <c r="I101" s="70"/>
      <c r="J101" s="70"/>
      <c r="K101" s="70"/>
      <c r="L101" s="70"/>
      <c r="M101" s="71" t="s">
        <v>69</v>
      </c>
      <c r="N101" s="70"/>
      <c r="O101" s="70"/>
      <c r="P101" s="70"/>
      <c r="Q101" s="71" t="s">
        <v>73</v>
      </c>
      <c r="R101" s="70"/>
      <c r="S101" s="70"/>
    </row>
    <row r="102" spans="1:19" ht="12.75">
      <c r="A102" s="70"/>
      <c r="B102" s="71" t="s">
        <v>42</v>
      </c>
      <c r="C102" s="71" t="s">
        <v>45</v>
      </c>
      <c r="D102" s="72" t="s">
        <v>93</v>
      </c>
      <c r="E102" s="70"/>
      <c r="F102" s="70"/>
      <c r="G102" s="70"/>
      <c r="H102" s="70"/>
      <c r="I102" s="70"/>
      <c r="J102" s="70"/>
      <c r="K102" s="70"/>
      <c r="L102" s="70"/>
      <c r="M102" s="71" t="s">
        <v>78</v>
      </c>
      <c r="N102" s="70"/>
      <c r="O102" s="70"/>
      <c r="P102" s="70"/>
      <c r="Q102" s="71" t="s">
        <v>72</v>
      </c>
      <c r="R102" s="70"/>
      <c r="S102" s="70"/>
    </row>
    <row r="103" spans="1:19" ht="12.75">
      <c r="A103" s="70"/>
      <c r="B103" s="70"/>
      <c r="C103" s="71" t="s">
        <v>46</v>
      </c>
      <c r="D103" s="72" t="s">
        <v>94</v>
      </c>
      <c r="E103" s="70"/>
      <c r="F103" s="70"/>
      <c r="G103" s="70"/>
      <c r="H103" s="70"/>
      <c r="I103" s="70"/>
      <c r="J103" s="70"/>
      <c r="K103" s="70"/>
      <c r="L103" s="70"/>
      <c r="M103" s="71"/>
      <c r="N103" s="70"/>
      <c r="O103" s="70"/>
      <c r="P103" s="70"/>
      <c r="Q103" s="71" t="s">
        <v>74</v>
      </c>
      <c r="R103" s="70"/>
      <c r="S103" s="70"/>
    </row>
    <row r="104" spans="1:19" ht="12.75">
      <c r="A104" s="70"/>
      <c r="B104" s="70"/>
      <c r="C104" s="71" t="s">
        <v>47</v>
      </c>
      <c r="D104" s="72" t="s">
        <v>95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 t="s">
        <v>68</v>
      </c>
      <c r="O104" s="70"/>
      <c r="P104" s="70"/>
      <c r="Q104" s="71" t="s">
        <v>75</v>
      </c>
      <c r="R104" s="70"/>
      <c r="S104" s="70"/>
    </row>
    <row r="105" spans="1:19" ht="12.75">
      <c r="A105" s="70"/>
      <c r="B105" s="70"/>
      <c r="C105" s="71" t="s">
        <v>48</v>
      </c>
      <c r="D105" s="72" t="s">
        <v>96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1:19" ht="12.75">
      <c r="A106" s="70"/>
      <c r="B106" s="70"/>
      <c r="C106" s="71" t="s">
        <v>49</v>
      </c>
      <c r="D106" s="72" t="s">
        <v>57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2.75">
      <c r="A107" s="70"/>
      <c r="B107" s="70"/>
      <c r="C107" s="70"/>
      <c r="D107" s="72" t="s">
        <v>56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1:19" ht="12.75">
      <c r="A108" s="70"/>
      <c r="B108" s="70"/>
      <c r="C108" s="70"/>
      <c r="D108" s="72" t="s">
        <v>51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1:19" ht="12.75">
      <c r="A109" s="70"/>
      <c r="B109" s="70"/>
      <c r="C109" s="70"/>
      <c r="D109" s="72" t="s">
        <v>50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>
        <v>2015</v>
      </c>
      <c r="R109" s="70"/>
      <c r="S109" s="70"/>
    </row>
    <row r="110" spans="1:19" ht="12.75" customHeight="1">
      <c r="A110" s="70"/>
      <c r="B110" s="70"/>
      <c r="C110" s="70"/>
      <c r="D110" s="72" t="s">
        <v>53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>
        <v>2016</v>
      </c>
      <c r="R110" s="70"/>
      <c r="S110" s="70"/>
    </row>
    <row r="111" spans="1:19" ht="12.75">
      <c r="A111" s="70"/>
      <c r="B111" s="70"/>
      <c r="C111" s="70"/>
      <c r="D111" s="72" t="s">
        <v>52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>
        <v>2017</v>
      </c>
      <c r="R111" s="70"/>
      <c r="S111" s="70"/>
    </row>
    <row r="112" spans="1:19" ht="12.75">
      <c r="A112" s="70"/>
      <c r="B112" s="70"/>
      <c r="C112" s="70"/>
      <c r="D112" s="72" t="s">
        <v>54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>
        <v>2018</v>
      </c>
      <c r="R112" s="70"/>
      <c r="S112" s="70"/>
    </row>
    <row r="113" spans="1:19" ht="12.75">
      <c r="A113" s="70"/>
      <c r="B113" s="70"/>
      <c r="C113" s="70"/>
      <c r="D113" s="72" t="s">
        <v>97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</row>
    <row r="114" spans="1:19" ht="12.75">
      <c r="A114" s="70"/>
      <c r="B114" s="70"/>
      <c r="C114" s="70"/>
      <c r="D114" s="72" t="s">
        <v>82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</row>
    <row r="115" spans="1:19" ht="12.75">
      <c r="A115" s="70"/>
      <c r="B115" s="73"/>
      <c r="C115" s="70"/>
      <c r="D115" s="72" t="s">
        <v>83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</row>
    <row r="116" spans="1:19" ht="12.75">
      <c r="A116" s="70"/>
      <c r="B116" s="73"/>
      <c r="C116" s="70"/>
      <c r="D116" s="72" t="s">
        <v>81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</row>
    <row r="117" spans="1:19" ht="12.75">
      <c r="A117" s="70"/>
      <c r="B117" s="73"/>
      <c r="C117" s="70"/>
      <c r="D117" s="72" t="s">
        <v>98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12.75">
      <c r="A118" s="70"/>
      <c r="B118" s="73"/>
      <c r="C118" s="70"/>
      <c r="D118" s="72" t="s">
        <v>99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</row>
    <row r="119" spans="1:19" ht="12.75">
      <c r="A119" s="70"/>
      <c r="B119" s="73"/>
      <c r="C119" s="70"/>
      <c r="D119" s="72" t="s">
        <v>100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</row>
    <row r="120" spans="1:19" ht="12.75">
      <c r="A120" s="70"/>
      <c r="B120" s="73"/>
      <c r="C120" s="70"/>
      <c r="D120" s="72" t="s">
        <v>101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</row>
    <row r="121" spans="1:19" ht="12.75">
      <c r="A121" s="70"/>
      <c r="B121" s="73"/>
      <c r="C121" s="70"/>
      <c r="D121" s="72" t="s">
        <v>102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</row>
    <row r="122" spans="1:19" ht="12.75">
      <c r="A122" s="70"/>
      <c r="B122" s="74"/>
      <c r="C122" s="70"/>
      <c r="D122" s="72" t="s">
        <v>103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</row>
    <row r="123" spans="1:19" ht="12.75">
      <c r="A123" s="70"/>
      <c r="B123" s="74"/>
      <c r="C123" s="70"/>
      <c r="D123" s="72" t="s">
        <v>104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</row>
    <row r="124" spans="1:19" ht="12.75">
      <c r="A124" s="70"/>
      <c r="C124" s="70"/>
      <c r="D124" s="72" t="s">
        <v>105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</row>
    <row r="125" spans="1:19" ht="51">
      <c r="A125" s="70"/>
      <c r="B125" s="19" t="s">
        <v>106</v>
      </c>
      <c r="C125" s="70"/>
      <c r="D125" s="72" t="s">
        <v>55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19" ht="76.5">
      <c r="A126" s="70"/>
      <c r="B126" s="19" t="s">
        <v>107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63.75">
      <c r="A127" s="70"/>
      <c r="B127" s="19" t="s">
        <v>173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1:19" ht="76.5">
      <c r="A128" s="70"/>
      <c r="B128" s="19" t="s">
        <v>174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</row>
    <row r="129" spans="1:19" ht="63.75">
      <c r="A129" s="70"/>
      <c r="B129" s="19" t="s">
        <v>153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1:19" ht="89.25">
      <c r="A130" s="70"/>
      <c r="B130" s="19" t="s">
        <v>175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</row>
    <row r="131" spans="1:19" ht="25.5">
      <c r="A131" s="70"/>
      <c r="B131" s="19" t="s">
        <v>108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</row>
    <row r="132" spans="1:19" ht="12.75">
      <c r="A132" s="70"/>
      <c r="B132" s="19" t="s">
        <v>79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</row>
    <row r="133" spans="1:19" ht="12.75">
      <c r="A133" s="70"/>
      <c r="B133" s="73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</row>
    <row r="134" spans="1:19" ht="12.75">
      <c r="A134" s="70"/>
      <c r="B134" s="7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</row>
    <row r="135" spans="1:19" ht="12.75">
      <c r="A135" s="70"/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</row>
    <row r="136" spans="1:19" ht="12.75">
      <c r="A136" s="70"/>
      <c r="B136" s="73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</row>
    <row r="137" spans="1:19" ht="12.75">
      <c r="A137" s="70"/>
      <c r="B137" s="73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</sheetData>
  <sheetProtection formatRows="0" insertRows="0"/>
  <mergeCells count="75">
    <mergeCell ref="B51:P51"/>
    <mergeCell ref="B52:P67"/>
    <mergeCell ref="A68:Q68"/>
    <mergeCell ref="C73:P73"/>
    <mergeCell ref="C74:P74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I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45" operator="between" stopIfTrue="1">
      <formula>$S$4</formula>
      <formula>$S$3</formula>
    </cfRule>
  </conditionalFormatting>
  <conditionalFormatting sqref="O49: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45" operator="between" stopIfTrue="1">
      <formula>$S$4</formula>
      <formula>$S$3</formula>
    </cfRule>
  </conditionalFormatting>
  <dataValidations count="7">
    <dataValidation type="list" allowBlank="1" showInputMessage="1" showErrorMessage="1" sqref="C10">
      <formula1>$C$76:$C$77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  <dataValidation type="list" allowBlank="1" showInputMessage="1" showErrorMessage="1" sqref="C18:P18">
      <formula1>$B$124:$B$132</formula1>
    </dataValidation>
  </dataValidations>
  <printOptions horizontalCentered="1" verticalCentered="1"/>
  <pageMargins left="0" right="0" top="0" bottom="0" header="0" footer="0"/>
  <pageSetup orientation="portrait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AH77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27.140625" style="101" customWidth="1"/>
    <col min="2" max="2" width="37.8515625" style="89" customWidth="1"/>
    <col min="3" max="3" width="16.7109375" style="89" customWidth="1"/>
    <col min="4" max="4" width="8.7109375" style="89" customWidth="1"/>
    <col min="5" max="5" width="15.28125" style="89" customWidth="1"/>
    <col min="6" max="6" width="8.7109375" style="89" customWidth="1"/>
    <col min="7" max="7" width="18.421875" style="89" customWidth="1"/>
    <col min="8" max="8" width="15.421875" style="89" customWidth="1"/>
    <col min="9" max="9" width="23.140625" style="89" customWidth="1"/>
    <col min="10" max="16" width="8.7109375" style="89" customWidth="1"/>
    <col min="17" max="17" width="8.7109375" style="103" customWidth="1"/>
    <col min="18" max="18" width="8.7109375" style="89" customWidth="1"/>
    <col min="19" max="19" width="8.7109375" style="103" customWidth="1"/>
    <col min="20" max="20" width="27.28125" style="89" customWidth="1"/>
    <col min="21" max="21" width="5.421875" style="89" customWidth="1"/>
    <col min="22" max="16384" width="11.421875" style="89" customWidth="1"/>
  </cols>
  <sheetData>
    <row r="1" spans="1:22" ht="21" customHeight="1">
      <c r="A1" s="260"/>
      <c r="B1" s="263" t="s">
        <v>58</v>
      </c>
      <c r="C1" s="264"/>
      <c r="D1" s="264"/>
      <c r="E1" s="264"/>
      <c r="F1" s="264"/>
      <c r="G1" s="264"/>
      <c r="H1" s="265"/>
      <c r="I1" s="261" t="s">
        <v>59</v>
      </c>
      <c r="J1" s="262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  <c r="V1" s="88"/>
    </row>
    <row r="2" spans="1:22" ht="18">
      <c r="A2" s="260"/>
      <c r="B2" s="263" t="s">
        <v>85</v>
      </c>
      <c r="C2" s="264"/>
      <c r="D2" s="264"/>
      <c r="E2" s="264"/>
      <c r="F2" s="264"/>
      <c r="G2" s="264"/>
      <c r="H2" s="265"/>
      <c r="I2" s="261" t="s">
        <v>110</v>
      </c>
      <c r="J2" s="262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88"/>
    </row>
    <row r="3" spans="1:22" ht="18">
      <c r="A3" s="260"/>
      <c r="B3" s="263" t="s">
        <v>86</v>
      </c>
      <c r="C3" s="264"/>
      <c r="D3" s="264"/>
      <c r="E3" s="264"/>
      <c r="F3" s="264"/>
      <c r="G3" s="264"/>
      <c r="H3" s="265"/>
      <c r="I3" s="261" t="s">
        <v>145</v>
      </c>
      <c r="J3" s="262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88"/>
    </row>
    <row r="4" spans="1:22" ht="21.75" customHeight="1">
      <c r="A4" s="260"/>
      <c r="B4" s="263" t="s">
        <v>87</v>
      </c>
      <c r="C4" s="264"/>
      <c r="D4" s="264"/>
      <c r="E4" s="264"/>
      <c r="F4" s="264"/>
      <c r="G4" s="264"/>
      <c r="H4" s="265"/>
      <c r="I4" s="262" t="s">
        <v>63</v>
      </c>
      <c r="J4" s="262"/>
      <c r="K4" s="90"/>
      <c r="L4" s="90"/>
      <c r="M4" s="90"/>
      <c r="N4" s="90"/>
      <c r="O4" s="90"/>
      <c r="P4" s="90"/>
      <c r="Q4" s="90"/>
      <c r="R4" s="90"/>
      <c r="S4" s="90"/>
      <c r="T4" s="90"/>
      <c r="U4" s="87"/>
      <c r="V4" s="88"/>
    </row>
    <row r="5" spans="1:34" ht="21.75" customHeight="1">
      <c r="A5" s="6"/>
      <c r="B5" s="3"/>
      <c r="C5" s="7"/>
      <c r="D5" s="7"/>
      <c r="E5" s="7"/>
      <c r="F5" s="7"/>
      <c r="G5" s="7"/>
      <c r="H5" s="7"/>
      <c r="I5" s="7"/>
      <c r="J5" s="7"/>
      <c r="K5" s="91"/>
      <c r="L5" s="91"/>
      <c r="M5" s="91"/>
      <c r="N5" s="91"/>
      <c r="O5" s="91"/>
      <c r="P5" s="91"/>
      <c r="Q5" s="91"/>
      <c r="R5" s="91"/>
      <c r="S5" s="91"/>
      <c r="T5" s="92"/>
      <c r="U5" s="92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7"/>
      <c r="AH5" s="88"/>
    </row>
    <row r="6" spans="1:21" ht="23.25" customHeight="1">
      <c r="A6" s="28" t="s">
        <v>0</v>
      </c>
      <c r="B6" s="281" t="str">
        <f>+'Decisiones de fondo'!C12</f>
        <v>REGIMEN CAMBIARIO</v>
      </c>
      <c r="C6" s="282"/>
      <c r="D6" s="282"/>
      <c r="E6" s="282"/>
      <c r="F6" s="282"/>
      <c r="G6" s="282"/>
      <c r="H6" s="282"/>
      <c r="I6" s="282"/>
      <c r="J6" s="28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23.25" customHeight="1" thickBot="1">
      <c r="A7" s="23"/>
      <c r="B7" s="26"/>
      <c r="C7" s="24"/>
      <c r="D7" s="24"/>
      <c r="E7" s="24"/>
      <c r="F7" s="24"/>
      <c r="G7" s="24"/>
      <c r="H7" s="24"/>
      <c r="I7" s="24"/>
      <c r="J7" s="2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4" ht="20.25" customHeight="1" thickBot="1">
      <c r="A8" s="308" t="s">
        <v>88</v>
      </c>
      <c r="B8" s="308" t="s">
        <v>32</v>
      </c>
      <c r="C8" s="309" t="str">
        <f>+'Decisiones de fondo'!C14:P14</f>
        <v>Decisiones de fondo presentadas</v>
      </c>
      <c r="D8" s="309"/>
      <c r="E8" s="309"/>
      <c r="F8" s="309"/>
      <c r="G8" s="309"/>
      <c r="H8" s="309"/>
      <c r="I8" s="309"/>
      <c r="J8" s="310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6"/>
      <c r="W8" s="96"/>
      <c r="X8" s="96"/>
    </row>
    <row r="9" spans="1:20" ht="41.25" customHeight="1" thickBot="1">
      <c r="A9" s="308"/>
      <c r="B9" s="308"/>
      <c r="C9" s="37" t="s">
        <v>162</v>
      </c>
      <c r="D9" s="37" t="s">
        <v>89</v>
      </c>
      <c r="E9" s="37" t="s">
        <v>163</v>
      </c>
      <c r="F9" s="25" t="s">
        <v>89</v>
      </c>
      <c r="G9" s="37" t="s">
        <v>169</v>
      </c>
      <c r="H9" s="25" t="s">
        <v>89</v>
      </c>
      <c r="I9" s="311" t="s">
        <v>90</v>
      </c>
      <c r="J9" s="311"/>
      <c r="K9" s="97"/>
      <c r="L9" s="97"/>
      <c r="M9" s="97"/>
      <c r="N9" s="97"/>
      <c r="O9" s="97"/>
      <c r="P9" s="97"/>
      <c r="Q9" s="97"/>
      <c r="R9" s="97"/>
      <c r="S9" s="97"/>
      <c r="T9" s="98"/>
    </row>
    <row r="10" spans="1:19" ht="69.75" customHeight="1" thickBot="1">
      <c r="A10" s="312" t="s">
        <v>51</v>
      </c>
      <c r="B10" s="33" t="s">
        <v>126</v>
      </c>
      <c r="C10" s="12">
        <f>36+9</f>
        <v>45</v>
      </c>
      <c r="D10" s="124">
        <f>IF(C10=0,"0",C10/C11)</f>
        <v>0.9782608695652174</v>
      </c>
      <c r="E10" s="12"/>
      <c r="F10" s="124" t="str">
        <f>IF(E10=0,"0",E10/E11)</f>
        <v>0</v>
      </c>
      <c r="G10" s="10">
        <f>+C10+E10</f>
        <v>45</v>
      </c>
      <c r="H10" s="124">
        <f>IF(G10=0,"0",G10/G11)</f>
        <v>0.9782608695652174</v>
      </c>
      <c r="I10" s="302"/>
      <c r="J10" s="303"/>
      <c r="K10" s="21"/>
      <c r="L10" s="340"/>
      <c r="M10" s="21"/>
      <c r="N10" s="340"/>
      <c r="O10" s="21"/>
      <c r="P10" s="340"/>
      <c r="Q10" s="21"/>
      <c r="R10" s="340"/>
      <c r="S10" s="21"/>
    </row>
    <row r="11" spans="1:19" ht="69" customHeight="1" thickBot="1">
      <c r="A11" s="276"/>
      <c r="B11" s="34" t="s">
        <v>127</v>
      </c>
      <c r="C11" s="13">
        <f>37+9</f>
        <v>46</v>
      </c>
      <c r="D11" s="36"/>
      <c r="E11" s="13"/>
      <c r="F11" s="36"/>
      <c r="G11" s="11">
        <f>+C11+E11</f>
        <v>46</v>
      </c>
      <c r="H11" s="36"/>
      <c r="I11" s="304"/>
      <c r="J11" s="305"/>
      <c r="K11" s="21"/>
      <c r="L11" s="340"/>
      <c r="M11" s="21"/>
      <c r="N11" s="340"/>
      <c r="O11" s="21"/>
      <c r="P11" s="340"/>
      <c r="Q11" s="21"/>
      <c r="R11" s="340"/>
      <c r="S11" s="21"/>
    </row>
    <row r="12" spans="1:21" ht="12.75">
      <c r="A12" s="100"/>
      <c r="B12" s="100"/>
      <c r="C12" s="21"/>
      <c r="D12" s="99"/>
      <c r="E12" s="21"/>
      <c r="F12" s="99"/>
      <c r="G12" s="99"/>
      <c r="H12" s="99"/>
      <c r="I12" s="21"/>
      <c r="J12" s="99"/>
      <c r="K12" s="21"/>
      <c r="L12" s="99"/>
      <c r="M12" s="21"/>
      <c r="N12" s="99"/>
      <c r="O12" s="21"/>
      <c r="P12" s="99"/>
      <c r="Q12" s="21"/>
      <c r="R12" s="99"/>
      <c r="S12" s="21"/>
      <c r="T12" s="22"/>
      <c r="U12" s="22"/>
    </row>
    <row r="13" spans="1:21" ht="12.75">
      <c r="A13" s="100"/>
      <c r="B13" s="100"/>
      <c r="C13" s="21"/>
      <c r="D13" s="99"/>
      <c r="E13" s="21"/>
      <c r="F13" s="99"/>
      <c r="G13" s="99"/>
      <c r="H13" s="99"/>
      <c r="I13" s="21"/>
      <c r="J13" s="99"/>
      <c r="K13" s="21"/>
      <c r="L13" s="99"/>
      <c r="M13" s="21"/>
      <c r="N13" s="99"/>
      <c r="O13" s="21"/>
      <c r="P13" s="99"/>
      <c r="Q13" s="21"/>
      <c r="R13" s="99"/>
      <c r="S13" s="21"/>
      <c r="T13" s="22"/>
      <c r="U13" s="22"/>
    </row>
    <row r="14" spans="1:21" ht="12.75">
      <c r="A14" s="100"/>
      <c r="B14" s="100"/>
      <c r="C14" s="21"/>
      <c r="D14" s="99"/>
      <c r="E14" s="21"/>
      <c r="F14" s="99"/>
      <c r="G14" s="99"/>
      <c r="H14" s="99"/>
      <c r="I14" s="21"/>
      <c r="J14" s="99"/>
      <c r="K14" s="21"/>
      <c r="L14" s="99"/>
      <c r="M14" s="21"/>
      <c r="N14" s="99"/>
      <c r="O14" s="21"/>
      <c r="P14" s="99"/>
      <c r="Q14" s="21"/>
      <c r="R14" s="99"/>
      <c r="S14" s="21"/>
      <c r="T14" s="22"/>
      <c r="U14" s="22"/>
    </row>
    <row r="15" spans="1:21" ht="12.75">
      <c r="A15" s="100"/>
      <c r="B15" s="100"/>
      <c r="C15" s="21"/>
      <c r="D15" s="99"/>
      <c r="E15" s="21"/>
      <c r="F15" s="99"/>
      <c r="G15" s="99"/>
      <c r="H15" s="99"/>
      <c r="I15" s="21"/>
      <c r="J15" s="99"/>
      <c r="K15" s="21"/>
      <c r="L15" s="99"/>
      <c r="M15" s="21"/>
      <c r="N15" s="99"/>
      <c r="O15" s="21"/>
      <c r="P15" s="99"/>
      <c r="Q15" s="21"/>
      <c r="R15" s="99"/>
      <c r="S15" s="21"/>
      <c r="T15" s="22"/>
      <c r="U15" s="22"/>
    </row>
    <row r="16" spans="3:18" ht="12.75"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R16" s="102"/>
    </row>
    <row r="17" spans="3:18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R17" s="102"/>
    </row>
    <row r="18" spans="3:18" ht="12.75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R18" s="102"/>
    </row>
    <row r="19" spans="3:18" ht="12.75"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R19" s="102"/>
    </row>
    <row r="20" spans="3:18" ht="12.75"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R20" s="102"/>
    </row>
    <row r="21" spans="3:18" ht="12.75"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R21" s="102"/>
    </row>
    <row r="22" spans="3:18" ht="12.75"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R22" s="102"/>
    </row>
    <row r="23" spans="3:18" ht="12.75"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R23" s="102"/>
    </row>
    <row r="24" spans="3:18" ht="12.75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R24" s="102"/>
    </row>
    <row r="25" spans="3:18" ht="12.75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R25" s="102"/>
    </row>
    <row r="26" spans="3:18" ht="12.75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R26" s="102"/>
    </row>
    <row r="27" spans="3:18" ht="12.75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R27" s="102"/>
    </row>
    <row r="28" spans="3:18" ht="12.75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R28" s="102"/>
    </row>
    <row r="29" spans="3:18" ht="12.75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R29" s="102"/>
    </row>
    <row r="30" spans="3:16" ht="12.75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3:16" ht="12.75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3:16" ht="12.75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3:16" ht="12.75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3:16" ht="12.75"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3:16" ht="12.75"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3:16" ht="12.7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3:16" ht="12.75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3:16" ht="12.75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3:16" ht="12.7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3:16" ht="12.75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3:16" ht="12.75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3:16" ht="12.75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3:16" ht="12.7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3:16" ht="12.75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3:16" ht="12.7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3:16" ht="12.75"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3:16" ht="12.7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3:16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3:16" ht="12.75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3:16" ht="12.75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3:16" ht="12.75"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3:16" ht="12.75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3:16" ht="12.75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3:16" ht="12.75"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3:16" ht="12.75"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3:16" ht="12.75"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3:16" ht="12.75"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3:16" ht="12.75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3:16" ht="12.75"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3:16" ht="12.75"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3:16" ht="12.75"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3:16" ht="12.75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3:16" ht="12.75"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3:16" ht="12.7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3:16" ht="12.7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3:16" ht="12.7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76" spans="2:19" ht="12.75"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2:19" ht="12.75">
      <c r="B77" s="100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</sheetData>
  <sheetProtection password="E09B" sheet="1" formatCells="0" formatColumns="0" formatRows="0" insertRows="0"/>
  <mergeCells count="20">
    <mergeCell ref="L10:L11"/>
    <mergeCell ref="N10:N11"/>
    <mergeCell ref="P10:P11"/>
    <mergeCell ref="R10:R11"/>
    <mergeCell ref="B6:J6"/>
    <mergeCell ref="A8:A9"/>
    <mergeCell ref="B8:B9"/>
    <mergeCell ref="C8:J8"/>
    <mergeCell ref="I9:J9"/>
    <mergeCell ref="A10:A11"/>
    <mergeCell ref="B1:H1"/>
    <mergeCell ref="B2:H2"/>
    <mergeCell ref="B3:H3"/>
    <mergeCell ref="B4:H4"/>
    <mergeCell ref="I10:J11"/>
    <mergeCell ref="A1:A4"/>
    <mergeCell ref="I1:J1"/>
    <mergeCell ref="I2:J2"/>
    <mergeCell ref="I3:J3"/>
    <mergeCell ref="I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2:S176"/>
  <sheetViews>
    <sheetView zoomScale="130" zoomScaleNormal="130" zoomScalePageLayoutView="0" workbookViewId="0" topLeftCell="A1">
      <selection activeCell="C72" sqref="C72:P73"/>
    </sheetView>
  </sheetViews>
  <sheetFormatPr defaultColWidth="11.421875" defaultRowHeight="12.75"/>
  <cols>
    <col min="1" max="1" width="3.00390625" style="38" customWidth="1"/>
    <col min="2" max="2" width="30.00390625" style="38" customWidth="1"/>
    <col min="3" max="3" width="16.8515625" style="38" customWidth="1"/>
    <col min="4" max="4" width="5.00390625" style="38" bestFit="1" customWidth="1"/>
    <col min="5" max="5" width="4.7109375" style="38" bestFit="1" customWidth="1"/>
    <col min="6" max="6" width="5.140625" style="38" bestFit="1" customWidth="1"/>
    <col min="7" max="7" width="5.421875" style="38" bestFit="1" customWidth="1"/>
    <col min="8" max="8" width="5.140625" style="38" bestFit="1" customWidth="1"/>
    <col min="9" max="9" width="5.28125" style="38" customWidth="1"/>
    <col min="10" max="10" width="4.140625" style="38" bestFit="1" customWidth="1"/>
    <col min="11" max="11" width="6.421875" style="38" bestFit="1" customWidth="1"/>
    <col min="12" max="12" width="5.57421875" style="38" customWidth="1"/>
    <col min="13" max="13" width="8.421875" style="38" customWidth="1"/>
    <col min="14" max="14" width="6.421875" style="38" customWidth="1"/>
    <col min="15" max="15" width="6.57421875" style="38" customWidth="1"/>
    <col min="16" max="16" width="12.140625" style="38" customWidth="1"/>
    <col min="17" max="18" width="11.7109375" style="38" customWidth="1"/>
    <col min="19" max="19" width="11.421875" style="38" hidden="1" customWidth="1"/>
    <col min="20" max="16384" width="11.421875" style="38" customWidth="1"/>
  </cols>
  <sheetData>
    <row r="1" ht="13.5" thickBot="1"/>
    <row r="2" spans="2:19" ht="16.5" customHeight="1">
      <c r="B2" s="130"/>
      <c r="C2" s="133" t="s">
        <v>58</v>
      </c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6" t="s">
        <v>59</v>
      </c>
      <c r="O2" s="137"/>
      <c r="P2" s="138"/>
      <c r="S2" s="38">
        <v>0.3</v>
      </c>
    </row>
    <row r="3" spans="2:19" ht="15.75" customHeight="1">
      <c r="B3" s="131"/>
      <c r="C3" s="139" t="s">
        <v>60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2" t="s">
        <v>110</v>
      </c>
      <c r="O3" s="143"/>
      <c r="P3" s="144"/>
      <c r="S3" s="38">
        <v>0.299999</v>
      </c>
    </row>
    <row r="4" spans="2:19" ht="15.75" customHeight="1">
      <c r="B4" s="131"/>
      <c r="C4" s="139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2" t="s">
        <v>109</v>
      </c>
      <c r="O4" s="143"/>
      <c r="P4" s="144"/>
      <c r="S4" s="38">
        <v>0.11</v>
      </c>
    </row>
    <row r="5" spans="2:19" ht="16.5" customHeight="1" thickBot="1">
      <c r="B5" s="132"/>
      <c r="C5" s="145" t="s">
        <v>62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8" t="s">
        <v>63</v>
      </c>
      <c r="O5" s="149"/>
      <c r="P5" s="150"/>
      <c r="S5" s="38">
        <v>0.109999</v>
      </c>
    </row>
    <row r="6" ht="13.5" thickBot="1"/>
    <row r="7" spans="1:17" ht="12.75">
      <c r="A7" s="39"/>
      <c r="B7" s="151" t="s">
        <v>66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39"/>
    </row>
    <row r="8" spans="1:17" ht="13.5" thickBot="1">
      <c r="A8" s="39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  <c r="Q8" s="39"/>
    </row>
    <row r="9" spans="1:17" ht="6.75" customHeight="1" thickBot="1">
      <c r="A9" s="39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9"/>
    </row>
    <row r="10" spans="1:17" ht="26.25" customHeight="1" thickBot="1">
      <c r="A10" s="39"/>
      <c r="B10" s="40" t="s">
        <v>76</v>
      </c>
      <c r="C10" s="41">
        <v>2017</v>
      </c>
      <c r="D10" s="158" t="s">
        <v>1</v>
      </c>
      <c r="E10" s="159"/>
      <c r="F10" s="159"/>
      <c r="G10" s="159"/>
      <c r="H10" s="160" t="s">
        <v>42</v>
      </c>
      <c r="I10" s="160"/>
      <c r="J10" s="160"/>
      <c r="K10" s="159" t="s">
        <v>38</v>
      </c>
      <c r="L10" s="159"/>
      <c r="M10" s="159"/>
      <c r="N10" s="159"/>
      <c r="O10" s="160" t="s">
        <v>44</v>
      </c>
      <c r="P10" s="161"/>
      <c r="Q10" s="39"/>
    </row>
    <row r="11" spans="1:17" ht="4.5" customHeight="1" thickBot="1">
      <c r="A11" s="39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39"/>
    </row>
    <row r="12" spans="1:17" ht="13.5" thickBot="1">
      <c r="A12" s="39"/>
      <c r="B12" s="42" t="s">
        <v>0</v>
      </c>
      <c r="C12" s="165" t="s">
        <v>51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39"/>
    </row>
    <row r="13" spans="1:17" ht="4.5" customHeight="1" thickBot="1">
      <c r="A13" s="39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9"/>
    </row>
    <row r="14" spans="1:17" ht="13.5" thickBot="1">
      <c r="A14" s="39"/>
      <c r="B14" s="42" t="s">
        <v>6</v>
      </c>
      <c r="C14" s="170" t="s">
        <v>118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39"/>
    </row>
    <row r="15" spans="1:17" ht="4.5" customHeight="1" thickBot="1">
      <c r="A15" s="39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39"/>
    </row>
    <row r="16" spans="1:17" ht="13.5" thickBot="1">
      <c r="A16" s="39"/>
      <c r="B16" s="42" t="s">
        <v>36</v>
      </c>
      <c r="C16" s="284" t="s">
        <v>141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  <c r="Q16" s="39"/>
    </row>
    <row r="17" spans="1:17" ht="4.5" customHeight="1" thickBot="1">
      <c r="A17" s="39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39"/>
    </row>
    <row r="18" spans="1:17" ht="26.25" customHeight="1" thickBot="1">
      <c r="A18" s="39"/>
      <c r="B18" s="42" t="s">
        <v>23</v>
      </c>
      <c r="C18" s="179" t="s">
        <v>153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  <c r="Q18" s="39"/>
    </row>
    <row r="19" spans="1:17" ht="4.5" customHeight="1" thickBot="1">
      <c r="A19" s="39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39"/>
    </row>
    <row r="20" spans="1:17" ht="17.25" customHeight="1" thickBot="1">
      <c r="A20" s="39"/>
      <c r="B20" s="183" t="s">
        <v>37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39"/>
    </row>
    <row r="21" spans="1:17" ht="4.5" customHeight="1" thickBot="1">
      <c r="A21" s="39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  <c r="Q21" s="39"/>
    </row>
    <row r="22" spans="1:17" ht="54" customHeight="1" thickBot="1">
      <c r="A22" s="39"/>
      <c r="B22" s="42" t="s">
        <v>3</v>
      </c>
      <c r="C22" s="189" t="s">
        <v>121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  <c r="Q22" s="39"/>
    </row>
    <row r="23" spans="1:17" ht="4.5" customHeight="1" thickBot="1">
      <c r="A23" s="39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39"/>
    </row>
    <row r="24" spans="1:17" ht="45" customHeight="1" thickBot="1">
      <c r="A24" s="39"/>
      <c r="B24" s="42" t="s">
        <v>24</v>
      </c>
      <c r="C24" s="192" t="s">
        <v>159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39"/>
    </row>
    <row r="25" spans="1:17" ht="4.5" customHeight="1" thickBot="1">
      <c r="A25" s="39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39"/>
    </row>
    <row r="26" spans="1:17" ht="13.5" customHeight="1" thickBot="1">
      <c r="A26" s="39"/>
      <c r="B26" s="35" t="s">
        <v>2</v>
      </c>
      <c r="C26" s="341">
        <v>0.1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6"/>
      <c r="Q26" s="39"/>
    </row>
    <row r="27" spans="1:17" ht="4.5" customHeight="1" thickBot="1">
      <c r="A27" s="39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  <c r="Q27" s="39"/>
    </row>
    <row r="28" spans="1:17" ht="12.75" customHeight="1" thickBot="1">
      <c r="A28" s="39"/>
      <c r="B28" s="35" t="s">
        <v>25</v>
      </c>
      <c r="C28" s="43" t="s">
        <v>26</v>
      </c>
      <c r="D28" s="204" t="s">
        <v>170</v>
      </c>
      <c r="E28" s="205"/>
      <c r="F28" s="205"/>
      <c r="G28" s="206"/>
      <c r="H28" s="207" t="s">
        <v>27</v>
      </c>
      <c r="I28" s="207"/>
      <c r="J28" s="207"/>
      <c r="K28" s="204" t="s">
        <v>171</v>
      </c>
      <c r="L28" s="205"/>
      <c r="M28" s="206"/>
      <c r="N28" s="208" t="s">
        <v>28</v>
      </c>
      <c r="O28" s="209"/>
      <c r="P28" s="44" t="s">
        <v>172</v>
      </c>
      <c r="Q28" s="39"/>
    </row>
    <row r="29" spans="1:17" ht="4.5" customHeight="1" thickBot="1">
      <c r="A29" s="39"/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Q29" s="39"/>
    </row>
    <row r="30" spans="1:17" ht="13.5" thickBot="1">
      <c r="A30" s="39"/>
      <c r="B30" s="45" t="s">
        <v>7</v>
      </c>
      <c r="C30" s="213" t="s">
        <v>111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39"/>
    </row>
    <row r="31" spans="1:17" ht="4.5" customHeight="1" thickBot="1">
      <c r="A31" s="39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39"/>
    </row>
    <row r="32" spans="1:17" ht="13.5" thickBot="1">
      <c r="A32" s="39"/>
      <c r="B32" s="45" t="s">
        <v>4</v>
      </c>
      <c r="C32" s="313" t="s">
        <v>72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39"/>
    </row>
    <row r="33" spans="1:17" ht="4.5" customHeight="1" thickBot="1">
      <c r="A33" s="3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39"/>
    </row>
    <row r="34" spans="1:17" ht="13.5" thickBot="1">
      <c r="A34" s="39"/>
      <c r="B34" s="45" t="s">
        <v>35</v>
      </c>
      <c r="C34" s="213" t="s">
        <v>72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39"/>
    </row>
    <row r="35" spans="1:17" ht="4.5" customHeight="1" thickBot="1">
      <c r="A35" s="39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9"/>
    </row>
    <row r="36" spans="1:17" ht="16.5" customHeight="1" thickBot="1">
      <c r="A36" s="39"/>
      <c r="B36" s="45" t="s">
        <v>65</v>
      </c>
      <c r="C36" s="213" t="s">
        <v>71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39"/>
    </row>
    <row r="37" spans="1:17" ht="4.5" customHeight="1" thickBot="1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9"/>
    </row>
    <row r="38" spans="1:17" ht="13.5" thickBot="1">
      <c r="A38" s="39"/>
      <c r="B38" s="214" t="s">
        <v>29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9"/>
    </row>
    <row r="39" spans="1:17" ht="13.5" thickBot="1">
      <c r="A39" s="39"/>
      <c r="B39" s="47" t="s">
        <v>34</v>
      </c>
      <c r="C39" s="214" t="s">
        <v>30</v>
      </c>
      <c r="D39" s="215"/>
      <c r="E39" s="215"/>
      <c r="F39" s="215"/>
      <c r="G39" s="217"/>
      <c r="H39" s="214" t="s">
        <v>7</v>
      </c>
      <c r="I39" s="215"/>
      <c r="J39" s="215"/>
      <c r="K39" s="215"/>
      <c r="L39" s="217"/>
      <c r="M39" s="214" t="s">
        <v>31</v>
      </c>
      <c r="N39" s="215"/>
      <c r="O39" s="216"/>
      <c r="P39" s="217"/>
      <c r="Q39" s="39"/>
    </row>
    <row r="40" spans="1:17" ht="21.75" customHeight="1">
      <c r="A40" s="39"/>
      <c r="B40" s="48" t="s">
        <v>119</v>
      </c>
      <c r="C40" s="220" t="s">
        <v>143</v>
      </c>
      <c r="D40" s="220"/>
      <c r="E40" s="220"/>
      <c r="F40" s="220"/>
      <c r="G40" s="220"/>
      <c r="H40" s="221" t="s">
        <v>144</v>
      </c>
      <c r="I40" s="221"/>
      <c r="J40" s="221"/>
      <c r="K40" s="221"/>
      <c r="L40" s="221"/>
      <c r="M40" s="220" t="s">
        <v>130</v>
      </c>
      <c r="N40" s="220"/>
      <c r="O40" s="220"/>
      <c r="P40" s="222"/>
      <c r="Q40" s="39"/>
    </row>
    <row r="41" spans="1:17" ht="21.75" customHeight="1">
      <c r="A41" s="39"/>
      <c r="B41" s="49" t="s">
        <v>142</v>
      </c>
      <c r="C41" s="223" t="s">
        <v>143</v>
      </c>
      <c r="D41" s="223"/>
      <c r="E41" s="223"/>
      <c r="F41" s="223"/>
      <c r="G41" s="223"/>
      <c r="H41" s="224" t="s">
        <v>144</v>
      </c>
      <c r="I41" s="224"/>
      <c r="J41" s="224"/>
      <c r="K41" s="224"/>
      <c r="L41" s="224"/>
      <c r="M41" s="223" t="s">
        <v>130</v>
      </c>
      <c r="N41" s="223"/>
      <c r="O41" s="223"/>
      <c r="P41" s="225"/>
      <c r="Q41" s="39"/>
    </row>
    <row r="42" spans="1:17" ht="13.5" customHeight="1">
      <c r="A42" s="39"/>
      <c r="B42" s="106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3"/>
      <c r="Q42" s="39"/>
    </row>
    <row r="43" spans="1:17" ht="12.75" customHeight="1">
      <c r="A43" s="39"/>
      <c r="B43" s="50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9"/>
      <c r="Q43" s="39"/>
    </row>
    <row r="44" spans="1:17" ht="11.25" customHeight="1" thickBot="1">
      <c r="A44" s="39"/>
      <c r="B44" s="51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7"/>
      <c r="Q44" s="39"/>
    </row>
    <row r="45" spans="1:17" ht="4.5" customHeight="1" thickBot="1">
      <c r="A45" s="3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9"/>
    </row>
    <row r="46" spans="1:17" ht="13.5" customHeight="1" thickBot="1">
      <c r="A46" s="39"/>
      <c r="B46" s="183" t="s">
        <v>8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Q46" s="39"/>
    </row>
    <row r="47" spans="1:17" ht="4.5" customHeight="1" thickBot="1">
      <c r="A47" s="39"/>
      <c r="B47" s="5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4"/>
      <c r="Q47" s="39"/>
    </row>
    <row r="48" spans="1:17" ht="12.75">
      <c r="A48" s="39"/>
      <c r="B48" s="293" t="s">
        <v>32</v>
      </c>
      <c r="C48" s="55" t="s">
        <v>9</v>
      </c>
      <c r="D48" s="56" t="s">
        <v>11</v>
      </c>
      <c r="E48" s="56" t="s">
        <v>12</v>
      </c>
      <c r="F48" s="56" t="s">
        <v>13</v>
      </c>
      <c r="G48" s="56" t="s">
        <v>14</v>
      </c>
      <c r="H48" s="56" t="s">
        <v>15</v>
      </c>
      <c r="I48" s="56" t="s">
        <v>16</v>
      </c>
      <c r="J48" s="56" t="s">
        <v>17</v>
      </c>
      <c r="K48" s="56" t="s">
        <v>18</v>
      </c>
      <c r="L48" s="56" t="s">
        <v>19</v>
      </c>
      <c r="M48" s="56" t="s">
        <v>20</v>
      </c>
      <c r="N48" s="56" t="s">
        <v>21</v>
      </c>
      <c r="O48" s="57" t="s">
        <v>22</v>
      </c>
      <c r="P48" s="58" t="s">
        <v>10</v>
      </c>
      <c r="Q48" s="39"/>
    </row>
    <row r="49" spans="1:17" ht="13.5" thickBot="1">
      <c r="A49" s="39"/>
      <c r="B49" s="294"/>
      <c r="C49" s="59" t="s">
        <v>10</v>
      </c>
      <c r="D49" s="60"/>
      <c r="E49" s="60"/>
      <c r="F49" s="61" t="str">
        <f>+'Registro 4'!D10</f>
        <v>0</v>
      </c>
      <c r="G49" s="60"/>
      <c r="H49" s="60"/>
      <c r="I49" s="61">
        <f>+'Registro 4'!F10</f>
        <v>0.14285714285714285</v>
      </c>
      <c r="J49" s="60"/>
      <c r="K49" s="60"/>
      <c r="L49" s="61" t="str">
        <f>+'Registro 4'!H10</f>
        <v>0</v>
      </c>
      <c r="M49" s="60"/>
      <c r="N49" s="60"/>
      <c r="O49" s="61" t="str">
        <f>+'Registro 4'!J10</f>
        <v>0</v>
      </c>
      <c r="P49" s="61">
        <f>+'Registro 4'!L10</f>
        <v>0.019230769230769232</v>
      </c>
      <c r="Q49" s="39"/>
    </row>
    <row r="50" spans="1:17" ht="4.5" customHeight="1" thickBot="1">
      <c r="A50" s="39"/>
      <c r="B50" s="62">
        <v>0.9</v>
      </c>
      <c r="C50" s="63"/>
      <c r="D50" s="63"/>
      <c r="E50" s="63"/>
      <c r="F50" s="64">
        <v>0.1</v>
      </c>
      <c r="G50" s="64"/>
      <c r="H50" s="64"/>
      <c r="I50" s="64">
        <v>0.1</v>
      </c>
      <c r="J50" s="64"/>
      <c r="K50" s="64"/>
      <c r="L50" s="64">
        <v>0.1</v>
      </c>
      <c r="M50" s="64"/>
      <c r="N50" s="64"/>
      <c r="O50" s="64">
        <v>0.1</v>
      </c>
      <c r="P50" s="65">
        <v>0.1</v>
      </c>
      <c r="Q50" s="39"/>
    </row>
    <row r="51" spans="1:17" ht="13.5" thickBot="1">
      <c r="A51" s="39"/>
      <c r="B51" s="183" t="s">
        <v>33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39"/>
    </row>
    <row r="52" spans="1:17" ht="12.75">
      <c r="A52" s="39"/>
      <c r="B52" s="230" t="s">
        <v>84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39"/>
    </row>
    <row r="53" spans="1:17" ht="12.75">
      <c r="A53" s="39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5"/>
      <c r="Q53" s="39"/>
    </row>
    <row r="54" spans="1:17" ht="12.75">
      <c r="A54" s="39"/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5"/>
      <c r="Q54" s="39"/>
    </row>
    <row r="55" spans="1:17" ht="12.75">
      <c r="A55" s="39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39"/>
    </row>
    <row r="56" spans="1:17" ht="12.75">
      <c r="A56" s="39"/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5"/>
      <c r="Q56" s="39"/>
    </row>
    <row r="57" spans="1:17" ht="12.75">
      <c r="A57" s="39"/>
      <c r="B57" s="233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39"/>
    </row>
    <row r="58" spans="1:17" ht="12.75">
      <c r="A58" s="39"/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5"/>
      <c r="Q58" s="39"/>
    </row>
    <row r="59" spans="1:17" ht="12.75">
      <c r="A59" s="39"/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39"/>
    </row>
    <row r="60" spans="1:17" ht="12.75">
      <c r="A60" s="39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5"/>
      <c r="Q60" s="39"/>
    </row>
    <row r="61" spans="1:17" ht="12.75">
      <c r="A61" s="39"/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5"/>
      <c r="Q61" s="39"/>
    </row>
    <row r="62" spans="1:17" ht="12.75">
      <c r="A62" s="39"/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5"/>
      <c r="Q62" s="39"/>
    </row>
    <row r="63" spans="1:17" ht="12.75">
      <c r="A63" s="39"/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5"/>
      <c r="Q63" s="39"/>
    </row>
    <row r="64" spans="1:17" ht="12.75">
      <c r="A64" s="39"/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5"/>
      <c r="Q64" s="39"/>
    </row>
    <row r="65" spans="1:17" ht="12.75">
      <c r="A65" s="39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5"/>
      <c r="Q65" s="39"/>
    </row>
    <row r="66" spans="1:17" ht="12.75">
      <c r="A66" s="39"/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  <c r="Q66" s="39"/>
    </row>
    <row r="67" spans="1:17" ht="13.5" thickBot="1">
      <c r="A67" s="39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  <c r="Q67" s="39"/>
    </row>
    <row r="68" spans="1:17" s="30" customFormat="1" ht="4.5" customHeight="1" thickBo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</row>
    <row r="69" spans="1:17" ht="17.25" customHeight="1">
      <c r="A69" s="39"/>
      <c r="B69" s="245" t="s">
        <v>5</v>
      </c>
      <c r="C69" s="248" t="s">
        <v>166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50"/>
      <c r="Q69" s="39"/>
    </row>
    <row r="70" spans="1:17" ht="78" customHeight="1">
      <c r="A70" s="39"/>
      <c r="B70" s="246"/>
      <c r="C70" s="344" t="s">
        <v>178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3"/>
      <c r="Q70" s="39"/>
    </row>
    <row r="71" spans="1:17" ht="17.25" customHeight="1">
      <c r="A71" s="39"/>
      <c r="B71" s="246"/>
      <c r="C71" s="254" t="s">
        <v>167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6"/>
      <c r="Q71" s="39"/>
    </row>
    <row r="72" spans="1:17" ht="45.75" customHeight="1" thickBot="1">
      <c r="A72" s="39"/>
      <c r="B72" s="247"/>
      <c r="C72" s="257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9"/>
      <c r="Q72" s="39"/>
    </row>
    <row r="73" spans="1:17" ht="41.25" customHeight="1" thickBot="1">
      <c r="A73" s="39"/>
      <c r="B73" s="66" t="s">
        <v>64</v>
      </c>
      <c r="C73" s="240" t="s">
        <v>112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2"/>
      <c r="Q73" s="39"/>
    </row>
    <row r="74" spans="1:17" ht="27.75" customHeight="1" thickBot="1">
      <c r="A74" s="39"/>
      <c r="B74" s="66" t="s">
        <v>77</v>
      </c>
      <c r="C74" s="243" t="s">
        <v>78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4"/>
      <c r="Q74" s="39"/>
    </row>
    <row r="76" ht="12.75" hidden="1">
      <c r="C76" s="38">
        <v>2016</v>
      </c>
    </row>
    <row r="77" ht="12.75" hidden="1">
      <c r="C77" s="67">
        <v>2017</v>
      </c>
    </row>
    <row r="88" spans="2:13" ht="12.7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 ht="12.7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 ht="12.7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 ht="12.7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 ht="12.7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2.75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</row>
    <row r="94" spans="2:13" ht="12.75">
      <c r="B94" s="68"/>
      <c r="C94" s="68"/>
      <c r="D94" s="68"/>
      <c r="E94" s="68"/>
      <c r="F94" s="68"/>
      <c r="G94" s="68"/>
      <c r="H94" s="68"/>
      <c r="J94" s="68"/>
      <c r="K94" s="68"/>
      <c r="L94" s="68"/>
      <c r="M94" s="68"/>
    </row>
    <row r="95" spans="2:13" ht="12.75">
      <c r="B95" s="68"/>
      <c r="C95" s="68"/>
      <c r="D95" s="68"/>
      <c r="E95" s="68"/>
      <c r="F95" s="68"/>
      <c r="G95" s="68"/>
      <c r="H95" s="68"/>
      <c r="J95" s="68"/>
      <c r="K95" s="68"/>
      <c r="L95" s="68"/>
      <c r="M95" s="68"/>
    </row>
    <row r="96" spans="1:19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2.75">
      <c r="A99" s="70"/>
      <c r="B99" s="70" t="s">
        <v>39</v>
      </c>
      <c r="C99" s="70" t="s">
        <v>38</v>
      </c>
      <c r="D99" s="70" t="s">
        <v>40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 t="s">
        <v>70</v>
      </c>
      <c r="R99" s="70"/>
      <c r="S99" s="70"/>
    </row>
    <row r="100" spans="1:19" ht="12.75">
      <c r="A100" s="70"/>
      <c r="B100" s="71" t="s">
        <v>41</v>
      </c>
      <c r="C100" s="71" t="s">
        <v>43</v>
      </c>
      <c r="D100" s="72" t="s">
        <v>91</v>
      </c>
      <c r="E100" s="70"/>
      <c r="F100" s="70"/>
      <c r="G100" s="70"/>
      <c r="H100" s="70"/>
      <c r="I100" s="70"/>
      <c r="J100" s="70"/>
      <c r="K100" s="70"/>
      <c r="L100" s="70"/>
      <c r="M100" s="71" t="s">
        <v>67</v>
      </c>
      <c r="N100" s="70"/>
      <c r="O100" s="70"/>
      <c r="P100" s="70"/>
      <c r="Q100" s="71" t="s">
        <v>71</v>
      </c>
      <c r="R100" s="70"/>
      <c r="S100" s="70"/>
    </row>
    <row r="101" spans="1:19" ht="12.75">
      <c r="A101" s="70"/>
      <c r="B101" s="71" t="s">
        <v>80</v>
      </c>
      <c r="C101" s="71" t="s">
        <v>44</v>
      </c>
      <c r="D101" s="72" t="s">
        <v>92</v>
      </c>
      <c r="E101" s="70"/>
      <c r="F101" s="70"/>
      <c r="G101" s="70"/>
      <c r="H101" s="70"/>
      <c r="I101" s="70"/>
      <c r="J101" s="70"/>
      <c r="K101" s="70"/>
      <c r="L101" s="70"/>
      <c r="M101" s="71" t="s">
        <v>69</v>
      </c>
      <c r="N101" s="70"/>
      <c r="O101" s="70"/>
      <c r="P101" s="70"/>
      <c r="Q101" s="71" t="s">
        <v>73</v>
      </c>
      <c r="R101" s="70"/>
      <c r="S101" s="70"/>
    </row>
    <row r="102" spans="1:19" ht="12.75">
      <c r="A102" s="70"/>
      <c r="B102" s="71" t="s">
        <v>42</v>
      </c>
      <c r="C102" s="71" t="s">
        <v>45</v>
      </c>
      <c r="D102" s="72" t="s">
        <v>93</v>
      </c>
      <c r="E102" s="70"/>
      <c r="F102" s="70"/>
      <c r="G102" s="70"/>
      <c r="H102" s="70"/>
      <c r="I102" s="70"/>
      <c r="J102" s="70"/>
      <c r="K102" s="70"/>
      <c r="L102" s="70"/>
      <c r="M102" s="71" t="s">
        <v>78</v>
      </c>
      <c r="N102" s="70"/>
      <c r="O102" s="70"/>
      <c r="P102" s="70"/>
      <c r="Q102" s="71" t="s">
        <v>72</v>
      </c>
      <c r="R102" s="70"/>
      <c r="S102" s="70"/>
    </row>
    <row r="103" spans="1:19" ht="12.75">
      <c r="A103" s="70"/>
      <c r="B103" s="70"/>
      <c r="C103" s="71" t="s">
        <v>46</v>
      </c>
      <c r="D103" s="72" t="s">
        <v>94</v>
      </c>
      <c r="E103" s="70"/>
      <c r="F103" s="70"/>
      <c r="G103" s="70"/>
      <c r="H103" s="70"/>
      <c r="I103" s="70"/>
      <c r="J103" s="70"/>
      <c r="K103" s="70"/>
      <c r="L103" s="70"/>
      <c r="M103" s="71"/>
      <c r="N103" s="70"/>
      <c r="O103" s="70"/>
      <c r="P103" s="70"/>
      <c r="Q103" s="71" t="s">
        <v>74</v>
      </c>
      <c r="R103" s="70"/>
      <c r="S103" s="70"/>
    </row>
    <row r="104" spans="1:19" ht="12.75">
      <c r="A104" s="70"/>
      <c r="B104" s="70"/>
      <c r="C104" s="71" t="s">
        <v>47</v>
      </c>
      <c r="D104" s="72" t="s">
        <v>95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 t="s">
        <v>68</v>
      </c>
      <c r="O104" s="70"/>
      <c r="P104" s="70"/>
      <c r="Q104" s="71" t="s">
        <v>75</v>
      </c>
      <c r="R104" s="70"/>
      <c r="S104" s="70"/>
    </row>
    <row r="105" spans="1:19" ht="12.75">
      <c r="A105" s="70"/>
      <c r="B105" s="70"/>
      <c r="C105" s="71" t="s">
        <v>48</v>
      </c>
      <c r="D105" s="72" t="s">
        <v>96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1:19" ht="12.75">
      <c r="A106" s="70"/>
      <c r="B106" s="70"/>
      <c r="C106" s="71" t="s">
        <v>49</v>
      </c>
      <c r="D106" s="72" t="s">
        <v>57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2.75">
      <c r="A107" s="70"/>
      <c r="B107" s="70"/>
      <c r="C107" s="70"/>
      <c r="D107" s="72" t="s">
        <v>56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1:19" ht="12.75">
      <c r="A108" s="70"/>
      <c r="B108" s="70"/>
      <c r="C108" s="70"/>
      <c r="D108" s="72" t="s">
        <v>51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1:19" ht="12.75">
      <c r="A109" s="70"/>
      <c r="B109" s="70"/>
      <c r="C109" s="70"/>
      <c r="D109" s="72" t="s">
        <v>50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>
        <v>2015</v>
      </c>
      <c r="R109" s="70"/>
      <c r="S109" s="70"/>
    </row>
    <row r="110" spans="1:19" ht="12.75" customHeight="1">
      <c r="A110" s="70"/>
      <c r="B110" s="70"/>
      <c r="C110" s="70"/>
      <c r="D110" s="72" t="s">
        <v>53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>
        <v>2016</v>
      </c>
      <c r="R110" s="70"/>
      <c r="S110" s="70"/>
    </row>
    <row r="111" spans="1:19" ht="12.75">
      <c r="A111" s="70"/>
      <c r="B111" s="70"/>
      <c r="C111" s="70"/>
      <c r="D111" s="72" t="s">
        <v>52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>
        <v>2017</v>
      </c>
      <c r="R111" s="70"/>
      <c r="S111" s="70"/>
    </row>
    <row r="112" spans="1:19" ht="12.75">
      <c r="A112" s="70"/>
      <c r="B112" s="70"/>
      <c r="C112" s="70"/>
      <c r="D112" s="72" t="s">
        <v>54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>
        <v>2018</v>
      </c>
      <c r="R112" s="70"/>
      <c r="S112" s="70"/>
    </row>
    <row r="113" spans="1:19" ht="12.75">
      <c r="A113" s="70"/>
      <c r="B113" s="70"/>
      <c r="C113" s="70"/>
      <c r="D113" s="72" t="s">
        <v>97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</row>
    <row r="114" spans="1:19" ht="12.75">
      <c r="A114" s="70"/>
      <c r="B114" s="70"/>
      <c r="C114" s="70"/>
      <c r="D114" s="72" t="s">
        <v>82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</row>
    <row r="115" spans="1:19" ht="12.75">
      <c r="A115" s="70"/>
      <c r="B115" s="73"/>
      <c r="C115" s="70"/>
      <c r="D115" s="72" t="s">
        <v>83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</row>
    <row r="116" spans="1:19" ht="12.75">
      <c r="A116" s="70"/>
      <c r="B116" s="73"/>
      <c r="C116" s="70"/>
      <c r="D116" s="72" t="s">
        <v>81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</row>
    <row r="117" spans="1:19" ht="12.75">
      <c r="A117" s="70"/>
      <c r="B117" s="73"/>
      <c r="C117" s="70"/>
      <c r="D117" s="72" t="s">
        <v>98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12.75">
      <c r="A118" s="70"/>
      <c r="B118" s="73"/>
      <c r="C118" s="70"/>
      <c r="D118" s="72" t="s">
        <v>99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</row>
    <row r="119" spans="1:19" ht="12.75">
      <c r="A119" s="70"/>
      <c r="B119" s="73"/>
      <c r="C119" s="70"/>
      <c r="D119" s="72" t="s">
        <v>100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</row>
    <row r="120" spans="1:19" ht="12.75">
      <c r="A120" s="70"/>
      <c r="B120" s="73"/>
      <c r="C120" s="70"/>
      <c r="D120" s="72" t="s">
        <v>101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</row>
    <row r="121" spans="1:19" ht="12.75">
      <c r="A121" s="70"/>
      <c r="B121" s="73"/>
      <c r="C121" s="70"/>
      <c r="D121" s="72" t="s">
        <v>102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</row>
    <row r="122" spans="1:19" ht="12.75">
      <c r="A122" s="70"/>
      <c r="B122" s="74"/>
      <c r="C122" s="70"/>
      <c r="D122" s="72" t="s">
        <v>103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</row>
    <row r="123" spans="1:19" ht="12.75">
      <c r="A123" s="70"/>
      <c r="B123" s="74"/>
      <c r="C123" s="70"/>
      <c r="D123" s="72" t="s">
        <v>104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</row>
    <row r="124" spans="1:19" ht="12.75">
      <c r="A124" s="70"/>
      <c r="C124" s="70"/>
      <c r="D124" s="72" t="s">
        <v>105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</row>
    <row r="125" spans="1:19" ht="51">
      <c r="A125" s="70"/>
      <c r="B125" s="19" t="s">
        <v>106</v>
      </c>
      <c r="C125" s="70"/>
      <c r="D125" s="72" t="s">
        <v>55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19" ht="76.5">
      <c r="A126" s="70"/>
      <c r="B126" s="19" t="s">
        <v>107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63.75">
      <c r="A127" s="70"/>
      <c r="B127" s="19" t="s">
        <v>173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</row>
    <row r="128" spans="1:19" ht="76.5">
      <c r="A128" s="70"/>
      <c r="B128" s="19" t="s">
        <v>174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</row>
    <row r="129" spans="1:19" ht="63.75">
      <c r="A129" s="70"/>
      <c r="B129" s="19" t="s">
        <v>153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</row>
    <row r="130" spans="1:19" ht="89.25">
      <c r="A130" s="70"/>
      <c r="B130" s="19" t="s">
        <v>175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</row>
    <row r="131" spans="1:19" ht="25.5">
      <c r="A131" s="70"/>
      <c r="B131" s="19" t="s">
        <v>108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</row>
    <row r="132" spans="1:19" ht="12.75">
      <c r="A132" s="70"/>
      <c r="B132" s="19" t="s">
        <v>79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</row>
    <row r="133" spans="1:19" ht="12.75">
      <c r="A133" s="70"/>
      <c r="B133" s="73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</row>
    <row r="134" spans="1:19" ht="12.75">
      <c r="A134" s="70"/>
      <c r="B134" s="7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</row>
    <row r="135" spans="1:19" ht="12.75">
      <c r="A135" s="70"/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</row>
    <row r="136" spans="1:19" ht="12.75">
      <c r="A136" s="70"/>
      <c r="B136" s="73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</row>
    <row r="137" spans="1:19" ht="12.75">
      <c r="A137" s="70"/>
      <c r="B137" s="73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</sheetData>
  <sheetProtection password="E09B" sheet="1" formatCells="0" formatRows="0" insertRows="0"/>
  <mergeCells count="75">
    <mergeCell ref="B52:P67"/>
    <mergeCell ref="A68:Q68"/>
    <mergeCell ref="C73:P73"/>
    <mergeCell ref="C74:P74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17" dxfId="0" operator="equal" stopIfTrue="1">
      <formula>"0"</formula>
    </cfRule>
    <cfRule type="cellIs" priority="18" dxfId="1" operator="greaterThanOrEqual" stopIfTrue="1">
      <formula>$S$2</formula>
    </cfRule>
    <cfRule type="cellIs" priority="19" dxfId="0" operator="lessThanOrEqual" stopIfTrue="1">
      <formula>$S$5</formula>
    </cfRule>
    <cfRule type="cellIs" priority="20" dxfId="45" operator="between" stopIfTrue="1">
      <formula>$S$4</formula>
      <formula>$S$3</formula>
    </cfRule>
  </conditionalFormatting>
  <conditionalFormatting sqref="I49">
    <cfRule type="cellIs" priority="13" dxfId="0" operator="equal" stopIfTrue="1">
      <formula>"0"</formula>
    </cfRule>
    <cfRule type="cellIs" priority="14" dxfId="1" operator="greaterThanOrEqual" stopIfTrue="1">
      <formula>$S$2</formula>
    </cfRule>
    <cfRule type="cellIs" priority="15" dxfId="0" operator="lessThanOrEqual" stopIfTrue="1">
      <formula>$S$5</formula>
    </cfRule>
    <cfRule type="cellIs" priority="16" dxfId="45" operator="between" stopIfTrue="1">
      <formula>$S$4</formula>
      <formula>$S$3</formula>
    </cfRule>
  </conditionalFormatting>
  <conditionalFormatting sqref="L49">
    <cfRule type="cellIs" priority="9" dxfId="0" operator="equal" stopIfTrue="1">
      <formula>"0"</formula>
    </cfRule>
    <cfRule type="cellIs" priority="10" dxfId="1" operator="greaterThanOrEqual" stopIfTrue="1">
      <formula>$S$2</formula>
    </cfRule>
    <cfRule type="cellIs" priority="11" dxfId="0" operator="lessThanOrEqual" stopIfTrue="1">
      <formula>$S$5</formula>
    </cfRule>
    <cfRule type="cellIs" priority="12" dxfId="45" operator="between" stopIfTrue="1">
      <formula>$S$4</formula>
      <formula>$S$3</formula>
    </cfRule>
  </conditionalFormatting>
  <conditionalFormatting sqref="O49">
    <cfRule type="cellIs" priority="5" dxfId="0" operator="equal" stopIfTrue="1">
      <formula>"0"</formula>
    </cfRule>
    <cfRule type="cellIs" priority="6" dxfId="1" operator="greaterThanOrEqual" stopIfTrue="1">
      <formula>$S$2</formula>
    </cfRule>
    <cfRule type="cellIs" priority="7" dxfId="0" operator="lessThanOrEqual" stopIfTrue="1">
      <formula>$S$5</formula>
    </cfRule>
    <cfRule type="cellIs" priority="8" dxfId="45" operator="between" stopIfTrue="1">
      <formula>$S$4</formula>
      <formula>$S$3</formula>
    </cfRule>
  </conditionalFormatting>
  <conditionalFormatting sqref="P49">
    <cfRule type="cellIs" priority="1" dxfId="0" operator="equal" stopIfTrue="1">
      <formula>"0"</formula>
    </cfRule>
    <cfRule type="cellIs" priority="2" dxfId="1" operator="greaterThanOrEqual" stopIfTrue="1">
      <formula>$S$2</formula>
    </cfRule>
    <cfRule type="cellIs" priority="3" dxfId="0" operator="lessThanOrEqual" stopIfTrue="1">
      <formula>$S$5</formula>
    </cfRule>
    <cfRule type="cellIs" priority="4" dxfId="45" operator="between" stopIfTrue="1">
      <formula>$S$4</formula>
      <formula>$S$3</formula>
    </cfRule>
  </conditionalFormatting>
  <dataValidations count="7">
    <dataValidation type="list" allowBlank="1" showInputMessage="1" showErrorMessage="1" sqref="C10">
      <formula1>$C$76:$C$77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  <dataValidation type="list" allowBlank="1" showInputMessage="1" showErrorMessage="1" sqref="C18:P18">
      <formula1>$B$125:$B$132</formula1>
    </dataValidation>
  </dataValidations>
  <printOptions horizontalCentered="1" verticalCentered="1"/>
  <pageMargins left="0" right="0" top="0" bottom="0" header="0" footer="0"/>
  <pageSetup orientation="portrait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AL77"/>
  <sheetViews>
    <sheetView showGridLines="0" tabSelected="1" zoomScalePageLayoutView="0" workbookViewId="0" topLeftCell="A1">
      <selection activeCell="D12" sqref="D11:D12"/>
    </sheetView>
  </sheetViews>
  <sheetFormatPr defaultColWidth="11.421875" defaultRowHeight="12.75"/>
  <cols>
    <col min="1" max="1" width="27.140625" style="101" customWidth="1"/>
    <col min="2" max="2" width="27.140625" style="89" customWidth="1"/>
    <col min="3" max="3" width="16.7109375" style="89" customWidth="1"/>
    <col min="4" max="4" width="8.7109375" style="89" customWidth="1"/>
    <col min="5" max="5" width="15.28125" style="89" customWidth="1"/>
    <col min="6" max="6" width="8.7109375" style="89" customWidth="1"/>
    <col min="7" max="7" width="18.28125" style="89" customWidth="1"/>
    <col min="8" max="8" width="8.7109375" style="89" customWidth="1"/>
    <col min="9" max="9" width="16.421875" style="89" customWidth="1"/>
    <col min="10" max="10" width="8.7109375" style="89" customWidth="1"/>
    <col min="11" max="11" width="16.421875" style="89" customWidth="1"/>
    <col min="12" max="12" width="8.7109375" style="89" customWidth="1"/>
    <col min="13" max="13" width="23.140625" style="89" customWidth="1"/>
    <col min="14" max="20" width="8.7109375" style="89" customWidth="1"/>
    <col min="21" max="21" width="8.7109375" style="103" customWidth="1"/>
    <col min="22" max="22" width="8.7109375" style="89" customWidth="1"/>
    <col min="23" max="23" width="8.7109375" style="103" customWidth="1"/>
    <col min="24" max="24" width="27.28125" style="89" customWidth="1"/>
    <col min="25" max="25" width="5.421875" style="89" customWidth="1"/>
    <col min="26" max="16384" width="11.421875" style="89" customWidth="1"/>
  </cols>
  <sheetData>
    <row r="1" spans="1:26" ht="21" customHeight="1">
      <c r="A1" s="260"/>
      <c r="B1" s="263" t="s">
        <v>58</v>
      </c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261" t="s">
        <v>59</v>
      </c>
      <c r="N1" s="262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88"/>
    </row>
    <row r="2" spans="1:26" ht="18">
      <c r="A2" s="260"/>
      <c r="B2" s="263" t="s">
        <v>85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261" t="s">
        <v>110</v>
      </c>
      <c r="N2" s="262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  <c r="Z2" s="88"/>
    </row>
    <row r="3" spans="1:26" ht="18">
      <c r="A3" s="260"/>
      <c r="B3" s="263" t="s">
        <v>86</v>
      </c>
      <c r="C3" s="264"/>
      <c r="D3" s="264"/>
      <c r="E3" s="264"/>
      <c r="F3" s="264"/>
      <c r="G3" s="264"/>
      <c r="H3" s="264"/>
      <c r="I3" s="264"/>
      <c r="J3" s="264"/>
      <c r="K3" s="264"/>
      <c r="L3" s="265"/>
      <c r="M3" s="261" t="s">
        <v>145</v>
      </c>
      <c r="N3" s="262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88"/>
    </row>
    <row r="4" spans="1:26" ht="21.75" customHeight="1">
      <c r="A4" s="260"/>
      <c r="B4" s="263" t="s">
        <v>87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  <c r="M4" s="262" t="s">
        <v>63</v>
      </c>
      <c r="N4" s="262"/>
      <c r="O4" s="90"/>
      <c r="P4" s="90"/>
      <c r="Q4" s="90"/>
      <c r="R4" s="90"/>
      <c r="S4" s="90"/>
      <c r="T4" s="90"/>
      <c r="U4" s="90"/>
      <c r="V4" s="90"/>
      <c r="W4" s="90"/>
      <c r="X4" s="90"/>
      <c r="Y4" s="87"/>
      <c r="Z4" s="88"/>
    </row>
    <row r="5" spans="1:38" ht="21.75" customHeight="1">
      <c r="A5" s="6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1"/>
      <c r="P5" s="91"/>
      <c r="Q5" s="91"/>
      <c r="R5" s="91"/>
      <c r="S5" s="91"/>
      <c r="T5" s="91"/>
      <c r="U5" s="91"/>
      <c r="V5" s="91"/>
      <c r="W5" s="91"/>
      <c r="X5" s="92"/>
      <c r="Y5" s="92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87"/>
      <c r="AL5" s="88"/>
    </row>
    <row r="6" spans="1:25" ht="23.25" customHeight="1">
      <c r="A6" s="28" t="s">
        <v>0</v>
      </c>
      <c r="B6" s="349" t="str">
        <f>+'Multas revocadas'!C12</f>
        <v>REGIMEN CAMBIARIO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3.25" customHeight="1" thickBot="1">
      <c r="A7" s="23"/>
      <c r="B7" s="2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8" ht="24.75" customHeight="1">
      <c r="A8" s="267" t="s">
        <v>88</v>
      </c>
      <c r="B8" s="269" t="s">
        <v>32</v>
      </c>
      <c r="C8" s="271" t="str">
        <f>+'Multas revocadas'!C14:P14</f>
        <v>Multas revocadas vs impuestas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2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6"/>
      <c r="AB8" s="96"/>
    </row>
    <row r="9" spans="1:24" ht="41.25" customHeight="1" thickBot="1">
      <c r="A9" s="268"/>
      <c r="B9" s="270"/>
      <c r="C9" s="120" t="s">
        <v>149</v>
      </c>
      <c r="D9" s="120" t="s">
        <v>89</v>
      </c>
      <c r="E9" s="120" t="s">
        <v>150</v>
      </c>
      <c r="F9" s="120" t="s">
        <v>89</v>
      </c>
      <c r="G9" s="120" t="s">
        <v>151</v>
      </c>
      <c r="H9" s="120" t="s">
        <v>89</v>
      </c>
      <c r="I9" s="120" t="s">
        <v>152</v>
      </c>
      <c r="J9" s="120" t="s">
        <v>89</v>
      </c>
      <c r="K9" s="120" t="s">
        <v>10</v>
      </c>
      <c r="L9" s="120" t="s">
        <v>89</v>
      </c>
      <c r="M9" s="273" t="s">
        <v>90</v>
      </c>
      <c r="N9" s="274"/>
      <c r="O9" s="97"/>
      <c r="P9" s="97"/>
      <c r="Q9" s="97"/>
      <c r="R9" s="97"/>
      <c r="S9" s="97"/>
      <c r="T9" s="97"/>
      <c r="U9" s="97"/>
      <c r="V9" s="97"/>
      <c r="W9" s="97"/>
      <c r="X9" s="98"/>
    </row>
    <row r="10" spans="1:23" ht="69.75" customHeight="1">
      <c r="A10" s="275" t="s">
        <v>51</v>
      </c>
      <c r="B10" s="117" t="s">
        <v>119</v>
      </c>
      <c r="C10" s="118">
        <v>0</v>
      </c>
      <c r="D10" s="122" t="str">
        <f>IF(C10=0,"0",C10/C11)</f>
        <v>0</v>
      </c>
      <c r="E10" s="118">
        <v>1</v>
      </c>
      <c r="F10" s="122">
        <f>IF(E10=0,"0",E10/E11)</f>
        <v>0.14285714285714285</v>
      </c>
      <c r="G10" s="118">
        <v>0</v>
      </c>
      <c r="H10" s="122" t="str">
        <f>IF(G10=0,"0",G10/G11)</f>
        <v>0</v>
      </c>
      <c r="I10" s="118"/>
      <c r="J10" s="122" t="str">
        <f>IF(I10=0,"0",I10/I11)</f>
        <v>0</v>
      </c>
      <c r="K10" s="119">
        <f>+C10+E10+G10+I10</f>
        <v>1</v>
      </c>
      <c r="L10" s="122">
        <f>IF(K10=0,"0",K10/K11)</f>
        <v>0.019230769230769232</v>
      </c>
      <c r="M10" s="345"/>
      <c r="N10" s="346"/>
      <c r="O10" s="21"/>
      <c r="P10" s="340"/>
      <c r="Q10" s="21"/>
      <c r="R10" s="340"/>
      <c r="S10" s="21"/>
      <c r="T10" s="340"/>
      <c r="U10" s="21"/>
      <c r="V10" s="340"/>
      <c r="W10" s="21"/>
    </row>
    <row r="11" spans="1:23" ht="69.75" customHeight="1" thickBot="1">
      <c r="A11" s="276"/>
      <c r="B11" s="34" t="s">
        <v>120</v>
      </c>
      <c r="C11" s="115">
        <v>29</v>
      </c>
      <c r="D11" s="123"/>
      <c r="E11" s="115">
        <v>7</v>
      </c>
      <c r="F11" s="123"/>
      <c r="G11" s="115">
        <v>16</v>
      </c>
      <c r="H11" s="123"/>
      <c r="I11" s="115"/>
      <c r="J11" s="123"/>
      <c r="K11" s="116">
        <f>+C11+E11+G11+I11</f>
        <v>52</v>
      </c>
      <c r="L11" s="121"/>
      <c r="M11" s="347"/>
      <c r="N11" s="348"/>
      <c r="O11" s="21"/>
      <c r="P11" s="340"/>
      <c r="Q11" s="21"/>
      <c r="R11" s="340"/>
      <c r="S11" s="21"/>
      <c r="T11" s="340"/>
      <c r="U11" s="21"/>
      <c r="V11" s="340"/>
      <c r="W11" s="21"/>
    </row>
    <row r="12" spans="1:25" ht="12.75">
      <c r="A12" s="100"/>
      <c r="B12" s="100"/>
      <c r="C12" s="21"/>
      <c r="D12" s="99"/>
      <c r="E12" s="21"/>
      <c r="F12" s="99"/>
      <c r="G12" s="99"/>
      <c r="H12" s="99"/>
      <c r="I12" s="99"/>
      <c r="J12" s="99"/>
      <c r="K12" s="99"/>
      <c r="L12" s="99"/>
      <c r="M12" s="21"/>
      <c r="N12" s="99"/>
      <c r="O12" s="21"/>
      <c r="P12" s="99"/>
      <c r="Q12" s="21"/>
      <c r="R12" s="99"/>
      <c r="S12" s="21"/>
      <c r="T12" s="99"/>
      <c r="U12" s="21"/>
      <c r="V12" s="99"/>
      <c r="W12" s="21"/>
      <c r="X12" s="22"/>
      <c r="Y12" s="22"/>
    </row>
    <row r="13" spans="1:25" ht="12.75">
      <c r="A13" s="100"/>
      <c r="B13" s="100"/>
      <c r="C13" s="21"/>
      <c r="D13" s="99"/>
      <c r="E13" s="21"/>
      <c r="F13" s="99"/>
      <c r="G13" s="99"/>
      <c r="H13" s="99"/>
      <c r="I13" s="99"/>
      <c r="J13" s="99"/>
      <c r="K13" s="99"/>
      <c r="L13" s="99"/>
      <c r="M13" s="21"/>
      <c r="N13" s="99"/>
      <c r="O13" s="21"/>
      <c r="P13" s="99"/>
      <c r="Q13" s="21"/>
      <c r="R13" s="99"/>
      <c r="S13" s="21"/>
      <c r="T13" s="99"/>
      <c r="U13" s="21"/>
      <c r="V13" s="99"/>
      <c r="W13" s="21"/>
      <c r="X13" s="22"/>
      <c r="Y13" s="22"/>
    </row>
    <row r="14" spans="1:25" ht="12.75">
      <c r="A14" s="100"/>
      <c r="B14" s="100"/>
      <c r="C14" s="21"/>
      <c r="D14" s="99"/>
      <c r="E14" s="21"/>
      <c r="F14" s="99"/>
      <c r="G14" s="99"/>
      <c r="H14" s="99"/>
      <c r="I14" s="99"/>
      <c r="J14" s="99"/>
      <c r="K14" s="99"/>
      <c r="L14" s="99"/>
      <c r="M14" s="21"/>
      <c r="N14" s="99"/>
      <c r="O14" s="21"/>
      <c r="P14" s="99"/>
      <c r="Q14" s="21"/>
      <c r="R14" s="99"/>
      <c r="S14" s="21"/>
      <c r="T14" s="99"/>
      <c r="U14" s="21"/>
      <c r="V14" s="99"/>
      <c r="W14" s="21"/>
      <c r="X14" s="22"/>
      <c r="Y14" s="22"/>
    </row>
    <row r="15" spans="1:25" ht="12.75">
      <c r="A15" s="100"/>
      <c r="B15" s="100"/>
      <c r="C15" s="21"/>
      <c r="D15" s="99"/>
      <c r="E15" s="21"/>
      <c r="F15" s="99"/>
      <c r="G15" s="99"/>
      <c r="H15" s="99"/>
      <c r="I15" s="99"/>
      <c r="J15" s="99"/>
      <c r="K15" s="99"/>
      <c r="L15" s="99"/>
      <c r="M15" s="21"/>
      <c r="N15" s="99"/>
      <c r="O15" s="21"/>
      <c r="P15" s="99"/>
      <c r="Q15" s="21"/>
      <c r="R15" s="99"/>
      <c r="S15" s="21"/>
      <c r="T15" s="99"/>
      <c r="U15" s="21"/>
      <c r="V15" s="99"/>
      <c r="W15" s="21"/>
      <c r="X15" s="22"/>
      <c r="Y15" s="22"/>
    </row>
    <row r="16" spans="3:22" ht="12.75"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V16" s="102"/>
    </row>
    <row r="17" spans="3:22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V17" s="102"/>
    </row>
    <row r="18" spans="3:22" ht="12.75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V18" s="102"/>
    </row>
    <row r="19" spans="3:22" ht="12.75"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V19" s="102"/>
    </row>
    <row r="20" spans="3:22" ht="12.75"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V20" s="102"/>
    </row>
    <row r="21" spans="3:22" ht="12.75"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V21" s="102"/>
    </row>
    <row r="22" spans="3:22" ht="12.75"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V22" s="102"/>
    </row>
    <row r="23" spans="3:22" ht="12.75"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V23" s="102"/>
    </row>
    <row r="24" spans="3:22" ht="12.75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V24" s="102"/>
    </row>
    <row r="25" spans="3:22" ht="12.75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V25" s="102"/>
    </row>
    <row r="26" spans="3:22" ht="12.75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V26" s="102"/>
    </row>
    <row r="27" spans="3:22" ht="12.75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V27" s="102"/>
    </row>
    <row r="28" spans="3:22" ht="12.75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V28" s="102"/>
    </row>
    <row r="29" spans="3:22" ht="12.75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V29" s="102"/>
    </row>
    <row r="30" spans="3:20" ht="12.75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3:20" ht="12.75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3:20" ht="12.75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3:20" ht="12.75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3:20" ht="12.75"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3:20" ht="12.75"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3:20" ht="12.7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3:20" ht="12.75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3:20" ht="12.75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3:20" ht="12.7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3:20" ht="12.75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3:20" ht="12.75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3:20" ht="12.75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3:20" ht="12.7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3:20" ht="12.75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3:20" ht="12.7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3:20" ht="12.75"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3:20" ht="12.7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3:20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3:20" ht="12.75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3:20" ht="12.75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3:20" ht="12.75"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3:20" ht="12.75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3:20" ht="12.75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3:20" ht="12.75"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3:20" ht="12.75"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3:20" ht="12.75"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3:20" ht="12.75"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3:20" ht="12.75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3:20" ht="12.75"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3:20" ht="12.75"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3:20" ht="12.75"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3:20" ht="12.75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3:20" ht="12.75"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3:20" ht="12.7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3:20" ht="12.7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3:20" ht="12.7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76" spans="2:23" ht="12.75"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2:23" ht="12.75">
      <c r="B77" s="100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</sheetData>
  <sheetProtection password="E09B" sheet="1" formatCells="0" formatColumns="0" formatRows="0" insertRows="0"/>
  <mergeCells count="20">
    <mergeCell ref="P10:P11"/>
    <mergeCell ref="R10:R11"/>
    <mergeCell ref="T10:T11"/>
    <mergeCell ref="V10:V11"/>
    <mergeCell ref="B6:N6"/>
    <mergeCell ref="A8:A9"/>
    <mergeCell ref="B8:B9"/>
    <mergeCell ref="C8:N8"/>
    <mergeCell ref="M9:N9"/>
    <mergeCell ref="A10:A11"/>
    <mergeCell ref="M10:N11"/>
    <mergeCell ref="A1:A4"/>
    <mergeCell ref="B1:L1"/>
    <mergeCell ref="M1:N1"/>
    <mergeCell ref="B2:L2"/>
    <mergeCell ref="M2:N2"/>
    <mergeCell ref="B3:L3"/>
    <mergeCell ref="M3:N3"/>
    <mergeCell ref="B4:L4"/>
    <mergeCell ref="M4:N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hoslanders</dc:creator>
  <cp:keywords/>
  <dc:description/>
  <cp:lastModifiedBy>Francy Bibiana Coy Paez</cp:lastModifiedBy>
  <cp:lastPrinted>2016-01-06T21:40:15Z</cp:lastPrinted>
  <dcterms:created xsi:type="dcterms:W3CDTF">2012-02-20T19:54:14Z</dcterms:created>
  <dcterms:modified xsi:type="dcterms:W3CDTF">2017-11-30T21:42:14Z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_dlc_DocId">
    <vt:lpwstr>NV5X2DCNMZXR-706062453-1766</vt:lpwstr>
  </property>
  <property fmtid="{D5CDD505-2E9C-101B-9397-08002B2CF9AE}" pid="6" name="_dlc_DocIdItemGuid">
    <vt:lpwstr>49c898b8-f1d6-48f3-a397-0efa916a2ba5</vt:lpwstr>
  </property>
  <property fmtid="{D5CDD505-2E9C-101B-9397-08002B2CF9AE}" pid="7" name="_dlc_DocIdUrl">
    <vt:lpwstr>https://www.supersociedades.gov.co/nuestra_entidad/Planeacion/_layouts/15/DocIdRedir.aspx?ID=NV5X2DCNMZXR-706062453-1766, NV5X2DCNMZXR-706062453-1766</vt:lpwstr>
  </property>
</Properties>
</file>