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2120" windowHeight="8205" tabRatio="940" activeTab="0"/>
  </bookViews>
  <sheets>
    <sheet name="Calificación Servicio Conciliac" sheetId="1" r:id="rId1"/>
    <sheet name="registro calificación servicio" sheetId="2" r:id="rId2"/>
    <sheet name="Logro acuerdos conciliación" sheetId="3" r:id="rId3"/>
    <sheet name="registro logro acuerdos concili" sheetId="4" r:id="rId4"/>
    <sheet name="Productividad CA" sheetId="5" r:id="rId5"/>
    <sheet name="registro productividad CA" sheetId="6" r:id="rId6"/>
  </sheets>
  <definedNames/>
  <calcPr fullCalcOnLoad="1"/>
</workbook>
</file>

<file path=xl/sharedStrings.xml><?xml version="1.0" encoding="utf-8"?>
<sst xmlns="http://schemas.openxmlformats.org/spreadsheetml/2006/main" count="481" uniqueCount="178">
  <si>
    <t>GRUPO</t>
  </si>
  <si>
    <t>PROCESO</t>
  </si>
  <si>
    <t>SUPERINTENDENCIA DE SOCIEDADES</t>
  </si>
  <si>
    <t>SISTEMA DE GESTION INTEGRADO</t>
  </si>
  <si>
    <t>OBSERVACIONES</t>
  </si>
  <si>
    <t>FORMATO: DATOS INDICADORES PROCESOS</t>
  </si>
  <si>
    <t>DATOS</t>
  </si>
  <si>
    <t>PROCESO:  GESTION INTEGRAL</t>
  </si>
  <si>
    <t>SISTEMA DE GESTIÓN INTEGRADO</t>
  </si>
  <si>
    <t>Codigo: GC-F-006</t>
  </si>
  <si>
    <t>PROCESO: GESTIÓN INTEGRAL</t>
  </si>
  <si>
    <t>FORMATO: HOJA DE VIDA INDICADORES</t>
  </si>
  <si>
    <t>HOJA DE VIDA DE INDICADORES</t>
  </si>
  <si>
    <t>TIPO DE INDICADOR</t>
  </si>
  <si>
    <t>ATRIBUTO</t>
  </si>
  <si>
    <t>NOMBRE DEL INDICADOR</t>
  </si>
  <si>
    <t>OBJETIVO DEL INDICADOR</t>
  </si>
  <si>
    <t>OBJETIVO ESTRATEGICO</t>
  </si>
  <si>
    <t>COMO SE MIDE EL INDICADOR</t>
  </si>
  <si>
    <t>FORMULACIÓN</t>
  </si>
  <si>
    <t>DEFINICIÓN DE LAS VARIABLES</t>
  </si>
  <si>
    <t>META</t>
  </si>
  <si>
    <t>RANGO</t>
  </si>
  <si>
    <t>VERDE</t>
  </si>
  <si>
    <t>AMARILLO</t>
  </si>
  <si>
    <t>ROJO</t>
  </si>
  <si>
    <t>UNIDAD DE MEDIDA</t>
  </si>
  <si>
    <t>FRECUENCIA DE MEDICION</t>
  </si>
  <si>
    <t>FRECUENCIA DE SEGUIMIENTO</t>
  </si>
  <si>
    <t>PERIODO DE ANALISIS</t>
  </si>
  <si>
    <t>DATOS DE LAS VARIABLES</t>
  </si>
  <si>
    <t>NOMBRE DE LA VARIABLE</t>
  </si>
  <si>
    <t>FUENTE</t>
  </si>
  <si>
    <t>RESPONSABLE</t>
  </si>
  <si>
    <t>MEDICIÓN</t>
  </si>
  <si>
    <t>GRAFICA DE INDICADOR</t>
  </si>
  <si>
    <t>ANALISIS DE INFORMACIÓN</t>
  </si>
  <si>
    <t>LIDER DEL PROCESO
(cargo)</t>
  </si>
  <si>
    <t>TIPOS DE INDICADOR</t>
  </si>
  <si>
    <t>PROCESOS</t>
  </si>
  <si>
    <t>EFICACIA</t>
  </si>
  <si>
    <t>COBERTURA</t>
  </si>
  <si>
    <t>GESTIÓN ESTRATEGICA</t>
  </si>
  <si>
    <t>CONFIABILIDAD</t>
  </si>
  <si>
    <t>GESTIÓN DE COMUNICACIONES</t>
  </si>
  <si>
    <t>EFECTIVIDAD</t>
  </si>
  <si>
    <t>COSTO</t>
  </si>
  <si>
    <t>GESTIÓN JUDICIAL</t>
  </si>
  <si>
    <t>CUMPLIMIENTO</t>
  </si>
  <si>
    <t>GESTIÓN INTEGRAL</t>
  </si>
  <si>
    <t>OPORTUNIDAD</t>
  </si>
  <si>
    <t>ANALISIS FINANCIERO Y CONTABLE</t>
  </si>
  <si>
    <t>SATISFACCIÓN DEL CLIENTE</t>
  </si>
  <si>
    <t>INVESTIGACIONES ADMINISTRATIVAS</t>
  </si>
  <si>
    <t>OTRO</t>
  </si>
  <si>
    <t>ACTUACIONES Y AUTORIZACIONES ADMINISTRATIVAS</t>
  </si>
  <si>
    <t>REGIMEN CAMBIARIO</t>
  </si>
  <si>
    <t>LIQUIDACIÓN JUDICIAL</t>
  </si>
  <si>
    <t>REORGANIZACIÓN EMPRESARIAL</t>
  </si>
  <si>
    <t>INTERVENCIÓN</t>
  </si>
  <si>
    <t>PROCESOS ESPECIALES</t>
  </si>
  <si>
    <t>GESTIÓN CONTRACTUAL</t>
  </si>
  <si>
    <t>GESTIÓN FINANCIERA Y CONTABLE</t>
  </si>
  <si>
    <t>GESTIÓN DOCUMENTAL</t>
  </si>
  <si>
    <t>GESTIÓN TALENTO HUMANO</t>
  </si>
  <si>
    <t>GESTIÓN INFRAESTRUCTURA Y LOGISTICA</t>
  </si>
  <si>
    <t>EVALUACIÓN Y CONTROL</t>
  </si>
  <si>
    <t>AÑO</t>
  </si>
  <si>
    <t>ACCIÓN A TOMAR</t>
  </si>
  <si>
    <t>ANUAL</t>
  </si>
  <si>
    <t>ACCIÓN CORRECTIVA</t>
  </si>
  <si>
    <t>SEMESTRAL</t>
  </si>
  <si>
    <t>EFICIENCIA</t>
  </si>
  <si>
    <t>ACCIÓN PREVENTIVA</t>
  </si>
  <si>
    <t>CUATRIMESTRAL</t>
  </si>
  <si>
    <t>NINGUNA</t>
  </si>
  <si>
    <t>TRIMESTRAL</t>
  </si>
  <si>
    <t>BIMESTRAL</t>
  </si>
  <si>
    <t xml:space="preserve">           </t>
  </si>
  <si>
    <t>MENSUAL</t>
  </si>
  <si>
    <t>PORCENTAJE</t>
  </si>
  <si>
    <t>PROCESOS PARALELOS A LA INSOLVENCIA</t>
  </si>
  <si>
    <t>PROCESOS SOCIETARIOS</t>
  </si>
  <si>
    <t>Cuadro excel</t>
  </si>
  <si>
    <t xml:space="preserve">Número </t>
  </si>
  <si>
    <t>Delegado para Procedimientos Mercantiles</t>
  </si>
  <si>
    <t>CONCILIACIÓN Y ARBITRAJE SOCIETARIO</t>
  </si>
  <si>
    <t>PROCESO DE CONCILIACIÓN Y ARBITRAJE SOCIETARIO</t>
  </si>
  <si>
    <t>PRIMER TRIMESTRE</t>
  </si>
  <si>
    <t>SEGUNDO TRIMESTRE</t>
  </si>
  <si>
    <t>TERCER TRIMESTRE</t>
  </si>
  <si>
    <t>CUARTO TRIMESTRE</t>
  </si>
  <si>
    <t>registro de conciliaciones (archivo excel)</t>
  </si>
  <si>
    <t>Porcentaje</t>
  </si>
  <si>
    <t>Version 003</t>
  </si>
  <si>
    <t>Fecha: 30 de marzo de 2015</t>
  </si>
  <si>
    <t>% Meta</t>
  </si>
  <si>
    <t>TOTAL Q1</t>
  </si>
  <si>
    <t>TOTAL Q2</t>
  </si>
  <si>
    <t>TOTAL Q3</t>
  </si>
  <si>
    <t>TOTAL Q4</t>
  </si>
  <si>
    <t>Pagina 1 de 6</t>
  </si>
  <si>
    <t>Calificación del servicio de conciliación</t>
  </si>
  <si>
    <t>Medir la satisfacción del usuario frente al servicio de conciliación prestado por el Centro de Conciliación y Arbitramento.</t>
  </si>
  <si>
    <t xml:space="preserve">  Calificación Obtenida
--------------------------------- x 100
  Calificación Esperada</t>
  </si>
  <si>
    <t>Logro de acuerdos de conciliación</t>
  </si>
  <si>
    <t>Número de acuerdos logrados
-------------------------------------------------------------------------------------- x 100
Número de casos tramitados con audiencias celebradas</t>
  </si>
  <si>
    <t>% Acuerdos logrados</t>
  </si>
  <si>
    <t>Productividad del centro de conciliación y arbitraje</t>
  </si>
  <si>
    <t>Número</t>
  </si>
  <si>
    <t>Medir la productividad de los conciliadores que conforman el centro de conciliación y arbitraje.</t>
  </si>
  <si>
    <t>Conciliaciones tramitadas en el trimestre
--------------------------------------------------------------------------- x 100
Número de conciliadores activos durante el trimestre</t>
  </si>
  <si>
    <t>Conciliaciones tramitadas en el trimestre</t>
  </si>
  <si>
    <t>Número de conciliadores activos durante el trimestre</t>
  </si>
  <si>
    <t>Número de acuerdos logrados</t>
  </si>
  <si>
    <t>Número de casos tramitados con audiencias celebradas</t>
  </si>
  <si>
    <t>Meta</t>
  </si>
  <si>
    <t>Aspecto Evaluado</t>
  </si>
  <si>
    <t>1. Sobre las instalaciones del centro</t>
  </si>
  <si>
    <t>2. Sobre los funcionarios del centro</t>
  </si>
  <si>
    <t>3. Sobre el servicio de conciliación</t>
  </si>
  <si>
    <t>4. Sobre el conciliador</t>
  </si>
  <si>
    <t>Calificación obtenida</t>
  </si>
  <si>
    <t>Trimestre 1</t>
  </si>
  <si>
    <t>Trimestre 2</t>
  </si>
  <si>
    <t>Trimestre 3</t>
  </si>
  <si>
    <t>Trimestre 4</t>
  </si>
  <si>
    <t>Calificación general obtenida</t>
  </si>
  <si>
    <t>Total encuestas diligenciadas</t>
  </si>
  <si>
    <t>Conciliación y arbitraje societario</t>
  </si>
  <si>
    <t>Calificación esperada</t>
  </si>
  <si>
    <r>
      <t xml:space="preserve">• La encuesta evalúa 4 aspectos, cada uno de ellos tiene un peso del 25% sobre la calificación total.
1. Sobre las instalaciones del centro
2. Sobre los funcionarios del centro
3. Sobre el servicio de conciliación
4. Sobre el conciliador
• Cada aspecto de la encuesta se evalúa en una escala de 1 a 5, siendo 1: deficiente y  5: excelente.
</t>
    </r>
    <r>
      <rPr>
        <b/>
        <sz val="10"/>
        <rFont val="Arial"/>
        <family val="2"/>
      </rPr>
      <t>Calificación obtenida</t>
    </r>
    <r>
      <rPr>
        <sz val="10"/>
        <rFont val="Arial"/>
        <family val="2"/>
      </rPr>
      <t xml:space="preserve">: Es la calificación promedio obtenida, que se calcula a partir de las encuestas que son diligenciadas por los usuarios del centro de conciliación y arbitraje.
</t>
    </r>
    <r>
      <rPr>
        <b/>
        <sz val="10"/>
        <rFont val="Arial"/>
        <family val="2"/>
      </rPr>
      <t>Calificación esperada</t>
    </r>
    <r>
      <rPr>
        <sz val="10"/>
        <rFont val="Arial"/>
        <family val="2"/>
      </rPr>
      <t>: Es a calificación máxima que se puede obtener, que para este caso es 100% (la suma del valor de cada aspecto evaluado es 25% y son 4 aspectos).</t>
    </r>
  </si>
  <si>
    <t>Tabulación de las encuestas diligenciadas  por los usuarios del centro de conciliación y arbitraje societario (Formato: Evaluación de satisfacción del usuario con el servicio de conciliación, código CA-F-003)</t>
  </si>
  <si>
    <t>Es a calificación máxima que se puede obtener, que para este caso es 100% (la suma del valor de cada aspecto evaluado es 25% y son 4 aspectos).</t>
  </si>
  <si>
    <t>Funcionario asignado Centro de Conciliación y Arbitraje</t>
  </si>
  <si>
    <t>Calificación obtenida (evaluación del servicio de conciliación)</t>
  </si>
  <si>
    <t>Calificación mayor o igual a 60%</t>
  </si>
  <si>
    <t>Calificación entre 50% y 59.9%</t>
  </si>
  <si>
    <t>Calificación inferior a 50%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</si>
  <si>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</si>
  <si>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</si>
  <si>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</si>
  <si>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</si>
  <si>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</si>
  <si>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</si>
  <si>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</si>
  <si>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</si>
  <si>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</si>
  <si>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</si>
  <si>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</si>
  <si>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</si>
  <si>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</si>
  <si>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Acumulado 2017</t>
  </si>
  <si>
    <t>% Meta (calificación obtenida - nivel de satisfacción)</t>
  </si>
  <si>
    <t>• Trimestre I: Se aplicaron 39 encuestas, obteniendo una calificación de satisfacción del servicio de conciliación de 96.25/100.
• Trimestre II: Se aplicaron 46 encuestas, obteniendo una calificación de satisfacción del servicio de conciliación de 95.98/100.
• Trimestre III: Se aplicaron 41 encuestas, obteniendo una calificación de satisfacción del servicio de conciliación de 91.2/100.</t>
  </si>
  <si>
    <r>
      <rPr>
        <b/>
        <sz val="10"/>
        <rFont val="Arial"/>
        <family val="2"/>
      </rPr>
      <t>Trimestre I</t>
    </r>
    <r>
      <rPr>
        <sz val="10"/>
        <rFont val="Arial"/>
        <family val="2"/>
      </rPr>
      <t xml:space="preserve">: Se aplicaron 39 encuestas, obteniendo una calificación de satisfacción del servicio de conciliación de 96.25/100. Se supera la meta propuesta de manera satisfactoria. De acuerdo a la información registrada por los usuarios en las encuestas se considera que hay oportunidad de mejora en los siguientes aspectos:
• Sobre las instalaciones del centro: la infraestructura, equipos y muebles son adecuados para la prestación del servicio.
• Sobre el servicio de conciliación: Agilidad del servicio de conciliación 
</t>
    </r>
    <r>
      <rPr>
        <b/>
        <sz val="10"/>
        <rFont val="Arial"/>
        <family val="2"/>
      </rPr>
      <t>Trimestre II</t>
    </r>
    <r>
      <rPr>
        <sz val="10"/>
        <rFont val="Arial"/>
        <family val="2"/>
      </rPr>
      <t xml:space="preserve">: Se aplicaron 46 encuestas, obteniendo una calificación de satisfacción del servicio de conciliación de 95.98/100. Se supera la meta propuesta de manera satisfactoria. De acuerdo a la información registrada por los usuarios en las encuestas se considera que hay oportunidad de mejora en los siguientes aspectos:
• Sobre las instalaciones del centro: la infraestructura, equipos y muebles son adecuados para la prestación del servicio.
• Sobre el servicio de conciliación: Agilidad del servicio de conciliación 
</t>
    </r>
    <r>
      <rPr>
        <b/>
        <sz val="10"/>
        <rFont val="Arial"/>
        <family val="2"/>
      </rPr>
      <t>Trimestre III</t>
    </r>
    <r>
      <rPr>
        <sz val="10"/>
        <rFont val="Arial"/>
        <family val="2"/>
      </rPr>
      <t>: Se aplicaron 41 encuestas, obteniendo una calificación de satisfacción del servicio de conciliación de 91.2/100. Se supera la meta propuesta de manera satisfactoria. De acuerdo a la información registrada por los usuarios en las encuestas se considera que hay oportunidad de mejora en los siguientes aspectos:
• Sobre las instalaciones del centro: la infraestructura, equipos y muebles son adecuados para la prestación del servicio.
• Sobre el servicio de conciliación: Agilidad del servicio de conciliación.</t>
    </r>
  </si>
  <si>
    <t>Mayor o igual al 30%</t>
  </si>
  <si>
    <t>Entre el 20% y el 29.9%</t>
  </si>
  <si>
    <t>Inferior al 20%</t>
  </si>
  <si>
    <t>Determinar el porcentaje de acuerdos de conciliación logrados.</t>
  </si>
  <si>
    <t>Año 2017</t>
  </si>
  <si>
    <r>
      <rPr>
        <b/>
        <sz val="10"/>
        <rFont val="Arial"/>
        <family val="2"/>
      </rPr>
      <t>Número de acuerdos logrados :</t>
    </r>
    <r>
      <rPr>
        <sz val="10"/>
        <rFont val="Arial"/>
        <family val="2"/>
      </rPr>
      <t xml:space="preserve"> Número de audiencias con resultado "conciliación exitosa"
</t>
    </r>
    <r>
      <rPr>
        <b/>
        <sz val="10"/>
        <rFont val="Arial"/>
        <family val="2"/>
      </rPr>
      <t>Número de casos tramitados con audiencias celebradas:</t>
    </r>
    <r>
      <rPr>
        <sz val="10"/>
        <rFont val="Arial"/>
        <family val="2"/>
      </rPr>
      <t xml:space="preserve"> Número de audiencias de conciliación realizadas</t>
    </r>
  </si>
  <si>
    <r>
      <rPr>
        <b/>
        <sz val="10"/>
        <rFont val="Arial"/>
        <family val="2"/>
      </rPr>
      <t>Trimestre I</t>
    </r>
    <r>
      <rPr>
        <sz val="10"/>
        <rFont val="Arial"/>
        <family val="2"/>
      </rPr>
      <t xml:space="preserve">: Se lograron 19 acuerdos de conciliación y se celebraron 104 audiencias. No se cumple con la meta establecida.
</t>
    </r>
    <r>
      <rPr>
        <b/>
        <sz val="10"/>
        <rFont val="Arial"/>
        <family val="2"/>
      </rPr>
      <t>Trimestre II</t>
    </r>
    <r>
      <rPr>
        <sz val="10"/>
        <rFont val="Arial"/>
        <family val="2"/>
      </rPr>
      <t xml:space="preserve">: Se lograron 20 acuerdos de conciliación y se celebraron 151 audiencias. No se cumple con la meta establecida.
</t>
    </r>
    <r>
      <rPr>
        <b/>
        <sz val="10"/>
        <rFont val="Arial"/>
        <family val="2"/>
      </rPr>
      <t>Trimestre III</t>
    </r>
    <r>
      <rPr>
        <sz val="10"/>
        <rFont val="Arial"/>
        <family val="2"/>
      </rPr>
      <t>: Se lograron 26 acuerdos de conciliación y se celebraron 141 audiencias. No se cumple con la meta establecida.</t>
    </r>
  </si>
  <si>
    <t xml:space="preserve">Trimestre I: Se lograron 19 acuerdos de conciliación y se celebraron 104 audiencias. No se cumple con la meta establecida.
Trimestre II: Se lograron 20 acuerdos de conciliación y se celebraron 151 audiencias. No se cumple con la meta establecida. 
Trimestre III: Se lograron 26 acuerdos de conciliación y se celebraron 141 audiencias. No se cumple con la meta establecida.
</t>
  </si>
  <si>
    <t>Conciliaciones tramitadas por conciliador</t>
  </si>
  <si>
    <r>
      <rPr>
        <b/>
        <sz val="10"/>
        <rFont val="Arial"/>
        <family val="2"/>
      </rPr>
      <t>Conciliaciones tramitadas en el trimestre</t>
    </r>
    <r>
      <rPr>
        <sz val="10"/>
        <rFont val="Arial"/>
        <family val="2"/>
      </rPr>
      <t xml:space="preserve">: es el número total de conciliaciones que se llevaron a cabo en el período.
</t>
    </r>
    <r>
      <rPr>
        <b/>
        <sz val="10"/>
        <rFont val="Arial"/>
        <family val="2"/>
      </rPr>
      <t>Número de conciliadores activos durante el trimestre</t>
    </r>
    <r>
      <rPr>
        <sz val="10"/>
        <rFont val="Arial"/>
        <family val="2"/>
      </rPr>
      <t>: son los funcionarios activos con rol de conciliador que laboraron en el centro de conciliación durante el trimestre</t>
    </r>
  </si>
  <si>
    <t>Mayor o igual a 50</t>
  </si>
  <si>
    <t>Entre 40 y 49</t>
  </si>
  <si>
    <t>Inferior a 40</t>
  </si>
  <si>
    <t xml:space="preserve">• Trimestre I: Se registra una productividad de 52 conciliaciones por conciliador. Se cumple la meta pactada.
• Trimestre II: Se registra una productividad de 50.3 conciliaciones por conciliador. Se cumple la meta pactada.
• Trimestre III: Se registra una productividad de 47 conciliaciones por conciliador. No se cumple la meta pactada.
</t>
  </si>
  <si>
    <t>• Trimestre I: Se registra una productividad de 52 conciliaciones por conciliador. Se cumple la meta pactada.
• Trimestre II: Se registra una productividad de 50.3 conciliaciones por conciliador. Se cumple la meta pactada.
• Trimestre III: Se registra una productividad de 47 conciliaciones por conciliador. No se cumple la meta pactada.</t>
  </si>
  <si>
    <t>Contribuir a la preservación del orden público económico.</t>
  </si>
  <si>
    <t>Ejercer las facultades jurisdiccionales tendientes a resolver los conflictos societarios de las sociedades colombianas.</t>
  </si>
  <si>
    <t>Ejercer eficientemente las facultades administrativas de fiscalización sobre las sociedades sujetas a la inspección, vigilancia y control.</t>
  </si>
  <si>
    <t>Producir y suministrar, a partir de los reportes de los supervisados, información útil, confiable y de calidad para la toma de decisiones y para el ejercicio de la función de fiscalización.</t>
  </si>
  <si>
    <t>Contribuir a la preservación de la empresa y a la recuperación del crédito mediante el ejercicio de las facultades jurisdiccionales.</t>
  </si>
  <si>
    <t>Agilizar los procesos, mediante el uso de las tecnologías de la información necesarias para facilitar la gestión de la entidad.</t>
  </si>
  <si>
    <t>Fortalecer la estructura institucional y las competencias de los funcionarios.</t>
  </si>
</sst>
</file>

<file path=xl/styles.xml><?xml version="1.0" encoding="utf-8"?>
<styleSheet xmlns="http://schemas.openxmlformats.org/spreadsheetml/2006/main">
  <numFmts count="6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\ #,##0;\-&quot;$&quot;\ #,##0"/>
    <numFmt numFmtId="189" formatCode="&quot;$&quot;\ #,##0;[Red]\-&quot;$&quot;\ #,##0"/>
    <numFmt numFmtId="190" formatCode="&quot;$&quot;\ #,##0.00;\-&quot;$&quot;\ #,##0.00"/>
    <numFmt numFmtId="191" formatCode="&quot;$&quot;\ #,##0.00;[Red]\-&quot;$&quot;\ #,##0.00"/>
    <numFmt numFmtId="192" formatCode="_-&quot;$&quot;\ * #,##0_-;\-&quot;$&quot;\ * #,##0_-;_-&quot;$&quot;\ * &quot;-&quot;_-;_-@_-"/>
    <numFmt numFmtId="193" formatCode="_-&quot;$&quot;\ * #,##0.00_-;\-&quot;$&quot;\ * #,##0.00_-;_-&quot;$&quot;\ * &quot;-&quot;??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0.0%"/>
    <numFmt numFmtId="199" formatCode="0.000%"/>
    <numFmt numFmtId="200" formatCode="0.0000%"/>
    <numFmt numFmtId="201" formatCode="_-* #,##0.000_-;\-* #,##0.00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_-* #,##0.000000_-;\-* #,##0.000000_-;_-* &quot;-&quot;??_-;_-@_-"/>
    <numFmt numFmtId="205" formatCode="_-* #,##0.0_-;\-* #,##0.0_-;_-* &quot;-&quot;??_-;_-@_-"/>
    <numFmt numFmtId="206" formatCode="_-* #,##0_-;\-* #,##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&quot;$&quot;\ #,##0"/>
    <numFmt numFmtId="210" formatCode="_-&quot;$&quot;* #,##0.0_-;\-&quot;$&quot;* #,##0.0_-;_-&quot;$&quot;* &quot;-&quot;??_-;_-@_-"/>
    <numFmt numFmtId="211" formatCode="_-&quot;$&quot;* #,##0_-;\-&quot;$&quot;* #,##0_-;_-&quot;$&quot;* &quot;-&quot;??_-;_-@_-"/>
    <numFmt numFmtId="212" formatCode="[$-240A]h:mm:ss\ AM/PM"/>
    <numFmt numFmtId="213" formatCode="[$-240A]dddd\,\ dd&quot; de &quot;mmmm&quot; de &quot;yyyy"/>
    <numFmt numFmtId="214" formatCode="[$$-240A]\ #,##0.00;[$$-240A]\ \-#,##0.00"/>
    <numFmt numFmtId="215" formatCode="0.0"/>
    <numFmt numFmtId="216" formatCode="#,##0.0"/>
    <numFmt numFmtId="217" formatCode="#,##0.000"/>
    <numFmt numFmtId="218" formatCode="#,##0.0000"/>
    <numFmt numFmtId="219" formatCode="0.000000%"/>
    <numFmt numFmtId="220" formatCode="#,##0.0_ ;[Red]\-#,##0.0\ "/>
    <numFmt numFmtId="221" formatCode="#,##0_ ;[Red]\-#,##0\ "/>
  </numFmts>
  <fonts count="82">
    <font>
      <sz val="10"/>
      <name val="Arial"/>
      <family val="0"/>
    </font>
    <font>
      <sz val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Arial Black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sz val="12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i/>
      <sz val="10"/>
      <color indexed="56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20"/>
      <color indexed="9"/>
      <name val="Arial"/>
      <family val="2"/>
    </font>
    <font>
      <sz val="8"/>
      <name val="Tahoma"/>
      <family val="2"/>
    </font>
    <font>
      <sz val="12"/>
      <color indexed="9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sz val="11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.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  <font>
      <b/>
      <sz val="20"/>
      <color theme="0"/>
      <name val="Arial"/>
      <family val="2"/>
    </font>
    <font>
      <b/>
      <sz val="10"/>
      <color theme="0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i/>
      <sz val="10"/>
      <color rgb="FF00206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0"/>
      <color rgb="FF0000FF"/>
      <name val="Arial"/>
      <family val="2"/>
    </font>
    <font>
      <b/>
      <sz val="11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 style="medium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9" fillId="28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20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442">
    <xf numFmtId="0" fontId="0" fillId="0" borderId="0" xfId="0" applyAlignment="1">
      <alignment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9" fontId="0" fillId="0" borderId="13" xfId="55" applyNumberFormat="1" applyFont="1" applyBorder="1" applyAlignment="1" applyProtection="1">
      <alignment horizontal="center" vertical="center" wrapText="1"/>
      <protection locked="0"/>
    </xf>
    <xf numFmtId="3" fontId="13" fillId="0" borderId="14" xfId="55" applyNumberFormat="1" applyFont="1" applyBorder="1" applyAlignment="1" applyProtection="1">
      <alignment vertical="center" wrapText="1"/>
      <protection locked="0"/>
    </xf>
    <xf numFmtId="3" fontId="13" fillId="0" borderId="10" xfId="0" applyNumberFormat="1" applyFont="1" applyBorder="1" applyAlignment="1" applyProtection="1">
      <alignment horizontal="center" vertical="center" wrapText="1"/>
      <protection locked="0"/>
    </xf>
    <xf numFmtId="3" fontId="13" fillId="0" borderId="15" xfId="55" applyNumberFormat="1" applyFont="1" applyBorder="1" applyAlignment="1" applyProtection="1">
      <alignment vertical="center" wrapText="1"/>
      <protection locked="0"/>
    </xf>
    <xf numFmtId="3" fontId="13" fillId="0" borderId="11" xfId="0" applyNumberFormat="1" applyFont="1" applyBorder="1" applyAlignment="1" applyProtection="1">
      <alignment horizontal="center" vertical="center" wrapText="1"/>
      <protection locked="0"/>
    </xf>
    <xf numFmtId="0" fontId="0" fillId="32" borderId="16" xfId="53" applyFont="1" applyFill="1" applyBorder="1" applyAlignment="1" applyProtection="1">
      <alignment horizontal="left" vertical="center" wrapText="1"/>
      <protection locked="0"/>
    </xf>
    <xf numFmtId="0" fontId="0" fillId="32" borderId="17" xfId="53" applyFont="1" applyFill="1" applyBorder="1" applyAlignment="1" applyProtection="1">
      <alignment horizontal="left" vertical="center" wrapText="1"/>
      <protection locked="0"/>
    </xf>
    <xf numFmtId="0" fontId="0" fillId="32" borderId="18" xfId="53" applyFont="1" applyFill="1" applyBorder="1" applyAlignment="1" applyProtection="1">
      <alignment horizontal="left" vertical="center" wrapText="1"/>
      <protection locked="0"/>
    </xf>
    <xf numFmtId="0" fontId="4" fillId="0" borderId="17" xfId="53" applyFont="1" applyFill="1" applyBorder="1" applyAlignment="1" applyProtection="1">
      <alignment horizontal="left" vertical="center" wrapText="1"/>
      <protection locked="0"/>
    </xf>
    <xf numFmtId="0" fontId="4" fillId="0" borderId="18" xfId="53" applyFont="1" applyFill="1" applyBorder="1" applyAlignment="1" applyProtection="1">
      <alignment horizontal="left" vertical="center" wrapText="1"/>
      <protection locked="0"/>
    </xf>
    <xf numFmtId="0" fontId="8" fillId="0" borderId="19" xfId="53" applyFont="1" applyFill="1" applyBorder="1" applyAlignment="1" applyProtection="1">
      <alignment horizontal="center" vertical="center"/>
      <protection/>
    </xf>
    <xf numFmtId="0" fontId="8" fillId="0" borderId="20" xfId="53" applyFont="1" applyFill="1" applyBorder="1" applyAlignment="1" applyProtection="1">
      <alignment horizontal="center" vertical="center"/>
      <protection/>
    </xf>
    <xf numFmtId="0" fontId="8" fillId="0" borderId="21" xfId="53" applyFont="1" applyFill="1" applyBorder="1" applyAlignment="1" applyProtection="1">
      <alignment horizontal="center" vertical="center"/>
      <protection/>
    </xf>
    <xf numFmtId="0" fontId="9" fillId="0" borderId="22" xfId="53" applyFont="1" applyFill="1" applyBorder="1" applyAlignment="1" applyProtection="1">
      <alignment horizontal="center" vertical="center"/>
      <protection/>
    </xf>
    <xf numFmtId="0" fontId="9" fillId="0" borderId="23" xfId="53" applyFont="1" applyFill="1" applyBorder="1" applyAlignment="1" applyProtection="1">
      <alignment horizontal="center" vertical="center"/>
      <protection/>
    </xf>
    <xf numFmtId="0" fontId="9" fillId="0" borderId="24" xfId="53" applyFont="1" applyFill="1" applyBorder="1" applyAlignment="1" applyProtection="1">
      <alignment horizontal="center" vertical="center"/>
      <protection/>
    </xf>
    <xf numFmtId="0" fontId="10" fillId="0" borderId="25" xfId="53" applyFont="1" applyFill="1" applyBorder="1" applyAlignment="1" applyProtection="1">
      <alignment vertical="center"/>
      <protection/>
    </xf>
    <xf numFmtId="0" fontId="10" fillId="0" borderId="23" xfId="53" applyFont="1" applyFill="1" applyBorder="1" applyAlignment="1" applyProtection="1">
      <alignment vertical="center"/>
      <protection/>
    </xf>
    <xf numFmtId="0" fontId="10" fillId="0" borderId="24" xfId="53" applyFont="1" applyFill="1" applyBorder="1" applyAlignment="1" applyProtection="1">
      <alignment vertical="center"/>
      <protection/>
    </xf>
    <xf numFmtId="0" fontId="9" fillId="0" borderId="26" xfId="53" applyFont="1" applyFill="1" applyBorder="1" applyAlignment="1" applyProtection="1">
      <alignment horizontal="center" vertical="center"/>
      <protection/>
    </xf>
    <xf numFmtId="0" fontId="9" fillId="0" borderId="27" xfId="53" applyFont="1" applyFill="1" applyBorder="1" applyAlignment="1" applyProtection="1">
      <alignment horizontal="center" vertical="center"/>
      <protection/>
    </xf>
    <xf numFmtId="0" fontId="9" fillId="0" borderId="28" xfId="53" applyFont="1" applyFill="1" applyBorder="1" applyAlignment="1" applyProtection="1">
      <alignment horizontal="center" vertical="center"/>
      <protection/>
    </xf>
    <xf numFmtId="0" fontId="10" fillId="0" borderId="29" xfId="53" applyFont="1" applyFill="1" applyBorder="1" applyAlignment="1" applyProtection="1">
      <alignment vertical="center"/>
      <protection/>
    </xf>
    <xf numFmtId="0" fontId="10" fillId="0" borderId="27" xfId="53" applyFont="1" applyFill="1" applyBorder="1" applyAlignment="1" applyProtection="1">
      <alignment vertical="center"/>
      <protection/>
    </xf>
    <xf numFmtId="0" fontId="10" fillId="0" borderId="28" xfId="53" applyFont="1" applyFill="1" applyBorder="1" applyAlignment="1" applyProtection="1">
      <alignment vertical="center"/>
      <protection/>
    </xf>
    <xf numFmtId="0" fontId="9" fillId="0" borderId="30" xfId="53" applyFont="1" applyFill="1" applyBorder="1" applyAlignment="1" applyProtection="1">
      <alignment horizontal="center" vertical="center"/>
      <protection/>
    </xf>
    <xf numFmtId="0" fontId="9" fillId="0" borderId="31" xfId="53" applyFont="1" applyFill="1" applyBorder="1" applyAlignment="1" applyProtection="1">
      <alignment horizontal="center" vertical="center"/>
      <protection/>
    </xf>
    <xf numFmtId="0" fontId="9" fillId="0" borderId="32" xfId="53" applyFont="1" applyFill="1" applyBorder="1" applyAlignment="1" applyProtection="1">
      <alignment horizontal="center" vertical="center"/>
      <protection/>
    </xf>
    <xf numFmtId="0" fontId="10" fillId="0" borderId="33" xfId="53" applyFont="1" applyFill="1" applyBorder="1" applyAlignment="1" applyProtection="1">
      <alignment vertical="center"/>
      <protection/>
    </xf>
    <xf numFmtId="0" fontId="10" fillId="0" borderId="31" xfId="53" applyFont="1" applyFill="1" applyBorder="1" applyAlignment="1" applyProtection="1">
      <alignment vertical="center"/>
      <protection/>
    </xf>
    <xf numFmtId="0" fontId="10" fillId="0" borderId="32" xfId="53" applyFont="1" applyFill="1" applyBorder="1" applyAlignment="1" applyProtection="1">
      <alignment vertical="center"/>
      <protection/>
    </xf>
    <xf numFmtId="198" fontId="0" fillId="0" borderId="12" xfId="56" applyNumberFormat="1" applyFont="1" applyBorder="1" applyAlignment="1" applyProtection="1">
      <alignment horizontal="center" vertical="center" wrapText="1"/>
      <protection/>
    </xf>
    <xf numFmtId="198" fontId="0" fillId="0" borderId="34" xfId="56" applyNumberFormat="1" applyFont="1" applyBorder="1" applyAlignment="1" applyProtection="1">
      <alignment horizontal="center" vertical="center" wrapText="1"/>
      <protection/>
    </xf>
    <xf numFmtId="198" fontId="0" fillId="0" borderId="12" xfId="56" applyNumberFormat="1" applyFont="1" applyBorder="1" applyAlignment="1" applyProtection="1">
      <alignment horizontal="center" vertical="center" wrapText="1"/>
      <protection locked="0"/>
    </xf>
    <xf numFmtId="198" fontId="0" fillId="0" borderId="34" xfId="56" applyNumberFormat="1" applyFont="1" applyBorder="1" applyAlignment="1" applyProtection="1">
      <alignment horizontal="center" vertical="center" wrapText="1"/>
      <protection locked="0"/>
    </xf>
    <xf numFmtId="0" fontId="0" fillId="0" borderId="35" xfId="0" applyFont="1" applyBorder="1" applyAlignment="1" applyProtection="1">
      <alignment horizontal="justify" vertical="center" wrapText="1"/>
      <protection locked="0"/>
    </xf>
    <xf numFmtId="0" fontId="0" fillId="0" borderId="36" xfId="0" applyFont="1" applyBorder="1" applyAlignment="1" applyProtection="1">
      <alignment horizontal="justify" vertical="center" wrapText="1"/>
      <protection locked="0"/>
    </xf>
    <xf numFmtId="0" fontId="0" fillId="0" borderId="37" xfId="0" applyFont="1" applyBorder="1" applyAlignment="1" applyProtection="1">
      <alignment horizontal="justify" vertical="center" wrapText="1"/>
      <protection locked="0"/>
    </xf>
    <xf numFmtId="0" fontId="0" fillId="0" borderId="38" xfId="0" applyFont="1" applyBorder="1" applyAlignment="1" applyProtection="1">
      <alignment horizontal="justify" vertical="center" wrapText="1"/>
      <protection locked="0"/>
    </xf>
    <xf numFmtId="0" fontId="0" fillId="0" borderId="39" xfId="0" applyFont="1" applyBorder="1" applyAlignment="1" applyProtection="1">
      <alignment horizontal="justify" vertical="center" wrapText="1"/>
      <protection locked="0"/>
    </xf>
    <xf numFmtId="0" fontId="0" fillId="0" borderId="40" xfId="0" applyFont="1" applyBorder="1" applyAlignment="1" applyProtection="1">
      <alignment horizontal="justify" vertical="center" wrapText="1"/>
      <protection locked="0"/>
    </xf>
    <xf numFmtId="0" fontId="4" fillId="0" borderId="16" xfId="53" applyFont="1" applyFill="1" applyBorder="1" applyAlignment="1" applyProtection="1">
      <alignment horizontal="center" vertical="center" wrapText="1"/>
      <protection locked="0"/>
    </xf>
    <xf numFmtId="0" fontId="4" fillId="0" borderId="17" xfId="53" applyFont="1" applyFill="1" applyBorder="1" applyAlignment="1" applyProtection="1">
      <alignment horizontal="center" vertical="center" wrapText="1"/>
      <protection locked="0"/>
    </xf>
    <xf numFmtId="0" fontId="4" fillId="0" borderId="18" xfId="53" applyFont="1" applyFill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 applyProtection="1">
      <alignment horizontal="justify" vertical="center" wrapText="1"/>
      <protection locked="0"/>
    </xf>
    <xf numFmtId="0" fontId="0" fillId="0" borderId="42" xfId="0" applyFont="1" applyBorder="1" applyAlignment="1" applyProtection="1">
      <alignment horizontal="justify" vertical="center" wrapText="1"/>
      <protection locked="0"/>
    </xf>
    <xf numFmtId="0" fontId="0" fillId="0" borderId="43" xfId="0" applyFont="1" applyBorder="1" applyAlignment="1" applyProtection="1">
      <alignment horizontal="justify" vertical="center" wrapText="1"/>
      <protection locked="0"/>
    </xf>
    <xf numFmtId="0" fontId="0" fillId="0" borderId="44" xfId="0" applyFont="1" applyBorder="1" applyAlignment="1" applyProtection="1">
      <alignment horizontal="justify" vertical="center" wrapText="1"/>
      <protection locked="0"/>
    </xf>
    <xf numFmtId="9" fontId="13" fillId="0" borderId="14" xfId="55" applyFont="1" applyBorder="1" applyAlignment="1" applyProtection="1">
      <alignment horizontal="center" vertical="center" wrapText="1"/>
      <protection locked="0"/>
    </xf>
    <xf numFmtId="9" fontId="13" fillId="0" borderId="15" xfId="55" applyFont="1" applyBorder="1" applyAlignment="1" applyProtection="1">
      <alignment horizontal="center" vertical="center" wrapText="1"/>
      <protection locked="0"/>
    </xf>
    <xf numFmtId="0" fontId="8" fillId="0" borderId="19" xfId="53" applyFont="1" applyFill="1" applyBorder="1" applyAlignment="1" applyProtection="1">
      <alignment horizontal="center" vertical="center" wrapText="1"/>
      <protection/>
    </xf>
    <xf numFmtId="0" fontId="8" fillId="0" borderId="20" xfId="53" applyFont="1" applyFill="1" applyBorder="1" applyAlignment="1" applyProtection="1">
      <alignment horizontal="center" vertical="center" wrapText="1"/>
      <protection/>
    </xf>
    <xf numFmtId="0" fontId="8" fillId="0" borderId="21" xfId="53" applyFont="1" applyFill="1" applyBorder="1" applyAlignment="1" applyProtection="1">
      <alignment horizontal="center" vertical="center" wrapText="1"/>
      <protection/>
    </xf>
    <xf numFmtId="0" fontId="9" fillId="0" borderId="22" xfId="53" applyFont="1" applyFill="1" applyBorder="1" applyAlignment="1" applyProtection="1">
      <alignment horizontal="center" vertical="center" wrapText="1"/>
      <protection/>
    </xf>
    <xf numFmtId="0" fontId="9" fillId="0" borderId="23" xfId="53" applyFont="1" applyFill="1" applyBorder="1" applyAlignment="1" applyProtection="1">
      <alignment horizontal="center" vertical="center" wrapText="1"/>
      <protection/>
    </xf>
    <xf numFmtId="0" fontId="9" fillId="0" borderId="24" xfId="53" applyFont="1" applyFill="1" applyBorder="1" applyAlignment="1" applyProtection="1">
      <alignment horizontal="center" vertical="center" wrapText="1"/>
      <protection/>
    </xf>
    <xf numFmtId="0" fontId="9" fillId="0" borderId="26" xfId="53" applyFont="1" applyFill="1" applyBorder="1" applyAlignment="1" applyProtection="1">
      <alignment horizontal="center" vertical="center" wrapText="1"/>
      <protection/>
    </xf>
    <xf numFmtId="0" fontId="9" fillId="0" borderId="27" xfId="53" applyFont="1" applyFill="1" applyBorder="1" applyAlignment="1" applyProtection="1">
      <alignment horizontal="center" vertical="center" wrapText="1"/>
      <protection/>
    </xf>
    <xf numFmtId="0" fontId="9" fillId="0" borderId="28" xfId="53" applyFont="1" applyFill="1" applyBorder="1" applyAlignment="1" applyProtection="1">
      <alignment horizontal="center" vertical="center" wrapText="1"/>
      <protection/>
    </xf>
    <xf numFmtId="0" fontId="9" fillId="0" borderId="30" xfId="53" applyFont="1" applyFill="1" applyBorder="1" applyAlignment="1" applyProtection="1">
      <alignment horizontal="center" vertical="center" wrapText="1"/>
      <protection/>
    </xf>
    <xf numFmtId="0" fontId="9" fillId="0" borderId="31" xfId="53" applyFont="1" applyFill="1" applyBorder="1" applyAlignment="1" applyProtection="1">
      <alignment horizontal="center" vertical="center" wrapText="1"/>
      <protection/>
    </xf>
    <xf numFmtId="0" fontId="9" fillId="0" borderId="32" xfId="53" applyFont="1" applyFill="1" applyBorder="1" applyAlignment="1" applyProtection="1">
      <alignment horizontal="center" vertical="center" wrapText="1"/>
      <protection/>
    </xf>
    <xf numFmtId="3" fontId="14" fillId="0" borderId="41" xfId="0" applyNumberFormat="1" applyFont="1" applyBorder="1" applyAlignment="1" applyProtection="1">
      <alignment horizontal="justify" vertical="center" wrapText="1"/>
      <protection locked="0"/>
    </xf>
    <xf numFmtId="3" fontId="14" fillId="0" borderId="36" xfId="0" applyNumberFormat="1" applyFont="1" applyBorder="1" applyAlignment="1" applyProtection="1">
      <alignment horizontal="justify" vertical="center" wrapText="1"/>
      <protection locked="0"/>
    </xf>
    <xf numFmtId="3" fontId="14" fillId="0" borderId="42" xfId="0" applyNumberFormat="1" applyFont="1" applyBorder="1" applyAlignment="1" applyProtection="1">
      <alignment horizontal="justify" vertical="center" wrapText="1"/>
      <protection locked="0"/>
    </xf>
    <xf numFmtId="3" fontId="14" fillId="0" borderId="43" xfId="0" applyNumberFormat="1" applyFont="1" applyBorder="1" applyAlignment="1" applyProtection="1">
      <alignment horizontal="justify" vertical="center" wrapText="1"/>
      <protection locked="0"/>
    </xf>
    <xf numFmtId="3" fontId="14" fillId="0" borderId="39" xfId="0" applyNumberFormat="1" applyFont="1" applyBorder="1" applyAlignment="1" applyProtection="1">
      <alignment horizontal="justify" vertical="center" wrapText="1"/>
      <protection locked="0"/>
    </xf>
    <xf numFmtId="3" fontId="14" fillId="0" borderId="44" xfId="0" applyNumberFormat="1" applyFont="1" applyBorder="1" applyAlignment="1" applyProtection="1">
      <alignment horizontal="justify" vertical="center" wrapText="1"/>
      <protection locked="0"/>
    </xf>
    <xf numFmtId="0" fontId="0" fillId="32" borderId="0" xfId="53" applyFill="1" applyProtection="1">
      <alignment/>
      <protection/>
    </xf>
    <xf numFmtId="0" fontId="0" fillId="32" borderId="0" xfId="53" applyFont="1" applyFill="1" applyProtection="1">
      <alignment/>
      <protection/>
    </xf>
    <xf numFmtId="0" fontId="11" fillId="33" borderId="35" xfId="53" applyFont="1" applyFill="1" applyBorder="1" applyAlignment="1" applyProtection="1">
      <alignment horizontal="center" vertical="center" wrapText="1"/>
      <protection/>
    </xf>
    <xf numFmtId="0" fontId="11" fillId="33" borderId="36" xfId="53" applyFont="1" applyFill="1" applyBorder="1" applyAlignment="1" applyProtection="1">
      <alignment horizontal="center" vertical="center" wrapText="1"/>
      <protection/>
    </xf>
    <xf numFmtId="0" fontId="11" fillId="33" borderId="37" xfId="53" applyFont="1" applyFill="1" applyBorder="1" applyAlignment="1" applyProtection="1">
      <alignment horizontal="center" vertical="center" wrapText="1"/>
      <protection/>
    </xf>
    <xf numFmtId="0" fontId="11" fillId="33" borderId="38" xfId="53" applyFont="1" applyFill="1" applyBorder="1" applyAlignment="1" applyProtection="1">
      <alignment horizontal="center" vertical="center" wrapText="1"/>
      <protection/>
    </xf>
    <xf numFmtId="0" fontId="11" fillId="33" borderId="39" xfId="53" applyFont="1" applyFill="1" applyBorder="1" applyAlignment="1" applyProtection="1">
      <alignment horizontal="center" vertical="center" wrapText="1"/>
      <protection/>
    </xf>
    <xf numFmtId="0" fontId="11" fillId="33" borderId="40" xfId="53" applyFont="1" applyFill="1" applyBorder="1" applyAlignment="1" applyProtection="1">
      <alignment horizontal="center" vertical="center" wrapText="1"/>
      <protection/>
    </xf>
    <xf numFmtId="0" fontId="12" fillId="32" borderId="0" xfId="53" applyFont="1" applyFill="1" applyAlignment="1" applyProtection="1">
      <alignment horizontal="center" vertical="center" wrapText="1"/>
      <protection/>
    </xf>
    <xf numFmtId="0" fontId="12" fillId="33" borderId="13" xfId="53" applyFont="1" applyFill="1" applyBorder="1" applyAlignment="1" applyProtection="1">
      <alignment horizontal="center" vertical="distributed" wrapText="1"/>
      <protection/>
    </xf>
    <xf numFmtId="0" fontId="4" fillId="0" borderId="13" xfId="53" applyFont="1" applyFill="1" applyBorder="1" applyAlignment="1" applyProtection="1">
      <alignment horizontal="center" vertical="distributed"/>
      <protection/>
    </xf>
    <xf numFmtId="0" fontId="12" fillId="33" borderId="16" xfId="53" applyFont="1" applyFill="1" applyBorder="1" applyAlignment="1" applyProtection="1">
      <alignment horizontal="center" vertical="distributed"/>
      <protection/>
    </xf>
    <xf numFmtId="0" fontId="12" fillId="33" borderId="17" xfId="53" applyFont="1" applyFill="1" applyBorder="1" applyAlignment="1" applyProtection="1">
      <alignment horizontal="center" vertical="distributed"/>
      <protection/>
    </xf>
    <xf numFmtId="0" fontId="4" fillId="0" borderId="17" xfId="53" applyFont="1" applyFill="1" applyBorder="1" applyAlignment="1" applyProtection="1">
      <alignment horizontal="center" vertical="distributed"/>
      <protection/>
    </xf>
    <xf numFmtId="0" fontId="4" fillId="0" borderId="18" xfId="53" applyFont="1" applyFill="1" applyBorder="1" applyAlignment="1" applyProtection="1">
      <alignment horizontal="center" vertical="distributed"/>
      <protection/>
    </xf>
    <xf numFmtId="0" fontId="0" fillId="32" borderId="45" xfId="53" applyFont="1" applyFill="1" applyBorder="1" applyAlignment="1" applyProtection="1">
      <alignment horizontal="center"/>
      <protection/>
    </xf>
    <xf numFmtId="0" fontId="0" fillId="32" borderId="0" xfId="53" applyFont="1" applyFill="1" applyBorder="1" applyAlignment="1" applyProtection="1">
      <alignment horizontal="center"/>
      <protection/>
    </xf>
    <xf numFmtId="0" fontId="0" fillId="32" borderId="46" xfId="53" applyFont="1" applyFill="1" applyBorder="1" applyAlignment="1" applyProtection="1">
      <alignment horizontal="center"/>
      <protection/>
    </xf>
    <xf numFmtId="0" fontId="12" fillId="33" borderId="13" xfId="53" applyFont="1" applyFill="1" applyBorder="1" applyAlignment="1" applyProtection="1">
      <alignment vertical="center" wrapText="1"/>
      <protection/>
    </xf>
    <xf numFmtId="0" fontId="4" fillId="32" borderId="17" xfId="53" applyFont="1" applyFill="1" applyBorder="1" applyAlignment="1" applyProtection="1">
      <alignment horizontal="center"/>
      <protection/>
    </xf>
    <xf numFmtId="0" fontId="4" fillId="32" borderId="18" xfId="53" applyFont="1" applyFill="1" applyBorder="1" applyAlignment="1" applyProtection="1">
      <alignment horizontal="center"/>
      <protection/>
    </xf>
    <xf numFmtId="0" fontId="12" fillId="32" borderId="35" xfId="53" applyFont="1" applyFill="1" applyBorder="1" applyAlignment="1" applyProtection="1">
      <alignment horizontal="center"/>
      <protection/>
    </xf>
    <xf numFmtId="0" fontId="12" fillId="32" borderId="36" xfId="53" applyFont="1" applyFill="1" applyBorder="1" applyAlignment="1" applyProtection="1">
      <alignment horizontal="center"/>
      <protection/>
    </xf>
    <xf numFmtId="0" fontId="12" fillId="32" borderId="37" xfId="53" applyFont="1" applyFill="1" applyBorder="1" applyAlignment="1" applyProtection="1">
      <alignment horizontal="center"/>
      <protection/>
    </xf>
    <xf numFmtId="0" fontId="0" fillId="32" borderId="16" xfId="53" applyFont="1" applyFill="1" applyBorder="1" applyAlignment="1" applyProtection="1">
      <alignment horizontal="center"/>
      <protection/>
    </xf>
    <xf numFmtId="0" fontId="0" fillId="32" borderId="17" xfId="53" applyFont="1" applyFill="1" applyBorder="1" applyAlignment="1" applyProtection="1">
      <alignment horizontal="center"/>
      <protection/>
    </xf>
    <xf numFmtId="0" fontId="0" fillId="32" borderId="18" xfId="53" applyFont="1" applyFill="1" applyBorder="1" applyAlignment="1" applyProtection="1">
      <alignment horizontal="center"/>
      <protection/>
    </xf>
    <xf numFmtId="0" fontId="12" fillId="32" borderId="16" xfId="53" applyFont="1" applyFill="1" applyBorder="1" applyAlignment="1" applyProtection="1">
      <alignment horizontal="center"/>
      <protection/>
    </xf>
    <xf numFmtId="0" fontId="12" fillId="32" borderId="17" xfId="53" applyFont="1" applyFill="1" applyBorder="1" applyAlignment="1" applyProtection="1">
      <alignment horizontal="center"/>
      <protection/>
    </xf>
    <xf numFmtId="0" fontId="12" fillId="32" borderId="18" xfId="53" applyFont="1" applyFill="1" applyBorder="1" applyAlignment="1" applyProtection="1">
      <alignment horizontal="center"/>
      <protection/>
    </xf>
    <xf numFmtId="0" fontId="0" fillId="32" borderId="16" xfId="53" applyFont="1" applyFill="1" applyBorder="1" applyAlignment="1" applyProtection="1">
      <alignment horizontal="left"/>
      <protection/>
    </xf>
    <xf numFmtId="0" fontId="0" fillId="32" borderId="17" xfId="53" applyFont="1" applyFill="1" applyBorder="1" applyAlignment="1" applyProtection="1">
      <alignment horizontal="left"/>
      <protection/>
    </xf>
    <xf numFmtId="0" fontId="0" fillId="32" borderId="18" xfId="53" applyFont="1" applyFill="1" applyBorder="1" applyAlignment="1" applyProtection="1">
      <alignment horizontal="left"/>
      <protection/>
    </xf>
    <xf numFmtId="0" fontId="0" fillId="32" borderId="16" xfId="53" applyFont="1" applyFill="1" applyBorder="1" applyAlignment="1" applyProtection="1">
      <alignment horizontal="left" vertical="center" wrapText="1"/>
      <protection/>
    </xf>
    <xf numFmtId="0" fontId="0" fillId="32" borderId="17" xfId="53" applyFont="1" applyFill="1" applyBorder="1" applyAlignment="1" applyProtection="1">
      <alignment horizontal="left" vertical="center" wrapText="1"/>
      <protection/>
    </xf>
    <xf numFmtId="0" fontId="0" fillId="32" borderId="11" xfId="53" applyFont="1" applyFill="1" applyBorder="1" applyAlignment="1" applyProtection="1">
      <alignment horizontal="left" vertical="center" wrapText="1"/>
      <protection/>
    </xf>
    <xf numFmtId="0" fontId="12" fillId="0" borderId="36" xfId="53" applyFont="1" applyFill="1" applyBorder="1" applyAlignment="1" applyProtection="1">
      <alignment horizontal="center"/>
      <protection/>
    </xf>
    <xf numFmtId="0" fontId="12" fillId="33" borderId="16" xfId="53" applyFont="1" applyFill="1" applyBorder="1" applyAlignment="1" applyProtection="1">
      <alignment horizontal="center"/>
      <protection/>
    </xf>
    <xf numFmtId="0" fontId="12" fillId="33" borderId="17" xfId="53" applyFont="1" applyFill="1" applyBorder="1" applyAlignment="1" applyProtection="1">
      <alignment horizontal="center"/>
      <protection/>
    </xf>
    <xf numFmtId="0" fontId="12" fillId="33" borderId="18" xfId="53" applyFont="1" applyFill="1" applyBorder="1" applyAlignment="1" applyProtection="1">
      <alignment horizontal="center"/>
      <protection/>
    </xf>
    <xf numFmtId="0" fontId="12" fillId="0" borderId="16" xfId="53" applyFont="1" applyFill="1" applyBorder="1" applyAlignment="1" applyProtection="1">
      <alignment horizontal="center"/>
      <protection/>
    </xf>
    <xf numFmtId="0" fontId="12" fillId="0" borderId="17" xfId="53" applyFont="1" applyFill="1" applyBorder="1" applyAlignment="1" applyProtection="1">
      <alignment horizontal="center"/>
      <protection/>
    </xf>
    <xf numFmtId="0" fontId="12" fillId="0" borderId="18" xfId="53" applyFont="1" applyFill="1" applyBorder="1" applyAlignment="1" applyProtection="1">
      <alignment horizontal="center"/>
      <protection/>
    </xf>
    <xf numFmtId="0" fontId="0" fillId="32" borderId="17" xfId="53" applyFont="1" applyFill="1" applyBorder="1" applyAlignment="1" applyProtection="1">
      <alignment horizontal="left" vertical="center"/>
      <protection/>
    </xf>
    <xf numFmtId="0" fontId="0" fillId="32" borderId="18" xfId="53" applyFont="1" applyFill="1" applyBorder="1" applyAlignment="1" applyProtection="1">
      <alignment horizontal="left" vertical="center"/>
      <protection/>
    </xf>
    <xf numFmtId="0" fontId="0" fillId="32" borderId="18" xfId="53" applyFont="1" applyFill="1" applyBorder="1" applyAlignment="1" applyProtection="1">
      <alignment horizontal="left" vertical="center" wrapText="1"/>
      <protection/>
    </xf>
    <xf numFmtId="0" fontId="12" fillId="33" borderId="13" xfId="53" applyFont="1" applyFill="1" applyBorder="1" applyProtection="1">
      <alignment/>
      <protection/>
    </xf>
    <xf numFmtId="9" fontId="4" fillId="32" borderId="16" xfId="53" applyNumberFormat="1" applyFont="1" applyFill="1" applyBorder="1" applyAlignment="1" applyProtection="1">
      <alignment horizontal="center" wrapText="1"/>
      <protection/>
    </xf>
    <xf numFmtId="0" fontId="4" fillId="32" borderId="17" xfId="53" applyFont="1" applyFill="1" applyBorder="1" applyAlignment="1" applyProtection="1">
      <alignment horizontal="center" wrapText="1"/>
      <protection/>
    </xf>
    <xf numFmtId="0" fontId="4" fillId="32" borderId="18" xfId="53" applyFont="1" applyFill="1" applyBorder="1" applyAlignment="1" applyProtection="1">
      <alignment horizontal="center" wrapText="1"/>
      <protection/>
    </xf>
    <xf numFmtId="0" fontId="12" fillId="0" borderId="45" xfId="53" applyFont="1" applyFill="1" applyBorder="1" applyAlignment="1" applyProtection="1">
      <alignment horizontal="center"/>
      <protection/>
    </xf>
    <xf numFmtId="0" fontId="12" fillId="0" borderId="0" xfId="53" applyFont="1" applyFill="1" applyBorder="1" applyAlignment="1" applyProtection="1">
      <alignment horizontal="center"/>
      <protection/>
    </xf>
    <xf numFmtId="0" fontId="12" fillId="0" borderId="46" xfId="53" applyFont="1" applyFill="1" applyBorder="1" applyAlignment="1" applyProtection="1">
      <alignment horizontal="center"/>
      <protection/>
    </xf>
    <xf numFmtId="0" fontId="0" fillId="32" borderId="0" xfId="53" applyFont="1" applyFill="1" applyAlignment="1" applyProtection="1">
      <alignment vertical="center" wrapText="1"/>
      <protection/>
    </xf>
    <xf numFmtId="0" fontId="4" fillId="10" borderId="16" xfId="53" applyFont="1" applyFill="1" applyBorder="1" applyAlignment="1" applyProtection="1">
      <alignment horizontal="center" vertical="center" wrapText="1"/>
      <protection/>
    </xf>
    <xf numFmtId="0" fontId="0" fillId="32" borderId="16" xfId="53" applyFont="1" applyFill="1" applyBorder="1" applyAlignment="1" applyProtection="1">
      <alignment horizontal="center" vertical="center" wrapText="1"/>
      <protection/>
    </xf>
    <xf numFmtId="0" fontId="0" fillId="32" borderId="17" xfId="53" applyFont="1" applyFill="1" applyBorder="1" applyAlignment="1" applyProtection="1">
      <alignment horizontal="center" vertical="center" wrapText="1"/>
      <protection/>
    </xf>
    <xf numFmtId="0" fontId="0" fillId="32" borderId="18" xfId="53" applyFont="1" applyFill="1" applyBorder="1" applyAlignment="1" applyProtection="1">
      <alignment horizontal="center" vertical="center" wrapText="1"/>
      <protection/>
    </xf>
    <xf numFmtId="0" fontId="4" fillId="34" borderId="17" xfId="53" applyFont="1" applyFill="1" applyBorder="1" applyAlignment="1" applyProtection="1">
      <alignment horizontal="center" vertical="center" wrapText="1"/>
      <protection/>
    </xf>
    <xf numFmtId="0" fontId="4" fillId="35" borderId="16" xfId="53" applyFont="1" applyFill="1" applyBorder="1" applyAlignment="1" applyProtection="1">
      <alignment horizontal="center" vertical="center" wrapText="1"/>
      <protection/>
    </xf>
    <xf numFmtId="0" fontId="4" fillId="35" borderId="18" xfId="53" applyFont="1" applyFill="1" applyBorder="1" applyAlignment="1" applyProtection="1">
      <alignment horizontal="center" vertical="center" wrapText="1"/>
      <protection/>
    </xf>
    <xf numFmtId="0" fontId="0" fillId="32" borderId="13" xfId="53" applyFont="1" applyFill="1" applyBorder="1" applyAlignment="1" applyProtection="1">
      <alignment horizontal="center" vertical="center" wrapText="1"/>
      <protection/>
    </xf>
    <xf numFmtId="0" fontId="0" fillId="32" borderId="0" xfId="53" applyFill="1" applyAlignment="1" applyProtection="1">
      <alignment vertical="center" wrapText="1"/>
      <protection/>
    </xf>
    <xf numFmtId="0" fontId="12" fillId="0" borderId="35" xfId="53" applyFont="1" applyFill="1" applyBorder="1" applyAlignment="1" applyProtection="1">
      <alignment horizontal="center"/>
      <protection/>
    </xf>
    <xf numFmtId="0" fontId="12" fillId="0" borderId="37" xfId="53" applyFont="1" applyFill="1" applyBorder="1" applyAlignment="1" applyProtection="1">
      <alignment horizontal="center"/>
      <protection/>
    </xf>
    <xf numFmtId="0" fontId="4" fillId="32" borderId="16" xfId="53" applyFont="1" applyFill="1" applyBorder="1" applyAlignment="1" applyProtection="1">
      <alignment horizontal="center" wrapText="1"/>
      <protection/>
    </xf>
    <xf numFmtId="0" fontId="4" fillId="32" borderId="16" xfId="53" applyFont="1" applyFill="1" applyBorder="1" applyAlignment="1" applyProtection="1">
      <alignment horizontal="center"/>
      <protection/>
    </xf>
    <xf numFmtId="0" fontId="12" fillId="32" borderId="36" xfId="53" applyFont="1" applyFill="1" applyBorder="1" applyAlignment="1" applyProtection="1">
      <alignment horizontal="center"/>
      <protection/>
    </xf>
    <xf numFmtId="0" fontId="12" fillId="33" borderId="47" xfId="53" applyFont="1" applyFill="1" applyBorder="1" applyAlignment="1" applyProtection="1">
      <alignment horizontal="center"/>
      <protection/>
    </xf>
    <xf numFmtId="0" fontId="12" fillId="33" borderId="14" xfId="53" applyFont="1" applyFill="1" applyBorder="1" applyAlignment="1" applyProtection="1">
      <alignment horizontal="center"/>
      <protection/>
    </xf>
    <xf numFmtId="0" fontId="12" fillId="33" borderId="41" xfId="53" applyFont="1" applyFill="1" applyBorder="1" applyAlignment="1" applyProtection="1">
      <alignment horizontal="center"/>
      <protection/>
    </xf>
    <xf numFmtId="0" fontId="12" fillId="33" borderId="48" xfId="53" applyFont="1" applyFill="1" applyBorder="1" applyAlignment="1" applyProtection="1">
      <alignment horizontal="center"/>
      <protection/>
    </xf>
    <xf numFmtId="0" fontId="12" fillId="33" borderId="16" xfId="53" applyFont="1" applyFill="1" applyBorder="1" applyAlignment="1" applyProtection="1">
      <alignment horizontal="center"/>
      <protection/>
    </xf>
    <xf numFmtId="0" fontId="12" fillId="33" borderId="49" xfId="53" applyFont="1" applyFill="1" applyBorder="1" applyAlignment="1" applyProtection="1">
      <alignment horizontal="center"/>
      <protection/>
    </xf>
    <xf numFmtId="0" fontId="12" fillId="33" borderId="50" xfId="53" applyFont="1" applyFill="1" applyBorder="1" applyAlignment="1" applyProtection="1">
      <alignment horizontal="center"/>
      <protection/>
    </xf>
    <xf numFmtId="0" fontId="12" fillId="33" borderId="51" xfId="53" applyFont="1" applyFill="1" applyBorder="1" applyAlignment="1" applyProtection="1">
      <alignment horizontal="center"/>
      <protection/>
    </xf>
    <xf numFmtId="0" fontId="12" fillId="33" borderId="52" xfId="53" applyFont="1" applyFill="1" applyBorder="1" applyAlignment="1" applyProtection="1">
      <alignment horizontal="center"/>
      <protection/>
    </xf>
    <xf numFmtId="0" fontId="4" fillId="32" borderId="53" xfId="53" applyFont="1" applyFill="1" applyBorder="1" applyAlignment="1" applyProtection="1">
      <alignment vertical="center" wrapText="1"/>
      <protection/>
    </xf>
    <xf numFmtId="0" fontId="0" fillId="32" borderId="54" xfId="53" applyFont="1" applyFill="1" applyBorder="1" applyAlignment="1" applyProtection="1">
      <alignment horizontal="left" vertical="center" wrapText="1"/>
      <protection/>
    </xf>
    <xf numFmtId="0" fontId="0" fillId="32" borderId="55" xfId="53" applyFont="1" applyFill="1" applyBorder="1" applyAlignment="1" applyProtection="1">
      <alignment horizontal="left" vertical="center" wrapText="1"/>
      <protection/>
    </xf>
    <xf numFmtId="0" fontId="0" fillId="32" borderId="56" xfId="53" applyFont="1" applyFill="1" applyBorder="1" applyAlignment="1" applyProtection="1">
      <alignment horizontal="left" vertical="center" wrapText="1"/>
      <protection/>
    </xf>
    <xf numFmtId="0" fontId="0" fillId="32" borderId="54" xfId="53" applyFont="1" applyFill="1" applyBorder="1" applyAlignment="1" applyProtection="1">
      <alignment horizontal="center" vertical="center" wrapText="1"/>
      <protection/>
    </xf>
    <xf numFmtId="0" fontId="0" fillId="32" borderId="55" xfId="53" applyFont="1" applyFill="1" applyBorder="1" applyAlignment="1" applyProtection="1">
      <alignment horizontal="center" vertical="center" wrapText="1"/>
      <protection/>
    </xf>
    <xf numFmtId="0" fontId="0" fillId="32" borderId="56" xfId="53" applyFont="1" applyFill="1" applyBorder="1" applyAlignment="1" applyProtection="1">
      <alignment horizontal="center" vertical="center" wrapText="1"/>
      <protection/>
    </xf>
    <xf numFmtId="0" fontId="0" fillId="32" borderId="57" xfId="53" applyFont="1" applyFill="1" applyBorder="1" applyAlignment="1" applyProtection="1">
      <alignment horizontal="left" vertical="center" wrapText="1"/>
      <protection/>
    </xf>
    <xf numFmtId="0" fontId="0" fillId="32" borderId="58" xfId="53" applyFont="1" applyFill="1" applyBorder="1" applyAlignment="1" applyProtection="1">
      <alignment horizontal="left" vertical="center" wrapText="1"/>
      <protection/>
    </xf>
    <xf numFmtId="0" fontId="0" fillId="32" borderId="59" xfId="53" applyFont="1" applyFill="1" applyBorder="1" applyAlignment="1" applyProtection="1">
      <alignment horizontal="left" vertical="center" wrapText="1"/>
      <protection/>
    </xf>
    <xf numFmtId="0" fontId="4" fillId="32" borderId="26" xfId="53" applyFont="1" applyFill="1" applyBorder="1" applyAlignment="1" applyProtection="1">
      <alignment horizontal="left" vertical="center" wrapText="1"/>
      <protection/>
    </xf>
    <xf numFmtId="0" fontId="0" fillId="32" borderId="60" xfId="53" applyFont="1" applyFill="1" applyBorder="1" applyAlignment="1" applyProtection="1">
      <alignment horizontal="left" vertical="center" wrapText="1"/>
      <protection/>
    </xf>
    <xf numFmtId="0" fontId="0" fillId="32" borderId="61" xfId="53" applyFont="1" applyFill="1" applyBorder="1" applyAlignment="1" applyProtection="1">
      <alignment horizontal="left" vertical="center" wrapText="1"/>
      <protection/>
    </xf>
    <xf numFmtId="0" fontId="0" fillId="32" borderId="62" xfId="53" applyFont="1" applyFill="1" applyBorder="1" applyAlignment="1" applyProtection="1">
      <alignment horizontal="left" vertical="center" wrapText="1"/>
      <protection/>
    </xf>
    <xf numFmtId="0" fontId="12" fillId="32" borderId="0" xfId="53" applyFont="1" applyFill="1" applyBorder="1" applyAlignment="1" applyProtection="1">
      <alignment horizontal="center"/>
      <protection/>
    </xf>
    <xf numFmtId="0" fontId="12" fillId="32" borderId="35" xfId="53" applyFont="1" applyFill="1" applyBorder="1" applyAlignment="1" applyProtection="1">
      <alignment horizontal="center"/>
      <protection/>
    </xf>
    <xf numFmtId="0" fontId="12" fillId="32" borderId="37" xfId="53" applyFont="1" applyFill="1" applyBorder="1" applyAlignment="1" applyProtection="1">
      <alignment horizontal="center"/>
      <protection/>
    </xf>
    <xf numFmtId="0" fontId="12" fillId="33" borderId="35" xfId="53" applyFont="1" applyFill="1" applyBorder="1" applyAlignment="1" applyProtection="1">
      <alignment horizontal="left" vertical="center" wrapText="1"/>
      <protection/>
    </xf>
    <xf numFmtId="0" fontId="4" fillId="32" borderId="23" xfId="53" applyFont="1" applyFill="1" applyBorder="1" applyAlignment="1" applyProtection="1">
      <alignment horizontal="center" vertical="center" wrapText="1"/>
      <protection/>
    </xf>
    <xf numFmtId="0" fontId="4" fillId="32" borderId="24" xfId="53" applyFont="1" applyFill="1" applyBorder="1" applyAlignment="1" applyProtection="1">
      <alignment horizontal="center" vertical="center" wrapText="1"/>
      <protection/>
    </xf>
    <xf numFmtId="0" fontId="12" fillId="33" borderId="45" xfId="53" applyFont="1" applyFill="1" applyBorder="1" applyAlignment="1" applyProtection="1">
      <alignment horizontal="left" vertical="center" wrapText="1"/>
      <protection/>
    </xf>
    <xf numFmtId="0" fontId="4" fillId="32" borderId="27" xfId="53" applyFont="1" applyFill="1" applyBorder="1" applyAlignment="1" applyProtection="1">
      <alignment vertical="center" wrapText="1"/>
      <protection/>
    </xf>
    <xf numFmtId="0" fontId="4" fillId="32" borderId="27" xfId="53" applyFont="1" applyFill="1" applyBorder="1" applyAlignment="1" applyProtection="1">
      <alignment horizontal="center" vertical="center" wrapText="1"/>
      <protection/>
    </xf>
    <xf numFmtId="9" fontId="4" fillId="0" borderId="27" xfId="55" applyNumberFormat="1" applyFont="1" applyFill="1" applyBorder="1" applyAlignment="1" applyProtection="1">
      <alignment horizontal="center" vertical="center" wrapText="1"/>
      <protection/>
    </xf>
    <xf numFmtId="9" fontId="4" fillId="0" borderId="28" xfId="55" applyNumberFormat="1" applyFont="1" applyFill="1" applyBorder="1" applyAlignment="1" applyProtection="1">
      <alignment horizontal="center" vertical="center" wrapText="1"/>
      <protection/>
    </xf>
    <xf numFmtId="0" fontId="12" fillId="33" borderId="38" xfId="53" applyFont="1" applyFill="1" applyBorder="1" applyAlignment="1" applyProtection="1">
      <alignment horizontal="left" vertical="center" wrapText="1"/>
      <protection/>
    </xf>
    <xf numFmtId="0" fontId="4" fillId="32" borderId="31" xfId="53" applyFont="1" applyFill="1" applyBorder="1" applyAlignment="1" applyProtection="1">
      <alignment vertical="center" wrapText="1"/>
      <protection/>
    </xf>
    <xf numFmtId="0" fontId="4" fillId="32" borderId="31" xfId="53" applyFont="1" applyFill="1" applyBorder="1" applyAlignment="1" applyProtection="1">
      <alignment horizontal="center" vertical="center" wrapText="1"/>
      <protection/>
    </xf>
    <xf numFmtId="10" fontId="4" fillId="32" borderId="31" xfId="53" applyNumberFormat="1" applyFont="1" applyFill="1" applyBorder="1" applyAlignment="1" applyProtection="1">
      <alignment horizontal="center" vertical="center" wrapText="1"/>
      <protection/>
    </xf>
    <xf numFmtId="9" fontId="4" fillId="32" borderId="31" xfId="53" applyNumberFormat="1" applyFont="1" applyFill="1" applyBorder="1" applyAlignment="1" applyProtection="1">
      <alignment horizontal="center" vertical="center" wrapText="1"/>
      <protection/>
    </xf>
    <xf numFmtId="10" fontId="4" fillId="32" borderId="32" xfId="53" applyNumberFormat="1" applyFont="1" applyFill="1" applyBorder="1" applyAlignment="1" applyProtection="1">
      <alignment horizontal="center" vertical="center" wrapText="1"/>
      <protection/>
    </xf>
    <xf numFmtId="0" fontId="12" fillId="32" borderId="45" xfId="53" applyFont="1" applyFill="1" applyBorder="1" applyAlignment="1" applyProtection="1">
      <alignment horizontal="center"/>
      <protection/>
    </xf>
    <xf numFmtId="0" fontId="12" fillId="32" borderId="0" xfId="53" applyFont="1" applyFill="1" applyBorder="1" applyAlignment="1" applyProtection="1">
      <alignment horizontal="center"/>
      <protection/>
    </xf>
    <xf numFmtId="0" fontId="12" fillId="32" borderId="46" xfId="53" applyFont="1" applyFill="1" applyBorder="1" applyAlignment="1" applyProtection="1">
      <alignment horizontal="center"/>
      <protection/>
    </xf>
    <xf numFmtId="0" fontId="0" fillId="32" borderId="35" xfId="53" applyFont="1" applyFill="1" applyBorder="1" applyAlignment="1" applyProtection="1">
      <alignment horizontal="center"/>
      <protection/>
    </xf>
    <xf numFmtId="0" fontId="0" fillId="32" borderId="36" xfId="53" applyFont="1" applyFill="1" applyBorder="1" applyAlignment="1" applyProtection="1">
      <alignment horizontal="center"/>
      <protection/>
    </xf>
    <xf numFmtId="0" fontId="0" fillId="32" borderId="37" xfId="53" applyFont="1" applyFill="1" applyBorder="1" applyAlignment="1" applyProtection="1">
      <alignment horizontal="center"/>
      <protection/>
    </xf>
    <xf numFmtId="0" fontId="0" fillId="32" borderId="38" xfId="53" applyFont="1" applyFill="1" applyBorder="1" applyAlignment="1" applyProtection="1">
      <alignment horizontal="center"/>
      <protection/>
    </xf>
    <xf numFmtId="0" fontId="0" fillId="32" borderId="39" xfId="53" applyFont="1" applyFill="1" applyBorder="1" applyAlignment="1" applyProtection="1">
      <alignment horizontal="center"/>
      <protection/>
    </xf>
    <xf numFmtId="0" fontId="0" fillId="32" borderId="40" xfId="53" applyFont="1" applyFill="1" applyBorder="1" applyAlignment="1" applyProtection="1">
      <alignment horizontal="center"/>
      <protection/>
    </xf>
    <xf numFmtId="0" fontId="0" fillId="0" borderId="0" xfId="53" applyFont="1" applyFill="1" applyAlignment="1" applyProtection="1">
      <alignment horizontal="center"/>
      <protection/>
    </xf>
    <xf numFmtId="0" fontId="0" fillId="0" borderId="0" xfId="53" applyFill="1" applyProtection="1">
      <alignment/>
      <protection/>
    </xf>
    <xf numFmtId="0" fontId="12" fillId="33" borderId="35" xfId="53" applyFont="1" applyFill="1" applyBorder="1" applyAlignment="1" applyProtection="1">
      <alignment vertical="center" wrapText="1"/>
      <protection/>
    </xf>
    <xf numFmtId="0" fontId="12" fillId="33" borderId="16" xfId="53" applyFont="1" applyFill="1" applyBorder="1" applyAlignment="1" applyProtection="1">
      <alignment vertical="center" wrapText="1"/>
      <protection/>
    </xf>
    <xf numFmtId="0" fontId="0" fillId="32" borderId="0" xfId="53" applyFont="1" applyFill="1" applyAlignment="1" applyProtection="1">
      <alignment wrapText="1"/>
      <protection/>
    </xf>
    <xf numFmtId="0" fontId="0" fillId="0" borderId="0" xfId="53" applyFont="1" applyFill="1" applyProtection="1">
      <alignment/>
      <protection/>
    </xf>
    <xf numFmtId="0" fontId="4" fillId="0" borderId="0" xfId="53" applyFont="1" applyFill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0" fillId="0" borderId="0" xfId="53" applyFont="1" applyFill="1" applyAlignment="1" applyProtection="1">
      <alignment vertical="center" wrapText="1"/>
      <protection/>
    </xf>
    <xf numFmtId="0" fontId="0" fillId="0" borderId="0" xfId="53" applyFont="1" applyFill="1" applyAlignment="1" applyProtection="1">
      <alignment horizontal="center" vertical="center" wrapText="1"/>
      <protection/>
    </xf>
    <xf numFmtId="0" fontId="12" fillId="33" borderId="12" xfId="53" applyFont="1" applyFill="1" applyBorder="1" applyAlignment="1" applyProtection="1">
      <alignment horizontal="left" vertical="center" wrapText="1"/>
      <protection/>
    </xf>
    <xf numFmtId="0" fontId="4" fillId="32" borderId="16" xfId="53" applyFont="1" applyFill="1" applyBorder="1" applyAlignment="1" applyProtection="1">
      <alignment horizontal="left" vertical="center"/>
      <protection locked="0"/>
    </xf>
    <xf numFmtId="0" fontId="4" fillId="32" borderId="17" xfId="53" applyFont="1" applyFill="1" applyBorder="1" applyAlignment="1" applyProtection="1">
      <alignment horizontal="left" vertical="center"/>
      <protection locked="0"/>
    </xf>
    <xf numFmtId="0" fontId="4" fillId="32" borderId="18" xfId="53" applyFont="1" applyFill="1" applyBorder="1" applyAlignment="1" applyProtection="1">
      <alignment horizontal="left" vertical="center"/>
      <protection locked="0"/>
    </xf>
    <xf numFmtId="0" fontId="0" fillId="0" borderId="63" xfId="0" applyBorder="1" applyAlignment="1" applyProtection="1">
      <alignment horizontal="center" vertical="center"/>
      <protection/>
    </xf>
    <xf numFmtId="0" fontId="2" fillId="0" borderId="64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65" xfId="0" applyBorder="1" applyAlignment="1" applyProtection="1">
      <alignment horizontal="center" vertical="center"/>
      <protection/>
    </xf>
    <xf numFmtId="0" fontId="2" fillId="0" borderId="66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0" fillId="0" borderId="67" xfId="0" applyBorder="1" applyAlignment="1" applyProtection="1">
      <alignment horizontal="center" vertical="center"/>
      <protection/>
    </xf>
    <xf numFmtId="0" fontId="3" fillId="0" borderId="64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69" fillId="36" borderId="68" xfId="0" applyFont="1" applyFill="1" applyBorder="1" applyAlignment="1" applyProtection="1">
      <alignment horizontal="center" vertical="center" wrapText="1"/>
      <protection/>
    </xf>
    <xf numFmtId="0" fontId="69" fillId="36" borderId="69" xfId="0" applyFont="1" applyFill="1" applyBorder="1" applyAlignment="1" applyProtection="1">
      <alignment horizontal="center" vertical="center" wrapText="1"/>
      <protection/>
    </xf>
    <xf numFmtId="0" fontId="70" fillId="36" borderId="70" xfId="0" applyFont="1" applyFill="1" applyBorder="1" applyAlignment="1" applyProtection="1">
      <alignment horizontal="center" vertical="center" wrapText="1"/>
      <protection/>
    </xf>
    <xf numFmtId="0" fontId="70" fillId="36" borderId="71" xfId="0" applyFont="1" applyFill="1" applyBorder="1" applyAlignment="1" applyProtection="1">
      <alignment horizontal="center" vertical="center" wrapText="1"/>
      <protection/>
    </xf>
    <xf numFmtId="0" fontId="69" fillId="36" borderId="72" xfId="0" applyFont="1" applyFill="1" applyBorder="1" applyAlignment="1" applyProtection="1">
      <alignment horizontal="center" vertical="center" wrapText="1"/>
      <protection/>
    </xf>
    <xf numFmtId="0" fontId="69" fillId="36" borderId="34" xfId="0" applyFont="1" applyFill="1" applyBorder="1" applyAlignment="1" applyProtection="1">
      <alignment horizontal="center" vertical="center" wrapText="1"/>
      <protection/>
    </xf>
    <xf numFmtId="0" fontId="71" fillId="36" borderId="13" xfId="0" applyFont="1" applyFill="1" applyBorder="1" applyAlignment="1" applyProtection="1">
      <alignment horizontal="center" vertical="center" wrapText="1"/>
      <protection/>
    </xf>
    <xf numFmtId="0" fontId="71" fillId="36" borderId="13" xfId="0" applyFont="1" applyFill="1" applyBorder="1" applyAlignment="1" applyProtection="1">
      <alignment horizontal="center" vertical="center" wrapText="1"/>
      <protection/>
    </xf>
    <xf numFmtId="0" fontId="71" fillId="36" borderId="73" xfId="0" applyFont="1" applyFill="1" applyBorder="1" applyAlignment="1" applyProtection="1">
      <alignment horizontal="center" vertical="center" wrapText="1"/>
      <protection/>
    </xf>
    <xf numFmtId="0" fontId="69" fillId="36" borderId="12" xfId="0" applyFont="1" applyFill="1" applyBorder="1" applyAlignment="1" applyProtection="1">
      <alignment horizontal="left" vertical="center" wrapText="1"/>
      <protection/>
    </xf>
    <xf numFmtId="0" fontId="69" fillId="36" borderId="13" xfId="0" applyFont="1" applyFill="1" applyBorder="1" applyAlignment="1" applyProtection="1">
      <alignment horizontal="left" vertical="center" wrapText="1"/>
      <protection/>
    </xf>
    <xf numFmtId="198" fontId="0" fillId="0" borderId="13" xfId="0" applyNumberFormat="1" applyFont="1" applyBorder="1" applyAlignment="1" applyProtection="1">
      <alignment horizontal="center" vertical="center" wrapText="1"/>
      <protection/>
    </xf>
    <xf numFmtId="10" fontId="0" fillId="0" borderId="12" xfId="55" applyNumberFormat="1" applyFont="1" applyBorder="1" applyAlignment="1" applyProtection="1">
      <alignment horizontal="center" vertical="center" wrapText="1"/>
      <protection/>
    </xf>
    <xf numFmtId="10" fontId="0" fillId="0" borderId="12" xfId="0" applyNumberFormat="1" applyFont="1" applyBorder="1" applyAlignment="1" applyProtection="1">
      <alignment horizontal="center" vertical="center" wrapText="1"/>
      <protection/>
    </xf>
    <xf numFmtId="10" fontId="0" fillId="0" borderId="12" xfId="56" applyNumberFormat="1" applyFont="1" applyBorder="1" applyAlignment="1" applyProtection="1">
      <alignment horizontal="center" vertical="center" wrapText="1"/>
      <protection/>
    </xf>
    <xf numFmtId="198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69" fillId="36" borderId="34" xfId="0" applyFont="1" applyFill="1" applyBorder="1" applyAlignment="1" applyProtection="1">
      <alignment horizontal="left" vertical="center" wrapText="1"/>
      <protection/>
    </xf>
    <xf numFmtId="9" fontId="0" fillId="0" borderId="13" xfId="55" applyNumberFormat="1" applyFont="1" applyBorder="1" applyAlignment="1" applyProtection="1">
      <alignment horizontal="center" vertical="center" wrapText="1"/>
      <protection/>
    </xf>
    <xf numFmtId="10" fontId="0" fillId="0" borderId="34" xfId="55" applyNumberFormat="1" applyFont="1" applyBorder="1" applyAlignment="1" applyProtection="1">
      <alignment horizontal="center" vertical="center" wrapText="1"/>
      <protection/>
    </xf>
    <xf numFmtId="10" fontId="0" fillId="0" borderId="34" xfId="56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9" fontId="4" fillId="0" borderId="0" xfId="0" applyNumberFormat="1" applyFont="1" applyAlignment="1" applyProtection="1">
      <alignment horizontal="center" vertical="center" wrapText="1"/>
      <protection/>
    </xf>
    <xf numFmtId="9" fontId="4" fillId="37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9" fontId="0" fillId="0" borderId="0" xfId="0" applyNumberFormat="1" applyAlignment="1" applyProtection="1">
      <alignment wrapText="1"/>
      <protection/>
    </xf>
    <xf numFmtId="1" fontId="0" fillId="0" borderId="0" xfId="0" applyNumberFormat="1" applyAlignment="1" applyProtection="1">
      <alignment horizontal="center" wrapText="1"/>
      <protection/>
    </xf>
    <xf numFmtId="0" fontId="72" fillId="0" borderId="0" xfId="0" applyFont="1" applyAlignment="1" applyProtection="1">
      <alignment horizontal="center" vertical="center" wrapText="1"/>
      <protection/>
    </xf>
    <xf numFmtId="0" fontId="72" fillId="0" borderId="0" xfId="0" applyFont="1" applyAlignment="1" applyProtection="1">
      <alignment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72" fillId="38" borderId="27" xfId="0" applyFont="1" applyFill="1" applyBorder="1" applyAlignment="1" applyProtection="1">
      <alignment horizontal="center" vertical="center" wrapText="1"/>
      <protection/>
    </xf>
    <xf numFmtId="0" fontId="72" fillId="0" borderId="27" xfId="0" applyFont="1" applyBorder="1" applyAlignment="1" applyProtection="1">
      <alignment horizontal="center" vertical="center" wrapText="1"/>
      <protection/>
    </xf>
    <xf numFmtId="0" fontId="72" fillId="0" borderId="0" xfId="0" applyFont="1" applyAlignment="1" applyProtection="1">
      <alignment wrapText="1"/>
      <protection/>
    </xf>
    <xf numFmtId="0" fontId="72" fillId="0" borderId="0" xfId="0" applyFont="1" applyAlignment="1" applyProtection="1">
      <alignment/>
      <protection/>
    </xf>
    <xf numFmtId="0" fontId="72" fillId="38" borderId="27" xfId="0" applyFont="1" applyFill="1" applyBorder="1" applyAlignment="1" applyProtection="1">
      <alignment vertical="center" wrapText="1"/>
      <protection/>
    </xf>
    <xf numFmtId="10" fontId="72" fillId="0" borderId="27" xfId="55" applyNumberFormat="1" applyFont="1" applyBorder="1" applyAlignment="1" applyProtection="1">
      <alignment horizontal="center" vertical="center" wrapText="1"/>
      <protection/>
    </xf>
    <xf numFmtId="0" fontId="72" fillId="0" borderId="0" xfId="0" applyFont="1" applyAlignment="1" applyProtection="1">
      <alignment horizontal="center" vertical="center"/>
      <protection/>
    </xf>
    <xf numFmtId="198" fontId="72" fillId="0" borderId="0" xfId="55" applyNumberFormat="1" applyFont="1" applyAlignment="1" applyProtection="1">
      <alignment horizontal="center" vertical="center" wrapText="1"/>
      <protection/>
    </xf>
    <xf numFmtId="0" fontId="74" fillId="38" borderId="27" xfId="0" applyFont="1" applyFill="1" applyBorder="1" applyAlignment="1" applyProtection="1">
      <alignment vertical="center" wrapText="1"/>
      <protection/>
    </xf>
    <xf numFmtId="3" fontId="72" fillId="0" borderId="27" xfId="0" applyNumberFormat="1" applyFont="1" applyBorder="1" applyAlignment="1" applyProtection="1">
      <alignment horizontal="center" vertical="center" wrapText="1"/>
      <protection/>
    </xf>
    <xf numFmtId="3" fontId="0" fillId="0" borderId="0" xfId="0" applyNumberFormat="1" applyAlignment="1" applyProtection="1">
      <alignment horizontal="center" vertical="center" wrapText="1"/>
      <protection/>
    </xf>
    <xf numFmtId="199" fontId="0" fillId="0" borderId="0" xfId="55" applyNumberFormat="1" applyFont="1" applyAlignment="1" applyProtection="1">
      <alignment horizontal="center" vertical="center" wrapText="1"/>
      <protection/>
    </xf>
    <xf numFmtId="3" fontId="0" fillId="0" borderId="0" xfId="0" applyNumberFormat="1" applyAlignment="1" applyProtection="1">
      <alignment horizontal="center" wrapText="1"/>
      <protection/>
    </xf>
    <xf numFmtId="0" fontId="12" fillId="33" borderId="13" xfId="53" applyFont="1" applyFill="1" applyBorder="1" applyAlignment="1" applyProtection="1">
      <alignment horizontal="center" vertical="center" wrapText="1"/>
      <protection/>
    </xf>
    <xf numFmtId="0" fontId="4" fillId="0" borderId="13" xfId="53" applyFont="1" applyFill="1" applyBorder="1" applyAlignment="1" applyProtection="1">
      <alignment horizontal="center" vertical="center" wrapText="1"/>
      <protection/>
    </xf>
    <xf numFmtId="0" fontId="12" fillId="33" borderId="16" xfId="53" applyFont="1" applyFill="1" applyBorder="1" applyAlignment="1" applyProtection="1">
      <alignment horizontal="center" vertical="center" wrapText="1"/>
      <protection/>
    </xf>
    <xf numFmtId="0" fontId="12" fillId="33" borderId="17" xfId="53" applyFont="1" applyFill="1" applyBorder="1" applyAlignment="1" applyProtection="1">
      <alignment horizontal="center" vertical="center" wrapText="1"/>
      <protection/>
    </xf>
    <xf numFmtId="0" fontId="4" fillId="0" borderId="17" xfId="53" applyFont="1" applyFill="1" applyBorder="1" applyAlignment="1" applyProtection="1">
      <alignment horizontal="center" vertical="center" wrapText="1"/>
      <protection/>
    </xf>
    <xf numFmtId="0" fontId="4" fillId="0" borderId="18" xfId="53" applyFont="1" applyFill="1" applyBorder="1" applyAlignment="1" applyProtection="1">
      <alignment horizontal="center" vertical="center" wrapText="1"/>
      <protection/>
    </xf>
    <xf numFmtId="0" fontId="0" fillId="32" borderId="45" xfId="53" applyFont="1" applyFill="1" applyBorder="1" applyAlignment="1" applyProtection="1">
      <alignment horizontal="center" vertical="center" wrapText="1"/>
      <protection/>
    </xf>
    <xf numFmtId="0" fontId="0" fillId="32" borderId="0" xfId="53" applyFont="1" applyFill="1" applyBorder="1" applyAlignment="1" applyProtection="1">
      <alignment horizontal="center" vertical="center" wrapText="1"/>
      <protection/>
    </xf>
    <xf numFmtId="0" fontId="0" fillId="32" borderId="46" xfId="53" applyFont="1" applyFill="1" applyBorder="1" applyAlignment="1" applyProtection="1">
      <alignment horizontal="center" vertical="center" wrapText="1"/>
      <protection/>
    </xf>
    <xf numFmtId="0" fontId="4" fillId="32" borderId="17" xfId="53" applyFont="1" applyFill="1" applyBorder="1" applyAlignment="1" applyProtection="1">
      <alignment horizontal="center" vertical="center" wrapText="1"/>
      <protection/>
    </xf>
    <xf numFmtId="0" fontId="4" fillId="32" borderId="18" xfId="53" applyFont="1" applyFill="1" applyBorder="1" applyAlignment="1" applyProtection="1">
      <alignment horizontal="center" vertical="center" wrapText="1"/>
      <protection/>
    </xf>
    <xf numFmtId="0" fontId="12" fillId="32" borderId="35" xfId="53" applyFont="1" applyFill="1" applyBorder="1" applyAlignment="1" applyProtection="1">
      <alignment horizontal="center" vertical="center" wrapText="1"/>
      <protection/>
    </xf>
    <xf numFmtId="0" fontId="12" fillId="32" borderId="36" xfId="53" applyFont="1" applyFill="1" applyBorder="1" applyAlignment="1" applyProtection="1">
      <alignment horizontal="center" vertical="center" wrapText="1"/>
      <protection/>
    </xf>
    <xf numFmtId="0" fontId="12" fillId="32" borderId="37" xfId="53" applyFont="1" applyFill="1" applyBorder="1" applyAlignment="1" applyProtection="1">
      <alignment horizontal="center" vertical="center" wrapText="1"/>
      <protection/>
    </xf>
    <xf numFmtId="0" fontId="12" fillId="32" borderId="16" xfId="53" applyFont="1" applyFill="1" applyBorder="1" applyAlignment="1" applyProtection="1">
      <alignment horizontal="center" vertical="center" wrapText="1"/>
      <protection/>
    </xf>
    <xf numFmtId="0" fontId="12" fillId="32" borderId="17" xfId="53" applyFont="1" applyFill="1" applyBorder="1" applyAlignment="1" applyProtection="1">
      <alignment horizontal="center" vertical="center" wrapText="1"/>
      <protection/>
    </xf>
    <xf numFmtId="0" fontId="12" fillId="32" borderId="18" xfId="53" applyFont="1" applyFill="1" applyBorder="1" applyAlignment="1" applyProtection="1">
      <alignment horizontal="center" vertical="center" wrapText="1"/>
      <protection/>
    </xf>
    <xf numFmtId="0" fontId="12" fillId="0" borderId="36" xfId="53" applyFont="1" applyFill="1" applyBorder="1" applyAlignment="1" applyProtection="1">
      <alignment horizontal="center" vertical="center" wrapText="1"/>
      <protection/>
    </xf>
    <xf numFmtId="0" fontId="12" fillId="33" borderId="18" xfId="53" applyFont="1" applyFill="1" applyBorder="1" applyAlignment="1" applyProtection="1">
      <alignment horizontal="center" vertical="center" wrapText="1"/>
      <protection/>
    </xf>
    <xf numFmtId="0" fontId="12" fillId="0" borderId="16" xfId="53" applyFont="1" applyFill="1" applyBorder="1" applyAlignment="1" applyProtection="1">
      <alignment horizontal="center" vertical="center" wrapText="1"/>
      <protection/>
    </xf>
    <xf numFmtId="0" fontId="12" fillId="0" borderId="17" xfId="53" applyFont="1" applyFill="1" applyBorder="1" applyAlignment="1" applyProtection="1">
      <alignment horizontal="center" vertical="center" wrapText="1"/>
      <protection/>
    </xf>
    <xf numFmtId="0" fontId="12" fillId="0" borderId="18" xfId="53" applyFont="1" applyFill="1" applyBorder="1" applyAlignment="1" applyProtection="1">
      <alignment horizontal="center" vertical="center" wrapText="1"/>
      <protection/>
    </xf>
    <xf numFmtId="0" fontId="75" fillId="0" borderId="0" xfId="0" applyFont="1" applyAlignment="1" applyProtection="1">
      <alignment vertical="center" wrapText="1"/>
      <protection/>
    </xf>
    <xf numFmtId="9" fontId="4" fillId="32" borderId="16" xfId="53" applyNumberFormat="1" applyFont="1" applyFill="1" applyBorder="1" applyAlignment="1" applyProtection="1">
      <alignment horizontal="center" vertical="center" wrapText="1"/>
      <protection/>
    </xf>
    <xf numFmtId="0" fontId="12" fillId="0" borderId="45" xfId="53" applyFont="1" applyFill="1" applyBorder="1" applyAlignment="1" applyProtection="1">
      <alignment horizontal="center" vertical="center" wrapText="1"/>
      <protection/>
    </xf>
    <xf numFmtId="0" fontId="12" fillId="0" borderId="0" xfId="53" applyFont="1" applyFill="1" applyBorder="1" applyAlignment="1" applyProtection="1">
      <alignment horizontal="center" vertical="center" wrapText="1"/>
      <protection/>
    </xf>
    <xf numFmtId="0" fontId="12" fillId="0" borderId="46" xfId="53" applyFont="1" applyFill="1" applyBorder="1" applyAlignment="1" applyProtection="1">
      <alignment horizontal="center" vertical="center" wrapText="1"/>
      <protection/>
    </xf>
    <xf numFmtId="0" fontId="12" fillId="0" borderId="35" xfId="53" applyFont="1" applyFill="1" applyBorder="1" applyAlignment="1" applyProtection="1">
      <alignment horizontal="center" vertical="center" wrapText="1"/>
      <protection/>
    </xf>
    <xf numFmtId="0" fontId="12" fillId="0" borderId="37" xfId="53" applyFont="1" applyFill="1" applyBorder="1" applyAlignment="1" applyProtection="1">
      <alignment horizontal="center" vertical="center" wrapText="1"/>
      <protection/>
    </xf>
    <xf numFmtId="0" fontId="4" fillId="32" borderId="16" xfId="53" applyFont="1" applyFill="1" applyBorder="1" applyAlignment="1" applyProtection="1">
      <alignment horizontal="center" vertical="center" wrapText="1"/>
      <protection/>
    </xf>
    <xf numFmtId="0" fontId="75" fillId="0" borderId="0" xfId="0" applyFont="1" applyAlignment="1" applyProtection="1">
      <alignment/>
      <protection/>
    </xf>
    <xf numFmtId="0" fontId="12" fillId="32" borderId="36" xfId="53" applyFont="1" applyFill="1" applyBorder="1" applyAlignment="1" applyProtection="1">
      <alignment horizontal="center" vertical="center" wrapText="1"/>
      <protection/>
    </xf>
    <xf numFmtId="0" fontId="12" fillId="33" borderId="47" xfId="53" applyFont="1" applyFill="1" applyBorder="1" applyAlignment="1" applyProtection="1">
      <alignment horizontal="center" vertical="center" wrapText="1"/>
      <protection/>
    </xf>
    <xf numFmtId="0" fontId="12" fillId="33" borderId="14" xfId="53" applyFont="1" applyFill="1" applyBorder="1" applyAlignment="1" applyProtection="1">
      <alignment horizontal="center" vertical="center" wrapText="1"/>
      <protection/>
    </xf>
    <xf numFmtId="0" fontId="12" fillId="33" borderId="41" xfId="53" applyFont="1" applyFill="1" applyBorder="1" applyAlignment="1" applyProtection="1">
      <alignment horizontal="center" vertical="center" wrapText="1"/>
      <protection/>
    </xf>
    <xf numFmtId="0" fontId="12" fillId="33" borderId="48" xfId="53" applyFont="1" applyFill="1" applyBorder="1" applyAlignment="1" applyProtection="1">
      <alignment horizontal="center" vertical="center" wrapText="1"/>
      <protection/>
    </xf>
    <xf numFmtId="0" fontId="12" fillId="33" borderId="16" xfId="53" applyFont="1" applyFill="1" applyBorder="1" applyAlignment="1" applyProtection="1">
      <alignment horizontal="center" vertical="center" wrapText="1"/>
      <protection/>
    </xf>
    <xf numFmtId="0" fontId="12" fillId="33" borderId="49" xfId="53" applyFont="1" applyFill="1" applyBorder="1" applyAlignment="1" applyProtection="1">
      <alignment horizontal="center" vertical="center" wrapText="1"/>
      <protection/>
    </xf>
    <xf numFmtId="0" fontId="12" fillId="33" borderId="50" xfId="53" applyFont="1" applyFill="1" applyBorder="1" applyAlignment="1" applyProtection="1">
      <alignment horizontal="center" vertical="center" wrapText="1"/>
      <protection/>
    </xf>
    <xf numFmtId="0" fontId="12" fillId="33" borderId="51" xfId="53" applyFont="1" applyFill="1" applyBorder="1" applyAlignment="1" applyProtection="1">
      <alignment horizontal="center" vertical="center" wrapText="1"/>
      <protection/>
    </xf>
    <xf numFmtId="0" fontId="12" fillId="33" borderId="52" xfId="53" applyFont="1" applyFill="1" applyBorder="1" applyAlignment="1" applyProtection="1">
      <alignment horizontal="center" vertical="center" wrapText="1"/>
      <protection/>
    </xf>
    <xf numFmtId="0" fontId="0" fillId="32" borderId="53" xfId="53" applyFont="1" applyFill="1" applyBorder="1" applyAlignment="1" applyProtection="1">
      <alignment vertical="center" wrapText="1"/>
      <protection/>
    </xf>
    <xf numFmtId="0" fontId="0" fillId="32" borderId="74" xfId="53" applyFont="1" applyFill="1" applyBorder="1" applyAlignment="1" applyProtection="1">
      <alignment horizontal="left" vertical="center" wrapText="1"/>
      <protection/>
    </xf>
    <xf numFmtId="0" fontId="0" fillId="32" borderId="26" xfId="53" applyFont="1" applyFill="1" applyBorder="1" applyAlignment="1" applyProtection="1">
      <alignment horizontal="left" vertical="center" wrapText="1"/>
      <protection/>
    </xf>
    <xf numFmtId="0" fontId="12" fillId="32" borderId="0" xfId="53" applyFont="1" applyFill="1" applyBorder="1" applyAlignment="1" applyProtection="1">
      <alignment horizontal="center" vertical="center" wrapText="1"/>
      <protection/>
    </xf>
    <xf numFmtId="0" fontId="12" fillId="32" borderId="35" xfId="53" applyFont="1" applyFill="1" applyBorder="1" applyAlignment="1" applyProtection="1">
      <alignment horizontal="center" vertical="center" wrapText="1"/>
      <protection/>
    </xf>
    <xf numFmtId="0" fontId="12" fillId="32" borderId="37" xfId="53" applyFont="1" applyFill="1" applyBorder="1" applyAlignment="1" applyProtection="1">
      <alignment horizontal="center" vertical="center" wrapText="1"/>
      <protection/>
    </xf>
    <xf numFmtId="0" fontId="12" fillId="33" borderId="22" xfId="53" applyFont="1" applyFill="1" applyBorder="1" applyAlignment="1" applyProtection="1">
      <alignment horizontal="left" vertical="center" wrapText="1"/>
      <protection/>
    </xf>
    <xf numFmtId="0" fontId="12" fillId="33" borderId="26" xfId="53" applyFont="1" applyFill="1" applyBorder="1" applyAlignment="1" applyProtection="1">
      <alignment horizontal="left" vertical="center" wrapText="1"/>
      <protection/>
    </xf>
    <xf numFmtId="0" fontId="4" fillId="32" borderId="27" xfId="53" applyFont="1" applyFill="1" applyBorder="1" applyAlignment="1" applyProtection="1">
      <alignment horizontal="left" vertical="center" wrapText="1"/>
      <protection/>
    </xf>
    <xf numFmtId="9" fontId="4" fillId="0" borderId="27" xfId="55" applyFont="1" applyFill="1" applyBorder="1" applyAlignment="1" applyProtection="1">
      <alignment horizontal="center" vertical="center" wrapText="1"/>
      <protection/>
    </xf>
    <xf numFmtId="0" fontId="4" fillId="0" borderId="27" xfId="53" applyFont="1" applyFill="1" applyBorder="1" applyAlignment="1" applyProtection="1">
      <alignment horizontal="center" vertical="center" wrapText="1"/>
      <protection/>
    </xf>
    <xf numFmtId="9" fontId="4" fillId="0" borderId="28" xfId="55" applyFont="1" applyFill="1" applyBorder="1" applyAlignment="1" applyProtection="1">
      <alignment horizontal="center" vertical="center" wrapText="1"/>
      <protection/>
    </xf>
    <xf numFmtId="0" fontId="12" fillId="33" borderId="30" xfId="53" applyFont="1" applyFill="1" applyBorder="1" applyAlignment="1" applyProtection="1">
      <alignment horizontal="left" vertical="center" wrapText="1"/>
      <protection/>
    </xf>
    <xf numFmtId="198" fontId="4" fillId="32" borderId="31" xfId="53" applyNumberFormat="1" applyFont="1" applyFill="1" applyBorder="1" applyAlignment="1" applyProtection="1">
      <alignment horizontal="center" vertical="center" wrapText="1"/>
      <protection/>
    </xf>
    <xf numFmtId="0" fontId="4" fillId="0" borderId="31" xfId="53" applyFont="1" applyFill="1" applyBorder="1" applyAlignment="1" applyProtection="1">
      <alignment horizontal="center" vertical="center" wrapText="1"/>
      <protection/>
    </xf>
    <xf numFmtId="9" fontId="4" fillId="0" borderId="31" xfId="53" applyNumberFormat="1" applyFont="1" applyFill="1" applyBorder="1" applyAlignment="1" applyProtection="1">
      <alignment horizontal="center" vertical="center" wrapText="1"/>
      <protection/>
    </xf>
    <xf numFmtId="198" fontId="4" fillId="0" borderId="32" xfId="53" applyNumberFormat="1" applyFont="1" applyFill="1" applyBorder="1" applyAlignment="1" applyProtection="1">
      <alignment horizontal="center" vertical="center" wrapText="1"/>
      <protection/>
    </xf>
    <xf numFmtId="0" fontId="12" fillId="32" borderId="45" xfId="53" applyFont="1" applyFill="1" applyBorder="1" applyAlignment="1" applyProtection="1">
      <alignment horizontal="center" vertical="center" wrapText="1"/>
      <protection/>
    </xf>
    <xf numFmtId="0" fontId="12" fillId="32" borderId="0" xfId="53" applyFont="1" applyFill="1" applyBorder="1" applyAlignment="1" applyProtection="1">
      <alignment horizontal="center" vertical="center" wrapText="1"/>
      <protection/>
    </xf>
    <xf numFmtId="0" fontId="12" fillId="32" borderId="46" xfId="53" applyFont="1" applyFill="1" applyBorder="1" applyAlignment="1" applyProtection="1">
      <alignment horizontal="center" vertical="center" wrapText="1"/>
      <protection/>
    </xf>
    <xf numFmtId="0" fontId="0" fillId="32" borderId="35" xfId="53" applyFont="1" applyFill="1" applyBorder="1" applyAlignment="1" applyProtection="1">
      <alignment horizontal="center" vertical="center" wrapText="1"/>
      <protection/>
    </xf>
    <xf numFmtId="0" fontId="0" fillId="32" borderId="36" xfId="53" applyFont="1" applyFill="1" applyBorder="1" applyAlignment="1" applyProtection="1">
      <alignment horizontal="center" vertical="center" wrapText="1"/>
      <protection/>
    </xf>
    <xf numFmtId="0" fontId="0" fillId="32" borderId="37" xfId="53" applyFont="1" applyFill="1" applyBorder="1" applyAlignment="1" applyProtection="1">
      <alignment horizontal="center" vertical="center" wrapText="1"/>
      <protection/>
    </xf>
    <xf numFmtId="0" fontId="0" fillId="32" borderId="38" xfId="53" applyFont="1" applyFill="1" applyBorder="1" applyAlignment="1" applyProtection="1">
      <alignment horizontal="center" vertical="center" wrapText="1"/>
      <protection/>
    </xf>
    <xf numFmtId="0" fontId="0" fillId="32" borderId="39" xfId="53" applyFont="1" applyFill="1" applyBorder="1" applyAlignment="1" applyProtection="1">
      <alignment horizontal="center" vertical="center" wrapText="1"/>
      <protection/>
    </xf>
    <xf numFmtId="0" fontId="0" fillId="32" borderId="40" xfId="53" applyFont="1" applyFill="1" applyBorder="1" applyAlignment="1" applyProtection="1">
      <alignment horizontal="center" vertical="center" wrapText="1"/>
      <protection/>
    </xf>
    <xf numFmtId="0" fontId="0" fillId="0" borderId="0" xfId="53" applyFont="1" applyFill="1" applyAlignment="1" applyProtection="1">
      <alignment horizontal="center" vertical="center" wrapText="1"/>
      <protection/>
    </xf>
    <xf numFmtId="0" fontId="0" fillId="0" borderId="0" xfId="53" applyFill="1" applyAlignment="1" applyProtection="1">
      <alignment vertical="center" wrapText="1"/>
      <protection/>
    </xf>
    <xf numFmtId="0" fontId="76" fillId="32" borderId="0" xfId="53" applyFont="1" applyFill="1" applyAlignment="1" applyProtection="1">
      <alignment vertical="center" wrapText="1"/>
      <protection/>
    </xf>
    <xf numFmtId="0" fontId="76" fillId="0" borderId="0" xfId="53" applyFont="1" applyFill="1" applyAlignment="1" applyProtection="1">
      <alignment vertical="center" wrapText="1"/>
      <protection/>
    </xf>
    <xf numFmtId="0" fontId="76" fillId="0" borderId="0" xfId="53" applyFont="1" applyFill="1" applyProtection="1">
      <alignment/>
      <protection/>
    </xf>
    <xf numFmtId="0" fontId="77" fillId="0" borderId="0" xfId="53" applyFont="1" applyFill="1" applyProtection="1">
      <alignment/>
      <protection/>
    </xf>
    <xf numFmtId="0" fontId="77" fillId="0" borderId="0" xfId="53" applyFont="1" applyFill="1" applyBorder="1" applyProtection="1">
      <alignment/>
      <protection/>
    </xf>
    <xf numFmtId="0" fontId="76" fillId="0" borderId="0" xfId="53" applyFont="1" applyFill="1" applyAlignment="1" applyProtection="1">
      <alignment horizontal="center" vertical="center" wrapText="1"/>
      <protection/>
    </xf>
    <xf numFmtId="0" fontId="76" fillId="32" borderId="0" xfId="53" applyFont="1" applyFill="1" applyProtection="1">
      <alignment/>
      <protection/>
    </xf>
    <xf numFmtId="0" fontId="0" fillId="32" borderId="60" xfId="53" applyFont="1" applyFill="1" applyBorder="1" applyAlignment="1" applyProtection="1">
      <alignment vertical="center" wrapText="1"/>
      <protection/>
    </xf>
    <xf numFmtId="0" fontId="0" fillId="32" borderId="61" xfId="53" applyFont="1" applyFill="1" applyBorder="1" applyAlignment="1" applyProtection="1">
      <alignment vertical="center" wrapText="1"/>
      <protection/>
    </xf>
    <xf numFmtId="0" fontId="0" fillId="32" borderId="62" xfId="53" applyFont="1" applyFill="1" applyBorder="1" applyAlignment="1" applyProtection="1">
      <alignment vertical="center" wrapText="1"/>
      <protection/>
    </xf>
    <xf numFmtId="0" fontId="0" fillId="32" borderId="0" xfId="53" applyFont="1" applyFill="1" applyAlignment="1" applyProtection="1">
      <alignment horizontal="center" vertical="center" wrapText="1"/>
      <protection/>
    </xf>
    <xf numFmtId="0" fontId="12" fillId="33" borderId="12" xfId="53" applyFont="1" applyFill="1" applyBorder="1" applyAlignment="1" applyProtection="1">
      <alignment horizontal="center" vertical="center" wrapText="1"/>
      <protection/>
    </xf>
    <xf numFmtId="0" fontId="4" fillId="32" borderId="22" xfId="53" applyFont="1" applyFill="1" applyBorder="1" applyAlignment="1" applyProtection="1">
      <alignment horizontal="center" vertical="center" wrapText="1"/>
      <protection/>
    </xf>
    <xf numFmtId="0" fontId="0" fillId="32" borderId="0" xfId="53" applyFill="1" applyAlignment="1" applyProtection="1">
      <alignment horizontal="center" vertical="center" wrapText="1"/>
      <protection/>
    </xf>
    <xf numFmtId="0" fontId="12" fillId="33" borderId="75" xfId="53" applyFont="1" applyFill="1" applyBorder="1" applyAlignment="1" applyProtection="1">
      <alignment horizontal="center" vertical="center" wrapText="1"/>
      <protection/>
    </xf>
    <xf numFmtId="0" fontId="4" fillId="32" borderId="76" xfId="53" applyFont="1" applyFill="1" applyBorder="1" applyAlignment="1" applyProtection="1">
      <alignment horizontal="left" vertical="center" wrapText="1"/>
      <protection/>
    </xf>
    <xf numFmtId="221" fontId="4" fillId="32" borderId="77" xfId="53" applyNumberFormat="1" applyFont="1" applyFill="1" applyBorder="1" applyAlignment="1" applyProtection="1">
      <alignment horizontal="center" vertical="center" wrapText="1"/>
      <protection/>
    </xf>
    <xf numFmtId="221" fontId="4" fillId="0" borderId="77" xfId="55" applyNumberFormat="1" applyFont="1" applyFill="1" applyBorder="1" applyAlignment="1" applyProtection="1">
      <alignment horizontal="center" vertical="center" wrapText="1"/>
      <protection/>
    </xf>
    <xf numFmtId="221" fontId="4" fillId="0" borderId="77" xfId="53" applyNumberFormat="1" applyFont="1" applyFill="1" applyBorder="1" applyAlignment="1" applyProtection="1">
      <alignment horizontal="center" vertical="center" wrapText="1"/>
      <protection/>
    </xf>
    <xf numFmtId="221" fontId="4" fillId="0" borderId="78" xfId="55" applyNumberFormat="1" applyFont="1" applyFill="1" applyBorder="1" applyAlignment="1" applyProtection="1">
      <alignment horizontal="center" vertical="center" wrapText="1"/>
      <protection/>
    </xf>
    <xf numFmtId="0" fontId="12" fillId="33" borderId="34" xfId="53" applyFont="1" applyFill="1" applyBorder="1" applyAlignment="1" applyProtection="1">
      <alignment horizontal="center" vertical="center" wrapText="1"/>
      <protection/>
    </xf>
    <xf numFmtId="0" fontId="4" fillId="32" borderId="30" xfId="53" applyFont="1" applyFill="1" applyBorder="1" applyAlignment="1" applyProtection="1">
      <alignment horizontal="left" vertical="center" wrapText="1"/>
      <protection/>
    </xf>
    <xf numFmtId="221" fontId="4" fillId="32" borderId="31" xfId="53" applyNumberFormat="1" applyFont="1" applyFill="1" applyBorder="1" applyAlignment="1" applyProtection="1">
      <alignment horizontal="center" vertical="center" wrapText="1"/>
      <protection/>
    </xf>
    <xf numFmtId="221" fontId="4" fillId="32" borderId="27" xfId="53" applyNumberFormat="1" applyFont="1" applyFill="1" applyBorder="1" applyAlignment="1" applyProtection="1">
      <alignment horizontal="center" vertical="center" wrapText="1"/>
      <protection/>
    </xf>
    <xf numFmtId="221" fontId="4" fillId="0" borderId="31" xfId="53" applyNumberFormat="1" applyFont="1" applyFill="1" applyBorder="1" applyAlignment="1" applyProtection="1">
      <alignment horizontal="center" vertical="center" wrapText="1"/>
      <protection/>
    </xf>
    <xf numFmtId="0" fontId="77" fillId="0" borderId="0" xfId="53" applyFont="1" applyFill="1" applyAlignment="1" applyProtection="1">
      <alignment vertical="center" wrapText="1"/>
      <protection/>
    </xf>
    <xf numFmtId="0" fontId="77" fillId="0" borderId="0" xfId="53" applyFont="1" applyFill="1" applyBorder="1" applyAlignment="1" applyProtection="1">
      <alignment vertical="center" wrapText="1"/>
      <protection/>
    </xf>
    <xf numFmtId="0" fontId="78" fillId="32" borderId="0" xfId="53" applyFont="1" applyFill="1" applyAlignment="1" applyProtection="1">
      <alignment vertical="center" wrapText="1"/>
      <protection/>
    </xf>
    <xf numFmtId="0" fontId="4" fillId="32" borderId="16" xfId="53" applyFont="1" applyFill="1" applyBorder="1" applyAlignment="1" applyProtection="1">
      <alignment horizontal="left" vertical="center" wrapText="1"/>
      <protection locked="0"/>
    </xf>
    <xf numFmtId="0" fontId="4" fillId="32" borderId="17" xfId="53" applyFont="1" applyFill="1" applyBorder="1" applyAlignment="1" applyProtection="1">
      <alignment horizontal="left" vertical="center" wrapText="1"/>
      <protection locked="0"/>
    </xf>
    <xf numFmtId="0" fontId="4" fillId="32" borderId="18" xfId="53" applyFont="1" applyFill="1" applyBorder="1" applyAlignment="1" applyProtection="1">
      <alignment horizontal="left" vertical="center" wrapText="1"/>
      <protection locked="0"/>
    </xf>
    <xf numFmtId="0" fontId="10" fillId="0" borderId="22" xfId="53" applyFont="1" applyFill="1" applyBorder="1" applyAlignment="1" applyProtection="1">
      <alignment vertical="center"/>
      <protection/>
    </xf>
    <xf numFmtId="0" fontId="10" fillId="0" borderId="26" xfId="53" applyFont="1" applyFill="1" applyBorder="1" applyAlignment="1" applyProtection="1">
      <alignment vertical="center"/>
      <protection/>
    </xf>
    <xf numFmtId="0" fontId="10" fillId="0" borderId="30" xfId="53" applyFont="1" applyFill="1" applyBorder="1" applyAlignment="1" applyProtection="1">
      <alignment vertical="center"/>
      <protection/>
    </xf>
    <xf numFmtId="0" fontId="0" fillId="0" borderId="79" xfId="0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80" xfId="0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0" fillId="0" borderId="81" xfId="0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79" fillId="39" borderId="68" xfId="0" applyFont="1" applyFill="1" applyBorder="1" applyAlignment="1" applyProtection="1">
      <alignment horizontal="center" vertical="center" wrapText="1"/>
      <protection/>
    </xf>
    <xf numFmtId="0" fontId="79" fillId="39" borderId="69" xfId="0" applyFont="1" applyFill="1" applyBorder="1" applyAlignment="1" applyProtection="1">
      <alignment horizontal="center" vertical="center" wrapText="1"/>
      <protection/>
    </xf>
    <xf numFmtId="0" fontId="69" fillId="39" borderId="70" xfId="0" applyFont="1" applyFill="1" applyBorder="1" applyAlignment="1" applyProtection="1">
      <alignment horizontal="center" vertical="center" wrapText="1"/>
      <protection/>
    </xf>
    <xf numFmtId="0" fontId="69" fillId="39" borderId="71" xfId="0" applyFont="1" applyFill="1" applyBorder="1" applyAlignment="1" applyProtection="1">
      <alignment horizontal="center" vertical="center" wrapText="1"/>
      <protection/>
    </xf>
    <xf numFmtId="0" fontId="79" fillId="39" borderId="72" xfId="0" applyFont="1" applyFill="1" applyBorder="1" applyAlignment="1" applyProtection="1">
      <alignment horizontal="center" vertical="center" wrapText="1"/>
      <protection/>
    </xf>
    <xf numFmtId="0" fontId="79" fillId="39" borderId="34" xfId="0" applyFont="1" applyFill="1" applyBorder="1" applyAlignment="1" applyProtection="1">
      <alignment horizontal="center" vertical="center" wrapText="1"/>
      <protection/>
    </xf>
    <xf numFmtId="0" fontId="79" fillId="39" borderId="13" xfId="0" applyFont="1" applyFill="1" applyBorder="1" applyAlignment="1" applyProtection="1">
      <alignment horizontal="center" vertical="center" wrapText="1"/>
      <protection/>
    </xf>
    <xf numFmtId="0" fontId="79" fillId="39" borderId="13" xfId="0" applyFont="1" applyFill="1" applyBorder="1" applyAlignment="1" applyProtection="1">
      <alignment horizontal="center" vertical="center" wrapText="1"/>
      <protection/>
    </xf>
    <xf numFmtId="0" fontId="79" fillId="39" borderId="73" xfId="0" applyFont="1" applyFill="1" applyBorder="1" applyAlignment="1" applyProtection="1">
      <alignment horizontal="center" vertical="center" wrapText="1"/>
      <protection/>
    </xf>
    <xf numFmtId="0" fontId="13" fillId="0" borderId="82" xfId="0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left" vertical="center" wrapText="1"/>
      <protection/>
    </xf>
    <xf numFmtId="3" fontId="13" fillId="0" borderId="49" xfId="0" applyNumberFormat="1" applyFont="1" applyBorder="1" applyAlignment="1" applyProtection="1">
      <alignment horizontal="center" vertical="center" wrapText="1"/>
      <protection/>
    </xf>
    <xf numFmtId="216" fontId="13" fillId="0" borderId="14" xfId="55" applyNumberFormat="1" applyFont="1" applyBorder="1" applyAlignment="1" applyProtection="1">
      <alignment horizontal="center" vertical="center" wrapText="1"/>
      <protection/>
    </xf>
    <xf numFmtId="3" fontId="13" fillId="0" borderId="10" xfId="0" applyNumberFormat="1" applyFont="1" applyBorder="1" applyAlignment="1" applyProtection="1">
      <alignment horizontal="center" vertical="center" wrapText="1"/>
      <protection/>
    </xf>
    <xf numFmtId="9" fontId="0" fillId="0" borderId="0" xfId="55" applyFont="1" applyAlignment="1" applyProtection="1">
      <alignment vertical="center" wrapText="1"/>
      <protection/>
    </xf>
    <xf numFmtId="0" fontId="13" fillId="0" borderId="83" xfId="0" applyFont="1" applyBorder="1" applyAlignment="1" applyProtection="1">
      <alignment horizontal="center" vertical="center" wrapText="1"/>
      <protection/>
    </xf>
    <xf numFmtId="216" fontId="13" fillId="0" borderId="15" xfId="55" applyNumberFormat="1" applyFont="1" applyBorder="1" applyAlignment="1" applyProtection="1">
      <alignment horizontal="center" vertical="center" wrapText="1"/>
      <protection/>
    </xf>
    <xf numFmtId="3" fontId="13" fillId="0" borderId="50" xfId="0" applyNumberFormat="1" applyFont="1" applyBorder="1" applyAlignment="1" applyProtection="1">
      <alignment horizontal="center" vertical="center" wrapText="1"/>
      <protection/>
    </xf>
    <xf numFmtId="3" fontId="13" fillId="0" borderId="11" xfId="0" applyNumberFormat="1" applyFont="1" applyBorder="1" applyAlignment="1" applyProtection="1">
      <alignment horizontal="center" vertical="center" wrapText="1"/>
      <protection/>
    </xf>
    <xf numFmtId="9" fontId="0" fillId="0" borderId="0" xfId="0" applyNumberFormat="1" applyAlignment="1" applyProtection="1">
      <alignment vertical="center" wrapText="1"/>
      <protection/>
    </xf>
    <xf numFmtId="13" fontId="0" fillId="0" borderId="0" xfId="55" applyNumberFormat="1" applyFont="1" applyAlignment="1" applyProtection="1">
      <alignment vertical="center" wrapText="1"/>
      <protection/>
    </xf>
    <xf numFmtId="9" fontId="0" fillId="0" borderId="0" xfId="55" applyFont="1" applyBorder="1" applyAlignment="1" applyProtection="1">
      <alignment vertical="center" wrapText="1"/>
      <protection/>
    </xf>
    <xf numFmtId="171" fontId="0" fillId="0" borderId="0" xfId="48" applyFont="1" applyAlignment="1" applyProtection="1">
      <alignment vertical="center" wrapText="1"/>
      <protection/>
    </xf>
    <xf numFmtId="9" fontId="13" fillId="0" borderId="0" xfId="55" applyFont="1" applyBorder="1" applyAlignment="1" applyProtection="1">
      <alignment horizontal="center" vertical="center" wrapText="1"/>
      <protection/>
    </xf>
    <xf numFmtId="0" fontId="2" fillId="0" borderId="84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6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85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64" xfId="0" applyFont="1" applyBorder="1" applyAlignment="1" applyProtection="1">
      <alignment horizontal="center"/>
      <protection/>
    </xf>
    <xf numFmtId="0" fontId="80" fillId="0" borderId="0" xfId="0" applyFont="1" applyAlignment="1" applyProtection="1">
      <alignment horizontal="center" vertical="center" wrapText="1"/>
      <protection/>
    </xf>
    <xf numFmtId="0" fontId="80" fillId="0" borderId="0" xfId="0" applyFont="1" applyAlignment="1" applyProtection="1">
      <alignment vertical="center" wrapText="1"/>
      <protection/>
    </xf>
    <xf numFmtId="0" fontId="69" fillId="36" borderId="13" xfId="0" applyFont="1" applyFill="1" applyBorder="1" applyAlignment="1" applyProtection="1">
      <alignment horizontal="center" vertical="center" wrapText="1"/>
      <protection/>
    </xf>
    <xf numFmtId="0" fontId="69" fillId="36" borderId="12" xfId="0" applyFont="1" applyFill="1" applyBorder="1" applyAlignment="1" applyProtection="1">
      <alignment horizontal="center" vertical="center" wrapText="1"/>
      <protection/>
    </xf>
    <xf numFmtId="0" fontId="69" fillId="36" borderId="70" xfId="0" applyFont="1" applyFill="1" applyBorder="1" applyAlignment="1" applyProtection="1">
      <alignment horizontal="center" vertical="center" wrapText="1"/>
      <protection/>
    </xf>
    <xf numFmtId="0" fontId="69" fillId="36" borderId="71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0" fontId="69" fillId="36" borderId="13" xfId="0" applyFont="1" applyFill="1" applyBorder="1" applyAlignment="1" applyProtection="1">
      <alignment horizontal="center" vertical="center" wrapText="1"/>
      <protection/>
    </xf>
    <xf numFmtId="0" fontId="69" fillId="36" borderId="73" xfId="0" applyFont="1" applyFill="1" applyBorder="1" applyAlignment="1" applyProtection="1">
      <alignment horizontal="center" vertical="center" wrapText="1"/>
      <protection/>
    </xf>
    <xf numFmtId="0" fontId="81" fillId="36" borderId="13" xfId="0" applyFont="1" applyFill="1" applyBorder="1" applyAlignment="1" applyProtection="1">
      <alignment horizontal="left" vertical="center" wrapText="1"/>
      <protection/>
    </xf>
    <xf numFmtId="0" fontId="13" fillId="0" borderId="49" xfId="0" applyFont="1" applyBorder="1" applyAlignment="1" applyProtection="1">
      <alignment horizontal="center" vertical="center" wrapText="1"/>
      <protection/>
    </xf>
    <xf numFmtId="198" fontId="13" fillId="0" borderId="14" xfId="55" applyNumberFormat="1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198" fontId="13" fillId="0" borderId="15" xfId="55" applyNumberFormat="1" applyFont="1" applyBorder="1" applyAlignment="1" applyProtection="1">
      <alignment horizontal="center" vertical="center" wrapText="1"/>
      <protection/>
    </xf>
    <xf numFmtId="0" fontId="13" fillId="0" borderId="50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9" fontId="13" fillId="0" borderId="0" xfId="55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9" fontId="0" fillId="0" borderId="0" xfId="55" applyFont="1" applyAlignment="1" applyProtection="1">
      <alignment wrapText="1"/>
      <protection/>
    </xf>
    <xf numFmtId="0" fontId="0" fillId="0" borderId="84" xfId="0" applyBorder="1" applyAlignment="1" applyProtection="1">
      <alignment horizontal="center" vertical="center"/>
      <protection/>
    </xf>
    <xf numFmtId="0" fontId="0" fillId="0" borderId="66" xfId="0" applyBorder="1" applyAlignment="1" applyProtection="1">
      <alignment horizontal="center" vertical="center"/>
      <protection/>
    </xf>
    <xf numFmtId="0" fontId="0" fillId="0" borderId="85" xfId="0" applyBorder="1" applyAlignment="1" applyProtection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aje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9">
    <dxf>
      <font>
        <b/>
        <i val="0"/>
        <color auto="1"/>
      </font>
      <fill>
        <patternFill>
          <bgColor rgb="FF66FF33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66FF33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66FF33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66FF33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66FF33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66FF33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66FF33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66FF33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66FF33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66FF33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66FF33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66FF33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66FF33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Evaluación de satisfacción del usuario con el servicio de conciliación vigencia 2017</a:t>
            </a:r>
          </a:p>
        </c:rich>
      </c:tx>
      <c:layout>
        <c:manualLayout>
          <c:xMode val="factor"/>
          <c:yMode val="factor"/>
          <c:x val="0.02275"/>
          <c:y val="0.026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8225"/>
          <c:y val="0.138"/>
          <c:w val="0.8945"/>
          <c:h val="0.81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'Calificación Servicio Conciliac'!$C$46</c:f>
              <c:strCache>
                <c:ptCount val="1"/>
                <c:pt idx="0">
                  <c:v>% Meta (calificación obtenida - nivel de satisfacción)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('Calificación Servicio Conciliac'!$F$45,'Calificación Servicio Conciliac'!$I$45,'Calificación Servicio Conciliac'!$L$45,'Calificación Servicio Conciliac'!$O$45)</c:f>
              <c:strCache/>
            </c:strRef>
          </c:cat>
          <c:val>
            <c:numRef>
              <c:f>('Calificación Servicio Conciliac'!$F$46,'Calificación Servicio Conciliac'!$I$46,'Calificación Servicio Conciliac'!$L$46,'Calificación Servicio Conciliac'!$O$46)</c:f>
              <c:numCache/>
            </c:numRef>
          </c:val>
          <c:shape val="cylinder"/>
        </c:ser>
        <c:ser>
          <c:idx val="1"/>
          <c:order val="1"/>
          <c:tx>
            <c:strRef>
              <c:f>'Calificación Servicio Conciliac'!$C$47</c:f>
              <c:strCache>
                <c:ptCount val="1"/>
                <c:pt idx="0">
                  <c:v>Calificación obtenida (evaluación del servicio de conciliación)</c:v>
                </c:pt>
              </c:strCache>
            </c:strRef>
          </c:tx>
          <c:spPr>
            <a:gradFill rotWithShape="1">
              <a:gsLst>
                <a:gs pos="0">
                  <a:srgbClr val="03D4A8"/>
                </a:gs>
                <a:gs pos="0">
                  <a:srgbClr val="0087E6"/>
                </a:gs>
                <a:gs pos="25000">
                  <a:srgbClr val="21D6E0"/>
                </a:gs>
                <a:gs pos="100000">
                  <a:srgbClr val="005CB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('Calificación Servicio Conciliac'!$F$45,'Calificación Servicio Conciliac'!$I$45,'Calificación Servicio Conciliac'!$L$45,'Calificación Servicio Conciliac'!$O$45)</c:f>
              <c:strCache/>
            </c:strRef>
          </c:cat>
          <c:val>
            <c:numRef>
              <c:f>('Calificación Servicio Conciliac'!$F$47,'Calificación Servicio Conciliac'!$I$47,'Calificación Servicio Conciliac'!$L$47,'Calificación Servicio Conciliac'!$O$47)</c:f>
              <c:numCache/>
            </c:numRef>
          </c:val>
          <c:shape val="cylinder"/>
        </c:ser>
        <c:shape val="cylinder"/>
        <c:axId val="40875688"/>
        <c:axId val="32336873"/>
      </c:bar3DChart>
      <c:catAx>
        <c:axId val="408756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2336873"/>
        <c:crosses val="autoZero"/>
        <c:auto val="1"/>
        <c:lblOffset val="100"/>
        <c:tickLblSkip val="1"/>
        <c:noMultiLvlLbl val="0"/>
      </c:catAx>
      <c:valAx>
        <c:axId val="3233687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% de satisfacción</a:t>
                </a:r>
              </a:p>
            </c:rich>
          </c:tx>
          <c:layout>
            <c:manualLayout>
              <c:xMode val="factor"/>
              <c:yMode val="factor"/>
              <c:x val="-0.056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0875688"/>
        <c:crossesAt val="1"/>
        <c:crossBetween val="between"/>
        <c:dispUnits/>
        <c:majorUnit val="0.1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Comportamiento trimestral año 2017 de las conciliaciones </a:t>
            </a:r>
          </a:p>
        </c:rich>
      </c:tx>
      <c:layout>
        <c:manualLayout>
          <c:xMode val="factor"/>
          <c:yMode val="factor"/>
          <c:x val="-0.00075"/>
          <c:y val="-0.012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575"/>
          <c:y val="0.07225"/>
          <c:w val="0.93075"/>
          <c:h val="0.90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'Logro acuerdos conciliación'!$C$46</c:f>
              <c:strCache>
                <c:ptCount val="1"/>
                <c:pt idx="0">
                  <c:v>% Meta</c:v>
                </c:pt>
              </c:strCache>
            </c:strRef>
          </c:tx>
          <c:spPr>
            <a:gradFill rotWithShape="1">
              <a:gsLst>
                <a:gs pos="0">
                  <a:srgbClr val="FFF200"/>
                </a:gs>
                <a:gs pos="100000">
                  <a:srgbClr val="FF7A00"/>
                </a:gs>
                <a:gs pos="100000">
                  <a:srgbClr val="FF0300"/>
                </a:gs>
                <a:gs pos="100000">
                  <a:srgbClr val="4D0808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('Logro acuerdos conciliación'!$F$45,'Logro acuerdos conciliación'!$I$45,'Logro acuerdos conciliación'!$L$45,'Logro acuerdos conciliación'!$O$45)</c:f>
              <c:strCache/>
            </c:strRef>
          </c:cat>
          <c:val>
            <c:numRef>
              <c:f>('Logro acuerdos conciliación'!$F$46,'Logro acuerdos conciliación'!$I$46,'Logro acuerdos conciliación'!$L$46,'Logro acuerdos conciliación'!$O$46)</c:f>
              <c:numCache/>
            </c:numRef>
          </c:val>
          <c:shape val="cylinder"/>
        </c:ser>
        <c:ser>
          <c:idx val="1"/>
          <c:order val="1"/>
          <c:tx>
            <c:strRef>
              <c:f>'Logro acuerdos conciliación'!$C$47</c:f>
              <c:strCache>
                <c:ptCount val="1"/>
                <c:pt idx="0">
                  <c:v>% Acuerdos logrados</c:v>
                </c:pt>
              </c:strCache>
            </c:strRef>
          </c:tx>
          <c:spPr>
            <a:solidFill>
              <a:srgbClr val="99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('Logro acuerdos conciliación'!$F$45,'Logro acuerdos conciliación'!$I$45,'Logro acuerdos conciliación'!$L$45,'Logro acuerdos conciliación'!$O$45)</c:f>
              <c:strCache/>
            </c:strRef>
          </c:cat>
          <c:val>
            <c:numRef>
              <c:f>('Logro acuerdos conciliación'!$F$47,'Logro acuerdos conciliación'!$I$47,'Logro acuerdos conciliación'!$L$47,'Logro acuerdos conciliación'!$O$47)</c:f>
              <c:numCache/>
            </c:numRef>
          </c:val>
          <c:shape val="cylinder"/>
        </c:ser>
        <c:shape val="cylinder"/>
        <c:axId val="22596402"/>
        <c:axId val="2041027"/>
      </c:bar3DChart>
      <c:catAx>
        <c:axId val="225964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1027"/>
        <c:crosses val="autoZero"/>
        <c:auto val="1"/>
        <c:lblOffset val="100"/>
        <c:tickLblSkip val="1"/>
        <c:noMultiLvlLbl val="0"/>
      </c:catAx>
      <c:valAx>
        <c:axId val="204102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de conciliaciones 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exitosas</a:t>
                </a:r>
              </a:p>
            </c:rich>
          </c:tx>
          <c:layout>
            <c:manualLayout>
              <c:xMode val="factor"/>
              <c:yMode val="factor"/>
              <c:x val="-0.045"/>
              <c:y val="0.0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96402"/>
        <c:crossesAt val="1"/>
        <c:crossBetween val="between"/>
        <c:dispUnits/>
        <c:majorUnit val="0.1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Productividad del  centro de conciliación y arbitraje- vigencia 2017</a:t>
            </a:r>
          </a:p>
        </c:rich>
      </c:tx>
      <c:layout>
        <c:manualLayout>
          <c:xMode val="factor"/>
          <c:yMode val="factor"/>
          <c:x val="0.05625"/>
          <c:y val="0.019"/>
        </c:manualLayout>
      </c:layout>
      <c:spPr>
        <a:noFill/>
        <a:ln w="3175"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335"/>
          <c:y val="0.12375"/>
          <c:w val="0.926"/>
          <c:h val="0.88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'Productividad CA'!$C$46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('Productividad CA'!$F$45,'Productividad CA'!$I$45,'Productividad CA'!$L$45,'Productividad CA'!$O$45)</c:f>
              <c:strCache/>
            </c:strRef>
          </c:cat>
          <c:val>
            <c:numRef>
              <c:f>('Productividad CA'!$F$46,'Productividad CA'!$I$46,'Productividad CA'!$L$46,'Productividad CA'!$O$46)</c:f>
              <c:numCache/>
            </c:numRef>
          </c:val>
          <c:shape val="cylinder"/>
        </c:ser>
        <c:ser>
          <c:idx val="1"/>
          <c:order val="1"/>
          <c:tx>
            <c:strRef>
              <c:f>'Productividad CA'!$C$47</c:f>
              <c:strCache>
                <c:ptCount val="1"/>
                <c:pt idx="0">
                  <c:v>Conciliaciones tramitadas por conciliador</c:v>
                </c:pt>
              </c:strCache>
            </c:strRef>
          </c:tx>
          <c:spPr>
            <a:solidFill>
              <a:srgbClr val="FF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('Productividad CA'!$F$45,'Productividad CA'!$I$45,'Productividad CA'!$L$45,'Productividad CA'!$O$45)</c:f>
              <c:strCache/>
            </c:strRef>
          </c:cat>
          <c:val>
            <c:numRef>
              <c:f>('Productividad CA'!$F$47,'Productividad CA'!$I$47,'Productividad CA'!$L$47,'Productividad CA'!$O$47)</c:f>
              <c:numCache/>
            </c:numRef>
          </c:val>
          <c:shape val="cylinder"/>
        </c:ser>
        <c:shape val="cylinder"/>
        <c:axId val="18369244"/>
        <c:axId val="31105469"/>
      </c:bar3DChart>
      <c:catAx>
        <c:axId val="183692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05469"/>
        <c:crosses val="autoZero"/>
        <c:auto val="1"/>
        <c:lblOffset val="100"/>
        <c:tickLblSkip val="1"/>
        <c:noMultiLvlLbl val="0"/>
      </c:catAx>
      <c:valAx>
        <c:axId val="31105469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de Conciliaciones tramitadas por conciliador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7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69244"/>
        <c:crossesAt val="1"/>
        <c:crossBetween val="between"/>
        <c:dispUnits/>
        <c:majorUnit val="10"/>
        <c:minorUnit val="0.1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49</xdr:row>
      <xdr:rowOff>66675</xdr:rowOff>
    </xdr:from>
    <xdr:to>
      <xdr:col>15</xdr:col>
      <xdr:colOff>933450</xdr:colOff>
      <xdr:row>64</xdr:row>
      <xdr:rowOff>114300</xdr:rowOff>
    </xdr:to>
    <xdr:graphicFrame>
      <xdr:nvGraphicFramePr>
        <xdr:cNvPr id="1" name="3 Gráfico"/>
        <xdr:cNvGraphicFramePr/>
      </xdr:nvGraphicFramePr>
      <xdr:xfrm>
        <a:off x="419100" y="11210925"/>
        <a:ext cx="130016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447675</xdr:colOff>
      <xdr:row>1</xdr:row>
      <xdr:rowOff>66675</xdr:rowOff>
    </xdr:from>
    <xdr:to>
      <xdr:col>1</xdr:col>
      <xdr:colOff>1733550</xdr:colOff>
      <xdr:row>4</xdr:row>
      <xdr:rowOff>47625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238125"/>
          <a:ext cx="1285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104775</xdr:rowOff>
    </xdr:from>
    <xdr:to>
      <xdr:col>10</xdr:col>
      <xdr:colOff>0</xdr:colOff>
      <xdr:row>1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12220575" y="104775"/>
          <a:ext cx="0" cy="314325"/>
          <a:chOff x="26298" y="165"/>
          <a:chExt cx="0" cy="695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26298" y="165"/>
            <a:ext cx="0" cy="5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-1</a:t>
            </a:r>
          </a:p>
        </xdr:txBody>
      </xdr:sp>
    </xdr:grpSp>
    <xdr:clientData/>
  </xdr:twoCellAnchor>
  <xdr:twoCellAnchor editAs="oneCell">
    <xdr:from>
      <xdr:col>0</xdr:col>
      <xdr:colOff>228600</xdr:colOff>
      <xdr:row>0</xdr:row>
      <xdr:rowOff>190500</xdr:rowOff>
    </xdr:from>
    <xdr:to>
      <xdr:col>0</xdr:col>
      <xdr:colOff>1504950</xdr:colOff>
      <xdr:row>3</xdr:row>
      <xdr:rowOff>66675</xdr:rowOff>
    </xdr:to>
    <xdr:pic>
      <xdr:nvPicPr>
        <xdr:cNvPr id="4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1276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49</xdr:row>
      <xdr:rowOff>104775</xdr:rowOff>
    </xdr:from>
    <xdr:to>
      <xdr:col>15</xdr:col>
      <xdr:colOff>714375</xdr:colOff>
      <xdr:row>64</xdr:row>
      <xdr:rowOff>200025</xdr:rowOff>
    </xdr:to>
    <xdr:graphicFrame>
      <xdr:nvGraphicFramePr>
        <xdr:cNvPr id="1" name="1 Gráfico"/>
        <xdr:cNvGraphicFramePr/>
      </xdr:nvGraphicFramePr>
      <xdr:xfrm>
        <a:off x="285750" y="8677275"/>
        <a:ext cx="117443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333375</xdr:colOff>
      <xdr:row>1</xdr:row>
      <xdr:rowOff>104775</xdr:rowOff>
    </xdr:from>
    <xdr:to>
      <xdr:col>1</xdr:col>
      <xdr:colOff>1590675</xdr:colOff>
      <xdr:row>4</xdr:row>
      <xdr:rowOff>104775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276225"/>
          <a:ext cx="1257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104775</xdr:rowOff>
    </xdr:from>
    <xdr:to>
      <xdr:col>10</xdr:col>
      <xdr:colOff>0</xdr:colOff>
      <xdr:row>1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13639800" y="104775"/>
          <a:ext cx="0" cy="314325"/>
          <a:chOff x="26298" y="165"/>
          <a:chExt cx="0" cy="695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26298" y="165"/>
            <a:ext cx="0" cy="5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-1</a:t>
            </a:r>
          </a:p>
        </xdr:txBody>
      </xdr:sp>
    </xdr:grpSp>
    <xdr:clientData/>
  </xdr:twoCellAnchor>
  <xdr:twoCellAnchor editAs="oneCell">
    <xdr:from>
      <xdr:col>0</xdr:col>
      <xdr:colOff>238125</xdr:colOff>
      <xdr:row>0</xdr:row>
      <xdr:rowOff>180975</xdr:rowOff>
    </xdr:from>
    <xdr:to>
      <xdr:col>0</xdr:col>
      <xdr:colOff>1524000</xdr:colOff>
      <xdr:row>3</xdr:row>
      <xdr:rowOff>57150</xdr:rowOff>
    </xdr:to>
    <xdr:pic>
      <xdr:nvPicPr>
        <xdr:cNvPr id="4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80975"/>
          <a:ext cx="12858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49</xdr:row>
      <xdr:rowOff>123825</xdr:rowOff>
    </xdr:from>
    <xdr:to>
      <xdr:col>15</xdr:col>
      <xdr:colOff>704850</xdr:colOff>
      <xdr:row>64</xdr:row>
      <xdr:rowOff>200025</xdr:rowOff>
    </xdr:to>
    <xdr:graphicFrame>
      <xdr:nvGraphicFramePr>
        <xdr:cNvPr id="1" name="1 Gráfico"/>
        <xdr:cNvGraphicFramePr/>
      </xdr:nvGraphicFramePr>
      <xdr:xfrm>
        <a:off x="390525" y="9563100"/>
        <a:ext cx="119157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228600</xdr:colOff>
      <xdr:row>1</xdr:row>
      <xdr:rowOff>57150</xdr:rowOff>
    </xdr:from>
    <xdr:to>
      <xdr:col>1</xdr:col>
      <xdr:colOff>1514475</xdr:colOff>
      <xdr:row>4</xdr:row>
      <xdr:rowOff>38100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228600"/>
          <a:ext cx="1285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171450</xdr:rowOff>
    </xdr:from>
    <xdr:to>
      <xdr:col>0</xdr:col>
      <xdr:colOff>1571625</xdr:colOff>
      <xdr:row>3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71450"/>
          <a:ext cx="1276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2:Q165"/>
  <sheetViews>
    <sheetView showGridLines="0" tabSelected="1" zoomScale="84" zoomScaleNormal="84" zoomScalePageLayoutView="0" workbookViewId="0" topLeftCell="A1">
      <selection activeCell="C67" sqref="C67:P67"/>
    </sheetView>
  </sheetViews>
  <sheetFormatPr defaultColWidth="11.421875" defaultRowHeight="12.75"/>
  <cols>
    <col min="1" max="1" width="3.00390625" style="73" customWidth="1"/>
    <col min="2" max="2" width="34.8515625" style="73" customWidth="1"/>
    <col min="3" max="3" width="34.7109375" style="73" customWidth="1"/>
    <col min="4" max="4" width="7.7109375" style="73" customWidth="1"/>
    <col min="5" max="5" width="9.57421875" style="73" customWidth="1"/>
    <col min="6" max="6" width="9.57421875" style="73" bestFit="1" customWidth="1"/>
    <col min="7" max="7" width="7.57421875" style="73" customWidth="1"/>
    <col min="8" max="8" width="8.421875" style="73" customWidth="1"/>
    <col min="9" max="9" width="9.57421875" style="73" bestFit="1" customWidth="1"/>
    <col min="10" max="10" width="8.8515625" style="73" customWidth="1"/>
    <col min="11" max="11" width="9.140625" style="73" customWidth="1"/>
    <col min="12" max="12" width="13.00390625" style="73" customWidth="1"/>
    <col min="13" max="13" width="8.421875" style="73" customWidth="1"/>
    <col min="14" max="14" width="11.140625" style="73" customWidth="1"/>
    <col min="15" max="15" width="11.7109375" style="73" customWidth="1"/>
    <col min="16" max="16" width="18.140625" style="73" customWidth="1"/>
    <col min="17" max="18" width="11.7109375" style="73" customWidth="1"/>
    <col min="19" max="16384" width="11.421875" style="73" customWidth="1"/>
  </cols>
  <sheetData>
    <row r="1" s="72" customFormat="1" ht="13.5" thickBot="1"/>
    <row r="2" spans="2:16" s="72" customFormat="1" ht="16.5" customHeight="1">
      <c r="B2" s="14"/>
      <c r="C2" s="17" t="s">
        <v>2</v>
      </c>
      <c r="D2" s="18"/>
      <c r="E2" s="18"/>
      <c r="F2" s="18"/>
      <c r="G2" s="18"/>
      <c r="H2" s="18"/>
      <c r="I2" s="18"/>
      <c r="J2" s="18"/>
      <c r="K2" s="18"/>
      <c r="L2" s="18"/>
      <c r="M2" s="19"/>
      <c r="N2" s="20" t="s">
        <v>9</v>
      </c>
      <c r="O2" s="21"/>
      <c r="P2" s="22"/>
    </row>
    <row r="3" spans="2:16" s="72" customFormat="1" ht="15.75" customHeight="1">
      <c r="B3" s="15"/>
      <c r="C3" s="23" t="s">
        <v>8</v>
      </c>
      <c r="D3" s="24"/>
      <c r="E3" s="24"/>
      <c r="F3" s="24"/>
      <c r="G3" s="24"/>
      <c r="H3" s="24"/>
      <c r="I3" s="24"/>
      <c r="J3" s="24"/>
      <c r="K3" s="24"/>
      <c r="L3" s="24"/>
      <c r="M3" s="25"/>
      <c r="N3" s="26" t="s">
        <v>95</v>
      </c>
      <c r="O3" s="27"/>
      <c r="P3" s="28"/>
    </row>
    <row r="4" spans="2:16" s="72" customFormat="1" ht="15.75" customHeight="1">
      <c r="B4" s="15"/>
      <c r="C4" s="23" t="s">
        <v>10</v>
      </c>
      <c r="D4" s="24"/>
      <c r="E4" s="24"/>
      <c r="F4" s="24"/>
      <c r="G4" s="24"/>
      <c r="H4" s="24"/>
      <c r="I4" s="24"/>
      <c r="J4" s="24"/>
      <c r="K4" s="24"/>
      <c r="L4" s="24"/>
      <c r="M4" s="25"/>
      <c r="N4" s="26" t="s">
        <v>94</v>
      </c>
      <c r="O4" s="27"/>
      <c r="P4" s="28"/>
    </row>
    <row r="5" spans="2:16" s="72" customFormat="1" ht="16.5" customHeight="1" thickBot="1">
      <c r="B5" s="16"/>
      <c r="C5" s="29" t="s">
        <v>11</v>
      </c>
      <c r="D5" s="30"/>
      <c r="E5" s="30"/>
      <c r="F5" s="30"/>
      <c r="G5" s="30"/>
      <c r="H5" s="30"/>
      <c r="I5" s="30"/>
      <c r="J5" s="30"/>
      <c r="K5" s="30"/>
      <c r="L5" s="30"/>
      <c r="M5" s="31"/>
      <c r="N5" s="32" t="s">
        <v>101</v>
      </c>
      <c r="O5" s="33"/>
      <c r="P5" s="34"/>
    </row>
    <row r="6" s="72" customFormat="1" ht="13.5" thickBot="1"/>
    <row r="7" spans="1:17" s="72" customFormat="1" ht="12.75">
      <c r="A7" s="73"/>
      <c r="B7" s="74" t="s">
        <v>12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6"/>
      <c r="Q7" s="73"/>
    </row>
    <row r="8" spans="1:17" s="72" customFormat="1" ht="13.5" thickBot="1">
      <c r="A8" s="73"/>
      <c r="B8" s="77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9"/>
      <c r="Q8" s="73"/>
    </row>
    <row r="9" spans="1:17" s="72" customFormat="1" ht="6.75" customHeight="1" thickBot="1">
      <c r="A9" s="73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73"/>
    </row>
    <row r="10" spans="1:17" s="72" customFormat="1" ht="26.25" customHeight="1" thickBot="1">
      <c r="A10" s="73"/>
      <c r="B10" s="81" t="s">
        <v>67</v>
      </c>
      <c r="C10" s="82">
        <v>2017</v>
      </c>
      <c r="D10" s="83" t="s">
        <v>13</v>
      </c>
      <c r="E10" s="84"/>
      <c r="F10" s="84"/>
      <c r="G10" s="84"/>
      <c r="H10" s="85" t="s">
        <v>40</v>
      </c>
      <c r="I10" s="85"/>
      <c r="J10" s="85"/>
      <c r="K10" s="84" t="s">
        <v>14</v>
      </c>
      <c r="L10" s="84"/>
      <c r="M10" s="84"/>
      <c r="N10" s="84"/>
      <c r="O10" s="85" t="s">
        <v>52</v>
      </c>
      <c r="P10" s="86"/>
      <c r="Q10" s="73"/>
    </row>
    <row r="11" spans="1:17" s="72" customFormat="1" ht="4.5" customHeight="1" thickBot="1">
      <c r="A11" s="73"/>
      <c r="B11" s="87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9"/>
      <c r="Q11" s="73"/>
    </row>
    <row r="12" spans="1:17" s="72" customFormat="1" ht="13.5" thickBot="1">
      <c r="A12" s="73"/>
      <c r="B12" s="90" t="s">
        <v>1</v>
      </c>
      <c r="C12" s="91" t="s">
        <v>87</v>
      </c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2"/>
      <c r="Q12" s="73"/>
    </row>
    <row r="13" spans="1:17" s="72" customFormat="1" ht="4.5" customHeight="1" thickBot="1">
      <c r="A13" s="73"/>
      <c r="B13" s="93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5"/>
      <c r="Q13" s="73"/>
    </row>
    <row r="14" spans="1:17" s="72" customFormat="1" ht="13.5" thickBot="1">
      <c r="A14" s="73"/>
      <c r="B14" s="90" t="s">
        <v>15</v>
      </c>
      <c r="C14" s="96" t="s">
        <v>102</v>
      </c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8"/>
      <c r="Q14" s="73"/>
    </row>
    <row r="15" spans="1:17" s="72" customFormat="1" ht="4.5" customHeight="1" thickBot="1">
      <c r="A15" s="73"/>
      <c r="B15" s="99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1"/>
      <c r="Q15" s="73"/>
    </row>
    <row r="16" spans="1:17" s="72" customFormat="1" ht="13.5" thickBot="1">
      <c r="A16" s="73"/>
      <c r="B16" s="90" t="s">
        <v>16</v>
      </c>
      <c r="C16" s="102" t="s">
        <v>103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4"/>
      <c r="Q16" s="73"/>
    </row>
    <row r="17" spans="1:17" s="72" customFormat="1" ht="4.5" customHeight="1" thickBot="1">
      <c r="A17" s="73"/>
      <c r="B17" s="99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1"/>
      <c r="Q17" s="73"/>
    </row>
    <row r="18" spans="1:17" s="72" customFormat="1" ht="26.25" customHeight="1" thickBot="1">
      <c r="A18" s="73"/>
      <c r="B18" s="90" t="s">
        <v>17</v>
      </c>
      <c r="C18" s="105" t="s">
        <v>172</v>
      </c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7"/>
      <c r="Q18" s="73"/>
    </row>
    <row r="19" spans="1:17" s="72" customFormat="1" ht="4.5" customHeight="1" thickBot="1">
      <c r="A19" s="73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73"/>
    </row>
    <row r="20" spans="1:17" s="72" customFormat="1" ht="17.25" customHeight="1" thickBot="1">
      <c r="A20" s="73"/>
      <c r="B20" s="109" t="s">
        <v>18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1"/>
      <c r="Q20" s="73"/>
    </row>
    <row r="21" spans="1:17" s="72" customFormat="1" ht="4.5" customHeight="1" thickBot="1">
      <c r="A21" s="73"/>
      <c r="B21" s="112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4"/>
      <c r="Q21" s="73"/>
    </row>
    <row r="22" spans="1:17" s="72" customFormat="1" ht="53.25" customHeight="1" thickBot="1">
      <c r="A22" s="73"/>
      <c r="B22" s="90" t="s">
        <v>19</v>
      </c>
      <c r="C22" s="105" t="s">
        <v>104</v>
      </c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6"/>
      <c r="Q22" s="73"/>
    </row>
    <row r="23" spans="1:17" s="72" customFormat="1" ht="4.5" customHeight="1" thickBot="1">
      <c r="A23" s="73"/>
      <c r="B23" s="99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1"/>
      <c r="Q23" s="73"/>
    </row>
    <row r="24" spans="1:17" s="72" customFormat="1" ht="156" customHeight="1" thickBot="1">
      <c r="A24" s="73"/>
      <c r="B24" s="90" t="s">
        <v>20</v>
      </c>
      <c r="C24" s="105" t="s">
        <v>131</v>
      </c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17"/>
      <c r="Q24" s="73"/>
    </row>
    <row r="25" spans="1:17" s="72" customFormat="1" ht="12" customHeight="1" thickBot="1">
      <c r="A25" s="73"/>
      <c r="B25" s="99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1"/>
      <c r="Q25" s="73"/>
    </row>
    <row r="26" spans="1:17" s="72" customFormat="1" ht="13.5" customHeight="1" thickBot="1">
      <c r="A26" s="73"/>
      <c r="B26" s="118" t="s">
        <v>21</v>
      </c>
      <c r="C26" s="119">
        <v>0.6</v>
      </c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1"/>
      <c r="Q26" s="73"/>
    </row>
    <row r="27" spans="1:17" s="72" customFormat="1" ht="4.5" customHeight="1" thickBot="1">
      <c r="A27" s="73"/>
      <c r="B27" s="122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4"/>
      <c r="Q27" s="73"/>
    </row>
    <row r="28" spans="1:17" s="134" customFormat="1" ht="33" customHeight="1" thickBot="1">
      <c r="A28" s="125"/>
      <c r="B28" s="90" t="s">
        <v>22</v>
      </c>
      <c r="C28" s="126" t="s">
        <v>23</v>
      </c>
      <c r="D28" s="127" t="s">
        <v>136</v>
      </c>
      <c r="E28" s="128"/>
      <c r="F28" s="128"/>
      <c r="G28" s="129"/>
      <c r="H28" s="130" t="s">
        <v>24</v>
      </c>
      <c r="I28" s="130"/>
      <c r="J28" s="130"/>
      <c r="K28" s="127" t="s">
        <v>137</v>
      </c>
      <c r="L28" s="128"/>
      <c r="M28" s="129"/>
      <c r="N28" s="131" t="s">
        <v>25</v>
      </c>
      <c r="O28" s="132"/>
      <c r="P28" s="133" t="s">
        <v>138</v>
      </c>
      <c r="Q28" s="125"/>
    </row>
    <row r="29" spans="1:17" s="72" customFormat="1" ht="4.5" customHeight="1" thickBot="1">
      <c r="A29" s="73"/>
      <c r="B29" s="135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36"/>
      <c r="Q29" s="73"/>
    </row>
    <row r="30" spans="1:17" s="72" customFormat="1" ht="13.5" thickBot="1">
      <c r="A30" s="73"/>
      <c r="B30" s="118" t="s">
        <v>26</v>
      </c>
      <c r="C30" s="96" t="s">
        <v>80</v>
      </c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8"/>
      <c r="Q30" s="73"/>
    </row>
    <row r="31" spans="1:17" s="72" customFormat="1" ht="4.5" customHeight="1" thickBot="1">
      <c r="A31" s="73"/>
      <c r="B31" s="99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1"/>
      <c r="Q31" s="73"/>
    </row>
    <row r="32" spans="1:17" s="72" customFormat="1" ht="13.5" thickBot="1">
      <c r="A32" s="73"/>
      <c r="B32" s="118" t="s">
        <v>27</v>
      </c>
      <c r="C32" s="137" t="s">
        <v>76</v>
      </c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2"/>
      <c r="Q32" s="73"/>
    </row>
    <row r="33" spans="1:17" s="72" customFormat="1" ht="4.5" customHeight="1" thickBot="1">
      <c r="A33" s="73"/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1"/>
      <c r="Q33" s="73"/>
    </row>
    <row r="34" spans="1:17" s="72" customFormat="1" ht="13.5" thickBot="1">
      <c r="A34" s="73"/>
      <c r="B34" s="118" t="s">
        <v>28</v>
      </c>
      <c r="C34" s="138" t="s">
        <v>76</v>
      </c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2"/>
      <c r="Q34" s="73"/>
    </row>
    <row r="35" spans="1:17" s="72" customFormat="1" ht="4.5" customHeight="1" thickBot="1">
      <c r="A35" s="73"/>
      <c r="B35" s="93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5"/>
      <c r="Q35" s="73"/>
    </row>
    <row r="36" spans="1:17" s="72" customFormat="1" ht="16.5" customHeight="1" thickBot="1">
      <c r="A36" s="73"/>
      <c r="B36" s="118" t="s">
        <v>29</v>
      </c>
      <c r="C36" s="138" t="s">
        <v>76</v>
      </c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2"/>
      <c r="Q36" s="73"/>
    </row>
    <row r="37" spans="1:17" s="72" customFormat="1" ht="4.5" customHeight="1" thickBot="1">
      <c r="A37" s="73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73"/>
    </row>
    <row r="38" spans="1:17" s="72" customFormat="1" ht="13.5" thickBot="1">
      <c r="A38" s="73"/>
      <c r="B38" s="140" t="s">
        <v>30</v>
      </c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2"/>
      <c r="P38" s="143"/>
      <c r="Q38" s="73"/>
    </row>
    <row r="39" spans="1:17" s="72" customFormat="1" ht="13.5" thickBot="1">
      <c r="A39" s="73"/>
      <c r="B39" s="144" t="s">
        <v>31</v>
      </c>
      <c r="C39" s="145" t="s">
        <v>32</v>
      </c>
      <c r="D39" s="146"/>
      <c r="E39" s="146"/>
      <c r="F39" s="146"/>
      <c r="G39" s="147"/>
      <c r="H39" s="145" t="s">
        <v>26</v>
      </c>
      <c r="I39" s="146"/>
      <c r="J39" s="146"/>
      <c r="K39" s="146"/>
      <c r="L39" s="147"/>
      <c r="M39" s="145" t="s">
        <v>33</v>
      </c>
      <c r="N39" s="146"/>
      <c r="O39" s="148"/>
      <c r="P39" s="147"/>
      <c r="Q39" s="73"/>
    </row>
    <row r="40" spans="1:17" s="134" customFormat="1" ht="56.25" customHeight="1">
      <c r="A40" s="125"/>
      <c r="B40" s="149" t="s">
        <v>122</v>
      </c>
      <c r="C40" s="150" t="s">
        <v>132</v>
      </c>
      <c r="D40" s="151"/>
      <c r="E40" s="151"/>
      <c r="F40" s="151"/>
      <c r="G40" s="152"/>
      <c r="H40" s="153" t="s">
        <v>93</v>
      </c>
      <c r="I40" s="154"/>
      <c r="J40" s="154"/>
      <c r="K40" s="154"/>
      <c r="L40" s="155"/>
      <c r="M40" s="156" t="s">
        <v>134</v>
      </c>
      <c r="N40" s="157"/>
      <c r="O40" s="157"/>
      <c r="P40" s="158"/>
      <c r="Q40" s="125"/>
    </row>
    <row r="41" spans="1:17" s="134" customFormat="1" ht="42.75" customHeight="1">
      <c r="A41" s="125"/>
      <c r="B41" s="159" t="s">
        <v>130</v>
      </c>
      <c r="C41" s="150" t="s">
        <v>133</v>
      </c>
      <c r="D41" s="151"/>
      <c r="E41" s="151"/>
      <c r="F41" s="151"/>
      <c r="G41" s="152"/>
      <c r="H41" s="153" t="s">
        <v>93</v>
      </c>
      <c r="I41" s="154"/>
      <c r="J41" s="154"/>
      <c r="K41" s="154"/>
      <c r="L41" s="155"/>
      <c r="M41" s="160" t="s">
        <v>134</v>
      </c>
      <c r="N41" s="161"/>
      <c r="O41" s="161"/>
      <c r="P41" s="162"/>
      <c r="Q41" s="125"/>
    </row>
    <row r="42" spans="1:17" s="72" customFormat="1" ht="4.5" customHeight="1" thickBot="1">
      <c r="A42" s="7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73"/>
    </row>
    <row r="43" spans="1:17" s="72" customFormat="1" ht="13.5" customHeight="1" thickBot="1">
      <c r="A43" s="73"/>
      <c r="B43" s="109" t="s">
        <v>34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1"/>
      <c r="Q43" s="73"/>
    </row>
    <row r="44" spans="1:17" s="72" customFormat="1" ht="4.5" customHeight="1" thickBot="1">
      <c r="A44" s="73"/>
      <c r="B44" s="164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65"/>
      <c r="Q44" s="73"/>
    </row>
    <row r="45" spans="1:17" s="134" customFormat="1" ht="21" customHeight="1">
      <c r="A45" s="125"/>
      <c r="B45" s="166" t="s">
        <v>6</v>
      </c>
      <c r="C45" s="167" t="s">
        <v>139</v>
      </c>
      <c r="D45" s="167" t="s">
        <v>140</v>
      </c>
      <c r="E45" s="167" t="s">
        <v>141</v>
      </c>
      <c r="F45" s="167" t="s">
        <v>142</v>
      </c>
      <c r="G45" s="167" t="s">
        <v>143</v>
      </c>
      <c r="H45" s="167" t="s">
        <v>144</v>
      </c>
      <c r="I45" s="167" t="s">
        <v>145</v>
      </c>
      <c r="J45" s="167" t="s">
        <v>146</v>
      </c>
      <c r="K45" s="167" t="s">
        <v>147</v>
      </c>
      <c r="L45" s="167" t="s">
        <v>148</v>
      </c>
      <c r="M45" s="167" t="s">
        <v>149</v>
      </c>
      <c r="N45" s="167" t="s">
        <v>150</v>
      </c>
      <c r="O45" s="167" t="s">
        <v>151</v>
      </c>
      <c r="P45" s="168" t="s">
        <v>152</v>
      </c>
      <c r="Q45" s="125"/>
    </row>
    <row r="46" spans="1:17" s="134" customFormat="1" ht="30" customHeight="1">
      <c r="A46" s="125"/>
      <c r="B46" s="169"/>
      <c r="C46" s="170" t="s">
        <v>153</v>
      </c>
      <c r="D46" s="171"/>
      <c r="E46" s="171"/>
      <c r="F46" s="172">
        <v>0.6</v>
      </c>
      <c r="G46" s="172"/>
      <c r="H46" s="172"/>
      <c r="I46" s="172">
        <v>0.6</v>
      </c>
      <c r="J46" s="172"/>
      <c r="K46" s="172"/>
      <c r="L46" s="172">
        <v>0.6</v>
      </c>
      <c r="M46" s="172"/>
      <c r="N46" s="172"/>
      <c r="O46" s="172">
        <v>0.6</v>
      </c>
      <c r="P46" s="173">
        <v>0.6</v>
      </c>
      <c r="Q46" s="125"/>
    </row>
    <row r="47" spans="1:17" s="134" customFormat="1" ht="26.25" customHeight="1" thickBot="1">
      <c r="A47" s="125"/>
      <c r="B47" s="174"/>
      <c r="C47" s="175" t="s">
        <v>135</v>
      </c>
      <c r="D47" s="176"/>
      <c r="E47" s="176"/>
      <c r="F47" s="177">
        <f>+'registro calificación servicio'!D10</f>
        <v>0.9625</v>
      </c>
      <c r="G47" s="178"/>
      <c r="H47" s="178"/>
      <c r="I47" s="177">
        <f>+'registro calificación servicio'!F10</f>
        <v>0.9598</v>
      </c>
      <c r="J47" s="178"/>
      <c r="K47" s="178"/>
      <c r="L47" s="177">
        <f>+'registro calificación servicio'!H10</f>
        <v>0.9119999999999999</v>
      </c>
      <c r="M47" s="178"/>
      <c r="N47" s="178"/>
      <c r="O47" s="177"/>
      <c r="P47" s="179">
        <f>AVERAGE(F47:O47)</f>
        <v>0.9447666666666666</v>
      </c>
      <c r="Q47" s="125"/>
    </row>
    <row r="48" spans="1:17" s="72" customFormat="1" ht="18" customHeight="1" thickBot="1">
      <c r="A48" s="73"/>
      <c r="B48" s="180">
        <v>0.9</v>
      </c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2"/>
      <c r="Q48" s="73"/>
    </row>
    <row r="49" spans="1:17" s="72" customFormat="1" ht="15.75" customHeight="1" thickBot="1">
      <c r="A49" s="73"/>
      <c r="B49" s="109" t="s">
        <v>35</v>
      </c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1"/>
      <c r="Q49" s="73"/>
    </row>
    <row r="50" spans="1:17" s="72" customFormat="1" ht="21" customHeight="1">
      <c r="A50" s="73"/>
      <c r="B50" s="183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5"/>
      <c r="Q50" s="73"/>
    </row>
    <row r="51" spans="1:17" s="72" customFormat="1" ht="21" customHeight="1">
      <c r="A51" s="73"/>
      <c r="B51" s="87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9"/>
      <c r="Q51" s="73"/>
    </row>
    <row r="52" spans="1:17" s="72" customFormat="1" ht="21" customHeight="1">
      <c r="A52" s="73"/>
      <c r="B52" s="87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9"/>
      <c r="Q52" s="73"/>
    </row>
    <row r="53" spans="1:17" s="72" customFormat="1" ht="21" customHeight="1">
      <c r="A53" s="73"/>
      <c r="B53" s="87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9"/>
      <c r="Q53" s="73"/>
    </row>
    <row r="54" spans="1:17" s="72" customFormat="1" ht="21" customHeight="1">
      <c r="A54" s="73"/>
      <c r="B54" s="87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9"/>
      <c r="Q54" s="73"/>
    </row>
    <row r="55" spans="1:17" s="72" customFormat="1" ht="21" customHeight="1">
      <c r="A55" s="73"/>
      <c r="B55" s="87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9"/>
      <c r="Q55" s="73"/>
    </row>
    <row r="56" spans="1:17" s="72" customFormat="1" ht="21" customHeight="1">
      <c r="A56" s="73"/>
      <c r="B56" s="87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9"/>
      <c r="Q56" s="73"/>
    </row>
    <row r="57" spans="1:17" s="72" customFormat="1" ht="21" customHeight="1">
      <c r="A57" s="73"/>
      <c r="B57" s="87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9"/>
      <c r="Q57" s="73"/>
    </row>
    <row r="58" spans="1:17" s="72" customFormat="1" ht="21" customHeight="1">
      <c r="A58" s="73"/>
      <c r="B58" s="87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9"/>
      <c r="Q58" s="73"/>
    </row>
    <row r="59" spans="1:17" s="72" customFormat="1" ht="21" customHeight="1">
      <c r="A59" s="73"/>
      <c r="B59" s="87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9"/>
      <c r="Q59" s="73"/>
    </row>
    <row r="60" spans="1:17" s="72" customFormat="1" ht="21" customHeight="1">
      <c r="A60" s="73"/>
      <c r="B60" s="87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9"/>
      <c r="Q60" s="73"/>
    </row>
    <row r="61" spans="1:17" s="72" customFormat="1" ht="21" customHeight="1">
      <c r="A61" s="73"/>
      <c r="B61" s="87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9"/>
      <c r="Q61" s="73"/>
    </row>
    <row r="62" spans="1:17" s="72" customFormat="1" ht="21" customHeight="1">
      <c r="A62" s="73"/>
      <c r="B62" s="87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9"/>
      <c r="Q62" s="73"/>
    </row>
    <row r="63" spans="1:17" s="72" customFormat="1" ht="21" customHeight="1">
      <c r="A63" s="73"/>
      <c r="B63" s="87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9"/>
      <c r="Q63" s="73"/>
    </row>
    <row r="64" spans="1:17" s="72" customFormat="1" ht="21" customHeight="1">
      <c r="A64" s="73"/>
      <c r="B64" s="87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9"/>
      <c r="Q64" s="73"/>
    </row>
    <row r="65" spans="1:17" s="72" customFormat="1" ht="21" customHeight="1" thickBot="1">
      <c r="A65" s="73"/>
      <c r="B65" s="186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8"/>
      <c r="Q65" s="73"/>
    </row>
    <row r="66" spans="1:17" s="190" customFormat="1" ht="4.5" customHeight="1" thickBot="1">
      <c r="A66" s="189"/>
      <c r="B66" s="189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</row>
    <row r="67" spans="1:17" s="72" customFormat="1" ht="216" customHeight="1" thickBot="1">
      <c r="A67" s="73"/>
      <c r="B67" s="191" t="s">
        <v>36</v>
      </c>
      <c r="C67" s="9" t="s">
        <v>155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1"/>
      <c r="Q67" s="73"/>
    </row>
    <row r="68" spans="1:17" s="72" customFormat="1" ht="41.25" customHeight="1" thickBot="1">
      <c r="A68" s="73"/>
      <c r="B68" s="192" t="s">
        <v>37</v>
      </c>
      <c r="C68" s="200" t="s">
        <v>85</v>
      </c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2"/>
      <c r="Q68" s="73"/>
    </row>
    <row r="69" spans="1:17" s="72" customFormat="1" ht="49.5" customHeight="1" thickBot="1">
      <c r="A69" s="73"/>
      <c r="B69" s="199" t="s">
        <v>68</v>
      </c>
      <c r="C69" s="12" t="s">
        <v>75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73"/>
    </row>
    <row r="70" s="72" customFormat="1" ht="12.75"/>
    <row r="71" ht="12.75">
      <c r="C71" s="193"/>
    </row>
    <row r="74" s="194" customFormat="1" ht="12.75"/>
    <row r="75" s="194" customFormat="1" ht="12.75"/>
    <row r="76" s="194" customFormat="1" ht="12.75"/>
    <row r="77" s="194" customFormat="1" ht="12.75"/>
    <row r="78" s="194" customFormat="1" ht="12.75" hidden="1"/>
    <row r="79" s="194" customFormat="1" ht="12.75" hidden="1"/>
    <row r="80" s="194" customFormat="1" ht="12.75" hidden="1"/>
    <row r="81" s="194" customFormat="1" ht="12.75" hidden="1"/>
    <row r="82" s="194" customFormat="1" ht="12.75" hidden="1"/>
    <row r="83" s="194" customFormat="1" ht="12.75" hidden="1"/>
    <row r="84" s="194" customFormat="1" ht="12.75" hidden="1"/>
    <row r="85" s="194" customFormat="1" ht="12.75" hidden="1"/>
    <row r="86" s="194" customFormat="1" ht="12.75" hidden="1"/>
    <row r="87" s="194" customFormat="1" ht="12.75" hidden="1"/>
    <row r="88" s="194" customFormat="1" ht="12.75" hidden="1"/>
    <row r="89" s="194" customFormat="1" ht="12.75" hidden="1"/>
    <row r="90" s="194" customFormat="1" ht="12.75" hidden="1"/>
    <row r="91" s="194" customFormat="1" ht="12.75" hidden="1"/>
    <row r="92" s="194" customFormat="1" ht="12.75" hidden="1"/>
    <row r="93" spans="2:17" s="194" customFormat="1" ht="12.75" hidden="1">
      <c r="B93" s="194" t="s">
        <v>38</v>
      </c>
      <c r="C93" s="194" t="s">
        <v>14</v>
      </c>
      <c r="D93" s="194" t="s">
        <v>39</v>
      </c>
      <c r="Q93" s="195" t="s">
        <v>69</v>
      </c>
    </row>
    <row r="94" spans="2:17" s="194" customFormat="1" ht="12.75" hidden="1">
      <c r="B94" s="195" t="s">
        <v>40</v>
      </c>
      <c r="C94" s="195" t="s">
        <v>41</v>
      </c>
      <c r="D94" s="196" t="s">
        <v>42</v>
      </c>
      <c r="M94" s="195" t="s">
        <v>70</v>
      </c>
      <c r="Q94" s="195" t="s">
        <v>71</v>
      </c>
    </row>
    <row r="95" spans="2:17" s="194" customFormat="1" ht="12.75" hidden="1">
      <c r="B95" s="195" t="s">
        <v>72</v>
      </c>
      <c r="C95" s="195" t="s">
        <v>43</v>
      </c>
      <c r="D95" s="196" t="s">
        <v>44</v>
      </c>
      <c r="M95" s="195" t="s">
        <v>73</v>
      </c>
      <c r="Q95" s="195" t="s">
        <v>74</v>
      </c>
    </row>
    <row r="96" spans="2:17" s="194" customFormat="1" ht="12.75" hidden="1">
      <c r="B96" s="195" t="s">
        <v>45</v>
      </c>
      <c r="C96" s="195" t="s">
        <v>46</v>
      </c>
      <c r="D96" s="196" t="s">
        <v>47</v>
      </c>
      <c r="M96" s="195" t="s">
        <v>75</v>
      </c>
      <c r="Q96" s="195" t="s">
        <v>76</v>
      </c>
    </row>
    <row r="97" spans="3:17" s="194" customFormat="1" ht="12.75" hidden="1">
      <c r="C97" s="195" t="s">
        <v>48</v>
      </c>
      <c r="D97" s="196" t="s">
        <v>49</v>
      </c>
      <c r="M97" s="195"/>
      <c r="Q97" s="195" t="s">
        <v>77</v>
      </c>
    </row>
    <row r="98" spans="3:17" s="194" customFormat="1" ht="12.75" hidden="1">
      <c r="C98" s="195" t="s">
        <v>50</v>
      </c>
      <c r="D98" s="196" t="s">
        <v>51</v>
      </c>
      <c r="N98" s="194" t="s">
        <v>78</v>
      </c>
      <c r="Q98" s="195" t="s">
        <v>79</v>
      </c>
    </row>
    <row r="99" spans="3:4" s="194" customFormat="1" ht="12.75" hidden="1">
      <c r="C99" s="195" t="s">
        <v>52</v>
      </c>
      <c r="D99" s="196" t="s">
        <v>53</v>
      </c>
    </row>
    <row r="100" spans="3:4" s="194" customFormat="1" ht="12.75" hidden="1">
      <c r="C100" s="195" t="s">
        <v>54</v>
      </c>
      <c r="D100" s="196" t="s">
        <v>55</v>
      </c>
    </row>
    <row r="101" s="194" customFormat="1" ht="12.75" hidden="1">
      <c r="D101" s="196" t="s">
        <v>56</v>
      </c>
    </row>
    <row r="102" s="194" customFormat="1" ht="12.75" hidden="1">
      <c r="D102" s="196" t="s">
        <v>57</v>
      </c>
    </row>
    <row r="103" s="194" customFormat="1" ht="12.75" hidden="1">
      <c r="D103" s="196" t="s">
        <v>58</v>
      </c>
    </row>
    <row r="104" s="194" customFormat="1" ht="12.75" customHeight="1" hidden="1">
      <c r="D104" s="196" t="s">
        <v>59</v>
      </c>
    </row>
    <row r="105" spans="2:4" s="194" customFormat="1" ht="12.75" hidden="1">
      <c r="B105" s="194" t="s">
        <v>171</v>
      </c>
      <c r="D105" s="196" t="s">
        <v>60</v>
      </c>
    </row>
    <row r="106" spans="2:4" s="194" customFormat="1" ht="51" hidden="1">
      <c r="B106" s="197" t="s">
        <v>172</v>
      </c>
      <c r="D106" s="196" t="s">
        <v>61</v>
      </c>
    </row>
    <row r="107" spans="2:4" s="194" customFormat="1" ht="51" hidden="1">
      <c r="B107" s="197" t="s">
        <v>173</v>
      </c>
      <c r="D107" s="196" t="s">
        <v>62</v>
      </c>
    </row>
    <row r="108" spans="2:4" s="194" customFormat="1" ht="63.75" hidden="1">
      <c r="B108" s="197" t="s">
        <v>174</v>
      </c>
      <c r="D108" s="196" t="s">
        <v>63</v>
      </c>
    </row>
    <row r="109" spans="2:4" s="194" customFormat="1" ht="51" hidden="1">
      <c r="B109" s="197" t="s">
        <v>175</v>
      </c>
      <c r="D109" s="196" t="s">
        <v>64</v>
      </c>
    </row>
    <row r="110" spans="2:4" s="194" customFormat="1" ht="51" hidden="1">
      <c r="B110" s="197" t="s">
        <v>176</v>
      </c>
      <c r="D110" s="196" t="s">
        <v>65</v>
      </c>
    </row>
    <row r="111" spans="2:4" s="194" customFormat="1" ht="25.5" hidden="1">
      <c r="B111" s="197" t="s">
        <v>177</v>
      </c>
      <c r="D111" s="196" t="s">
        <v>66</v>
      </c>
    </row>
    <row r="112" spans="2:12" s="194" customFormat="1" ht="12.75" hidden="1">
      <c r="B112" s="197"/>
      <c r="D112" s="195" t="s">
        <v>81</v>
      </c>
      <c r="E112" s="195"/>
      <c r="F112" s="195"/>
      <c r="G112" s="195"/>
      <c r="H112" s="195"/>
      <c r="I112" s="195"/>
      <c r="J112" s="195"/>
      <c r="K112" s="195"/>
      <c r="L112" s="195"/>
    </row>
    <row r="113" spans="2:12" s="194" customFormat="1" ht="15.75" customHeight="1" hidden="1">
      <c r="B113" s="198"/>
      <c r="D113" s="195" t="s">
        <v>82</v>
      </c>
      <c r="E113" s="195"/>
      <c r="F113" s="195"/>
      <c r="G113" s="195"/>
      <c r="H113" s="195"/>
      <c r="I113" s="195"/>
      <c r="J113" s="195"/>
      <c r="K113" s="195"/>
      <c r="L113" s="195"/>
    </row>
    <row r="114" spans="2:12" s="194" customFormat="1" ht="15.75" customHeight="1" hidden="1">
      <c r="B114" s="198"/>
      <c r="D114" s="195" t="s">
        <v>87</v>
      </c>
      <c r="E114" s="195"/>
      <c r="F114" s="195"/>
      <c r="G114" s="195"/>
      <c r="H114" s="195"/>
      <c r="I114" s="195"/>
      <c r="J114" s="195"/>
      <c r="K114" s="195"/>
      <c r="L114" s="195"/>
    </row>
    <row r="115" spans="2:4" s="194" customFormat="1" ht="12.75" hidden="1">
      <c r="B115" s="198"/>
      <c r="D115" s="194">
        <v>2013</v>
      </c>
    </row>
    <row r="116" spans="2:4" s="194" customFormat="1" ht="12.75" hidden="1">
      <c r="B116" s="198"/>
      <c r="D116" s="194">
        <v>2014</v>
      </c>
    </row>
    <row r="117" spans="2:4" s="194" customFormat="1" ht="12.75" hidden="1">
      <c r="B117" s="198"/>
      <c r="D117" s="194">
        <v>2015</v>
      </c>
    </row>
    <row r="118" spans="2:4" s="194" customFormat="1" ht="12.75" hidden="1">
      <c r="B118" s="198"/>
      <c r="D118" s="194">
        <v>2016</v>
      </c>
    </row>
    <row r="119" spans="2:4" s="194" customFormat="1" ht="12.75" hidden="1">
      <c r="B119" s="198"/>
      <c r="D119" s="194">
        <v>2017</v>
      </c>
    </row>
    <row r="120" s="194" customFormat="1" ht="12.75" hidden="1">
      <c r="B120" s="198"/>
    </row>
    <row r="121" s="194" customFormat="1" ht="12.75" hidden="1">
      <c r="B121" s="198"/>
    </row>
    <row r="122" s="194" customFormat="1" ht="12.75" hidden="1">
      <c r="B122" s="197"/>
    </row>
    <row r="123" s="194" customFormat="1" ht="12.75" hidden="1">
      <c r="B123" s="197"/>
    </row>
    <row r="124" s="194" customFormat="1" ht="12.75" hidden="1">
      <c r="B124" s="197"/>
    </row>
    <row r="125" s="194" customFormat="1" ht="12.75" hidden="1">
      <c r="B125" s="197"/>
    </row>
    <row r="126" s="194" customFormat="1" ht="12.75" hidden="1">
      <c r="B126" s="197"/>
    </row>
    <row r="127" s="194" customFormat="1" ht="12.75" hidden="1">
      <c r="B127" s="197"/>
    </row>
    <row r="128" s="194" customFormat="1" ht="12.75" hidden="1">
      <c r="B128" s="197"/>
    </row>
    <row r="129" s="194" customFormat="1" ht="12.75" hidden="1">
      <c r="B129" s="197"/>
    </row>
    <row r="130" s="194" customFormat="1" ht="12.75" hidden="1">
      <c r="B130" s="197"/>
    </row>
    <row r="131" s="194" customFormat="1" ht="12.75" hidden="1">
      <c r="B131" s="197"/>
    </row>
    <row r="132" s="194" customFormat="1" ht="12.75" hidden="1">
      <c r="B132" s="197"/>
    </row>
    <row r="133" s="194" customFormat="1" ht="12.75" hidden="1">
      <c r="B133" s="197"/>
    </row>
    <row r="134" s="194" customFormat="1" ht="12.75" hidden="1">
      <c r="B134" s="197"/>
    </row>
    <row r="135" s="194" customFormat="1" ht="12.75" hidden="1">
      <c r="B135" s="197"/>
    </row>
    <row r="136" s="194" customFormat="1" ht="12.75" hidden="1">
      <c r="B136" s="197"/>
    </row>
    <row r="137" s="194" customFormat="1" ht="12.75" hidden="1">
      <c r="B137" s="197"/>
    </row>
    <row r="138" s="194" customFormat="1" ht="12.75" hidden="1">
      <c r="B138" s="197"/>
    </row>
    <row r="139" s="194" customFormat="1" ht="12.75">
      <c r="B139" s="197"/>
    </row>
    <row r="140" s="194" customFormat="1" ht="12.75">
      <c r="B140" s="197"/>
    </row>
    <row r="141" s="194" customFormat="1" ht="12.75">
      <c r="B141" s="197"/>
    </row>
    <row r="142" s="194" customFormat="1" ht="12.75">
      <c r="B142" s="197"/>
    </row>
    <row r="143" s="194" customFormat="1" ht="12.75">
      <c r="B143" s="197"/>
    </row>
    <row r="144" s="194" customFormat="1" ht="12.75">
      <c r="B144" s="197"/>
    </row>
    <row r="145" s="194" customFormat="1" ht="12.75">
      <c r="B145" s="197"/>
    </row>
    <row r="146" s="194" customFormat="1" ht="12.75">
      <c r="B146" s="197"/>
    </row>
    <row r="147" s="194" customFormat="1" ht="12.75">
      <c r="B147" s="197"/>
    </row>
    <row r="148" s="194" customFormat="1" ht="12.75">
      <c r="B148" s="197"/>
    </row>
    <row r="149" s="194" customFormat="1" ht="12.75">
      <c r="B149" s="197"/>
    </row>
    <row r="150" s="194" customFormat="1" ht="12.75">
      <c r="B150" s="197"/>
    </row>
    <row r="151" s="194" customFormat="1" ht="12.75">
      <c r="B151" s="197"/>
    </row>
    <row r="152" s="194" customFormat="1" ht="12.75">
      <c r="B152" s="197"/>
    </row>
    <row r="153" s="194" customFormat="1" ht="12.75">
      <c r="B153" s="197"/>
    </row>
    <row r="154" s="194" customFormat="1" ht="12.75">
      <c r="B154" s="197"/>
    </row>
    <row r="155" s="194" customFormat="1" ht="12.75">
      <c r="B155" s="197"/>
    </row>
    <row r="156" s="194" customFormat="1" ht="12.75">
      <c r="B156" s="197"/>
    </row>
    <row r="157" s="194" customFormat="1" ht="12.75">
      <c r="B157" s="197"/>
    </row>
    <row r="158" s="194" customFormat="1" ht="12.75">
      <c r="B158" s="197"/>
    </row>
    <row r="159" s="194" customFormat="1" ht="12.75">
      <c r="B159" s="197"/>
    </row>
    <row r="160" ht="12.75">
      <c r="B160" s="125"/>
    </row>
    <row r="161" ht="12.75">
      <c r="B161" s="125"/>
    </row>
    <row r="162" ht="12.75">
      <c r="B162" s="125"/>
    </row>
    <row r="163" ht="12.75">
      <c r="B163" s="125"/>
    </row>
    <row r="164" ht="12.75">
      <c r="B164" s="125"/>
    </row>
    <row r="165" ht="12.75">
      <c r="B165" s="125"/>
    </row>
  </sheetData>
  <sheetProtection password="E09B" sheet="1" formatCells="0" formatColumns="0" formatRows="0"/>
  <mergeCells count="63">
    <mergeCell ref="B2:B5"/>
    <mergeCell ref="C2:M2"/>
    <mergeCell ref="N2:P2"/>
    <mergeCell ref="C3:M3"/>
    <mergeCell ref="N3:P3"/>
    <mergeCell ref="C4:M4"/>
    <mergeCell ref="N4:P4"/>
    <mergeCell ref="C5:M5"/>
    <mergeCell ref="N5:P5"/>
    <mergeCell ref="B7:P8"/>
    <mergeCell ref="B9:P9"/>
    <mergeCell ref="D10:G10"/>
    <mergeCell ref="H10:J10"/>
    <mergeCell ref="K10:N10"/>
    <mergeCell ref="O10:P10"/>
    <mergeCell ref="B11:P11"/>
    <mergeCell ref="C12:P12"/>
    <mergeCell ref="B13:P13"/>
    <mergeCell ref="C14:P14"/>
    <mergeCell ref="B15:P15"/>
    <mergeCell ref="C16:P16"/>
    <mergeCell ref="B17:P17"/>
    <mergeCell ref="B19:P19"/>
    <mergeCell ref="B20:P20"/>
    <mergeCell ref="B21:P21"/>
    <mergeCell ref="C22:P22"/>
    <mergeCell ref="C18:P18"/>
    <mergeCell ref="B23:P23"/>
    <mergeCell ref="C24:P24"/>
    <mergeCell ref="B25:P25"/>
    <mergeCell ref="C26:P26"/>
    <mergeCell ref="B27:P27"/>
    <mergeCell ref="D28:G28"/>
    <mergeCell ref="H28:J28"/>
    <mergeCell ref="K28:M28"/>
    <mergeCell ref="N28:O28"/>
    <mergeCell ref="B29:P29"/>
    <mergeCell ref="C30:P30"/>
    <mergeCell ref="B31:P31"/>
    <mergeCell ref="C32:P32"/>
    <mergeCell ref="B33:P33"/>
    <mergeCell ref="C34:P34"/>
    <mergeCell ref="B35:P35"/>
    <mergeCell ref="C36:P36"/>
    <mergeCell ref="B38:P38"/>
    <mergeCell ref="C39:G39"/>
    <mergeCell ref="H39:L39"/>
    <mergeCell ref="M39:P39"/>
    <mergeCell ref="B43:P43"/>
    <mergeCell ref="B45:B47"/>
    <mergeCell ref="B48:P48"/>
    <mergeCell ref="C40:G40"/>
    <mergeCell ref="H40:L40"/>
    <mergeCell ref="M40:P40"/>
    <mergeCell ref="C41:G41"/>
    <mergeCell ref="H41:L41"/>
    <mergeCell ref="M41:P41"/>
    <mergeCell ref="B49:P49"/>
    <mergeCell ref="B50:P65"/>
    <mergeCell ref="A66:Q66"/>
    <mergeCell ref="C67:P67"/>
    <mergeCell ref="C68:P68"/>
    <mergeCell ref="C69:P69"/>
  </mergeCells>
  <conditionalFormatting sqref="F47">
    <cfRule type="cellIs" priority="13" dxfId="2" operator="lessThan" stopIfTrue="1">
      <formula>0.5</formula>
    </cfRule>
    <cfRule type="cellIs" priority="14" dxfId="1" operator="between" stopIfTrue="1">
      <formula>0.5</formula>
      <formula>0.599</formula>
    </cfRule>
    <cfRule type="cellIs" priority="15" dxfId="0" operator="greaterThanOrEqual" stopIfTrue="1">
      <formula>0.6</formula>
    </cfRule>
  </conditionalFormatting>
  <conditionalFormatting sqref="I47">
    <cfRule type="cellIs" priority="10" dxfId="2" operator="lessThan" stopIfTrue="1">
      <formula>0.5</formula>
    </cfRule>
    <cfRule type="cellIs" priority="11" dxfId="1" operator="between" stopIfTrue="1">
      <formula>0.5</formula>
      <formula>0.599</formula>
    </cfRule>
    <cfRule type="cellIs" priority="12" dxfId="0" operator="greaterThanOrEqual" stopIfTrue="1">
      <formula>0.6</formula>
    </cfRule>
  </conditionalFormatting>
  <conditionalFormatting sqref="L47">
    <cfRule type="cellIs" priority="7" dxfId="2" operator="lessThan" stopIfTrue="1">
      <formula>0.5</formula>
    </cfRule>
    <cfRule type="cellIs" priority="8" dxfId="1" operator="between" stopIfTrue="1">
      <formula>0.5</formula>
      <formula>0.599</formula>
    </cfRule>
    <cfRule type="cellIs" priority="9" dxfId="0" operator="greaterThanOrEqual" stopIfTrue="1">
      <formula>0.6</formula>
    </cfRule>
  </conditionalFormatting>
  <conditionalFormatting sqref="O47">
    <cfRule type="cellIs" priority="4" dxfId="2" operator="lessThan" stopIfTrue="1">
      <formula>0.5</formula>
    </cfRule>
    <cfRule type="cellIs" priority="5" dxfId="1" operator="between" stopIfTrue="1">
      <formula>0.5</formula>
      <formula>0.599</formula>
    </cfRule>
    <cfRule type="cellIs" priority="6" dxfId="0" operator="greaterThanOrEqual" stopIfTrue="1">
      <formula>0.6</formula>
    </cfRule>
  </conditionalFormatting>
  <conditionalFormatting sqref="P47">
    <cfRule type="cellIs" priority="1" dxfId="2" operator="lessThan" stopIfTrue="1">
      <formula>0.5</formula>
    </cfRule>
    <cfRule type="cellIs" priority="2" dxfId="1" operator="between" stopIfTrue="1">
      <formula>0.5</formula>
      <formula>0.599</formula>
    </cfRule>
    <cfRule type="cellIs" priority="3" dxfId="0" operator="greaterThanOrEqual" stopIfTrue="1">
      <formula>0.6</formula>
    </cfRule>
  </conditionalFormatting>
  <dataValidations count="7">
    <dataValidation type="list" allowBlank="1" showInputMessage="1" showErrorMessage="1" sqref="C10">
      <formula1>$D$115:$D$119</formula1>
    </dataValidation>
    <dataValidation type="list" allowBlank="1" showInputMessage="1" showErrorMessage="1" sqref="C32:P32 C34:P34 C36:P36">
      <formula1>$Q$93:$Q$98</formula1>
    </dataValidation>
    <dataValidation type="list" allowBlank="1" showInputMessage="1" showErrorMessage="1" sqref="C69:P69">
      <formula1>$M$94:$M$96</formula1>
    </dataValidation>
    <dataValidation type="list" allowBlank="1" showInputMessage="1" showErrorMessage="1" sqref="C12:P12">
      <formula1>$D$94:$D$114</formula1>
    </dataValidation>
    <dataValidation type="list" allowBlank="1" showInputMessage="1" showErrorMessage="1" sqref="O10:P10">
      <formula1>$C$94:$C$100</formula1>
    </dataValidation>
    <dataValidation type="list" allowBlank="1" showInputMessage="1" showErrorMessage="1" sqref="H10:J10">
      <formula1>$B$94:$B$96</formula1>
    </dataValidation>
    <dataValidation type="list" allowBlank="1" showInputMessage="1" showErrorMessage="1" sqref="C18:P18">
      <formula1>$B$105:$B$111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orientation="portrait" scale="2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Z34"/>
  <sheetViews>
    <sheetView showGridLines="0" zoomScale="85" zoomScaleNormal="85" zoomScalePageLayoutView="0" workbookViewId="0" topLeftCell="A1">
      <selection activeCell="B8" sqref="B8:B9"/>
    </sheetView>
  </sheetViews>
  <sheetFormatPr defaultColWidth="11.421875" defaultRowHeight="12.75"/>
  <cols>
    <col min="1" max="1" width="27.140625" style="221" customWidth="1"/>
    <col min="2" max="2" width="34.8515625" style="208" customWidth="1"/>
    <col min="3" max="3" width="14.421875" style="208" bestFit="1" customWidth="1"/>
    <col min="4" max="4" width="15.28125" style="208" customWidth="1"/>
    <col min="5" max="5" width="14.421875" style="208" bestFit="1" customWidth="1"/>
    <col min="6" max="6" width="13.8515625" style="208" customWidth="1"/>
    <col min="7" max="7" width="21.00390625" style="208" customWidth="1"/>
    <col min="8" max="9" width="14.7109375" style="208" customWidth="1"/>
    <col min="10" max="10" width="12.8515625" style="208" customWidth="1"/>
    <col min="11" max="11" width="21.00390625" style="208" customWidth="1"/>
    <col min="12" max="12" width="11.421875" style="208" customWidth="1"/>
    <col min="13" max="13" width="20.421875" style="208" customWidth="1"/>
    <col min="14" max="16384" width="11.421875" style="208" customWidth="1"/>
  </cols>
  <sheetData>
    <row r="1" spans="1:26" ht="21" customHeight="1">
      <c r="A1" s="439"/>
      <c r="B1" s="413" t="s">
        <v>2</v>
      </c>
      <c r="C1" s="413"/>
      <c r="D1" s="414"/>
      <c r="E1" s="414"/>
      <c r="F1" s="414"/>
      <c r="G1" s="414"/>
      <c r="H1" s="414"/>
      <c r="I1" s="414"/>
      <c r="J1" s="413"/>
      <c r="K1" s="20" t="s">
        <v>9</v>
      </c>
      <c r="L1" s="21"/>
      <c r="M1" s="22"/>
      <c r="N1" s="204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6"/>
      <c r="Z1" s="207"/>
    </row>
    <row r="2" spans="1:26" ht="18">
      <c r="A2" s="440"/>
      <c r="B2" s="210" t="s">
        <v>3</v>
      </c>
      <c r="C2" s="210"/>
      <c r="D2" s="211"/>
      <c r="E2" s="211"/>
      <c r="F2" s="211"/>
      <c r="G2" s="211"/>
      <c r="H2" s="211"/>
      <c r="I2" s="211"/>
      <c r="J2" s="210"/>
      <c r="K2" s="26" t="s">
        <v>95</v>
      </c>
      <c r="L2" s="27"/>
      <c r="M2" s="28"/>
      <c r="N2" s="204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6"/>
      <c r="Z2" s="207"/>
    </row>
    <row r="3" spans="1:26" ht="18">
      <c r="A3" s="440"/>
      <c r="B3" s="210" t="s">
        <v>7</v>
      </c>
      <c r="C3" s="210"/>
      <c r="D3" s="211"/>
      <c r="E3" s="211"/>
      <c r="F3" s="211"/>
      <c r="G3" s="211"/>
      <c r="H3" s="211"/>
      <c r="I3" s="211"/>
      <c r="J3" s="210"/>
      <c r="K3" s="26" t="s">
        <v>94</v>
      </c>
      <c r="L3" s="27"/>
      <c r="M3" s="28"/>
      <c r="N3" s="204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6"/>
      <c r="Z3" s="207"/>
    </row>
    <row r="4" spans="1:26" ht="21.75" customHeight="1" thickBot="1">
      <c r="A4" s="441"/>
      <c r="B4" s="417" t="s">
        <v>5</v>
      </c>
      <c r="C4" s="417"/>
      <c r="D4" s="418"/>
      <c r="E4" s="418"/>
      <c r="F4" s="418"/>
      <c r="G4" s="418"/>
      <c r="H4" s="418"/>
      <c r="I4" s="418"/>
      <c r="J4" s="417"/>
      <c r="K4" s="32" t="s">
        <v>101</v>
      </c>
      <c r="L4" s="33"/>
      <c r="M4" s="34"/>
      <c r="N4" s="213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06"/>
      <c r="Z4" s="207"/>
    </row>
    <row r="5" spans="1:26" ht="21.75" customHeight="1">
      <c r="A5" s="215"/>
      <c r="B5" s="207"/>
      <c r="C5" s="216"/>
      <c r="D5" s="216"/>
      <c r="E5" s="216"/>
      <c r="F5" s="216"/>
      <c r="G5" s="216"/>
      <c r="H5" s="216"/>
      <c r="I5" s="216"/>
      <c r="J5" s="216"/>
      <c r="K5" s="217"/>
      <c r="L5" s="217"/>
      <c r="M5" s="217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06"/>
      <c r="Z5" s="207"/>
    </row>
    <row r="6" spans="1:13" s="220" customFormat="1" ht="23.25" customHeight="1">
      <c r="A6" s="218" t="s">
        <v>1</v>
      </c>
      <c r="B6" s="219" t="s">
        <v>87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</row>
    <row r="7" ht="13.5" thickBot="1"/>
    <row r="8" spans="1:13" ht="31.5" customHeight="1" thickBot="1" thickTop="1">
      <c r="A8" s="222" t="s">
        <v>0</v>
      </c>
      <c r="B8" s="223" t="s">
        <v>6</v>
      </c>
      <c r="C8" s="224" t="str">
        <f>+'Calificación Servicio Conciliac'!C14:P14</f>
        <v>Calificación del servicio de conciliación</v>
      </c>
      <c r="D8" s="224"/>
      <c r="E8" s="224"/>
      <c r="F8" s="224"/>
      <c r="G8" s="224"/>
      <c r="H8" s="224"/>
      <c r="I8" s="224"/>
      <c r="J8" s="224"/>
      <c r="K8" s="224"/>
      <c r="L8" s="224"/>
      <c r="M8" s="225"/>
    </row>
    <row r="9" spans="1:13" ht="31.5" customHeight="1" thickBot="1">
      <c r="A9" s="226"/>
      <c r="B9" s="227"/>
      <c r="C9" s="228" t="s">
        <v>88</v>
      </c>
      <c r="D9" s="228" t="s">
        <v>97</v>
      </c>
      <c r="E9" s="228" t="s">
        <v>89</v>
      </c>
      <c r="F9" s="228" t="s">
        <v>98</v>
      </c>
      <c r="G9" s="228" t="s">
        <v>90</v>
      </c>
      <c r="H9" s="228" t="s">
        <v>99</v>
      </c>
      <c r="I9" s="228" t="s">
        <v>91</v>
      </c>
      <c r="J9" s="228" t="s">
        <v>100</v>
      </c>
      <c r="K9" s="229" t="s">
        <v>4</v>
      </c>
      <c r="L9" s="229"/>
      <c r="M9" s="230"/>
    </row>
    <row r="10" spans="1:13" ht="76.5" customHeight="1" thickBot="1">
      <c r="A10" s="231" t="s">
        <v>129</v>
      </c>
      <c r="B10" s="232" t="str">
        <f>+'Calificación Servicio Conciliac'!B40</f>
        <v>Calificación obtenida</v>
      </c>
      <c r="C10" s="233">
        <f>+C22</f>
        <v>0.9625</v>
      </c>
      <c r="D10" s="234">
        <f>C10/C11</f>
        <v>0.9625</v>
      </c>
      <c r="E10" s="235">
        <f>+D22</f>
        <v>0.9598</v>
      </c>
      <c r="F10" s="236">
        <f>+E10/E11</f>
        <v>0.9598</v>
      </c>
      <c r="G10" s="237">
        <f>+E22</f>
        <v>0.9119999999999999</v>
      </c>
      <c r="H10" s="35">
        <f>+G10/G11</f>
        <v>0.9119999999999999</v>
      </c>
      <c r="I10" s="3"/>
      <c r="J10" s="37"/>
      <c r="K10" s="39" t="s">
        <v>154</v>
      </c>
      <c r="L10" s="40"/>
      <c r="M10" s="41"/>
    </row>
    <row r="11" spans="1:13" ht="76.5" customHeight="1" thickBot="1">
      <c r="A11" s="238"/>
      <c r="B11" s="232" t="str">
        <f>+'Calificación Servicio Conciliac'!B41</f>
        <v>Calificación esperada</v>
      </c>
      <c r="C11" s="239">
        <v>1</v>
      </c>
      <c r="D11" s="240"/>
      <c r="E11" s="239">
        <v>1</v>
      </c>
      <c r="F11" s="241"/>
      <c r="G11" s="239">
        <v>1</v>
      </c>
      <c r="H11" s="36"/>
      <c r="I11" s="4">
        <v>1</v>
      </c>
      <c r="J11" s="38"/>
      <c r="K11" s="42"/>
      <c r="L11" s="43"/>
      <c r="M11" s="44"/>
    </row>
    <row r="12" spans="4:12" s="242" customFormat="1" ht="21" customHeight="1" hidden="1">
      <c r="D12" s="243"/>
      <c r="F12" s="243"/>
      <c r="H12" s="244">
        <f>+H10</f>
        <v>0.9119999999999999</v>
      </c>
      <c r="J12" s="244">
        <f>+J10</f>
        <v>0</v>
      </c>
      <c r="K12" s="243"/>
      <c r="L12" s="243"/>
    </row>
    <row r="13" spans="1:12" ht="13.5" customHeight="1">
      <c r="A13" s="245"/>
      <c r="B13" s="246"/>
      <c r="C13" s="246"/>
      <c r="D13" s="246"/>
      <c r="E13" s="246"/>
      <c r="F13" s="246"/>
      <c r="G13" s="246"/>
      <c r="H13" s="246"/>
      <c r="I13" s="246"/>
      <c r="J13" s="247"/>
      <c r="K13" s="247"/>
      <c r="L13" s="247"/>
    </row>
    <row r="14" spans="1:12" ht="13.5" customHeight="1">
      <c r="A14" s="245"/>
      <c r="B14" s="246"/>
      <c r="C14" s="248"/>
      <c r="D14" s="246"/>
      <c r="E14" s="246"/>
      <c r="F14" s="246"/>
      <c r="G14" s="246"/>
      <c r="H14" s="246"/>
      <c r="I14" s="246"/>
      <c r="J14" s="247"/>
      <c r="K14" s="247"/>
      <c r="L14" s="247"/>
    </row>
    <row r="15" s="220" customFormat="1" ht="22.5" customHeight="1" hidden="1">
      <c r="A15" s="245"/>
    </row>
    <row r="16" spans="1:6" s="250" customFormat="1" ht="31.5" customHeight="1" hidden="1">
      <c r="A16" s="249"/>
      <c r="C16" s="251" t="s">
        <v>123</v>
      </c>
      <c r="D16" s="251" t="s">
        <v>124</v>
      </c>
      <c r="E16" s="251" t="s">
        <v>125</v>
      </c>
      <c r="F16" s="251" t="s">
        <v>126</v>
      </c>
    </row>
    <row r="17" spans="1:10" s="255" customFormat="1" ht="33" customHeight="1" hidden="1">
      <c r="A17" s="249"/>
      <c r="B17" s="252" t="s">
        <v>117</v>
      </c>
      <c r="C17" s="253" t="s">
        <v>122</v>
      </c>
      <c r="D17" s="253" t="s">
        <v>122</v>
      </c>
      <c r="E17" s="253" t="s">
        <v>122</v>
      </c>
      <c r="F17" s="253" t="s">
        <v>122</v>
      </c>
      <c r="G17" s="254"/>
      <c r="H17" s="254"/>
      <c r="I17" s="254"/>
      <c r="J17" s="254"/>
    </row>
    <row r="18" spans="1:10" s="255" customFormat="1" ht="21" customHeight="1" hidden="1">
      <c r="A18" s="249"/>
      <c r="B18" s="256" t="s">
        <v>118</v>
      </c>
      <c r="C18" s="257">
        <v>0.2397</v>
      </c>
      <c r="D18" s="257">
        <v>0.239</v>
      </c>
      <c r="E18" s="257">
        <v>0.212</v>
      </c>
      <c r="F18" s="257"/>
      <c r="G18" s="254"/>
      <c r="H18" s="254"/>
      <c r="I18" s="254"/>
      <c r="J18" s="254"/>
    </row>
    <row r="19" spans="1:10" s="255" customFormat="1" ht="21" customHeight="1" hidden="1">
      <c r="A19" s="249"/>
      <c r="B19" s="256" t="s">
        <v>119</v>
      </c>
      <c r="C19" s="257">
        <v>0.241</v>
      </c>
      <c r="D19" s="257">
        <v>0.241</v>
      </c>
      <c r="E19" s="257">
        <v>0.223</v>
      </c>
      <c r="F19" s="257"/>
      <c r="G19" s="254"/>
      <c r="H19" s="254"/>
      <c r="I19" s="254"/>
      <c r="J19" s="254"/>
    </row>
    <row r="20" spans="1:6" s="255" customFormat="1" ht="21" customHeight="1" hidden="1">
      <c r="A20" s="258"/>
      <c r="B20" s="256" t="s">
        <v>120</v>
      </c>
      <c r="C20" s="257">
        <v>0.2378</v>
      </c>
      <c r="D20" s="257">
        <v>0.2361</v>
      </c>
      <c r="E20" s="257">
        <v>0.237</v>
      </c>
      <c r="F20" s="257"/>
    </row>
    <row r="21" spans="1:6" s="255" customFormat="1" ht="21" customHeight="1" hidden="1">
      <c r="A21" s="258"/>
      <c r="B21" s="256" t="s">
        <v>121</v>
      </c>
      <c r="C21" s="257">
        <v>0.244</v>
      </c>
      <c r="D21" s="257">
        <v>0.2437</v>
      </c>
      <c r="E21" s="257">
        <v>0.24</v>
      </c>
      <c r="F21" s="257"/>
    </row>
    <row r="22" spans="1:8" s="255" customFormat="1" ht="44.25" customHeight="1" hidden="1">
      <c r="A22" s="258"/>
      <c r="B22" s="252" t="s">
        <v>127</v>
      </c>
      <c r="C22" s="257">
        <f>SUM(C18:C21)</f>
        <v>0.9625</v>
      </c>
      <c r="D22" s="257">
        <f>SUM(D18:D21)</f>
        <v>0.9598</v>
      </c>
      <c r="E22" s="257">
        <f>SUM(E18:E21)</f>
        <v>0.9119999999999999</v>
      </c>
      <c r="F22" s="257">
        <f>SUM(F18:F21)</f>
        <v>0</v>
      </c>
      <c r="G22" s="259"/>
      <c r="H22" s="259"/>
    </row>
    <row r="23" spans="1:6" s="255" customFormat="1" ht="21" customHeight="1" hidden="1">
      <c r="A23" s="258"/>
      <c r="B23" s="260" t="s">
        <v>128</v>
      </c>
      <c r="C23" s="261">
        <v>39</v>
      </c>
      <c r="D23" s="261">
        <v>46</v>
      </c>
      <c r="E23" s="261">
        <v>41</v>
      </c>
      <c r="F23" s="261"/>
    </row>
    <row r="24" spans="2:6" ht="21" customHeight="1" hidden="1">
      <c r="B24" s="220"/>
      <c r="C24" s="262"/>
      <c r="D24" s="262"/>
      <c r="E24" s="262"/>
      <c r="F24" s="262"/>
    </row>
    <row r="25" spans="2:6" ht="21" customHeight="1">
      <c r="B25" s="220"/>
      <c r="C25" s="262"/>
      <c r="D25" s="263"/>
      <c r="E25" s="263"/>
      <c r="F25" s="263"/>
    </row>
    <row r="26" spans="3:6" ht="12.75">
      <c r="C26" s="262"/>
      <c r="D26" s="262"/>
      <c r="E26" s="262"/>
      <c r="F26" s="262"/>
    </row>
    <row r="27" spans="3:6" ht="12.75">
      <c r="C27" s="262"/>
      <c r="D27" s="262"/>
      <c r="E27" s="262"/>
      <c r="F27" s="262"/>
    </row>
    <row r="28" spans="3:6" ht="12.75">
      <c r="C28" s="262"/>
      <c r="D28" s="262"/>
      <c r="E28" s="262"/>
      <c r="F28" s="262"/>
    </row>
    <row r="29" spans="3:6" ht="12.75">
      <c r="C29" s="262"/>
      <c r="D29" s="262"/>
      <c r="E29" s="262"/>
      <c r="F29" s="262"/>
    </row>
    <row r="30" spans="3:6" ht="12.75">
      <c r="C30" s="262"/>
      <c r="D30" s="262"/>
      <c r="E30" s="262"/>
      <c r="F30" s="264"/>
    </row>
    <row r="31" spans="3:6" ht="12.75">
      <c r="C31" s="262"/>
      <c r="D31" s="262"/>
      <c r="E31" s="262"/>
      <c r="F31" s="264"/>
    </row>
    <row r="32" spans="3:6" ht="12.75">
      <c r="C32" s="264"/>
      <c r="D32" s="264"/>
      <c r="E32" s="264"/>
      <c r="F32" s="264"/>
    </row>
    <row r="33" spans="3:6" ht="12.75">
      <c r="C33" s="264"/>
      <c r="D33" s="264"/>
      <c r="E33" s="264"/>
      <c r="F33" s="264"/>
    </row>
    <row r="34" spans="3:6" ht="12.75">
      <c r="C34" s="264"/>
      <c r="D34" s="264"/>
      <c r="E34" s="264"/>
      <c r="F34" s="264"/>
    </row>
  </sheetData>
  <sheetProtection password="E09B" sheet="1" formatCells="0" formatColumns="0" formatRows="0"/>
  <mergeCells count="20">
    <mergeCell ref="J10:J11"/>
    <mergeCell ref="D10:D11"/>
    <mergeCell ref="K10:M11"/>
    <mergeCell ref="B6:M6"/>
    <mergeCell ref="A8:A9"/>
    <mergeCell ref="B8:B9"/>
    <mergeCell ref="C8:M8"/>
    <mergeCell ref="K9:M9"/>
    <mergeCell ref="A10:A11"/>
    <mergeCell ref="F10:F11"/>
    <mergeCell ref="H10:H11"/>
    <mergeCell ref="A1:A4"/>
    <mergeCell ref="B1:J1"/>
    <mergeCell ref="K1:M1"/>
    <mergeCell ref="B2:J2"/>
    <mergeCell ref="K2:M2"/>
    <mergeCell ref="B3:J3"/>
    <mergeCell ref="K3:M3"/>
    <mergeCell ref="B4:J4"/>
    <mergeCell ref="K4:M4"/>
  </mergeCell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landscape" paperSize="163" scale="49" r:id="rId2"/>
  <ignoredErrors>
    <ignoredError sqref="C10:D10 E10:F10" unlockedFormula="1"/>
    <ignoredError sqref="G10" formula="1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2:R165"/>
  <sheetViews>
    <sheetView showGridLines="0" zoomScalePageLayoutView="0" workbookViewId="0" topLeftCell="A55">
      <selection activeCell="C67" sqref="C67:P67"/>
    </sheetView>
  </sheetViews>
  <sheetFormatPr defaultColWidth="11.421875" defaultRowHeight="12.75"/>
  <cols>
    <col min="1" max="1" width="3.00390625" style="72" customWidth="1"/>
    <col min="2" max="2" width="30.00390625" style="72" customWidth="1"/>
    <col min="3" max="3" width="21.28125" style="72" customWidth="1"/>
    <col min="4" max="4" width="7.00390625" style="72" customWidth="1"/>
    <col min="5" max="5" width="10.00390625" style="72" customWidth="1"/>
    <col min="6" max="6" width="9.57421875" style="72" bestFit="1" customWidth="1"/>
    <col min="7" max="7" width="8.140625" style="72" customWidth="1"/>
    <col min="8" max="8" width="8.00390625" style="72" customWidth="1"/>
    <col min="9" max="9" width="9.57421875" style="72" bestFit="1" customWidth="1"/>
    <col min="10" max="10" width="6.8515625" style="72" customWidth="1"/>
    <col min="11" max="11" width="9.140625" style="72" customWidth="1"/>
    <col min="12" max="12" width="12.140625" style="72" customWidth="1"/>
    <col min="13" max="13" width="8.421875" style="72" customWidth="1"/>
    <col min="14" max="14" width="13.00390625" style="72" customWidth="1"/>
    <col min="15" max="15" width="13.57421875" style="72" customWidth="1"/>
    <col min="16" max="16" width="11.00390625" style="72" bestFit="1" customWidth="1"/>
    <col min="17" max="18" width="11.7109375" style="72" customWidth="1"/>
    <col min="19" max="16384" width="11.421875" style="72" customWidth="1"/>
  </cols>
  <sheetData>
    <row r="1" ht="13.5" thickBot="1"/>
    <row r="2" spans="2:16" ht="16.5" customHeight="1">
      <c r="B2" s="14"/>
      <c r="C2" s="17" t="s">
        <v>2</v>
      </c>
      <c r="D2" s="18"/>
      <c r="E2" s="18"/>
      <c r="F2" s="18"/>
      <c r="G2" s="18"/>
      <c r="H2" s="18"/>
      <c r="I2" s="18"/>
      <c r="J2" s="18"/>
      <c r="K2" s="18"/>
      <c r="L2" s="18"/>
      <c r="M2" s="19"/>
      <c r="N2" s="20" t="s">
        <v>9</v>
      </c>
      <c r="O2" s="21"/>
      <c r="P2" s="22"/>
    </row>
    <row r="3" spans="2:16" ht="15.75" customHeight="1">
      <c r="B3" s="15"/>
      <c r="C3" s="23" t="s">
        <v>8</v>
      </c>
      <c r="D3" s="24"/>
      <c r="E3" s="24"/>
      <c r="F3" s="24"/>
      <c r="G3" s="24"/>
      <c r="H3" s="24"/>
      <c r="I3" s="24"/>
      <c r="J3" s="24"/>
      <c r="K3" s="24"/>
      <c r="L3" s="24"/>
      <c r="M3" s="25"/>
      <c r="N3" s="26" t="s">
        <v>95</v>
      </c>
      <c r="O3" s="27"/>
      <c r="P3" s="28"/>
    </row>
    <row r="4" spans="2:16" ht="15.75" customHeight="1">
      <c r="B4" s="15"/>
      <c r="C4" s="23" t="s">
        <v>10</v>
      </c>
      <c r="D4" s="24"/>
      <c r="E4" s="24"/>
      <c r="F4" s="24"/>
      <c r="G4" s="24"/>
      <c r="H4" s="24"/>
      <c r="I4" s="24"/>
      <c r="J4" s="24"/>
      <c r="K4" s="24"/>
      <c r="L4" s="24"/>
      <c r="M4" s="25"/>
      <c r="N4" s="26" t="s">
        <v>94</v>
      </c>
      <c r="O4" s="27"/>
      <c r="P4" s="28"/>
    </row>
    <row r="5" spans="2:16" ht="16.5" customHeight="1" thickBot="1">
      <c r="B5" s="16"/>
      <c r="C5" s="29" t="s">
        <v>11</v>
      </c>
      <c r="D5" s="30"/>
      <c r="E5" s="30"/>
      <c r="F5" s="30"/>
      <c r="G5" s="30"/>
      <c r="H5" s="30"/>
      <c r="I5" s="30"/>
      <c r="J5" s="30"/>
      <c r="K5" s="30"/>
      <c r="L5" s="30"/>
      <c r="M5" s="31"/>
      <c r="N5" s="32" t="s">
        <v>101</v>
      </c>
      <c r="O5" s="33"/>
      <c r="P5" s="34"/>
    </row>
    <row r="6" ht="13.5" thickBot="1"/>
    <row r="7" spans="1:17" s="134" customFormat="1" ht="12.75">
      <c r="A7" s="125"/>
      <c r="B7" s="74" t="s">
        <v>12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6"/>
      <c r="Q7" s="125"/>
    </row>
    <row r="8" spans="1:17" s="134" customFormat="1" ht="13.5" thickBot="1">
      <c r="A8" s="125"/>
      <c r="B8" s="77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9"/>
      <c r="Q8" s="125"/>
    </row>
    <row r="9" spans="1:17" s="134" customFormat="1" ht="6.75" customHeight="1" thickBot="1">
      <c r="A9" s="125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125"/>
    </row>
    <row r="10" spans="1:17" s="134" customFormat="1" ht="26.25" customHeight="1" thickBot="1">
      <c r="A10" s="125"/>
      <c r="B10" s="265" t="s">
        <v>67</v>
      </c>
      <c r="C10" s="266">
        <v>2017</v>
      </c>
      <c r="D10" s="267" t="s">
        <v>13</v>
      </c>
      <c r="E10" s="268"/>
      <c r="F10" s="268"/>
      <c r="G10" s="268"/>
      <c r="H10" s="269" t="s">
        <v>45</v>
      </c>
      <c r="I10" s="269"/>
      <c r="J10" s="269"/>
      <c r="K10" s="268" t="s">
        <v>14</v>
      </c>
      <c r="L10" s="268"/>
      <c r="M10" s="268"/>
      <c r="N10" s="268"/>
      <c r="O10" s="269" t="s">
        <v>48</v>
      </c>
      <c r="P10" s="270"/>
      <c r="Q10" s="125"/>
    </row>
    <row r="11" spans="1:17" s="134" customFormat="1" ht="4.5" customHeight="1" thickBot="1">
      <c r="A11" s="125"/>
      <c r="B11" s="271"/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3"/>
      <c r="Q11" s="125"/>
    </row>
    <row r="12" spans="1:17" s="134" customFormat="1" ht="13.5" thickBot="1">
      <c r="A12" s="125"/>
      <c r="B12" s="90" t="s">
        <v>1</v>
      </c>
      <c r="C12" s="274" t="s">
        <v>87</v>
      </c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5"/>
      <c r="Q12" s="125"/>
    </row>
    <row r="13" spans="1:17" s="134" customFormat="1" ht="4.5" customHeight="1" thickBot="1">
      <c r="A13" s="125"/>
      <c r="B13" s="276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8"/>
      <c r="Q13" s="125"/>
    </row>
    <row r="14" spans="1:17" s="134" customFormat="1" ht="13.5" thickBot="1">
      <c r="A14" s="125"/>
      <c r="B14" s="90" t="s">
        <v>15</v>
      </c>
      <c r="C14" s="127" t="s">
        <v>105</v>
      </c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9"/>
      <c r="Q14" s="125"/>
    </row>
    <row r="15" spans="1:17" s="134" customFormat="1" ht="4.5" customHeight="1" thickBot="1">
      <c r="A15" s="125"/>
      <c r="B15" s="279"/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1"/>
      <c r="Q15" s="125"/>
    </row>
    <row r="16" spans="1:17" s="134" customFormat="1" ht="13.5" thickBot="1">
      <c r="A16" s="125"/>
      <c r="B16" s="90" t="s">
        <v>16</v>
      </c>
      <c r="C16" s="128" t="s">
        <v>159</v>
      </c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9"/>
      <c r="Q16" s="125"/>
    </row>
    <row r="17" spans="1:17" s="134" customFormat="1" ht="4.5" customHeight="1" thickBot="1">
      <c r="A17" s="125"/>
      <c r="B17" s="279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1"/>
      <c r="Q17" s="125"/>
    </row>
    <row r="18" spans="1:17" s="134" customFormat="1" ht="26.25" customHeight="1" thickBot="1">
      <c r="A18" s="125"/>
      <c r="B18" s="90" t="s">
        <v>17</v>
      </c>
      <c r="C18" s="105" t="s">
        <v>172</v>
      </c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17"/>
      <c r="Q18" s="125"/>
    </row>
    <row r="19" spans="1:17" s="134" customFormat="1" ht="4.5" customHeight="1" thickBot="1">
      <c r="A19" s="125"/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125"/>
    </row>
    <row r="20" spans="1:17" s="134" customFormat="1" ht="17.25" customHeight="1" thickBot="1">
      <c r="A20" s="125"/>
      <c r="B20" s="267" t="s">
        <v>18</v>
      </c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83"/>
      <c r="Q20" s="125"/>
    </row>
    <row r="21" spans="1:17" s="134" customFormat="1" ht="4.5" customHeight="1" thickBot="1">
      <c r="A21" s="125"/>
      <c r="B21" s="284"/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6"/>
      <c r="Q21" s="125"/>
    </row>
    <row r="22" spans="1:18" s="134" customFormat="1" ht="65.25" customHeight="1" thickBot="1">
      <c r="A22" s="125"/>
      <c r="B22" s="90" t="s">
        <v>19</v>
      </c>
      <c r="C22" s="105" t="s">
        <v>106</v>
      </c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17"/>
      <c r="Q22" s="125"/>
      <c r="R22" s="287"/>
    </row>
    <row r="23" spans="1:17" s="134" customFormat="1" ht="4.5" customHeight="1" thickBot="1">
      <c r="A23" s="125"/>
      <c r="B23" s="279"/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1"/>
      <c r="Q23" s="125"/>
    </row>
    <row r="24" spans="1:17" s="134" customFormat="1" ht="36.75" customHeight="1" thickBot="1">
      <c r="A24" s="125"/>
      <c r="B24" s="90" t="s">
        <v>20</v>
      </c>
      <c r="C24" s="105" t="s">
        <v>161</v>
      </c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17"/>
      <c r="Q24" s="125"/>
    </row>
    <row r="25" spans="1:17" s="134" customFormat="1" ht="4.5" customHeight="1" thickBot="1">
      <c r="A25" s="125"/>
      <c r="B25" s="279"/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1"/>
      <c r="Q25" s="125"/>
    </row>
    <row r="26" spans="1:17" s="134" customFormat="1" ht="13.5" customHeight="1" thickBot="1">
      <c r="A26" s="125"/>
      <c r="B26" s="90" t="s">
        <v>21</v>
      </c>
      <c r="C26" s="288">
        <v>0.3</v>
      </c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5"/>
      <c r="Q26" s="125"/>
    </row>
    <row r="27" spans="1:17" s="134" customFormat="1" ht="4.5" customHeight="1" thickBot="1">
      <c r="A27" s="125"/>
      <c r="B27" s="289"/>
      <c r="C27" s="290"/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1"/>
      <c r="Q27" s="125"/>
    </row>
    <row r="28" spans="1:17" s="134" customFormat="1" ht="27" customHeight="1" thickBot="1">
      <c r="A28" s="125"/>
      <c r="B28" s="90" t="s">
        <v>22</v>
      </c>
      <c r="C28" s="126" t="s">
        <v>23</v>
      </c>
      <c r="D28" s="127" t="s">
        <v>156</v>
      </c>
      <c r="E28" s="128"/>
      <c r="F28" s="128"/>
      <c r="G28" s="129"/>
      <c r="H28" s="130" t="s">
        <v>24</v>
      </c>
      <c r="I28" s="130"/>
      <c r="J28" s="130"/>
      <c r="K28" s="127" t="s">
        <v>157</v>
      </c>
      <c r="L28" s="128"/>
      <c r="M28" s="129"/>
      <c r="N28" s="131" t="s">
        <v>25</v>
      </c>
      <c r="O28" s="132"/>
      <c r="P28" s="133" t="s">
        <v>158</v>
      </c>
      <c r="Q28" s="125"/>
    </row>
    <row r="29" spans="1:17" s="134" customFormat="1" ht="4.5" customHeight="1" thickBot="1">
      <c r="A29" s="125"/>
      <c r="B29" s="292"/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93"/>
      <c r="Q29" s="125"/>
    </row>
    <row r="30" spans="1:17" s="134" customFormat="1" ht="13.5" thickBot="1">
      <c r="A30" s="125"/>
      <c r="B30" s="90" t="s">
        <v>26</v>
      </c>
      <c r="C30" s="127" t="s">
        <v>80</v>
      </c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9"/>
      <c r="Q30" s="125"/>
    </row>
    <row r="31" spans="1:17" s="134" customFormat="1" ht="4.5" customHeight="1" thickBot="1">
      <c r="A31" s="125"/>
      <c r="B31" s="279"/>
      <c r="C31" s="280"/>
      <c r="D31" s="280"/>
      <c r="E31" s="280"/>
      <c r="F31" s="280"/>
      <c r="G31" s="280"/>
      <c r="H31" s="280"/>
      <c r="I31" s="280"/>
      <c r="J31" s="280"/>
      <c r="K31" s="280"/>
      <c r="L31" s="280"/>
      <c r="M31" s="280"/>
      <c r="N31" s="280"/>
      <c r="O31" s="280"/>
      <c r="P31" s="281"/>
      <c r="Q31" s="125"/>
    </row>
    <row r="32" spans="1:17" s="134" customFormat="1" ht="13.5" thickBot="1">
      <c r="A32" s="125"/>
      <c r="B32" s="90" t="s">
        <v>27</v>
      </c>
      <c r="C32" s="294" t="s">
        <v>76</v>
      </c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5"/>
      <c r="Q32" s="125"/>
    </row>
    <row r="33" spans="1:17" s="134" customFormat="1" ht="4.5" customHeight="1" thickBot="1">
      <c r="A33" s="125"/>
      <c r="B33" s="279"/>
      <c r="C33" s="280"/>
      <c r="D33" s="280"/>
      <c r="E33" s="280"/>
      <c r="F33" s="280"/>
      <c r="G33" s="280"/>
      <c r="H33" s="280"/>
      <c r="I33" s="280"/>
      <c r="J33" s="280"/>
      <c r="K33" s="280"/>
      <c r="L33" s="280"/>
      <c r="M33" s="280"/>
      <c r="N33" s="280"/>
      <c r="O33" s="280"/>
      <c r="P33" s="281"/>
      <c r="Q33" s="125"/>
    </row>
    <row r="34" spans="1:18" s="134" customFormat="1" ht="13.5" thickBot="1">
      <c r="A34" s="125"/>
      <c r="B34" s="90" t="s">
        <v>28</v>
      </c>
      <c r="C34" s="294" t="s">
        <v>76</v>
      </c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5"/>
      <c r="Q34" s="125"/>
      <c r="R34" s="295"/>
    </row>
    <row r="35" spans="1:17" s="134" customFormat="1" ht="4.5" customHeight="1" thickBot="1">
      <c r="A35" s="125"/>
      <c r="B35" s="276"/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8"/>
      <c r="Q35" s="125"/>
    </row>
    <row r="36" spans="1:17" s="134" customFormat="1" ht="16.5" customHeight="1" thickBot="1">
      <c r="A36" s="125"/>
      <c r="B36" s="90" t="s">
        <v>29</v>
      </c>
      <c r="C36" s="294" t="s">
        <v>76</v>
      </c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5"/>
      <c r="Q36" s="125"/>
    </row>
    <row r="37" spans="1:17" s="134" customFormat="1" ht="4.5" customHeight="1" thickBot="1">
      <c r="A37" s="125"/>
      <c r="B37" s="296"/>
      <c r="C37" s="296"/>
      <c r="D37" s="296"/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125"/>
    </row>
    <row r="38" spans="1:17" s="134" customFormat="1" ht="13.5" thickBot="1">
      <c r="A38" s="125"/>
      <c r="B38" s="297" t="s">
        <v>30</v>
      </c>
      <c r="C38" s="298"/>
      <c r="D38" s="298"/>
      <c r="E38" s="298"/>
      <c r="F38" s="298"/>
      <c r="G38" s="298"/>
      <c r="H38" s="298"/>
      <c r="I38" s="298"/>
      <c r="J38" s="298"/>
      <c r="K38" s="298"/>
      <c r="L38" s="298"/>
      <c r="M38" s="298"/>
      <c r="N38" s="298"/>
      <c r="O38" s="299"/>
      <c r="P38" s="300"/>
      <c r="Q38" s="125"/>
    </row>
    <row r="39" spans="1:17" s="134" customFormat="1" ht="20.25" customHeight="1" thickBot="1">
      <c r="A39" s="125"/>
      <c r="B39" s="301" t="s">
        <v>31</v>
      </c>
      <c r="C39" s="302" t="s">
        <v>32</v>
      </c>
      <c r="D39" s="303"/>
      <c r="E39" s="303"/>
      <c r="F39" s="303"/>
      <c r="G39" s="304"/>
      <c r="H39" s="302" t="s">
        <v>26</v>
      </c>
      <c r="I39" s="303"/>
      <c r="J39" s="303"/>
      <c r="K39" s="303"/>
      <c r="L39" s="304"/>
      <c r="M39" s="302" t="s">
        <v>33</v>
      </c>
      <c r="N39" s="303"/>
      <c r="O39" s="305"/>
      <c r="P39" s="304"/>
      <c r="Q39" s="125"/>
    </row>
    <row r="40" spans="1:17" s="134" customFormat="1" ht="33.75" customHeight="1">
      <c r="A40" s="125"/>
      <c r="B40" s="306" t="s">
        <v>114</v>
      </c>
      <c r="C40" s="153" t="s">
        <v>92</v>
      </c>
      <c r="D40" s="154"/>
      <c r="E40" s="154"/>
      <c r="F40" s="154"/>
      <c r="G40" s="155"/>
      <c r="H40" s="153" t="s">
        <v>84</v>
      </c>
      <c r="I40" s="154"/>
      <c r="J40" s="154"/>
      <c r="K40" s="154"/>
      <c r="L40" s="155"/>
      <c r="M40" s="150" t="s">
        <v>134</v>
      </c>
      <c r="N40" s="151"/>
      <c r="O40" s="151"/>
      <c r="P40" s="307"/>
      <c r="Q40" s="125"/>
    </row>
    <row r="41" spans="1:17" s="134" customFormat="1" ht="30.75" customHeight="1">
      <c r="A41" s="125"/>
      <c r="B41" s="308" t="s">
        <v>115</v>
      </c>
      <c r="C41" s="153" t="s">
        <v>92</v>
      </c>
      <c r="D41" s="154"/>
      <c r="E41" s="154"/>
      <c r="F41" s="154"/>
      <c r="G41" s="155"/>
      <c r="H41" s="153" t="s">
        <v>84</v>
      </c>
      <c r="I41" s="154"/>
      <c r="J41" s="154"/>
      <c r="K41" s="154"/>
      <c r="L41" s="155"/>
      <c r="M41" s="150" t="s">
        <v>134</v>
      </c>
      <c r="N41" s="151"/>
      <c r="O41" s="151"/>
      <c r="P41" s="307"/>
      <c r="Q41" s="125"/>
    </row>
    <row r="42" spans="1:17" s="134" customFormat="1" ht="4.5" customHeight="1" thickBot="1">
      <c r="A42" s="125"/>
      <c r="B42" s="309"/>
      <c r="C42" s="309"/>
      <c r="D42" s="309"/>
      <c r="E42" s="309"/>
      <c r="F42" s="309"/>
      <c r="G42" s="309"/>
      <c r="H42" s="309"/>
      <c r="I42" s="309"/>
      <c r="J42" s="309"/>
      <c r="K42" s="309"/>
      <c r="L42" s="309"/>
      <c r="M42" s="309"/>
      <c r="N42" s="309"/>
      <c r="O42" s="309"/>
      <c r="P42" s="309"/>
      <c r="Q42" s="125"/>
    </row>
    <row r="43" spans="1:17" s="134" customFormat="1" ht="13.5" customHeight="1" thickBot="1">
      <c r="A43" s="125"/>
      <c r="B43" s="267" t="s">
        <v>34</v>
      </c>
      <c r="C43" s="268"/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83"/>
      <c r="Q43" s="125"/>
    </row>
    <row r="44" spans="1:17" s="134" customFormat="1" ht="4.5" customHeight="1" thickBot="1">
      <c r="A44" s="125"/>
      <c r="B44" s="310"/>
      <c r="C44" s="296"/>
      <c r="D44" s="296"/>
      <c r="E44" s="296"/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311"/>
      <c r="Q44" s="125"/>
    </row>
    <row r="45" spans="1:17" s="134" customFormat="1" ht="12.75">
      <c r="A45" s="125"/>
      <c r="B45" s="312" t="s">
        <v>6</v>
      </c>
      <c r="C45" s="167" t="s">
        <v>139</v>
      </c>
      <c r="D45" s="167" t="s">
        <v>140</v>
      </c>
      <c r="E45" s="167" t="s">
        <v>141</v>
      </c>
      <c r="F45" s="167" t="s">
        <v>142</v>
      </c>
      <c r="G45" s="167" t="s">
        <v>143</v>
      </c>
      <c r="H45" s="167" t="s">
        <v>144</v>
      </c>
      <c r="I45" s="167" t="s">
        <v>145</v>
      </c>
      <c r="J45" s="167" t="s">
        <v>146</v>
      </c>
      <c r="K45" s="167" t="s">
        <v>147</v>
      </c>
      <c r="L45" s="167" t="s">
        <v>148</v>
      </c>
      <c r="M45" s="167" t="s">
        <v>149</v>
      </c>
      <c r="N45" s="167" t="s">
        <v>150</v>
      </c>
      <c r="O45" s="167" t="s">
        <v>151</v>
      </c>
      <c r="P45" s="168" t="s">
        <v>160</v>
      </c>
      <c r="Q45" s="125"/>
    </row>
    <row r="46" spans="1:17" s="134" customFormat="1" ht="12.75">
      <c r="A46" s="125"/>
      <c r="B46" s="313"/>
      <c r="C46" s="314" t="s">
        <v>96</v>
      </c>
      <c r="D46" s="171"/>
      <c r="E46" s="171"/>
      <c r="F46" s="315">
        <f>+C26</f>
        <v>0.3</v>
      </c>
      <c r="G46" s="316"/>
      <c r="H46" s="316"/>
      <c r="I46" s="315">
        <f>+C26</f>
        <v>0.3</v>
      </c>
      <c r="J46" s="316"/>
      <c r="K46" s="316"/>
      <c r="L46" s="315">
        <f>+C26</f>
        <v>0.3</v>
      </c>
      <c r="M46" s="316"/>
      <c r="N46" s="316"/>
      <c r="O46" s="315">
        <f>+C26</f>
        <v>0.3</v>
      </c>
      <c r="P46" s="317">
        <f>+C26</f>
        <v>0.3</v>
      </c>
      <c r="Q46" s="125"/>
    </row>
    <row r="47" spans="1:17" s="134" customFormat="1" ht="13.5" thickBot="1">
      <c r="A47" s="125"/>
      <c r="B47" s="318"/>
      <c r="C47" s="175" t="s">
        <v>107</v>
      </c>
      <c r="D47" s="176"/>
      <c r="E47" s="176"/>
      <c r="F47" s="319">
        <f>+'registro logro acuerdos concili'!D10</f>
        <v>0.18269230769230768</v>
      </c>
      <c r="G47" s="320"/>
      <c r="H47" s="320"/>
      <c r="I47" s="319">
        <f>+'registro logro acuerdos concili'!F10</f>
        <v>0.13245033112582782</v>
      </c>
      <c r="J47" s="320"/>
      <c r="K47" s="320"/>
      <c r="L47" s="319">
        <f>+'registro logro acuerdos concili'!H10</f>
        <v>0.18439716312056736</v>
      </c>
      <c r="M47" s="320"/>
      <c r="N47" s="320"/>
      <c r="O47" s="321"/>
      <c r="P47" s="322"/>
      <c r="Q47" s="125"/>
    </row>
    <row r="48" spans="1:17" s="134" customFormat="1" ht="4.5" customHeight="1" thickBot="1">
      <c r="A48" s="125"/>
      <c r="B48" s="323">
        <v>0.9</v>
      </c>
      <c r="C48" s="324"/>
      <c r="D48" s="324"/>
      <c r="E48" s="324"/>
      <c r="F48" s="324"/>
      <c r="G48" s="324"/>
      <c r="H48" s="324"/>
      <c r="I48" s="324"/>
      <c r="J48" s="324"/>
      <c r="K48" s="324"/>
      <c r="L48" s="324"/>
      <c r="M48" s="324"/>
      <c r="N48" s="324"/>
      <c r="O48" s="324"/>
      <c r="P48" s="325"/>
      <c r="Q48" s="125"/>
    </row>
    <row r="49" spans="1:17" s="134" customFormat="1" ht="13.5" thickBot="1">
      <c r="A49" s="125"/>
      <c r="B49" s="267" t="s">
        <v>35</v>
      </c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83"/>
      <c r="Q49" s="125"/>
    </row>
    <row r="50" spans="1:17" s="134" customFormat="1" ht="21" customHeight="1">
      <c r="A50" s="125"/>
      <c r="B50" s="326"/>
      <c r="C50" s="327"/>
      <c r="D50" s="327"/>
      <c r="E50" s="327"/>
      <c r="F50" s="327"/>
      <c r="G50" s="327"/>
      <c r="H50" s="327"/>
      <c r="I50" s="327"/>
      <c r="J50" s="327"/>
      <c r="K50" s="327"/>
      <c r="L50" s="327"/>
      <c r="M50" s="327"/>
      <c r="N50" s="327"/>
      <c r="O50" s="327"/>
      <c r="P50" s="328"/>
      <c r="Q50" s="125"/>
    </row>
    <row r="51" spans="1:17" s="134" customFormat="1" ht="21" customHeight="1">
      <c r="A51" s="125"/>
      <c r="B51" s="271"/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3"/>
      <c r="Q51" s="125"/>
    </row>
    <row r="52" spans="1:17" s="134" customFormat="1" ht="21" customHeight="1">
      <c r="A52" s="125"/>
      <c r="B52" s="271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3"/>
      <c r="Q52" s="125"/>
    </row>
    <row r="53" spans="1:17" s="134" customFormat="1" ht="21" customHeight="1">
      <c r="A53" s="125"/>
      <c r="B53" s="271"/>
      <c r="C53" s="272"/>
      <c r="D53" s="272"/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3"/>
      <c r="Q53" s="125"/>
    </row>
    <row r="54" spans="1:17" s="134" customFormat="1" ht="21" customHeight="1">
      <c r="A54" s="125"/>
      <c r="B54" s="271"/>
      <c r="C54" s="272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3"/>
      <c r="Q54" s="125"/>
    </row>
    <row r="55" spans="1:17" s="134" customFormat="1" ht="21" customHeight="1">
      <c r="A55" s="125"/>
      <c r="B55" s="271"/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3"/>
      <c r="Q55" s="125"/>
    </row>
    <row r="56" spans="1:17" s="134" customFormat="1" ht="21" customHeight="1">
      <c r="A56" s="125"/>
      <c r="B56" s="271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3"/>
      <c r="Q56" s="125"/>
    </row>
    <row r="57" spans="1:17" s="134" customFormat="1" ht="21" customHeight="1">
      <c r="A57" s="125"/>
      <c r="B57" s="271"/>
      <c r="C57" s="272"/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3"/>
      <c r="Q57" s="125"/>
    </row>
    <row r="58" spans="1:17" s="134" customFormat="1" ht="21" customHeight="1">
      <c r="A58" s="125"/>
      <c r="B58" s="271"/>
      <c r="C58" s="272"/>
      <c r="D58" s="272"/>
      <c r="E58" s="272"/>
      <c r="F58" s="272"/>
      <c r="G58" s="272"/>
      <c r="H58" s="272"/>
      <c r="I58" s="272"/>
      <c r="J58" s="272"/>
      <c r="K58" s="272"/>
      <c r="L58" s="272"/>
      <c r="M58" s="272"/>
      <c r="N58" s="272"/>
      <c r="O58" s="272"/>
      <c r="P58" s="273"/>
      <c r="Q58" s="125"/>
    </row>
    <row r="59" spans="1:17" s="134" customFormat="1" ht="21" customHeight="1">
      <c r="A59" s="125"/>
      <c r="B59" s="271"/>
      <c r="C59" s="272"/>
      <c r="D59" s="272"/>
      <c r="E59" s="272"/>
      <c r="F59" s="272"/>
      <c r="G59" s="272"/>
      <c r="H59" s="272"/>
      <c r="I59" s="272"/>
      <c r="J59" s="272"/>
      <c r="K59" s="272"/>
      <c r="L59" s="272"/>
      <c r="M59" s="272"/>
      <c r="N59" s="272"/>
      <c r="O59" s="272"/>
      <c r="P59" s="273"/>
      <c r="Q59" s="125"/>
    </row>
    <row r="60" spans="1:17" s="134" customFormat="1" ht="21" customHeight="1">
      <c r="A60" s="125"/>
      <c r="B60" s="271"/>
      <c r="C60" s="272"/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  <c r="O60" s="272"/>
      <c r="P60" s="273"/>
      <c r="Q60" s="125"/>
    </row>
    <row r="61" spans="1:17" s="134" customFormat="1" ht="21" customHeight="1">
      <c r="A61" s="125"/>
      <c r="B61" s="271"/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2"/>
      <c r="O61" s="272"/>
      <c r="P61" s="273"/>
      <c r="Q61" s="125"/>
    </row>
    <row r="62" spans="1:17" s="134" customFormat="1" ht="21" customHeight="1">
      <c r="A62" s="125"/>
      <c r="B62" s="271"/>
      <c r="C62" s="272"/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3"/>
      <c r="Q62" s="125"/>
    </row>
    <row r="63" spans="1:17" s="134" customFormat="1" ht="21" customHeight="1">
      <c r="A63" s="125"/>
      <c r="B63" s="271"/>
      <c r="C63" s="272"/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3"/>
      <c r="Q63" s="125"/>
    </row>
    <row r="64" spans="1:17" s="134" customFormat="1" ht="21" customHeight="1">
      <c r="A64" s="125"/>
      <c r="B64" s="271"/>
      <c r="C64" s="272"/>
      <c r="D64" s="272"/>
      <c r="E64" s="272"/>
      <c r="F64" s="272"/>
      <c r="G64" s="272"/>
      <c r="H64" s="272"/>
      <c r="I64" s="272"/>
      <c r="J64" s="272"/>
      <c r="K64" s="272"/>
      <c r="L64" s="272"/>
      <c r="M64" s="272"/>
      <c r="N64" s="272"/>
      <c r="O64" s="272"/>
      <c r="P64" s="273"/>
      <c r="Q64" s="125"/>
    </row>
    <row r="65" spans="1:17" s="134" customFormat="1" ht="21" customHeight="1" thickBot="1">
      <c r="A65" s="125"/>
      <c r="B65" s="329"/>
      <c r="C65" s="330"/>
      <c r="D65" s="330"/>
      <c r="E65" s="330"/>
      <c r="F65" s="330"/>
      <c r="G65" s="330"/>
      <c r="H65" s="330"/>
      <c r="I65" s="330"/>
      <c r="J65" s="330"/>
      <c r="K65" s="330"/>
      <c r="L65" s="330"/>
      <c r="M65" s="330"/>
      <c r="N65" s="330"/>
      <c r="O65" s="330"/>
      <c r="P65" s="331"/>
      <c r="Q65" s="125"/>
    </row>
    <row r="66" spans="1:17" s="333" customFormat="1" ht="4.5" customHeight="1" thickBot="1">
      <c r="A66" s="332"/>
      <c r="B66" s="332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</row>
    <row r="67" spans="1:17" s="134" customFormat="1" ht="72.75" customHeight="1" thickBot="1">
      <c r="A67" s="125"/>
      <c r="B67" s="191" t="s">
        <v>36</v>
      </c>
      <c r="C67" s="9" t="s">
        <v>162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1"/>
      <c r="Q67" s="125"/>
    </row>
    <row r="68" spans="1:17" s="134" customFormat="1" ht="41.25" customHeight="1" thickBot="1">
      <c r="A68" s="125"/>
      <c r="B68" s="192" t="s">
        <v>37</v>
      </c>
      <c r="C68" s="362" t="s">
        <v>85</v>
      </c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363"/>
      <c r="O68" s="363"/>
      <c r="P68" s="364"/>
      <c r="Q68" s="125"/>
    </row>
    <row r="69" spans="1:17" s="134" customFormat="1" ht="27.75" customHeight="1" thickBot="1">
      <c r="A69" s="125"/>
      <c r="B69" s="199" t="s">
        <v>68</v>
      </c>
      <c r="C69" s="45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7"/>
      <c r="Q69" s="125"/>
    </row>
    <row r="70" s="134" customFormat="1" ht="12.75"/>
    <row r="71" s="334" customFormat="1" ht="12.75"/>
    <row r="72" s="334" customFormat="1" ht="12.75"/>
    <row r="73" s="335" customFormat="1" ht="12.75"/>
    <row r="74" s="335" customFormat="1" ht="12.75" hidden="1"/>
    <row r="75" s="335" customFormat="1" ht="12.75" hidden="1"/>
    <row r="76" s="335" customFormat="1" ht="12.75" hidden="1"/>
    <row r="77" s="335" customFormat="1" ht="12.75" hidden="1"/>
    <row r="78" s="335" customFormat="1" ht="12.75" hidden="1"/>
    <row r="79" s="335" customFormat="1" ht="12.75" hidden="1"/>
    <row r="80" s="335" customFormat="1" ht="12.75" hidden="1"/>
    <row r="81" s="335" customFormat="1" ht="12.75" hidden="1"/>
    <row r="82" s="335" customFormat="1" ht="12.75" hidden="1"/>
    <row r="83" s="335" customFormat="1" ht="12.75" hidden="1"/>
    <row r="84" s="335" customFormat="1" ht="12.75" hidden="1"/>
    <row r="85" s="335" customFormat="1" ht="12.75" hidden="1"/>
    <row r="86" s="335" customFormat="1" ht="12.75" hidden="1"/>
    <row r="87" s="335" customFormat="1" ht="12.75" hidden="1"/>
    <row r="88" s="335" customFormat="1" ht="12.75" hidden="1"/>
    <row r="89" s="335" customFormat="1" ht="12.75" hidden="1"/>
    <row r="90" s="335" customFormat="1" ht="12.75" hidden="1"/>
    <row r="91" s="335" customFormat="1" ht="12.75" hidden="1"/>
    <row r="92" s="336" customFormat="1" ht="12.75" hidden="1"/>
    <row r="93" spans="2:17" s="336" customFormat="1" ht="12.75" hidden="1">
      <c r="B93" s="336" t="s">
        <v>38</v>
      </c>
      <c r="C93" s="336" t="s">
        <v>14</v>
      </c>
      <c r="D93" s="336" t="s">
        <v>39</v>
      </c>
      <c r="Q93" s="337" t="s">
        <v>69</v>
      </c>
    </row>
    <row r="94" spans="2:17" s="336" customFormat="1" ht="12.75" hidden="1">
      <c r="B94" s="337" t="s">
        <v>40</v>
      </c>
      <c r="C94" s="337" t="s">
        <v>41</v>
      </c>
      <c r="D94" s="338" t="s">
        <v>42</v>
      </c>
      <c r="M94" s="337" t="s">
        <v>70</v>
      </c>
      <c r="Q94" s="337" t="s">
        <v>71</v>
      </c>
    </row>
    <row r="95" spans="2:17" s="336" customFormat="1" ht="12.75" hidden="1">
      <c r="B95" s="337" t="s">
        <v>72</v>
      </c>
      <c r="C95" s="337" t="s">
        <v>43</v>
      </c>
      <c r="D95" s="338" t="s">
        <v>44</v>
      </c>
      <c r="M95" s="337" t="s">
        <v>73</v>
      </c>
      <c r="Q95" s="337" t="s">
        <v>74</v>
      </c>
    </row>
    <row r="96" spans="2:17" s="336" customFormat="1" ht="12.75" hidden="1">
      <c r="B96" s="337" t="s">
        <v>45</v>
      </c>
      <c r="C96" s="337" t="s">
        <v>46</v>
      </c>
      <c r="D96" s="338" t="s">
        <v>47</v>
      </c>
      <c r="M96" s="337" t="s">
        <v>75</v>
      </c>
      <c r="Q96" s="337" t="s">
        <v>76</v>
      </c>
    </row>
    <row r="97" spans="3:17" s="336" customFormat="1" ht="12.75" hidden="1">
      <c r="C97" s="337" t="s">
        <v>48</v>
      </c>
      <c r="D97" s="338" t="s">
        <v>49</v>
      </c>
      <c r="M97" s="337"/>
      <c r="Q97" s="337" t="s">
        <v>77</v>
      </c>
    </row>
    <row r="98" spans="3:17" s="336" customFormat="1" ht="12.75" hidden="1">
      <c r="C98" s="337" t="s">
        <v>50</v>
      </c>
      <c r="D98" s="338" t="s">
        <v>51</v>
      </c>
      <c r="N98" s="336" t="s">
        <v>78</v>
      </c>
      <c r="Q98" s="337" t="s">
        <v>79</v>
      </c>
    </row>
    <row r="99" spans="3:4" s="336" customFormat="1" ht="12.75" hidden="1">
      <c r="C99" s="337" t="s">
        <v>52</v>
      </c>
      <c r="D99" s="338" t="s">
        <v>53</v>
      </c>
    </row>
    <row r="100" spans="3:4" s="336" customFormat="1" ht="12.75" hidden="1">
      <c r="C100" s="337" t="s">
        <v>54</v>
      </c>
      <c r="D100" s="338" t="s">
        <v>55</v>
      </c>
    </row>
    <row r="101" s="336" customFormat="1" ht="12.75" hidden="1">
      <c r="D101" s="338" t="s">
        <v>56</v>
      </c>
    </row>
    <row r="102" s="336" customFormat="1" ht="12.75" hidden="1">
      <c r="D102" s="338" t="s">
        <v>57</v>
      </c>
    </row>
    <row r="103" s="336" customFormat="1" ht="12.75" hidden="1">
      <c r="D103" s="338" t="s">
        <v>58</v>
      </c>
    </row>
    <row r="104" spans="2:4" s="336" customFormat="1" ht="12.75" customHeight="1" hidden="1">
      <c r="B104" s="194" t="s">
        <v>171</v>
      </c>
      <c r="D104" s="338" t="s">
        <v>59</v>
      </c>
    </row>
    <row r="105" spans="2:4" s="336" customFormat="1" ht="51" hidden="1">
      <c r="B105" s="197" t="s">
        <v>172</v>
      </c>
      <c r="D105" s="338" t="s">
        <v>60</v>
      </c>
    </row>
    <row r="106" spans="2:4" s="336" customFormat="1" ht="63.75" hidden="1">
      <c r="B106" s="197" t="s">
        <v>173</v>
      </c>
      <c r="D106" s="338" t="s">
        <v>61</v>
      </c>
    </row>
    <row r="107" spans="2:4" s="336" customFormat="1" ht="76.5" hidden="1">
      <c r="B107" s="197" t="s">
        <v>174</v>
      </c>
      <c r="D107" s="338" t="s">
        <v>62</v>
      </c>
    </row>
    <row r="108" spans="2:4" s="336" customFormat="1" ht="51" hidden="1">
      <c r="B108" s="197" t="s">
        <v>175</v>
      </c>
      <c r="D108" s="338" t="s">
        <v>63</v>
      </c>
    </row>
    <row r="109" spans="2:4" s="336" customFormat="1" ht="51" hidden="1">
      <c r="B109" s="197" t="s">
        <v>176</v>
      </c>
      <c r="D109" s="338" t="s">
        <v>64</v>
      </c>
    </row>
    <row r="110" spans="2:4" s="336" customFormat="1" ht="38.25" hidden="1">
      <c r="B110" s="197" t="s">
        <v>177</v>
      </c>
      <c r="D110" s="338" t="s">
        <v>65</v>
      </c>
    </row>
    <row r="111" spans="2:4" s="336" customFormat="1" ht="12.75" hidden="1">
      <c r="B111" s="335"/>
      <c r="D111" s="338" t="s">
        <v>66</v>
      </c>
    </row>
    <row r="112" spans="2:12" s="336" customFormat="1" ht="12.75" hidden="1">
      <c r="B112" s="335"/>
      <c r="D112" s="337" t="s">
        <v>81</v>
      </c>
      <c r="E112" s="337"/>
      <c r="F112" s="337"/>
      <c r="G112" s="337"/>
      <c r="H112" s="337"/>
      <c r="I112" s="337"/>
      <c r="J112" s="337"/>
      <c r="K112" s="337"/>
      <c r="L112" s="337"/>
    </row>
    <row r="113" spans="2:12" s="336" customFormat="1" ht="15.75" customHeight="1" hidden="1">
      <c r="B113" s="339"/>
      <c r="D113" s="337" t="s">
        <v>82</v>
      </c>
      <c r="E113" s="337"/>
      <c r="F113" s="337"/>
      <c r="G113" s="337"/>
      <c r="H113" s="337"/>
      <c r="I113" s="337"/>
      <c r="J113" s="337"/>
      <c r="K113" s="337"/>
      <c r="L113" s="337"/>
    </row>
    <row r="114" spans="2:12" s="336" customFormat="1" ht="15.75" customHeight="1" hidden="1">
      <c r="B114" s="339"/>
      <c r="D114" s="337" t="s">
        <v>87</v>
      </c>
      <c r="E114" s="337"/>
      <c r="F114" s="337"/>
      <c r="G114" s="337"/>
      <c r="H114" s="337"/>
      <c r="I114" s="337"/>
      <c r="J114" s="337"/>
      <c r="K114" s="337"/>
      <c r="L114" s="337"/>
    </row>
    <row r="115" spans="2:4" s="336" customFormat="1" ht="12.75" hidden="1">
      <c r="B115" s="339"/>
      <c r="D115" s="336">
        <v>2013</v>
      </c>
    </row>
    <row r="116" spans="2:4" s="336" customFormat="1" ht="12.75" hidden="1">
      <c r="B116" s="339"/>
      <c r="D116" s="336">
        <v>2014</v>
      </c>
    </row>
    <row r="117" spans="2:4" s="336" customFormat="1" ht="12.75" hidden="1">
      <c r="B117" s="339"/>
      <c r="D117" s="336">
        <v>2015</v>
      </c>
    </row>
    <row r="118" spans="2:4" s="336" customFormat="1" ht="12.75" hidden="1">
      <c r="B118" s="339"/>
      <c r="D118" s="336">
        <v>2016</v>
      </c>
    </row>
    <row r="119" spans="2:4" s="336" customFormat="1" ht="12.75" hidden="1">
      <c r="B119" s="339"/>
      <c r="D119" s="336">
        <v>2017</v>
      </c>
    </row>
    <row r="120" s="336" customFormat="1" ht="12.75" hidden="1">
      <c r="B120" s="339"/>
    </row>
    <row r="121" s="336" customFormat="1" ht="12.75" hidden="1">
      <c r="B121" s="339"/>
    </row>
    <row r="122" s="336" customFormat="1" ht="12.75" hidden="1">
      <c r="B122" s="335"/>
    </row>
    <row r="123" s="336" customFormat="1" ht="12.75" hidden="1">
      <c r="B123" s="335"/>
    </row>
    <row r="124" s="336" customFormat="1" ht="12.75" hidden="1">
      <c r="B124" s="335"/>
    </row>
    <row r="125" s="336" customFormat="1" ht="12.75" hidden="1">
      <c r="B125" s="335"/>
    </row>
    <row r="126" s="336" customFormat="1" ht="12.75" hidden="1">
      <c r="B126" s="335"/>
    </row>
    <row r="127" s="336" customFormat="1" ht="12.75" hidden="1">
      <c r="B127" s="335"/>
    </row>
    <row r="128" s="336" customFormat="1" ht="12.75" hidden="1">
      <c r="B128" s="335"/>
    </row>
    <row r="129" s="336" customFormat="1" ht="12.75" hidden="1">
      <c r="B129" s="335"/>
    </row>
    <row r="130" s="336" customFormat="1" ht="12.75" hidden="1">
      <c r="B130" s="335"/>
    </row>
    <row r="131" s="336" customFormat="1" ht="12.75" hidden="1">
      <c r="B131" s="335"/>
    </row>
    <row r="132" s="336" customFormat="1" ht="12.75" hidden="1">
      <c r="B132" s="335"/>
    </row>
    <row r="133" s="336" customFormat="1" ht="12.75" hidden="1">
      <c r="B133" s="335"/>
    </row>
    <row r="134" s="336" customFormat="1" ht="12.75" hidden="1">
      <c r="B134" s="335"/>
    </row>
    <row r="135" s="336" customFormat="1" ht="12.75">
      <c r="B135" s="335"/>
    </row>
    <row r="136" s="336" customFormat="1" ht="12.75">
      <c r="B136" s="335"/>
    </row>
    <row r="137" s="336" customFormat="1" ht="12.75">
      <c r="B137" s="335"/>
    </row>
    <row r="138" s="336" customFormat="1" ht="12.75">
      <c r="B138" s="335"/>
    </row>
    <row r="139" s="336" customFormat="1" ht="12.75">
      <c r="B139" s="335"/>
    </row>
    <row r="140" s="336" customFormat="1" ht="12.75">
      <c r="B140" s="335"/>
    </row>
    <row r="141" s="336" customFormat="1" ht="12.75">
      <c r="B141" s="335"/>
    </row>
    <row r="142" s="336" customFormat="1" ht="12.75">
      <c r="B142" s="335"/>
    </row>
    <row r="143" s="336" customFormat="1" ht="12.75">
      <c r="B143" s="335"/>
    </row>
    <row r="144" s="336" customFormat="1" ht="12.75">
      <c r="B144" s="335"/>
    </row>
    <row r="145" s="336" customFormat="1" ht="12.75">
      <c r="B145" s="335"/>
    </row>
    <row r="146" s="336" customFormat="1" ht="12.75">
      <c r="B146" s="335"/>
    </row>
    <row r="147" s="336" customFormat="1" ht="12.75">
      <c r="B147" s="335"/>
    </row>
    <row r="148" s="336" customFormat="1" ht="12.75">
      <c r="B148" s="335"/>
    </row>
    <row r="149" s="336" customFormat="1" ht="12.75">
      <c r="B149" s="335"/>
    </row>
    <row r="150" s="336" customFormat="1" ht="12.75">
      <c r="B150" s="335"/>
    </row>
    <row r="151" s="336" customFormat="1" ht="12.75">
      <c r="B151" s="335"/>
    </row>
    <row r="152" s="336" customFormat="1" ht="12.75">
      <c r="B152" s="335"/>
    </row>
    <row r="153" s="336" customFormat="1" ht="12.75">
      <c r="B153" s="335"/>
    </row>
    <row r="154" s="336" customFormat="1" ht="12.75">
      <c r="B154" s="335"/>
    </row>
    <row r="155" s="336" customFormat="1" ht="12.75">
      <c r="B155" s="335"/>
    </row>
    <row r="156" s="336" customFormat="1" ht="12.75">
      <c r="B156" s="335"/>
    </row>
    <row r="157" s="336" customFormat="1" ht="12.75">
      <c r="B157" s="335"/>
    </row>
    <row r="158" s="336" customFormat="1" ht="12.75">
      <c r="B158" s="335"/>
    </row>
    <row r="159" s="336" customFormat="1" ht="12.75">
      <c r="B159" s="335"/>
    </row>
    <row r="160" s="336" customFormat="1" ht="12.75">
      <c r="B160" s="335"/>
    </row>
    <row r="161" s="336" customFormat="1" ht="12.75">
      <c r="B161" s="335"/>
    </row>
    <row r="162" s="340" customFormat="1" ht="12.75">
      <c r="B162" s="334"/>
    </row>
    <row r="163" s="340" customFormat="1" ht="12.75">
      <c r="B163" s="334"/>
    </row>
    <row r="164" ht="12.75">
      <c r="B164" s="125"/>
    </row>
    <row r="165" ht="12.75">
      <c r="B165" s="125"/>
    </row>
  </sheetData>
  <sheetProtection password="E14B" sheet="1" formatCells="0" formatColumns="0" formatRows="0"/>
  <mergeCells count="63">
    <mergeCell ref="C67:P67"/>
    <mergeCell ref="C68:P68"/>
    <mergeCell ref="C69:P69"/>
    <mergeCell ref="B43:P43"/>
    <mergeCell ref="B45:B47"/>
    <mergeCell ref="B48:P48"/>
    <mergeCell ref="B49:P49"/>
    <mergeCell ref="B50:P65"/>
    <mergeCell ref="A66:Q66"/>
    <mergeCell ref="C40:G40"/>
    <mergeCell ref="H40:L40"/>
    <mergeCell ref="M40:P40"/>
    <mergeCell ref="C41:G41"/>
    <mergeCell ref="H41:L41"/>
    <mergeCell ref="M41:P41"/>
    <mergeCell ref="B35:P35"/>
    <mergeCell ref="C36:P36"/>
    <mergeCell ref="B38:P38"/>
    <mergeCell ref="C39:G39"/>
    <mergeCell ref="H39:L39"/>
    <mergeCell ref="M39:P39"/>
    <mergeCell ref="B29:P29"/>
    <mergeCell ref="C30:P30"/>
    <mergeCell ref="B31:P31"/>
    <mergeCell ref="C32:P32"/>
    <mergeCell ref="B33:P33"/>
    <mergeCell ref="C34:P34"/>
    <mergeCell ref="B23:P23"/>
    <mergeCell ref="C24:P24"/>
    <mergeCell ref="B25:P25"/>
    <mergeCell ref="C26:P26"/>
    <mergeCell ref="B27:P27"/>
    <mergeCell ref="D28:G28"/>
    <mergeCell ref="H28:J28"/>
    <mergeCell ref="K28:M28"/>
    <mergeCell ref="N28:O28"/>
    <mergeCell ref="B17:P17"/>
    <mergeCell ref="C18:P18"/>
    <mergeCell ref="B19:P19"/>
    <mergeCell ref="B20:P20"/>
    <mergeCell ref="B21:P21"/>
    <mergeCell ref="C22:P22"/>
    <mergeCell ref="B11:P11"/>
    <mergeCell ref="C12:P12"/>
    <mergeCell ref="B13:P13"/>
    <mergeCell ref="C14:P14"/>
    <mergeCell ref="B15:P15"/>
    <mergeCell ref="C16:P16"/>
    <mergeCell ref="B7:P8"/>
    <mergeCell ref="B9:P9"/>
    <mergeCell ref="D10:G10"/>
    <mergeCell ref="H10:J10"/>
    <mergeCell ref="K10:N10"/>
    <mergeCell ref="O10:P10"/>
    <mergeCell ref="B2:B5"/>
    <mergeCell ref="C2:M2"/>
    <mergeCell ref="N2:P2"/>
    <mergeCell ref="C3:M3"/>
    <mergeCell ref="N3:P3"/>
    <mergeCell ref="C4:M4"/>
    <mergeCell ref="N4:P4"/>
    <mergeCell ref="C5:M5"/>
    <mergeCell ref="N5:P5"/>
  </mergeCells>
  <conditionalFormatting sqref="F47">
    <cfRule type="cellIs" priority="7" dxfId="2" operator="lessThan" stopIfTrue="1">
      <formula>0.2</formula>
    </cfRule>
    <cfRule type="cellIs" priority="8" dxfId="1" operator="between" stopIfTrue="1">
      <formula>0.2</formula>
      <formula>0.299</formula>
    </cfRule>
    <cfRule type="cellIs" priority="9" dxfId="0" operator="greaterThanOrEqual" stopIfTrue="1">
      <formula>0.3</formula>
    </cfRule>
  </conditionalFormatting>
  <conditionalFormatting sqref="I47">
    <cfRule type="cellIs" priority="4" dxfId="2" operator="lessThan" stopIfTrue="1">
      <formula>0.2</formula>
    </cfRule>
    <cfRule type="cellIs" priority="5" dxfId="1" operator="between" stopIfTrue="1">
      <formula>0.2</formula>
      <formula>0.299</formula>
    </cfRule>
    <cfRule type="cellIs" priority="6" dxfId="0" operator="greaterThanOrEqual" stopIfTrue="1">
      <formula>0.3</formula>
    </cfRule>
  </conditionalFormatting>
  <conditionalFormatting sqref="L47">
    <cfRule type="cellIs" priority="1" dxfId="2" operator="lessThan" stopIfTrue="1">
      <formula>0.2</formula>
    </cfRule>
    <cfRule type="cellIs" priority="2" dxfId="1" operator="between" stopIfTrue="1">
      <formula>0.2</formula>
      <formula>0.299</formula>
    </cfRule>
    <cfRule type="cellIs" priority="3" dxfId="0" operator="greaterThanOrEqual" stopIfTrue="1">
      <formula>0.3</formula>
    </cfRule>
  </conditionalFormatting>
  <dataValidations count="7">
    <dataValidation type="list" allowBlank="1" showInputMessage="1" showErrorMessage="1" sqref="H10:J10">
      <formula1>$B$94:$B$96</formula1>
    </dataValidation>
    <dataValidation type="list" allowBlank="1" showInputMessage="1" showErrorMessage="1" sqref="O10:P10">
      <formula1>$C$94:$C$100</formula1>
    </dataValidation>
    <dataValidation type="list" allowBlank="1" showInputMessage="1" showErrorMessage="1" sqref="C12:P12">
      <formula1>$D$94:$D$114</formula1>
    </dataValidation>
    <dataValidation type="list" allowBlank="1" showInputMessage="1" showErrorMessage="1" sqref="C69">
      <formula1>$M$94:$M$96</formula1>
    </dataValidation>
    <dataValidation type="list" allowBlank="1" showInputMessage="1" showErrorMessage="1" sqref="C32:P32 C34:P34 C36:P36">
      <formula1>$Q$93:$Q$98</formula1>
    </dataValidation>
    <dataValidation type="list" allowBlank="1" showInputMessage="1" showErrorMessage="1" sqref="C18:P18">
      <formula1>$B$104:$B$110</formula1>
    </dataValidation>
    <dataValidation type="list" allowBlank="1" showInputMessage="1" showErrorMessage="1" sqref="C10">
      <formula1>$D$115:$D$119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orientation="portrait" scale="2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Z19"/>
  <sheetViews>
    <sheetView showGridLines="0" zoomScale="85" zoomScaleNormal="85" zoomScalePageLayoutView="0" workbookViewId="0" topLeftCell="A1">
      <selection activeCell="A1" sqref="A1:IV16384"/>
    </sheetView>
  </sheetViews>
  <sheetFormatPr defaultColWidth="11.421875" defaultRowHeight="12.75"/>
  <cols>
    <col min="1" max="1" width="27.140625" style="221" customWidth="1"/>
    <col min="2" max="2" width="27.140625" style="208" customWidth="1"/>
    <col min="3" max="3" width="18.7109375" style="208" customWidth="1"/>
    <col min="4" max="4" width="15.421875" style="208" customWidth="1"/>
    <col min="5" max="5" width="22.57421875" style="208" customWidth="1"/>
    <col min="6" max="6" width="15.8515625" style="208" customWidth="1"/>
    <col min="7" max="7" width="25.8515625" style="208" customWidth="1"/>
    <col min="8" max="8" width="19.140625" style="208" customWidth="1"/>
    <col min="9" max="9" width="17.57421875" style="208" customWidth="1"/>
    <col min="10" max="10" width="15.140625" style="208" customWidth="1"/>
    <col min="11" max="11" width="17.00390625" style="208" customWidth="1"/>
    <col min="12" max="12" width="15.28125" style="208" customWidth="1"/>
    <col min="13" max="13" width="17.421875" style="208" customWidth="1"/>
    <col min="14" max="15" width="0" style="437" hidden="1" customWidth="1"/>
    <col min="16" max="16384" width="11.421875" style="208" customWidth="1"/>
  </cols>
  <sheetData>
    <row r="1" spans="1:26" ht="21" customHeight="1" thickTop="1">
      <c r="A1" s="203"/>
      <c r="B1" s="413" t="s">
        <v>2</v>
      </c>
      <c r="C1" s="413"/>
      <c r="D1" s="414"/>
      <c r="E1" s="414"/>
      <c r="F1" s="414"/>
      <c r="G1" s="414"/>
      <c r="H1" s="414"/>
      <c r="I1" s="414"/>
      <c r="J1" s="413"/>
      <c r="K1" s="20" t="s">
        <v>9</v>
      </c>
      <c r="L1" s="21"/>
      <c r="M1" s="22"/>
      <c r="N1" s="415"/>
      <c r="O1" s="416"/>
      <c r="P1" s="205"/>
      <c r="Q1" s="205"/>
      <c r="R1" s="205"/>
      <c r="S1" s="205"/>
      <c r="T1" s="205"/>
      <c r="U1" s="205"/>
      <c r="V1" s="205"/>
      <c r="W1" s="205"/>
      <c r="X1" s="205"/>
      <c r="Y1" s="206"/>
      <c r="Z1" s="207"/>
    </row>
    <row r="2" spans="1:26" ht="18">
      <c r="A2" s="209"/>
      <c r="B2" s="210" t="s">
        <v>3</v>
      </c>
      <c r="C2" s="210"/>
      <c r="D2" s="211"/>
      <c r="E2" s="211"/>
      <c r="F2" s="211"/>
      <c r="G2" s="211"/>
      <c r="H2" s="211"/>
      <c r="I2" s="211"/>
      <c r="J2" s="210"/>
      <c r="K2" s="26" t="s">
        <v>95</v>
      </c>
      <c r="L2" s="27"/>
      <c r="M2" s="28"/>
      <c r="N2" s="415"/>
      <c r="O2" s="416"/>
      <c r="P2" s="205"/>
      <c r="Q2" s="205"/>
      <c r="R2" s="205"/>
      <c r="S2" s="205"/>
      <c r="T2" s="205"/>
      <c r="U2" s="205"/>
      <c r="V2" s="205"/>
      <c r="W2" s="205"/>
      <c r="X2" s="205"/>
      <c r="Y2" s="206"/>
      <c r="Z2" s="207"/>
    </row>
    <row r="3" spans="1:26" ht="18">
      <c r="A3" s="209"/>
      <c r="B3" s="210" t="s">
        <v>7</v>
      </c>
      <c r="C3" s="210"/>
      <c r="D3" s="211"/>
      <c r="E3" s="211"/>
      <c r="F3" s="211"/>
      <c r="G3" s="211"/>
      <c r="H3" s="211"/>
      <c r="I3" s="211"/>
      <c r="J3" s="210"/>
      <c r="K3" s="26" t="s">
        <v>94</v>
      </c>
      <c r="L3" s="27"/>
      <c r="M3" s="28"/>
      <c r="N3" s="415"/>
      <c r="O3" s="416"/>
      <c r="P3" s="205"/>
      <c r="Q3" s="205"/>
      <c r="R3" s="205"/>
      <c r="S3" s="205"/>
      <c r="T3" s="205"/>
      <c r="U3" s="205"/>
      <c r="V3" s="205"/>
      <c r="W3" s="205"/>
      <c r="X3" s="205"/>
      <c r="Y3" s="206"/>
      <c r="Z3" s="207"/>
    </row>
    <row r="4" spans="1:26" ht="21.75" customHeight="1" thickBot="1">
      <c r="A4" s="212"/>
      <c r="B4" s="417" t="s">
        <v>5</v>
      </c>
      <c r="C4" s="417"/>
      <c r="D4" s="418"/>
      <c r="E4" s="418"/>
      <c r="F4" s="418"/>
      <c r="G4" s="418"/>
      <c r="H4" s="418"/>
      <c r="I4" s="418"/>
      <c r="J4" s="417"/>
      <c r="K4" s="32" t="s">
        <v>101</v>
      </c>
      <c r="L4" s="33"/>
      <c r="M4" s="34"/>
      <c r="N4" s="419"/>
      <c r="O4" s="216"/>
      <c r="P4" s="214"/>
      <c r="Q4" s="214"/>
      <c r="R4" s="214"/>
      <c r="S4" s="214"/>
      <c r="T4" s="214"/>
      <c r="U4" s="214"/>
      <c r="V4" s="214"/>
      <c r="W4" s="214"/>
      <c r="X4" s="214"/>
      <c r="Y4" s="206"/>
      <c r="Z4" s="207"/>
    </row>
    <row r="5" spans="1:26" ht="21.75" customHeight="1" thickTop="1">
      <c r="A5" s="215"/>
      <c r="B5" s="207"/>
      <c r="C5" s="216"/>
      <c r="D5" s="216"/>
      <c r="E5" s="216"/>
      <c r="F5" s="216"/>
      <c r="G5" s="216"/>
      <c r="H5" s="216"/>
      <c r="I5" s="216"/>
      <c r="J5" s="216"/>
      <c r="K5" s="217"/>
      <c r="L5" s="217"/>
      <c r="M5" s="217"/>
      <c r="N5" s="216"/>
      <c r="O5" s="216"/>
      <c r="P5" s="214"/>
      <c r="Q5" s="214"/>
      <c r="R5" s="214"/>
      <c r="S5" s="214"/>
      <c r="T5" s="214"/>
      <c r="U5" s="214"/>
      <c r="V5" s="214"/>
      <c r="W5" s="214"/>
      <c r="X5" s="214"/>
      <c r="Y5" s="206"/>
      <c r="Z5" s="207"/>
    </row>
    <row r="6" spans="1:15" s="220" customFormat="1" ht="23.25" customHeight="1">
      <c r="A6" s="387"/>
      <c r="B6" s="219" t="s">
        <v>87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45"/>
      <c r="O6" s="245"/>
    </row>
    <row r="7" spans="1:15" s="421" customFormat="1" ht="13.5" thickBot="1">
      <c r="A7" s="420"/>
      <c r="N7" s="420"/>
      <c r="O7" s="420"/>
    </row>
    <row r="8" spans="1:15" s="426" customFormat="1" ht="31.5" customHeight="1" thickBot="1" thickTop="1">
      <c r="A8" s="422" t="s">
        <v>0</v>
      </c>
      <c r="B8" s="423" t="s">
        <v>6</v>
      </c>
      <c r="C8" s="424" t="str">
        <f>+'Logro acuerdos conciliación'!C14:P14</f>
        <v>Logro de acuerdos de conciliación</v>
      </c>
      <c r="D8" s="424"/>
      <c r="E8" s="424"/>
      <c r="F8" s="424"/>
      <c r="G8" s="424"/>
      <c r="H8" s="424"/>
      <c r="I8" s="424"/>
      <c r="J8" s="424"/>
      <c r="K8" s="424"/>
      <c r="L8" s="424"/>
      <c r="M8" s="425"/>
      <c r="N8" s="387"/>
      <c r="O8" s="387"/>
    </row>
    <row r="9" spans="1:15" s="426" customFormat="1" ht="45" customHeight="1" thickBot="1">
      <c r="A9" s="422"/>
      <c r="B9" s="227"/>
      <c r="C9" s="427" t="s">
        <v>88</v>
      </c>
      <c r="D9" s="427" t="s">
        <v>97</v>
      </c>
      <c r="E9" s="427" t="s">
        <v>89</v>
      </c>
      <c r="F9" s="427" t="s">
        <v>98</v>
      </c>
      <c r="G9" s="427" t="s">
        <v>90</v>
      </c>
      <c r="H9" s="427" t="s">
        <v>99</v>
      </c>
      <c r="I9" s="427" t="s">
        <v>91</v>
      </c>
      <c r="J9" s="427" t="s">
        <v>100</v>
      </c>
      <c r="K9" s="422" t="s">
        <v>4</v>
      </c>
      <c r="L9" s="422"/>
      <c r="M9" s="428"/>
      <c r="N9" s="387"/>
      <c r="O9" s="387"/>
    </row>
    <row r="10" spans="1:15" s="426" customFormat="1" ht="72.75" customHeight="1" thickBot="1">
      <c r="A10" s="423" t="s">
        <v>86</v>
      </c>
      <c r="B10" s="429" t="s">
        <v>114</v>
      </c>
      <c r="C10" s="430">
        <v>19</v>
      </c>
      <c r="D10" s="431">
        <f>+C10/C11</f>
        <v>0.18269230769230768</v>
      </c>
      <c r="E10" s="432">
        <v>20</v>
      </c>
      <c r="F10" s="431">
        <f>+E10/E11</f>
        <v>0.13245033112582782</v>
      </c>
      <c r="G10" s="432">
        <v>26</v>
      </c>
      <c r="H10" s="431">
        <f>+G10/G11</f>
        <v>0.18439716312056736</v>
      </c>
      <c r="I10" s="1"/>
      <c r="J10" s="52"/>
      <c r="K10" s="48" t="s">
        <v>163</v>
      </c>
      <c r="L10" s="40"/>
      <c r="M10" s="49"/>
      <c r="N10" s="387">
        <f>+C10+E10+G10+I10</f>
        <v>65</v>
      </c>
      <c r="O10" s="387"/>
    </row>
    <row r="11" spans="1:15" s="426" customFormat="1" ht="75.75" customHeight="1" thickBot="1">
      <c r="A11" s="227"/>
      <c r="B11" s="429" t="s">
        <v>115</v>
      </c>
      <c r="C11" s="430">
        <v>104</v>
      </c>
      <c r="D11" s="433"/>
      <c r="E11" s="434">
        <v>151</v>
      </c>
      <c r="F11" s="433"/>
      <c r="G11" s="435">
        <v>141</v>
      </c>
      <c r="H11" s="433"/>
      <c r="I11" s="2"/>
      <c r="J11" s="53"/>
      <c r="K11" s="50"/>
      <c r="L11" s="43"/>
      <c r="M11" s="51"/>
      <c r="N11" s="387">
        <f>+C11+E11+G11+I11</f>
        <v>396</v>
      </c>
      <c r="O11" s="436">
        <f>+N10/N11</f>
        <v>0.16414141414141414</v>
      </c>
    </row>
    <row r="12" spans="1:12" ht="13.5" customHeight="1">
      <c r="A12" s="245"/>
      <c r="B12" s="246"/>
      <c r="C12" s="246"/>
      <c r="D12" s="247"/>
      <c r="E12" s="246"/>
      <c r="F12" s="247"/>
      <c r="G12" s="246"/>
      <c r="H12" s="246"/>
      <c r="I12" s="246"/>
      <c r="J12" s="247"/>
      <c r="K12" s="247"/>
      <c r="L12" s="247"/>
    </row>
    <row r="13" spans="1:12" ht="13.5" customHeight="1">
      <c r="A13" s="245"/>
      <c r="B13" s="246"/>
      <c r="C13" s="246"/>
      <c r="D13" s="246"/>
      <c r="E13" s="246"/>
      <c r="F13" s="246"/>
      <c r="G13" s="246"/>
      <c r="H13" s="246"/>
      <c r="I13" s="246"/>
      <c r="J13" s="247"/>
      <c r="K13" s="247"/>
      <c r="L13" s="247"/>
    </row>
    <row r="14" spans="1:12" ht="13.5" customHeight="1">
      <c r="A14" s="245"/>
      <c r="B14" s="246"/>
      <c r="C14" s="246"/>
      <c r="D14" s="246"/>
      <c r="E14" s="246"/>
      <c r="F14" s="246"/>
      <c r="G14" s="246"/>
      <c r="H14" s="246"/>
      <c r="I14" s="246"/>
      <c r="J14" s="247"/>
      <c r="K14" s="247"/>
      <c r="L14" s="247"/>
    </row>
    <row r="15" spans="1:10" ht="12.75">
      <c r="A15" s="245"/>
      <c r="B15" s="246"/>
      <c r="C15" s="246"/>
      <c r="D15" s="246"/>
      <c r="E15" s="246"/>
      <c r="F15" s="246"/>
      <c r="G15" s="246"/>
      <c r="H15" s="246"/>
      <c r="I15" s="246"/>
      <c r="J15" s="246"/>
    </row>
    <row r="16" spans="1:10" ht="12.75">
      <c r="A16" s="245"/>
      <c r="B16" s="246"/>
      <c r="C16" s="246"/>
      <c r="D16" s="438"/>
      <c r="E16" s="246"/>
      <c r="F16" s="246"/>
      <c r="G16" s="246"/>
      <c r="H16" s="246"/>
      <c r="I16" s="246"/>
      <c r="J16" s="246"/>
    </row>
    <row r="17" spans="1:10" ht="12.75">
      <c r="A17" s="245"/>
      <c r="B17" s="246"/>
      <c r="C17" s="246"/>
      <c r="D17" s="438"/>
      <c r="E17" s="246"/>
      <c r="F17" s="246"/>
      <c r="G17" s="246"/>
      <c r="H17" s="246"/>
      <c r="I17" s="246"/>
      <c r="J17" s="246"/>
    </row>
    <row r="18" spans="1:10" ht="12.75">
      <c r="A18" s="245"/>
      <c r="B18" s="246"/>
      <c r="C18" s="246"/>
      <c r="D18" s="438"/>
      <c r="E18" s="246"/>
      <c r="F18" s="246"/>
      <c r="G18" s="246"/>
      <c r="H18" s="246"/>
      <c r="I18" s="246"/>
      <c r="J18" s="246"/>
    </row>
    <row r="19" spans="1:10" ht="12.75">
      <c r="A19" s="245"/>
      <c r="B19" s="246"/>
      <c r="C19" s="246"/>
      <c r="D19" s="246"/>
      <c r="E19" s="246"/>
      <c r="F19" s="246"/>
      <c r="G19" s="246"/>
      <c r="H19" s="246"/>
      <c r="I19" s="246"/>
      <c r="J19" s="246"/>
    </row>
  </sheetData>
  <sheetProtection password="E09B" sheet="1" formatCells="0" formatColumns="0" formatRows="0"/>
  <mergeCells count="20">
    <mergeCell ref="B2:J2"/>
    <mergeCell ref="B3:J3"/>
    <mergeCell ref="B4:J4"/>
    <mergeCell ref="K10:M11"/>
    <mergeCell ref="F10:F11"/>
    <mergeCell ref="H10:H11"/>
    <mergeCell ref="J10:J11"/>
    <mergeCell ref="K9:M9"/>
    <mergeCell ref="K3:M3"/>
    <mergeCell ref="K4:M4"/>
    <mergeCell ref="A10:A11"/>
    <mergeCell ref="A8:A9"/>
    <mergeCell ref="B8:B9"/>
    <mergeCell ref="C8:M8"/>
    <mergeCell ref="D10:D11"/>
    <mergeCell ref="K1:M1"/>
    <mergeCell ref="K2:M2"/>
    <mergeCell ref="B6:M6"/>
    <mergeCell ref="A1:A4"/>
    <mergeCell ref="B1:J1"/>
  </mergeCells>
  <printOptions/>
  <pageMargins left="0.75" right="0.75" top="1" bottom="1" header="0" footer="0"/>
  <pageSetup horizontalDpi="600" verticalDpi="600" orientation="landscape" paperSize="163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A2:AA165"/>
  <sheetViews>
    <sheetView showGridLines="0" zoomScalePageLayoutView="0" workbookViewId="0" topLeftCell="A64">
      <selection activeCell="C67" sqref="C67:P67"/>
    </sheetView>
  </sheetViews>
  <sheetFormatPr defaultColWidth="11.421875" defaultRowHeight="12.75"/>
  <cols>
    <col min="1" max="1" width="3.00390625" style="134" customWidth="1"/>
    <col min="2" max="2" width="29.7109375" style="134" customWidth="1"/>
    <col min="3" max="3" width="30.140625" style="134" bestFit="1" customWidth="1"/>
    <col min="4" max="4" width="6.8515625" style="134" customWidth="1"/>
    <col min="5" max="5" width="9.8515625" style="134" customWidth="1"/>
    <col min="6" max="6" width="9.57421875" style="134" bestFit="1" customWidth="1"/>
    <col min="7" max="7" width="7.8515625" style="134" customWidth="1"/>
    <col min="8" max="8" width="7.421875" style="134" customWidth="1"/>
    <col min="9" max="9" width="7.8515625" style="134" bestFit="1" customWidth="1"/>
    <col min="10" max="10" width="7.421875" style="134" customWidth="1"/>
    <col min="11" max="11" width="9.421875" style="134" customWidth="1"/>
    <col min="12" max="12" width="14.421875" style="134" customWidth="1"/>
    <col min="13" max="13" width="8.421875" style="134" customWidth="1"/>
    <col min="14" max="15" width="11.00390625" style="134" customWidth="1"/>
    <col min="16" max="16" width="13.57421875" style="134" customWidth="1"/>
    <col min="17" max="18" width="11.7109375" style="134" customWidth="1"/>
    <col min="19" max="16384" width="11.421875" style="134" customWidth="1"/>
  </cols>
  <sheetData>
    <row r="1" ht="13.5" thickBot="1"/>
    <row r="2" spans="2:16" ht="16.5" customHeight="1">
      <c r="B2" s="54"/>
      <c r="C2" s="57" t="s">
        <v>2</v>
      </c>
      <c r="D2" s="58"/>
      <c r="E2" s="58"/>
      <c r="F2" s="58"/>
      <c r="G2" s="58"/>
      <c r="H2" s="58"/>
      <c r="I2" s="58"/>
      <c r="J2" s="58"/>
      <c r="K2" s="58"/>
      <c r="L2" s="58"/>
      <c r="M2" s="59"/>
      <c r="N2" s="20" t="s">
        <v>9</v>
      </c>
      <c r="O2" s="21"/>
      <c r="P2" s="22"/>
    </row>
    <row r="3" spans="2:16" ht="15.75" customHeight="1">
      <c r="B3" s="55"/>
      <c r="C3" s="60" t="s">
        <v>8</v>
      </c>
      <c r="D3" s="61"/>
      <c r="E3" s="61"/>
      <c r="F3" s="61"/>
      <c r="G3" s="61"/>
      <c r="H3" s="61"/>
      <c r="I3" s="61"/>
      <c r="J3" s="61"/>
      <c r="K3" s="61"/>
      <c r="L3" s="61"/>
      <c r="M3" s="62"/>
      <c r="N3" s="26" t="s">
        <v>95</v>
      </c>
      <c r="O3" s="27"/>
      <c r="P3" s="28"/>
    </row>
    <row r="4" spans="2:16" ht="15.75" customHeight="1">
      <c r="B4" s="55"/>
      <c r="C4" s="60" t="s">
        <v>10</v>
      </c>
      <c r="D4" s="61"/>
      <c r="E4" s="61"/>
      <c r="F4" s="61"/>
      <c r="G4" s="61"/>
      <c r="H4" s="61"/>
      <c r="I4" s="61"/>
      <c r="J4" s="61"/>
      <c r="K4" s="61"/>
      <c r="L4" s="61"/>
      <c r="M4" s="62"/>
      <c r="N4" s="26" t="s">
        <v>94</v>
      </c>
      <c r="O4" s="27"/>
      <c r="P4" s="28"/>
    </row>
    <row r="5" spans="2:16" ht="16.5" customHeight="1" thickBot="1">
      <c r="B5" s="56"/>
      <c r="C5" s="63" t="s">
        <v>11</v>
      </c>
      <c r="D5" s="64"/>
      <c r="E5" s="64"/>
      <c r="F5" s="64"/>
      <c r="G5" s="64"/>
      <c r="H5" s="64"/>
      <c r="I5" s="64"/>
      <c r="J5" s="64"/>
      <c r="K5" s="64"/>
      <c r="L5" s="64"/>
      <c r="M5" s="65"/>
      <c r="N5" s="32" t="s">
        <v>101</v>
      </c>
      <c r="O5" s="33"/>
      <c r="P5" s="34"/>
    </row>
    <row r="6" ht="13.5" thickBot="1"/>
    <row r="7" spans="1:17" ht="12.75">
      <c r="A7" s="125"/>
      <c r="B7" s="74" t="s">
        <v>12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6"/>
      <c r="Q7" s="125"/>
    </row>
    <row r="8" spans="1:17" ht="13.5" thickBot="1">
      <c r="A8" s="125"/>
      <c r="B8" s="77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9"/>
      <c r="Q8" s="125"/>
    </row>
    <row r="9" spans="1:17" ht="6.75" customHeight="1" thickBot="1">
      <c r="A9" s="125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125"/>
    </row>
    <row r="10" spans="1:17" ht="26.25" customHeight="1" thickBot="1">
      <c r="A10" s="125"/>
      <c r="B10" s="265" t="s">
        <v>67</v>
      </c>
      <c r="C10" s="266">
        <v>2017</v>
      </c>
      <c r="D10" s="267" t="s">
        <v>13</v>
      </c>
      <c r="E10" s="268"/>
      <c r="F10" s="268"/>
      <c r="G10" s="268"/>
      <c r="H10" s="269" t="s">
        <v>40</v>
      </c>
      <c r="I10" s="269"/>
      <c r="J10" s="269"/>
      <c r="K10" s="268" t="s">
        <v>14</v>
      </c>
      <c r="L10" s="268"/>
      <c r="M10" s="268"/>
      <c r="N10" s="268"/>
      <c r="O10" s="269" t="s">
        <v>54</v>
      </c>
      <c r="P10" s="270"/>
      <c r="Q10" s="125"/>
    </row>
    <row r="11" spans="1:17" ht="4.5" customHeight="1" thickBot="1">
      <c r="A11" s="125"/>
      <c r="B11" s="271"/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3"/>
      <c r="Q11" s="125"/>
    </row>
    <row r="12" spans="1:17" ht="13.5" thickBot="1">
      <c r="A12" s="125"/>
      <c r="B12" s="90" t="s">
        <v>1</v>
      </c>
      <c r="C12" s="274" t="s">
        <v>87</v>
      </c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5"/>
      <c r="Q12" s="125"/>
    </row>
    <row r="13" spans="1:17" ht="4.5" customHeight="1" thickBot="1">
      <c r="A13" s="125"/>
      <c r="B13" s="276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8"/>
      <c r="Q13" s="125"/>
    </row>
    <row r="14" spans="1:17" ht="25.5" customHeight="1" thickBot="1">
      <c r="A14" s="125"/>
      <c r="B14" s="90" t="s">
        <v>15</v>
      </c>
      <c r="C14" s="127" t="s">
        <v>108</v>
      </c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9"/>
      <c r="Q14" s="125"/>
    </row>
    <row r="15" spans="1:17" ht="4.5" customHeight="1" thickBot="1">
      <c r="A15" s="125"/>
      <c r="B15" s="279"/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1"/>
      <c r="Q15" s="125"/>
    </row>
    <row r="16" spans="1:17" ht="27" customHeight="1" thickBot="1">
      <c r="A16" s="125"/>
      <c r="B16" s="90" t="s">
        <v>16</v>
      </c>
      <c r="C16" s="105" t="s">
        <v>110</v>
      </c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17"/>
      <c r="Q16" s="125"/>
    </row>
    <row r="17" spans="1:17" ht="4.5" customHeight="1" thickBot="1">
      <c r="A17" s="125"/>
      <c r="B17" s="279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1"/>
      <c r="Q17" s="125"/>
    </row>
    <row r="18" spans="1:17" ht="26.25" customHeight="1" thickBot="1">
      <c r="A18" s="125"/>
      <c r="B18" s="90" t="s">
        <v>17</v>
      </c>
      <c r="C18" s="105" t="s">
        <v>172</v>
      </c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17"/>
      <c r="Q18" s="125"/>
    </row>
    <row r="19" spans="1:17" ht="4.5" customHeight="1" thickBot="1">
      <c r="A19" s="125"/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125"/>
    </row>
    <row r="20" spans="1:17" ht="17.25" customHeight="1" thickBot="1">
      <c r="A20" s="125"/>
      <c r="B20" s="267" t="s">
        <v>18</v>
      </c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83"/>
      <c r="Q20" s="125"/>
    </row>
    <row r="21" spans="1:17" ht="4.5" customHeight="1" thickBot="1">
      <c r="A21" s="125"/>
      <c r="B21" s="284"/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6"/>
      <c r="Q21" s="125"/>
    </row>
    <row r="22" spans="1:17" ht="78.75" customHeight="1" thickBot="1">
      <c r="A22" s="125"/>
      <c r="B22" s="90" t="s">
        <v>19</v>
      </c>
      <c r="C22" s="105" t="s">
        <v>111</v>
      </c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17"/>
      <c r="Q22" s="125"/>
    </row>
    <row r="23" spans="1:17" ht="4.5" customHeight="1" thickBot="1">
      <c r="A23" s="125"/>
      <c r="B23" s="279"/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1"/>
      <c r="Q23" s="125"/>
    </row>
    <row r="24" spans="1:17" ht="41.25" customHeight="1" thickBot="1">
      <c r="A24" s="125"/>
      <c r="B24" s="90" t="s">
        <v>20</v>
      </c>
      <c r="C24" s="105" t="s">
        <v>165</v>
      </c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17"/>
      <c r="Q24" s="125"/>
    </row>
    <row r="25" spans="1:17" ht="4.5" customHeight="1" thickBot="1">
      <c r="A25" s="125"/>
      <c r="B25" s="279"/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1"/>
      <c r="Q25" s="125"/>
    </row>
    <row r="26" spans="1:17" ht="21.75" customHeight="1" thickBot="1">
      <c r="A26" s="125"/>
      <c r="B26" s="90" t="s">
        <v>21</v>
      </c>
      <c r="C26" s="294">
        <v>50</v>
      </c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5"/>
      <c r="Q26" s="125"/>
    </row>
    <row r="27" spans="1:17" ht="4.5" customHeight="1" thickBot="1">
      <c r="A27" s="125"/>
      <c r="B27" s="289"/>
      <c r="C27" s="290"/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1"/>
      <c r="Q27" s="125"/>
    </row>
    <row r="28" spans="1:17" ht="19.5" customHeight="1" thickBot="1">
      <c r="A28" s="125"/>
      <c r="B28" s="90" t="s">
        <v>22</v>
      </c>
      <c r="C28" s="126" t="s">
        <v>23</v>
      </c>
      <c r="D28" s="127" t="s">
        <v>166</v>
      </c>
      <c r="E28" s="128"/>
      <c r="F28" s="128"/>
      <c r="G28" s="129"/>
      <c r="H28" s="130" t="s">
        <v>24</v>
      </c>
      <c r="I28" s="130"/>
      <c r="J28" s="130"/>
      <c r="K28" s="127" t="s">
        <v>167</v>
      </c>
      <c r="L28" s="128"/>
      <c r="M28" s="129"/>
      <c r="N28" s="131" t="s">
        <v>25</v>
      </c>
      <c r="O28" s="132"/>
      <c r="P28" s="133" t="s">
        <v>168</v>
      </c>
      <c r="Q28" s="125"/>
    </row>
    <row r="29" spans="1:17" ht="4.5" customHeight="1" thickBot="1">
      <c r="A29" s="125"/>
      <c r="B29" s="292"/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93"/>
      <c r="Q29" s="125"/>
    </row>
    <row r="30" spans="1:17" ht="13.5" thickBot="1">
      <c r="A30" s="125"/>
      <c r="B30" s="90" t="s">
        <v>26</v>
      </c>
      <c r="C30" s="127" t="s">
        <v>109</v>
      </c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9"/>
      <c r="Q30" s="125"/>
    </row>
    <row r="31" spans="1:17" ht="4.5" customHeight="1" thickBot="1">
      <c r="A31" s="125"/>
      <c r="B31" s="279"/>
      <c r="C31" s="280"/>
      <c r="D31" s="280"/>
      <c r="E31" s="280"/>
      <c r="F31" s="280"/>
      <c r="G31" s="280"/>
      <c r="H31" s="280"/>
      <c r="I31" s="280"/>
      <c r="J31" s="280"/>
      <c r="K31" s="280"/>
      <c r="L31" s="280"/>
      <c r="M31" s="280"/>
      <c r="N31" s="280"/>
      <c r="O31" s="280"/>
      <c r="P31" s="281"/>
      <c r="Q31" s="125"/>
    </row>
    <row r="32" spans="1:17" ht="13.5" thickBot="1">
      <c r="A32" s="125"/>
      <c r="B32" s="90" t="s">
        <v>27</v>
      </c>
      <c r="C32" s="294" t="s">
        <v>76</v>
      </c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5"/>
      <c r="Q32" s="125"/>
    </row>
    <row r="33" spans="1:17" ht="4.5" customHeight="1" thickBot="1">
      <c r="A33" s="125"/>
      <c r="B33" s="279"/>
      <c r="C33" s="280"/>
      <c r="D33" s="280"/>
      <c r="E33" s="280"/>
      <c r="F33" s="280"/>
      <c r="G33" s="280"/>
      <c r="H33" s="280"/>
      <c r="I33" s="280"/>
      <c r="J33" s="280"/>
      <c r="K33" s="280"/>
      <c r="L33" s="280"/>
      <c r="M33" s="280"/>
      <c r="N33" s="280"/>
      <c r="O33" s="280"/>
      <c r="P33" s="281"/>
      <c r="Q33" s="125"/>
    </row>
    <row r="34" spans="1:17" ht="13.5" thickBot="1">
      <c r="A34" s="125"/>
      <c r="B34" s="90" t="s">
        <v>28</v>
      </c>
      <c r="C34" s="294" t="s">
        <v>76</v>
      </c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5"/>
      <c r="Q34" s="125"/>
    </row>
    <row r="35" spans="1:17" ht="4.5" customHeight="1" thickBot="1">
      <c r="A35" s="125"/>
      <c r="B35" s="276"/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8"/>
      <c r="Q35" s="125"/>
    </row>
    <row r="36" spans="1:17" ht="16.5" customHeight="1" thickBot="1">
      <c r="A36" s="125"/>
      <c r="B36" s="90" t="s">
        <v>29</v>
      </c>
      <c r="C36" s="294" t="s">
        <v>76</v>
      </c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5"/>
      <c r="Q36" s="125"/>
    </row>
    <row r="37" spans="1:17" ht="4.5" customHeight="1" thickBot="1">
      <c r="A37" s="125"/>
      <c r="B37" s="296"/>
      <c r="C37" s="296"/>
      <c r="D37" s="296"/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125"/>
    </row>
    <row r="38" spans="1:17" ht="13.5" thickBot="1">
      <c r="A38" s="125"/>
      <c r="B38" s="297" t="s">
        <v>30</v>
      </c>
      <c r="C38" s="298"/>
      <c r="D38" s="298"/>
      <c r="E38" s="298"/>
      <c r="F38" s="298"/>
      <c r="G38" s="298"/>
      <c r="H38" s="298"/>
      <c r="I38" s="298"/>
      <c r="J38" s="298"/>
      <c r="K38" s="298"/>
      <c r="L38" s="298"/>
      <c r="M38" s="298"/>
      <c r="N38" s="298"/>
      <c r="O38" s="299"/>
      <c r="P38" s="300"/>
      <c r="Q38" s="125"/>
    </row>
    <row r="39" spans="1:17" ht="13.5" thickBot="1">
      <c r="A39" s="125"/>
      <c r="B39" s="301" t="s">
        <v>31</v>
      </c>
      <c r="C39" s="302" t="s">
        <v>32</v>
      </c>
      <c r="D39" s="303"/>
      <c r="E39" s="303"/>
      <c r="F39" s="303"/>
      <c r="G39" s="304"/>
      <c r="H39" s="302" t="s">
        <v>26</v>
      </c>
      <c r="I39" s="303"/>
      <c r="J39" s="303"/>
      <c r="K39" s="303"/>
      <c r="L39" s="304"/>
      <c r="M39" s="302" t="s">
        <v>33</v>
      </c>
      <c r="N39" s="303"/>
      <c r="O39" s="305"/>
      <c r="P39" s="304"/>
      <c r="Q39" s="125"/>
    </row>
    <row r="40" spans="2:16" s="125" customFormat="1" ht="26.25" customHeight="1">
      <c r="B40" s="306" t="s">
        <v>112</v>
      </c>
      <c r="C40" s="153" t="s">
        <v>83</v>
      </c>
      <c r="D40" s="154"/>
      <c r="E40" s="154"/>
      <c r="F40" s="154"/>
      <c r="G40" s="155"/>
      <c r="H40" s="153" t="s">
        <v>84</v>
      </c>
      <c r="I40" s="154"/>
      <c r="J40" s="154"/>
      <c r="K40" s="154"/>
      <c r="L40" s="155"/>
      <c r="M40" s="156" t="s">
        <v>134</v>
      </c>
      <c r="N40" s="157"/>
      <c r="O40" s="157"/>
      <c r="P40" s="158"/>
    </row>
    <row r="41" spans="2:16" s="125" customFormat="1" ht="27.75" customHeight="1">
      <c r="B41" s="308" t="s">
        <v>113</v>
      </c>
      <c r="C41" s="153" t="s">
        <v>83</v>
      </c>
      <c r="D41" s="154"/>
      <c r="E41" s="154"/>
      <c r="F41" s="154"/>
      <c r="G41" s="155"/>
      <c r="H41" s="153" t="s">
        <v>84</v>
      </c>
      <c r="I41" s="154"/>
      <c r="J41" s="154"/>
      <c r="K41" s="154"/>
      <c r="L41" s="155"/>
      <c r="M41" s="341" t="s">
        <v>134</v>
      </c>
      <c r="N41" s="342"/>
      <c r="O41" s="342"/>
      <c r="P41" s="343"/>
    </row>
    <row r="42" spans="1:17" ht="4.5" customHeight="1" thickBot="1">
      <c r="A42" s="125"/>
      <c r="B42" s="309"/>
      <c r="C42" s="309"/>
      <c r="D42" s="309"/>
      <c r="E42" s="309"/>
      <c r="F42" s="309"/>
      <c r="G42" s="309"/>
      <c r="H42" s="309"/>
      <c r="I42" s="309"/>
      <c r="J42" s="309"/>
      <c r="K42" s="309"/>
      <c r="L42" s="309"/>
      <c r="M42" s="309"/>
      <c r="N42" s="309"/>
      <c r="O42" s="309"/>
      <c r="P42" s="309"/>
      <c r="Q42" s="125"/>
    </row>
    <row r="43" spans="1:17" ht="13.5" customHeight="1" thickBot="1">
      <c r="A43" s="125"/>
      <c r="B43" s="267" t="s">
        <v>34</v>
      </c>
      <c r="C43" s="268"/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83"/>
      <c r="Q43" s="125"/>
    </row>
    <row r="44" spans="1:17" ht="4.5" customHeight="1" thickBot="1">
      <c r="A44" s="125"/>
      <c r="B44" s="310"/>
      <c r="C44" s="296"/>
      <c r="D44" s="296"/>
      <c r="E44" s="296"/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311"/>
      <c r="Q44" s="125"/>
    </row>
    <row r="45" spans="1:17" s="347" customFormat="1" ht="28.5" customHeight="1">
      <c r="A45" s="344"/>
      <c r="B45" s="345" t="s">
        <v>6</v>
      </c>
      <c r="C45" s="346" t="s">
        <v>139</v>
      </c>
      <c r="D45" s="167" t="s">
        <v>140</v>
      </c>
      <c r="E45" s="167" t="s">
        <v>141</v>
      </c>
      <c r="F45" s="167" t="s">
        <v>142</v>
      </c>
      <c r="G45" s="167" t="s">
        <v>143</v>
      </c>
      <c r="H45" s="167" t="s">
        <v>144</v>
      </c>
      <c r="I45" s="167" t="s">
        <v>145</v>
      </c>
      <c r="J45" s="167" t="s">
        <v>146</v>
      </c>
      <c r="K45" s="167" t="s">
        <v>147</v>
      </c>
      <c r="L45" s="167" t="s">
        <v>148</v>
      </c>
      <c r="M45" s="167" t="s">
        <v>149</v>
      </c>
      <c r="N45" s="167" t="s">
        <v>150</v>
      </c>
      <c r="O45" s="167" t="s">
        <v>151</v>
      </c>
      <c r="P45" s="168" t="s">
        <v>160</v>
      </c>
      <c r="Q45" s="344"/>
    </row>
    <row r="46" spans="1:17" s="347" customFormat="1" ht="23.25" customHeight="1">
      <c r="A46" s="344"/>
      <c r="B46" s="348"/>
      <c r="C46" s="349" t="s">
        <v>116</v>
      </c>
      <c r="D46" s="350"/>
      <c r="E46" s="350"/>
      <c r="F46" s="351">
        <f>+C26</f>
        <v>50</v>
      </c>
      <c r="G46" s="352"/>
      <c r="H46" s="352"/>
      <c r="I46" s="351">
        <f>+C26</f>
        <v>50</v>
      </c>
      <c r="J46" s="352"/>
      <c r="K46" s="352"/>
      <c r="L46" s="351">
        <f>+C26</f>
        <v>50</v>
      </c>
      <c r="M46" s="352"/>
      <c r="N46" s="352"/>
      <c r="O46" s="351">
        <f>+C26</f>
        <v>50</v>
      </c>
      <c r="P46" s="353">
        <f>+C26</f>
        <v>50</v>
      </c>
      <c r="Q46" s="344"/>
    </row>
    <row r="47" spans="1:17" s="347" customFormat="1" ht="28.5" customHeight="1" thickBot="1">
      <c r="A47" s="344"/>
      <c r="B47" s="354"/>
      <c r="C47" s="355" t="s">
        <v>164</v>
      </c>
      <c r="D47" s="356"/>
      <c r="E47" s="356"/>
      <c r="F47" s="357">
        <f>+'registro productividad CA'!D10</f>
        <v>52</v>
      </c>
      <c r="G47" s="358"/>
      <c r="H47" s="358"/>
      <c r="I47" s="357">
        <f>+'registro productividad CA'!F10</f>
        <v>50.333333333333336</v>
      </c>
      <c r="J47" s="358"/>
      <c r="K47" s="358"/>
      <c r="L47" s="357">
        <f>+'registro productividad CA'!H10</f>
        <v>47</v>
      </c>
      <c r="M47" s="358"/>
      <c r="N47" s="358"/>
      <c r="O47" s="357"/>
      <c r="P47" s="357">
        <f>AVERAGE(F47,I47,L47,O47)</f>
        <v>49.77777777777778</v>
      </c>
      <c r="Q47" s="344"/>
    </row>
    <row r="48" spans="1:17" ht="4.5" customHeight="1" thickBot="1">
      <c r="A48" s="125"/>
      <c r="B48" s="323">
        <v>0.9</v>
      </c>
      <c r="C48" s="324"/>
      <c r="D48" s="324"/>
      <c r="E48" s="324"/>
      <c r="F48" s="324"/>
      <c r="G48" s="324"/>
      <c r="H48" s="324"/>
      <c r="I48" s="324"/>
      <c r="J48" s="324"/>
      <c r="K48" s="324"/>
      <c r="L48" s="324"/>
      <c r="M48" s="324"/>
      <c r="N48" s="324"/>
      <c r="O48" s="324"/>
      <c r="P48" s="325"/>
      <c r="Q48" s="125"/>
    </row>
    <row r="49" spans="1:17" ht="13.5" thickBot="1">
      <c r="A49" s="125"/>
      <c r="B49" s="267" t="s">
        <v>35</v>
      </c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83"/>
      <c r="Q49" s="125"/>
    </row>
    <row r="50" spans="1:17" ht="21" customHeight="1">
      <c r="A50" s="125"/>
      <c r="B50" s="326"/>
      <c r="C50" s="327"/>
      <c r="D50" s="327"/>
      <c r="E50" s="327"/>
      <c r="F50" s="327"/>
      <c r="G50" s="327"/>
      <c r="H50" s="327"/>
      <c r="I50" s="327"/>
      <c r="J50" s="327"/>
      <c r="K50" s="327"/>
      <c r="L50" s="327"/>
      <c r="M50" s="327"/>
      <c r="N50" s="327"/>
      <c r="O50" s="327"/>
      <c r="P50" s="328"/>
      <c r="Q50" s="125"/>
    </row>
    <row r="51" spans="1:17" ht="21" customHeight="1">
      <c r="A51" s="125"/>
      <c r="B51" s="271"/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3"/>
      <c r="Q51" s="125"/>
    </row>
    <row r="52" spans="1:17" ht="21" customHeight="1">
      <c r="A52" s="125"/>
      <c r="B52" s="271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3"/>
      <c r="Q52" s="125"/>
    </row>
    <row r="53" spans="1:17" ht="21" customHeight="1">
      <c r="A53" s="125"/>
      <c r="B53" s="271"/>
      <c r="C53" s="272"/>
      <c r="D53" s="272"/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3"/>
      <c r="Q53" s="125"/>
    </row>
    <row r="54" spans="1:17" ht="21" customHeight="1">
      <c r="A54" s="125"/>
      <c r="B54" s="271"/>
      <c r="C54" s="272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3"/>
      <c r="Q54" s="125"/>
    </row>
    <row r="55" spans="1:17" ht="21" customHeight="1">
      <c r="A55" s="125"/>
      <c r="B55" s="271"/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3"/>
      <c r="Q55" s="125"/>
    </row>
    <row r="56" spans="1:17" ht="21" customHeight="1">
      <c r="A56" s="125"/>
      <c r="B56" s="271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3"/>
      <c r="Q56" s="125"/>
    </row>
    <row r="57" spans="1:17" ht="21" customHeight="1">
      <c r="A57" s="125"/>
      <c r="B57" s="271"/>
      <c r="C57" s="272"/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3"/>
      <c r="Q57" s="125"/>
    </row>
    <row r="58" spans="1:17" ht="21" customHeight="1">
      <c r="A58" s="125"/>
      <c r="B58" s="271"/>
      <c r="C58" s="272"/>
      <c r="D58" s="272"/>
      <c r="E58" s="272"/>
      <c r="F58" s="272"/>
      <c r="G58" s="272"/>
      <c r="H58" s="272"/>
      <c r="I58" s="272"/>
      <c r="J58" s="272"/>
      <c r="K58" s="272"/>
      <c r="L58" s="272"/>
      <c r="M58" s="272"/>
      <c r="N58" s="272"/>
      <c r="O58" s="272"/>
      <c r="P58" s="273"/>
      <c r="Q58" s="125"/>
    </row>
    <row r="59" spans="1:17" ht="21" customHeight="1">
      <c r="A59" s="125"/>
      <c r="B59" s="271"/>
      <c r="C59" s="272"/>
      <c r="D59" s="272"/>
      <c r="E59" s="272"/>
      <c r="F59" s="272"/>
      <c r="G59" s="272"/>
      <c r="H59" s="272"/>
      <c r="I59" s="272"/>
      <c r="J59" s="272"/>
      <c r="K59" s="272"/>
      <c r="L59" s="272"/>
      <c r="M59" s="272"/>
      <c r="N59" s="272"/>
      <c r="O59" s="272"/>
      <c r="P59" s="273"/>
      <c r="Q59" s="125"/>
    </row>
    <row r="60" spans="1:17" ht="21" customHeight="1">
      <c r="A60" s="125"/>
      <c r="B60" s="271"/>
      <c r="C60" s="272"/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  <c r="O60" s="272"/>
      <c r="P60" s="273"/>
      <c r="Q60" s="125"/>
    </row>
    <row r="61" spans="1:17" ht="21" customHeight="1">
      <c r="A61" s="125"/>
      <c r="B61" s="271"/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2"/>
      <c r="O61" s="272"/>
      <c r="P61" s="273"/>
      <c r="Q61" s="125"/>
    </row>
    <row r="62" spans="1:17" ht="21" customHeight="1">
      <c r="A62" s="125"/>
      <c r="B62" s="271"/>
      <c r="C62" s="272"/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3"/>
      <c r="Q62" s="125"/>
    </row>
    <row r="63" spans="1:17" ht="21" customHeight="1">
      <c r="A63" s="125"/>
      <c r="B63" s="271"/>
      <c r="C63" s="272"/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3"/>
      <c r="Q63" s="125"/>
    </row>
    <row r="64" spans="1:17" ht="21" customHeight="1">
      <c r="A64" s="125"/>
      <c r="B64" s="271"/>
      <c r="C64" s="272"/>
      <c r="D64" s="272"/>
      <c r="E64" s="272"/>
      <c r="F64" s="272"/>
      <c r="G64" s="272"/>
      <c r="H64" s="272"/>
      <c r="I64" s="272"/>
      <c r="J64" s="272"/>
      <c r="K64" s="272"/>
      <c r="L64" s="272"/>
      <c r="M64" s="272"/>
      <c r="N64" s="272"/>
      <c r="O64" s="272"/>
      <c r="P64" s="273"/>
      <c r="Q64" s="125"/>
    </row>
    <row r="65" spans="1:17" ht="21" customHeight="1" thickBot="1">
      <c r="A65" s="125"/>
      <c r="B65" s="329"/>
      <c r="C65" s="330"/>
      <c r="D65" s="330"/>
      <c r="E65" s="330"/>
      <c r="F65" s="330"/>
      <c r="G65" s="330"/>
      <c r="H65" s="330"/>
      <c r="I65" s="330"/>
      <c r="J65" s="330"/>
      <c r="K65" s="330"/>
      <c r="L65" s="330"/>
      <c r="M65" s="330"/>
      <c r="N65" s="330"/>
      <c r="O65" s="330"/>
      <c r="P65" s="331"/>
      <c r="Q65" s="125"/>
    </row>
    <row r="66" spans="1:17" s="333" customFormat="1" ht="4.5" customHeight="1" thickBot="1">
      <c r="A66" s="332"/>
      <c r="B66" s="332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</row>
    <row r="67" spans="1:17" ht="75" customHeight="1" thickBot="1">
      <c r="A67" s="125"/>
      <c r="B67" s="191" t="s">
        <v>36</v>
      </c>
      <c r="C67" s="9" t="s">
        <v>170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1"/>
      <c r="Q67" s="125"/>
    </row>
    <row r="68" spans="1:17" ht="41.25" customHeight="1" thickBot="1">
      <c r="A68" s="125"/>
      <c r="B68" s="192" t="s">
        <v>37</v>
      </c>
      <c r="C68" s="362" t="s">
        <v>85</v>
      </c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363"/>
      <c r="O68" s="363"/>
      <c r="P68" s="364"/>
      <c r="Q68" s="125"/>
    </row>
    <row r="69" spans="1:17" ht="27.75" customHeight="1" thickBot="1">
      <c r="A69" s="125"/>
      <c r="B69" s="199" t="s">
        <v>68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25"/>
    </row>
    <row r="73" s="335" customFormat="1" ht="12.75"/>
    <row r="74" s="335" customFormat="1" ht="12.75" hidden="1"/>
    <row r="75" s="335" customFormat="1" ht="12.75" hidden="1"/>
    <row r="76" s="335" customFormat="1" ht="12.75" hidden="1"/>
    <row r="77" s="335" customFormat="1" ht="12.75" hidden="1"/>
    <row r="78" s="335" customFormat="1" ht="12.75" hidden="1"/>
    <row r="79" s="335" customFormat="1" ht="12.75" hidden="1"/>
    <row r="80" s="335" customFormat="1" ht="12.75" hidden="1"/>
    <row r="81" s="335" customFormat="1" ht="12.75" hidden="1"/>
    <row r="82" s="335" customFormat="1" ht="12.75" hidden="1"/>
    <row r="83" s="335" customFormat="1" ht="12.75" hidden="1"/>
    <row r="84" s="335" customFormat="1" ht="12.75" hidden="1"/>
    <row r="85" s="335" customFormat="1" ht="12.75" hidden="1"/>
    <row r="86" s="335" customFormat="1" ht="12.75" hidden="1"/>
    <row r="87" s="335" customFormat="1" ht="12.75" hidden="1"/>
    <row r="88" s="335" customFormat="1" ht="12.75" hidden="1"/>
    <row r="89" s="335" customFormat="1" ht="12.75" hidden="1"/>
    <row r="90" s="335" customFormat="1" ht="12.75" hidden="1"/>
    <row r="91" s="335" customFormat="1" ht="12.75" hidden="1"/>
    <row r="92" s="335" customFormat="1" ht="12.75" hidden="1"/>
    <row r="93" spans="2:17" s="335" customFormat="1" ht="25.5" hidden="1">
      <c r="B93" s="335" t="s">
        <v>38</v>
      </c>
      <c r="C93" s="335" t="s">
        <v>14</v>
      </c>
      <c r="D93" s="335" t="s">
        <v>39</v>
      </c>
      <c r="Q93" s="359" t="s">
        <v>69</v>
      </c>
    </row>
    <row r="94" spans="2:17" s="335" customFormat="1" ht="63.75" hidden="1">
      <c r="B94" s="359" t="s">
        <v>40</v>
      </c>
      <c r="C94" s="359" t="s">
        <v>41</v>
      </c>
      <c r="D94" s="360" t="s">
        <v>42</v>
      </c>
      <c r="M94" s="359" t="s">
        <v>70</v>
      </c>
      <c r="Q94" s="359" t="s">
        <v>71</v>
      </c>
    </row>
    <row r="95" spans="2:17" s="335" customFormat="1" ht="63.75" hidden="1">
      <c r="B95" s="359" t="s">
        <v>72</v>
      </c>
      <c r="C95" s="359" t="s">
        <v>43</v>
      </c>
      <c r="D95" s="360" t="s">
        <v>44</v>
      </c>
      <c r="M95" s="359" t="s">
        <v>73</v>
      </c>
      <c r="Q95" s="359" t="s">
        <v>74</v>
      </c>
    </row>
    <row r="96" spans="2:17" s="335" customFormat="1" ht="51" hidden="1">
      <c r="B96" s="359" t="s">
        <v>45</v>
      </c>
      <c r="C96" s="359" t="s">
        <v>46</v>
      </c>
      <c r="D96" s="360" t="s">
        <v>47</v>
      </c>
      <c r="M96" s="359" t="s">
        <v>75</v>
      </c>
      <c r="Q96" s="359" t="s">
        <v>76</v>
      </c>
    </row>
    <row r="97" spans="3:17" s="335" customFormat="1" ht="51" hidden="1">
      <c r="C97" s="359" t="s">
        <v>48</v>
      </c>
      <c r="D97" s="360" t="s">
        <v>49</v>
      </c>
      <c r="M97" s="359"/>
      <c r="Q97" s="359" t="s">
        <v>77</v>
      </c>
    </row>
    <row r="98" spans="3:17" s="335" customFormat="1" ht="89.25" hidden="1">
      <c r="C98" s="359" t="s">
        <v>50</v>
      </c>
      <c r="D98" s="360" t="s">
        <v>51</v>
      </c>
      <c r="N98" s="335" t="s">
        <v>78</v>
      </c>
      <c r="Q98" s="359" t="s">
        <v>79</v>
      </c>
    </row>
    <row r="99" spans="3:4" s="335" customFormat="1" ht="89.25" hidden="1">
      <c r="C99" s="359" t="s">
        <v>52</v>
      </c>
      <c r="D99" s="360" t="s">
        <v>53</v>
      </c>
    </row>
    <row r="100" spans="3:4" s="335" customFormat="1" ht="127.5" hidden="1">
      <c r="C100" s="359" t="s">
        <v>54</v>
      </c>
      <c r="D100" s="360" t="s">
        <v>55</v>
      </c>
    </row>
    <row r="101" spans="2:4" s="335" customFormat="1" ht="51" hidden="1">
      <c r="B101" s="194" t="s">
        <v>171</v>
      </c>
      <c r="D101" s="360" t="s">
        <v>56</v>
      </c>
    </row>
    <row r="102" spans="2:4" s="335" customFormat="1" ht="63.75" hidden="1">
      <c r="B102" s="197" t="s">
        <v>172</v>
      </c>
      <c r="D102" s="360" t="s">
        <v>57</v>
      </c>
    </row>
    <row r="103" spans="2:4" s="335" customFormat="1" ht="76.5" hidden="1">
      <c r="B103" s="197" t="s">
        <v>173</v>
      </c>
      <c r="D103" s="360" t="s">
        <v>58</v>
      </c>
    </row>
    <row r="104" spans="2:4" s="335" customFormat="1" ht="12.75" customHeight="1" hidden="1">
      <c r="B104" s="197" t="s">
        <v>174</v>
      </c>
      <c r="D104" s="360" t="s">
        <v>59</v>
      </c>
    </row>
    <row r="105" spans="2:4" s="335" customFormat="1" ht="63.75" hidden="1">
      <c r="B105" s="197" t="s">
        <v>175</v>
      </c>
      <c r="D105" s="360" t="s">
        <v>60</v>
      </c>
    </row>
    <row r="106" spans="2:4" s="335" customFormat="1" ht="63.75" hidden="1">
      <c r="B106" s="197" t="s">
        <v>176</v>
      </c>
      <c r="D106" s="360" t="s">
        <v>61</v>
      </c>
    </row>
    <row r="107" spans="2:4" s="335" customFormat="1" ht="89.25" hidden="1">
      <c r="B107" s="197" t="s">
        <v>177</v>
      </c>
      <c r="D107" s="360" t="s">
        <v>62</v>
      </c>
    </row>
    <row r="108" s="335" customFormat="1" ht="63.75" hidden="1">
      <c r="D108" s="360" t="s">
        <v>63</v>
      </c>
    </row>
    <row r="109" s="335" customFormat="1" ht="76.5" hidden="1">
      <c r="D109" s="360" t="s">
        <v>64</v>
      </c>
    </row>
    <row r="110" s="335" customFormat="1" ht="102" hidden="1">
      <c r="D110" s="360" t="s">
        <v>65</v>
      </c>
    </row>
    <row r="111" s="335" customFormat="1" ht="63.75" hidden="1">
      <c r="D111" s="360" t="s">
        <v>66</v>
      </c>
    </row>
    <row r="112" spans="4:12" s="335" customFormat="1" ht="114.75" hidden="1">
      <c r="D112" s="359" t="s">
        <v>81</v>
      </c>
      <c r="E112" s="359"/>
      <c r="F112" s="359"/>
      <c r="G112" s="359"/>
      <c r="H112" s="359"/>
      <c r="I112" s="359"/>
      <c r="J112" s="359"/>
      <c r="K112" s="359"/>
      <c r="L112" s="359"/>
    </row>
    <row r="113" spans="2:12" s="335" customFormat="1" ht="15.75" customHeight="1" hidden="1">
      <c r="B113" s="339"/>
      <c r="D113" s="359" t="s">
        <v>82</v>
      </c>
      <c r="E113" s="359"/>
      <c r="F113" s="359"/>
      <c r="G113" s="359"/>
      <c r="H113" s="359"/>
      <c r="I113" s="359"/>
      <c r="J113" s="359"/>
      <c r="K113" s="359"/>
      <c r="L113" s="359"/>
    </row>
    <row r="114" spans="2:12" s="335" customFormat="1" ht="15.75" customHeight="1" hidden="1">
      <c r="B114" s="339"/>
      <c r="D114" s="359" t="s">
        <v>87</v>
      </c>
      <c r="E114" s="359"/>
      <c r="F114" s="359"/>
      <c r="G114" s="359"/>
      <c r="H114" s="359"/>
      <c r="I114" s="359"/>
      <c r="J114" s="359"/>
      <c r="K114" s="359"/>
      <c r="L114" s="359"/>
    </row>
    <row r="115" spans="2:4" s="335" customFormat="1" ht="12.75" hidden="1">
      <c r="B115" s="339"/>
      <c r="D115" s="335">
        <v>2013</v>
      </c>
    </row>
    <row r="116" spans="2:4" s="335" customFormat="1" ht="12.75" hidden="1">
      <c r="B116" s="339"/>
      <c r="D116" s="335">
        <v>2014</v>
      </c>
    </row>
    <row r="117" spans="2:4" s="335" customFormat="1" ht="12.75" hidden="1">
      <c r="B117" s="339"/>
      <c r="D117" s="335">
        <v>2015</v>
      </c>
    </row>
    <row r="118" spans="2:4" s="335" customFormat="1" ht="12.75" hidden="1">
      <c r="B118" s="339"/>
      <c r="D118" s="335">
        <v>2016</v>
      </c>
    </row>
    <row r="119" spans="2:4" s="335" customFormat="1" ht="12.75" hidden="1">
      <c r="B119" s="339"/>
      <c r="D119" s="335">
        <v>2017</v>
      </c>
    </row>
    <row r="120" s="335" customFormat="1" ht="12.75" hidden="1">
      <c r="B120" s="339"/>
    </row>
    <row r="121" s="335" customFormat="1" ht="12.75" hidden="1">
      <c r="B121" s="339"/>
    </row>
    <row r="122" s="335" customFormat="1" ht="12.75" hidden="1"/>
    <row r="123" s="335" customFormat="1" ht="12.75"/>
    <row r="124" s="335" customFormat="1" ht="12.75"/>
    <row r="125" s="335" customFormat="1" ht="12.75"/>
    <row r="126" s="335" customFormat="1" ht="12.75"/>
    <row r="127" s="335" customFormat="1" ht="12.75"/>
    <row r="128" s="335" customFormat="1" ht="12.75"/>
    <row r="129" s="335" customFormat="1" ht="12.75"/>
    <row r="130" s="335" customFormat="1" ht="12.75"/>
    <row r="131" s="335" customFormat="1" ht="12.75"/>
    <row r="132" s="335" customFormat="1" ht="12.75"/>
    <row r="133" s="335" customFormat="1" ht="12.75"/>
    <row r="134" s="335" customFormat="1" ht="12.75"/>
    <row r="135" s="335" customFormat="1" ht="12.75"/>
    <row r="136" s="335" customFormat="1" ht="12.75"/>
    <row r="137" s="335" customFormat="1" ht="12.75"/>
    <row r="138" s="335" customFormat="1" ht="12.75"/>
    <row r="139" s="335" customFormat="1" ht="12.75"/>
    <row r="140" spans="2:27" ht="12.75">
      <c r="B140" s="361"/>
      <c r="C140" s="361"/>
      <c r="D140" s="361"/>
      <c r="E140" s="361"/>
      <c r="F140" s="361"/>
      <c r="G140" s="361"/>
      <c r="H140" s="361"/>
      <c r="I140" s="361"/>
      <c r="J140" s="361"/>
      <c r="K140" s="361"/>
      <c r="L140" s="361"/>
      <c r="M140" s="361"/>
      <c r="N140" s="361"/>
      <c r="O140" s="361"/>
      <c r="P140" s="361"/>
      <c r="Q140" s="361"/>
      <c r="R140" s="361"/>
      <c r="S140" s="361"/>
      <c r="T140" s="361"/>
      <c r="U140" s="361"/>
      <c r="V140" s="361"/>
      <c r="W140" s="361"/>
      <c r="X140" s="361"/>
      <c r="Y140" s="361"/>
      <c r="Z140" s="361"/>
      <c r="AA140" s="361"/>
    </row>
    <row r="141" spans="2:27" ht="12.75">
      <c r="B141" s="334"/>
      <c r="C141" s="334"/>
      <c r="D141" s="334"/>
      <c r="E141" s="334"/>
      <c r="F141" s="334"/>
      <c r="G141" s="334"/>
      <c r="H141" s="334"/>
      <c r="I141" s="334"/>
      <c r="J141" s="334"/>
      <c r="K141" s="334"/>
      <c r="L141" s="334"/>
      <c r="M141" s="334"/>
      <c r="N141" s="334"/>
      <c r="O141" s="361"/>
      <c r="P141" s="361"/>
      <c r="Q141" s="361"/>
      <c r="R141" s="361"/>
      <c r="S141" s="361"/>
      <c r="T141" s="361"/>
      <c r="U141" s="361"/>
      <c r="V141" s="361"/>
      <c r="W141" s="361"/>
      <c r="X141" s="361"/>
      <c r="Y141" s="361"/>
      <c r="Z141" s="361"/>
      <c r="AA141" s="361"/>
    </row>
    <row r="142" spans="2:27" ht="12.75">
      <c r="B142" s="334"/>
      <c r="C142" s="334"/>
      <c r="D142" s="334"/>
      <c r="E142" s="334"/>
      <c r="F142" s="334"/>
      <c r="G142" s="334"/>
      <c r="H142" s="334"/>
      <c r="I142" s="334"/>
      <c r="J142" s="334"/>
      <c r="K142" s="334"/>
      <c r="L142" s="334"/>
      <c r="M142" s="334"/>
      <c r="N142" s="334"/>
      <c r="O142" s="361"/>
      <c r="P142" s="361"/>
      <c r="Q142" s="361"/>
      <c r="R142" s="361"/>
      <c r="S142" s="361"/>
      <c r="T142" s="361"/>
      <c r="U142" s="361"/>
      <c r="V142" s="361"/>
      <c r="W142" s="361"/>
      <c r="X142" s="361"/>
      <c r="Y142" s="361"/>
      <c r="Z142" s="361"/>
      <c r="AA142" s="361"/>
    </row>
    <row r="143" spans="2:27" ht="12.75">
      <c r="B143" s="334"/>
      <c r="C143" s="334"/>
      <c r="D143" s="334"/>
      <c r="E143" s="334"/>
      <c r="F143" s="334"/>
      <c r="G143" s="334"/>
      <c r="H143" s="334"/>
      <c r="I143" s="334"/>
      <c r="J143" s="334"/>
      <c r="K143" s="334"/>
      <c r="L143" s="334"/>
      <c r="M143" s="334"/>
      <c r="N143" s="334"/>
      <c r="O143" s="361"/>
      <c r="P143" s="361"/>
      <c r="Q143" s="361"/>
      <c r="R143" s="361"/>
      <c r="S143" s="361"/>
      <c r="T143" s="361"/>
      <c r="U143" s="361"/>
      <c r="V143" s="361"/>
      <c r="W143" s="361"/>
      <c r="X143" s="361"/>
      <c r="Y143" s="361"/>
      <c r="Z143" s="361"/>
      <c r="AA143" s="361"/>
    </row>
    <row r="144" spans="2:27" ht="12.75">
      <c r="B144" s="361"/>
      <c r="C144" s="361"/>
      <c r="D144" s="361"/>
      <c r="E144" s="361"/>
      <c r="F144" s="361"/>
      <c r="G144" s="361"/>
      <c r="H144" s="361"/>
      <c r="I144" s="361"/>
      <c r="J144" s="361"/>
      <c r="K144" s="361"/>
      <c r="L144" s="361"/>
      <c r="M144" s="361"/>
      <c r="N144" s="361"/>
      <c r="O144" s="361"/>
      <c r="P144" s="361"/>
      <c r="Q144" s="361"/>
      <c r="R144" s="361"/>
      <c r="S144" s="361"/>
      <c r="T144" s="361"/>
      <c r="U144" s="361"/>
      <c r="V144" s="361"/>
      <c r="W144" s="361"/>
      <c r="X144" s="361"/>
      <c r="Y144" s="361"/>
      <c r="Z144" s="361"/>
      <c r="AA144" s="361"/>
    </row>
    <row r="145" spans="2:27" ht="12.75">
      <c r="B145" s="361"/>
      <c r="C145" s="361"/>
      <c r="D145" s="361"/>
      <c r="E145" s="361"/>
      <c r="F145" s="361"/>
      <c r="G145" s="361"/>
      <c r="H145" s="361"/>
      <c r="I145" s="361"/>
      <c r="J145" s="361"/>
      <c r="K145" s="361"/>
      <c r="L145" s="361"/>
      <c r="M145" s="361"/>
      <c r="N145" s="361"/>
      <c r="O145" s="361"/>
      <c r="P145" s="361"/>
      <c r="Q145" s="361"/>
      <c r="R145" s="361"/>
      <c r="S145" s="361"/>
      <c r="T145" s="361"/>
      <c r="U145" s="361"/>
      <c r="V145" s="361"/>
      <c r="W145" s="361"/>
      <c r="X145" s="361"/>
      <c r="Y145" s="361"/>
      <c r="Z145" s="361"/>
      <c r="AA145" s="361"/>
    </row>
    <row r="146" spans="2:27" ht="12.75">
      <c r="B146" s="361"/>
      <c r="C146" s="361"/>
      <c r="D146" s="361"/>
      <c r="E146" s="361"/>
      <c r="F146" s="361"/>
      <c r="G146" s="361"/>
      <c r="H146" s="361"/>
      <c r="I146" s="361"/>
      <c r="J146" s="361"/>
      <c r="K146" s="361"/>
      <c r="L146" s="361"/>
      <c r="M146" s="361"/>
      <c r="N146" s="361"/>
      <c r="O146" s="361"/>
      <c r="P146" s="361"/>
      <c r="Q146" s="361"/>
      <c r="R146" s="361"/>
      <c r="S146" s="361"/>
      <c r="T146" s="361"/>
      <c r="U146" s="361"/>
      <c r="V146" s="361"/>
      <c r="W146" s="361"/>
      <c r="X146" s="361"/>
      <c r="Y146" s="361"/>
      <c r="Z146" s="361"/>
      <c r="AA146" s="361"/>
    </row>
    <row r="147" spans="2:27" ht="12.75">
      <c r="B147" s="361"/>
      <c r="C147" s="361"/>
      <c r="D147" s="361"/>
      <c r="E147" s="361"/>
      <c r="F147" s="361"/>
      <c r="G147" s="361"/>
      <c r="H147" s="361"/>
      <c r="I147" s="361"/>
      <c r="J147" s="361"/>
      <c r="K147" s="361"/>
      <c r="L147" s="361"/>
      <c r="M147" s="361"/>
      <c r="N147" s="361"/>
      <c r="O147" s="361"/>
      <c r="P147" s="361"/>
      <c r="Q147" s="361"/>
      <c r="R147" s="361"/>
      <c r="S147" s="361"/>
      <c r="T147" s="361"/>
      <c r="U147" s="361"/>
      <c r="V147" s="361"/>
      <c r="W147" s="361"/>
      <c r="X147" s="361"/>
      <c r="Y147" s="361"/>
      <c r="Z147" s="361"/>
      <c r="AA147" s="361"/>
    </row>
    <row r="148" spans="2:27" ht="12.75">
      <c r="B148" s="361"/>
      <c r="C148" s="361"/>
      <c r="D148" s="361"/>
      <c r="E148" s="361"/>
      <c r="F148" s="361"/>
      <c r="G148" s="361"/>
      <c r="H148" s="361"/>
      <c r="I148" s="361"/>
      <c r="J148" s="361"/>
      <c r="K148" s="361"/>
      <c r="L148" s="361"/>
      <c r="M148" s="361"/>
      <c r="N148" s="361"/>
      <c r="O148" s="361"/>
      <c r="P148" s="361"/>
      <c r="Q148" s="361"/>
      <c r="R148" s="361"/>
      <c r="S148" s="361"/>
      <c r="T148" s="361"/>
      <c r="U148" s="361"/>
      <c r="V148" s="361"/>
      <c r="W148" s="361"/>
      <c r="X148" s="361"/>
      <c r="Y148" s="361"/>
      <c r="Z148" s="361"/>
      <c r="AA148" s="361"/>
    </row>
    <row r="149" spans="2:27" ht="12.75">
      <c r="B149" s="361"/>
      <c r="C149" s="361"/>
      <c r="D149" s="361"/>
      <c r="E149" s="361"/>
      <c r="F149" s="361"/>
      <c r="G149" s="361"/>
      <c r="H149" s="361"/>
      <c r="I149" s="361"/>
      <c r="J149" s="361"/>
      <c r="K149" s="361"/>
      <c r="L149" s="361"/>
      <c r="M149" s="361"/>
      <c r="N149" s="361"/>
      <c r="O149" s="361"/>
      <c r="P149" s="361"/>
      <c r="Q149" s="361"/>
      <c r="R149" s="361"/>
      <c r="S149" s="361"/>
      <c r="T149" s="361"/>
      <c r="U149" s="361"/>
      <c r="V149" s="361"/>
      <c r="W149" s="361"/>
      <c r="X149" s="361"/>
      <c r="Y149" s="361"/>
      <c r="Z149" s="361"/>
      <c r="AA149" s="361"/>
    </row>
    <row r="150" spans="2:27" ht="12.75">
      <c r="B150" s="361"/>
      <c r="C150" s="361"/>
      <c r="D150" s="361"/>
      <c r="E150" s="361"/>
      <c r="F150" s="361"/>
      <c r="G150" s="361"/>
      <c r="H150" s="361"/>
      <c r="I150" s="361"/>
      <c r="J150" s="361"/>
      <c r="K150" s="361"/>
      <c r="L150" s="361"/>
      <c r="M150" s="361"/>
      <c r="N150" s="361"/>
      <c r="O150" s="361"/>
      <c r="P150" s="361"/>
      <c r="Q150" s="361"/>
      <c r="R150" s="361"/>
      <c r="S150" s="361"/>
      <c r="T150" s="361"/>
      <c r="U150" s="361"/>
      <c r="V150" s="361"/>
      <c r="W150" s="361"/>
      <c r="X150" s="361"/>
      <c r="Y150" s="361"/>
      <c r="Z150" s="361"/>
      <c r="AA150" s="361"/>
    </row>
    <row r="151" spans="2:27" ht="12.75">
      <c r="B151" s="361"/>
      <c r="C151" s="361"/>
      <c r="D151" s="361"/>
      <c r="E151" s="361"/>
      <c r="F151" s="361"/>
      <c r="G151" s="361"/>
      <c r="H151" s="361"/>
      <c r="I151" s="361"/>
      <c r="J151" s="361"/>
      <c r="K151" s="361"/>
      <c r="L151" s="361"/>
      <c r="M151" s="361"/>
      <c r="N151" s="361"/>
      <c r="O151" s="361"/>
      <c r="P151" s="361"/>
      <c r="Q151" s="361"/>
      <c r="R151" s="361"/>
      <c r="S151" s="361"/>
      <c r="T151" s="361"/>
      <c r="U151" s="361"/>
      <c r="V151" s="361"/>
      <c r="W151" s="361"/>
      <c r="X151" s="361"/>
      <c r="Y151" s="361"/>
      <c r="Z151" s="361"/>
      <c r="AA151" s="361"/>
    </row>
    <row r="152" spans="2:27" ht="12.75">
      <c r="B152" s="361"/>
      <c r="C152" s="361"/>
      <c r="D152" s="361"/>
      <c r="E152" s="361"/>
      <c r="F152" s="361"/>
      <c r="G152" s="361"/>
      <c r="H152" s="361"/>
      <c r="I152" s="361"/>
      <c r="J152" s="361"/>
      <c r="K152" s="361"/>
      <c r="L152" s="361"/>
      <c r="M152" s="361"/>
      <c r="N152" s="361"/>
      <c r="O152" s="361"/>
      <c r="P152" s="361"/>
      <c r="Q152" s="361"/>
      <c r="R152" s="361"/>
      <c r="S152" s="361"/>
      <c r="T152" s="361"/>
      <c r="U152" s="361"/>
      <c r="V152" s="361"/>
      <c r="W152" s="361"/>
      <c r="X152" s="361"/>
      <c r="Y152" s="361"/>
      <c r="Z152" s="361"/>
      <c r="AA152" s="361"/>
    </row>
    <row r="153" spans="2:27" ht="12.75">
      <c r="B153" s="361"/>
      <c r="C153" s="361"/>
      <c r="D153" s="361"/>
      <c r="E153" s="361"/>
      <c r="F153" s="361"/>
      <c r="G153" s="361"/>
      <c r="H153" s="361"/>
      <c r="I153" s="361"/>
      <c r="J153" s="361"/>
      <c r="K153" s="361"/>
      <c r="L153" s="361"/>
      <c r="M153" s="361"/>
      <c r="N153" s="361"/>
      <c r="O153" s="361"/>
      <c r="P153" s="361"/>
      <c r="Q153" s="361"/>
      <c r="R153" s="361"/>
      <c r="S153" s="361"/>
      <c r="T153" s="361"/>
      <c r="U153" s="361"/>
      <c r="V153" s="361"/>
      <c r="W153" s="361"/>
      <c r="X153" s="361"/>
      <c r="Y153" s="361"/>
      <c r="Z153" s="361"/>
      <c r="AA153" s="361"/>
    </row>
    <row r="154" spans="2:27" ht="12.75">
      <c r="B154" s="361"/>
      <c r="C154" s="361"/>
      <c r="D154" s="361"/>
      <c r="E154" s="361"/>
      <c r="F154" s="361"/>
      <c r="G154" s="361"/>
      <c r="H154" s="361"/>
      <c r="I154" s="361"/>
      <c r="J154" s="361"/>
      <c r="K154" s="361"/>
      <c r="L154" s="361"/>
      <c r="M154" s="361"/>
      <c r="N154" s="361"/>
      <c r="O154" s="361"/>
      <c r="P154" s="361"/>
      <c r="Q154" s="361"/>
      <c r="R154" s="361"/>
      <c r="S154" s="361"/>
      <c r="T154" s="361"/>
      <c r="U154" s="361"/>
      <c r="V154" s="361"/>
      <c r="W154" s="361"/>
      <c r="X154" s="361"/>
      <c r="Y154" s="361"/>
      <c r="Z154" s="361"/>
      <c r="AA154" s="361"/>
    </row>
    <row r="155" spans="2:27" ht="12.75">
      <c r="B155" s="361"/>
      <c r="C155" s="361"/>
      <c r="D155" s="361"/>
      <c r="E155" s="361"/>
      <c r="F155" s="361"/>
      <c r="G155" s="361"/>
      <c r="H155" s="361"/>
      <c r="I155" s="361"/>
      <c r="J155" s="361"/>
      <c r="K155" s="361"/>
      <c r="L155" s="361"/>
      <c r="M155" s="361"/>
      <c r="N155" s="361"/>
      <c r="O155" s="361"/>
      <c r="P155" s="361"/>
      <c r="Q155" s="361"/>
      <c r="R155" s="361"/>
      <c r="S155" s="361"/>
      <c r="T155" s="361"/>
      <c r="U155" s="361"/>
      <c r="V155" s="361"/>
      <c r="W155" s="361"/>
      <c r="X155" s="361"/>
      <c r="Y155" s="361"/>
      <c r="Z155" s="361"/>
      <c r="AA155" s="361"/>
    </row>
    <row r="156" spans="2:27" ht="12.75">
      <c r="B156" s="361"/>
      <c r="C156" s="361"/>
      <c r="D156" s="361"/>
      <c r="E156" s="361"/>
      <c r="F156" s="361"/>
      <c r="G156" s="361"/>
      <c r="H156" s="361"/>
      <c r="I156" s="361"/>
      <c r="J156" s="361"/>
      <c r="K156" s="361"/>
      <c r="L156" s="361"/>
      <c r="M156" s="361"/>
      <c r="N156" s="361"/>
      <c r="O156" s="361"/>
      <c r="P156" s="361"/>
      <c r="Q156" s="361"/>
      <c r="R156" s="361"/>
      <c r="S156" s="361"/>
      <c r="T156" s="361"/>
      <c r="U156" s="361"/>
      <c r="V156" s="361"/>
      <c r="W156" s="361"/>
      <c r="X156" s="361"/>
      <c r="Y156" s="361"/>
      <c r="Z156" s="361"/>
      <c r="AA156" s="361"/>
    </row>
    <row r="157" spans="2:27" ht="12.75">
      <c r="B157" s="361"/>
      <c r="C157" s="361"/>
      <c r="D157" s="361"/>
      <c r="E157" s="361"/>
      <c r="F157" s="361"/>
      <c r="G157" s="361"/>
      <c r="H157" s="361"/>
      <c r="I157" s="361"/>
      <c r="J157" s="361"/>
      <c r="K157" s="361"/>
      <c r="L157" s="361"/>
      <c r="M157" s="361"/>
      <c r="N157" s="361"/>
      <c r="O157" s="361"/>
      <c r="P157" s="361"/>
      <c r="Q157" s="361"/>
      <c r="R157" s="361"/>
      <c r="S157" s="361"/>
      <c r="T157" s="361"/>
      <c r="U157" s="361"/>
      <c r="V157" s="361"/>
      <c r="W157" s="361"/>
      <c r="X157" s="361"/>
      <c r="Y157" s="361"/>
      <c r="Z157" s="361"/>
      <c r="AA157" s="361"/>
    </row>
    <row r="158" spans="2:27" ht="12.75">
      <c r="B158" s="361"/>
      <c r="C158" s="361"/>
      <c r="D158" s="361"/>
      <c r="E158" s="361"/>
      <c r="F158" s="361"/>
      <c r="G158" s="361"/>
      <c r="H158" s="361"/>
      <c r="I158" s="361"/>
      <c r="J158" s="361"/>
      <c r="K158" s="361"/>
      <c r="L158" s="361"/>
      <c r="M158" s="361"/>
      <c r="N158" s="361"/>
      <c r="O158" s="361"/>
      <c r="P158" s="361"/>
      <c r="Q158" s="361"/>
      <c r="R158" s="361"/>
      <c r="S158" s="361"/>
      <c r="T158" s="361"/>
      <c r="U158" s="361"/>
      <c r="V158" s="361"/>
      <c r="W158" s="361"/>
      <c r="X158" s="361"/>
      <c r="Y158" s="361"/>
      <c r="Z158" s="361"/>
      <c r="AA158" s="361"/>
    </row>
    <row r="159" spans="2:27" ht="12.75">
      <c r="B159" s="361"/>
      <c r="C159" s="361"/>
      <c r="D159" s="361"/>
      <c r="E159" s="361"/>
      <c r="F159" s="361"/>
      <c r="G159" s="361"/>
      <c r="H159" s="361"/>
      <c r="I159" s="361"/>
      <c r="J159" s="361"/>
      <c r="K159" s="361"/>
      <c r="L159" s="361"/>
      <c r="M159" s="361"/>
      <c r="N159" s="361"/>
      <c r="O159" s="361"/>
      <c r="P159" s="361"/>
      <c r="Q159" s="361"/>
      <c r="R159" s="361"/>
      <c r="S159" s="361"/>
      <c r="T159" s="361"/>
      <c r="U159" s="361"/>
      <c r="V159" s="361"/>
      <c r="W159" s="361"/>
      <c r="X159" s="361"/>
      <c r="Y159" s="361"/>
      <c r="Z159" s="361"/>
      <c r="AA159" s="361"/>
    </row>
    <row r="160" ht="12.75">
      <c r="B160" s="125"/>
    </row>
    <row r="161" ht="12.75">
      <c r="B161" s="125"/>
    </row>
    <row r="162" ht="12.75">
      <c r="B162" s="125"/>
    </row>
    <row r="163" ht="12.75">
      <c r="B163" s="125"/>
    </row>
    <row r="164" ht="12.75">
      <c r="B164" s="125"/>
    </row>
    <row r="165" ht="12.75">
      <c r="B165" s="125"/>
    </row>
  </sheetData>
  <sheetProtection password="E09B" sheet="1" formatCells="0" formatColumns="0" formatRows="0"/>
  <mergeCells count="63">
    <mergeCell ref="C69:P69"/>
    <mergeCell ref="B43:P43"/>
    <mergeCell ref="B45:B47"/>
    <mergeCell ref="B48:P48"/>
    <mergeCell ref="B49:P49"/>
    <mergeCell ref="B50:P65"/>
    <mergeCell ref="A66:Q66"/>
    <mergeCell ref="C67:P67"/>
    <mergeCell ref="C68:P68"/>
    <mergeCell ref="C40:G40"/>
    <mergeCell ref="H40:L40"/>
    <mergeCell ref="M40:P40"/>
    <mergeCell ref="C41:G41"/>
    <mergeCell ref="H41:L41"/>
    <mergeCell ref="M41:P41"/>
    <mergeCell ref="B35:P35"/>
    <mergeCell ref="C36:P36"/>
    <mergeCell ref="B38:P38"/>
    <mergeCell ref="C39:G39"/>
    <mergeCell ref="H39:L39"/>
    <mergeCell ref="M39:P39"/>
    <mergeCell ref="B29:P29"/>
    <mergeCell ref="C30:P30"/>
    <mergeCell ref="B31:P31"/>
    <mergeCell ref="C32:P32"/>
    <mergeCell ref="B33:P33"/>
    <mergeCell ref="C34:P34"/>
    <mergeCell ref="B23:P23"/>
    <mergeCell ref="C24:P24"/>
    <mergeCell ref="B25:P25"/>
    <mergeCell ref="C26:P26"/>
    <mergeCell ref="B27:P27"/>
    <mergeCell ref="D28:G28"/>
    <mergeCell ref="H28:J28"/>
    <mergeCell ref="K28:M28"/>
    <mergeCell ref="N28:O28"/>
    <mergeCell ref="B17:P17"/>
    <mergeCell ref="C18:P18"/>
    <mergeCell ref="B19:P19"/>
    <mergeCell ref="B20:P20"/>
    <mergeCell ref="B21:P21"/>
    <mergeCell ref="C22:P22"/>
    <mergeCell ref="B11:P11"/>
    <mergeCell ref="C12:P12"/>
    <mergeCell ref="B13:P13"/>
    <mergeCell ref="C14:P14"/>
    <mergeCell ref="B15:P15"/>
    <mergeCell ref="C16:P16"/>
    <mergeCell ref="B7:P8"/>
    <mergeCell ref="B9:P9"/>
    <mergeCell ref="D10:G10"/>
    <mergeCell ref="H10:J10"/>
    <mergeCell ref="K10:N10"/>
    <mergeCell ref="O10:P10"/>
    <mergeCell ref="B2:B5"/>
    <mergeCell ref="C2:M2"/>
    <mergeCell ref="N2:P2"/>
    <mergeCell ref="C3:M3"/>
    <mergeCell ref="N3:P3"/>
    <mergeCell ref="C4:M4"/>
    <mergeCell ref="N4:P4"/>
    <mergeCell ref="C5:M5"/>
    <mergeCell ref="N5:P5"/>
  </mergeCells>
  <conditionalFormatting sqref="F47">
    <cfRule type="cellIs" priority="22" dxfId="2" operator="lessThan" stopIfTrue="1">
      <formula>40</formula>
    </cfRule>
    <cfRule type="cellIs" priority="23" dxfId="1" operator="between" stopIfTrue="1">
      <formula>40</formula>
      <formula>49</formula>
    </cfRule>
    <cfRule type="cellIs" priority="24" dxfId="0" operator="greaterThanOrEqual" stopIfTrue="1">
      <formula>50</formula>
    </cfRule>
  </conditionalFormatting>
  <conditionalFormatting sqref="I47">
    <cfRule type="cellIs" priority="19" dxfId="2" operator="lessThan" stopIfTrue="1">
      <formula>40</formula>
    </cfRule>
    <cfRule type="cellIs" priority="20" dxfId="1" operator="between" stopIfTrue="1">
      <formula>40</formula>
      <formula>49</formula>
    </cfRule>
    <cfRule type="cellIs" priority="21" dxfId="0" operator="greaterThanOrEqual" stopIfTrue="1">
      <formula>50</formula>
    </cfRule>
  </conditionalFormatting>
  <conditionalFormatting sqref="L47">
    <cfRule type="cellIs" priority="16" dxfId="2" operator="lessThan" stopIfTrue="1">
      <formula>40</formula>
    </cfRule>
    <cfRule type="cellIs" priority="17" dxfId="1" operator="between" stopIfTrue="1">
      <formula>40</formula>
      <formula>49</formula>
    </cfRule>
    <cfRule type="cellIs" priority="18" dxfId="0" operator="greaterThanOrEqual" stopIfTrue="1">
      <formula>50</formula>
    </cfRule>
  </conditionalFormatting>
  <conditionalFormatting sqref="O47">
    <cfRule type="cellIs" priority="4" dxfId="2" operator="lessThan" stopIfTrue="1">
      <formula>40</formula>
    </cfRule>
    <cfRule type="cellIs" priority="5" dxfId="1" operator="between" stopIfTrue="1">
      <formula>40</formula>
      <formula>49</formula>
    </cfRule>
    <cfRule type="cellIs" priority="6" dxfId="0" operator="greaterThanOrEqual" stopIfTrue="1">
      <formula>50</formula>
    </cfRule>
  </conditionalFormatting>
  <conditionalFormatting sqref="P47">
    <cfRule type="cellIs" priority="1" dxfId="2" operator="lessThan" stopIfTrue="1">
      <formula>40</formula>
    </cfRule>
    <cfRule type="cellIs" priority="2" dxfId="1" operator="between" stopIfTrue="1">
      <formula>40</formula>
      <formula>49</formula>
    </cfRule>
    <cfRule type="cellIs" priority="3" dxfId="0" operator="greaterThanOrEqual" stopIfTrue="1">
      <formula>50</formula>
    </cfRule>
  </conditionalFormatting>
  <dataValidations count="7">
    <dataValidation type="list" allowBlank="1" showInputMessage="1" showErrorMessage="1" sqref="H10:J10">
      <formula1>$B$94:$B$96</formula1>
    </dataValidation>
    <dataValidation type="list" allowBlank="1" showInputMessage="1" showErrorMessage="1" sqref="O10:P10">
      <formula1>$C$94:$C$100</formula1>
    </dataValidation>
    <dataValidation type="list" allowBlank="1" showInputMessage="1" showErrorMessage="1" sqref="C12:P12">
      <formula1>$D$94:$D$114</formula1>
    </dataValidation>
    <dataValidation type="list" allowBlank="1" showInputMessage="1" showErrorMessage="1" sqref="C69:P69">
      <formula1>$M$94:$M$96</formula1>
    </dataValidation>
    <dataValidation type="list" allowBlank="1" showInputMessage="1" showErrorMessage="1" sqref="C32:P32 C34:P34 C36:P36">
      <formula1>$Q$93:$Q$98</formula1>
    </dataValidation>
    <dataValidation type="list" allowBlank="1" showInputMessage="1" showErrorMessage="1" sqref="C18:P18">
      <formula1>$B$101:$B$107</formula1>
    </dataValidation>
    <dataValidation type="list" allowBlank="1" showInputMessage="1" showErrorMessage="1" sqref="C10">
      <formula1>$D$115:$D$119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orientation="portrait" scale="2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66FFFF"/>
  </sheetPr>
  <dimension ref="A1:T17"/>
  <sheetViews>
    <sheetView showGridLines="0" zoomScale="85" zoomScaleNormal="85" zoomScalePageLayoutView="0" workbookViewId="0" topLeftCell="A1">
      <selection activeCell="I17" sqref="I16:I17"/>
    </sheetView>
  </sheetViews>
  <sheetFormatPr defaultColWidth="11.421875" defaultRowHeight="12.75"/>
  <cols>
    <col min="1" max="1" width="27.140625" style="245" customWidth="1"/>
    <col min="2" max="2" width="30.57421875" style="220" customWidth="1"/>
    <col min="3" max="3" width="23.8515625" style="220" customWidth="1"/>
    <col min="4" max="4" width="21.140625" style="220" customWidth="1"/>
    <col min="5" max="5" width="22.57421875" style="220" customWidth="1"/>
    <col min="6" max="6" width="15.28125" style="220" bestFit="1" customWidth="1"/>
    <col min="7" max="7" width="19.28125" style="220" customWidth="1"/>
    <col min="8" max="8" width="11.421875" style="220" customWidth="1"/>
    <col min="9" max="9" width="18.8515625" style="220" customWidth="1"/>
    <col min="10" max="10" width="11.421875" style="220" customWidth="1"/>
    <col min="11" max="11" width="15.57421875" style="220" customWidth="1"/>
    <col min="12" max="12" width="13.7109375" style="220" customWidth="1"/>
    <col min="13" max="13" width="22.28125" style="220" customWidth="1"/>
    <col min="14" max="14" width="11.421875" style="220" customWidth="1"/>
    <col min="15" max="15" width="11.421875" style="245" customWidth="1"/>
    <col min="16" max="16" width="11.421875" style="220" customWidth="1"/>
    <col min="17" max="16384" width="11.421875" style="220" customWidth="1"/>
  </cols>
  <sheetData>
    <row r="1" spans="1:20" ht="21" customHeight="1" thickTop="1">
      <c r="A1" s="368"/>
      <c r="B1" s="369" t="s">
        <v>2</v>
      </c>
      <c r="C1" s="370"/>
      <c r="D1" s="370"/>
      <c r="E1" s="370"/>
      <c r="F1" s="370"/>
      <c r="G1" s="370"/>
      <c r="H1" s="370"/>
      <c r="I1" s="370"/>
      <c r="J1" s="371"/>
      <c r="K1" s="365" t="s">
        <v>9</v>
      </c>
      <c r="L1" s="21"/>
      <c r="M1" s="22"/>
      <c r="N1" s="372"/>
      <c r="O1" s="373"/>
      <c r="P1" s="372"/>
      <c r="Q1" s="372"/>
      <c r="R1" s="372"/>
      <c r="S1" s="374"/>
      <c r="T1" s="374"/>
    </row>
    <row r="2" spans="1:20" ht="18" customHeight="1">
      <c r="A2" s="375"/>
      <c r="B2" s="376" t="s">
        <v>3</v>
      </c>
      <c r="C2" s="377"/>
      <c r="D2" s="377"/>
      <c r="E2" s="377"/>
      <c r="F2" s="377"/>
      <c r="G2" s="377"/>
      <c r="H2" s="377"/>
      <c r="I2" s="377"/>
      <c r="J2" s="378"/>
      <c r="K2" s="366" t="s">
        <v>95</v>
      </c>
      <c r="L2" s="27"/>
      <c r="M2" s="28"/>
      <c r="N2" s="372"/>
      <c r="O2" s="373"/>
      <c r="P2" s="372"/>
      <c r="Q2" s="372"/>
      <c r="R2" s="372"/>
      <c r="S2" s="374"/>
      <c r="T2" s="374"/>
    </row>
    <row r="3" spans="1:20" ht="18" customHeight="1">
      <c r="A3" s="375"/>
      <c r="B3" s="376" t="s">
        <v>7</v>
      </c>
      <c r="C3" s="377"/>
      <c r="D3" s="377"/>
      <c r="E3" s="377"/>
      <c r="F3" s="377"/>
      <c r="G3" s="377"/>
      <c r="H3" s="377"/>
      <c r="I3" s="377"/>
      <c r="J3" s="378"/>
      <c r="K3" s="366" t="s">
        <v>94</v>
      </c>
      <c r="L3" s="27"/>
      <c r="M3" s="28"/>
      <c r="N3" s="372"/>
      <c r="O3" s="373"/>
      <c r="P3" s="372"/>
      <c r="Q3" s="372"/>
      <c r="R3" s="372"/>
      <c r="S3" s="374"/>
      <c r="T3" s="374"/>
    </row>
    <row r="4" spans="1:20" ht="21.75" customHeight="1" thickBot="1">
      <c r="A4" s="379"/>
      <c r="B4" s="380" t="s">
        <v>5</v>
      </c>
      <c r="C4" s="381"/>
      <c r="D4" s="381"/>
      <c r="E4" s="381"/>
      <c r="F4" s="381"/>
      <c r="G4" s="381"/>
      <c r="H4" s="381"/>
      <c r="I4" s="381"/>
      <c r="J4" s="382"/>
      <c r="K4" s="367" t="s">
        <v>101</v>
      </c>
      <c r="L4" s="33"/>
      <c r="M4" s="34"/>
      <c r="N4" s="383"/>
      <c r="O4" s="384"/>
      <c r="P4" s="383"/>
      <c r="Q4" s="383"/>
      <c r="R4" s="383"/>
      <c r="S4" s="374"/>
      <c r="T4" s="374"/>
    </row>
    <row r="5" spans="1:20" ht="21.75" customHeight="1" thickTop="1">
      <c r="A5" s="385"/>
      <c r="B5" s="374"/>
      <c r="C5" s="384"/>
      <c r="D5" s="384"/>
      <c r="E5" s="386"/>
      <c r="F5" s="386"/>
      <c r="G5" s="386"/>
      <c r="H5" s="383"/>
      <c r="I5" s="383"/>
      <c r="J5" s="383"/>
      <c r="K5" s="383"/>
      <c r="L5" s="383"/>
      <c r="M5" s="383"/>
      <c r="N5" s="383"/>
      <c r="O5" s="384"/>
      <c r="P5" s="383"/>
      <c r="Q5" s="383"/>
      <c r="R5" s="383"/>
      <c r="S5" s="374"/>
      <c r="T5" s="374"/>
    </row>
    <row r="6" spans="1:13" ht="23.25" customHeight="1">
      <c r="A6" s="387" t="s">
        <v>1</v>
      </c>
      <c r="B6" s="388" t="s">
        <v>87</v>
      </c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</row>
    <row r="7" ht="13.5" thickBot="1"/>
    <row r="8" spans="1:13" ht="31.5" customHeight="1" thickBot="1" thickTop="1">
      <c r="A8" s="389" t="s">
        <v>0</v>
      </c>
      <c r="B8" s="390" t="s">
        <v>6</v>
      </c>
      <c r="C8" s="391" t="str">
        <f>+'Productividad CA'!C14:P14</f>
        <v>Productividad del centro de conciliación y arbitraje</v>
      </c>
      <c r="D8" s="391"/>
      <c r="E8" s="391"/>
      <c r="F8" s="391"/>
      <c r="G8" s="391"/>
      <c r="H8" s="391"/>
      <c r="I8" s="391"/>
      <c r="J8" s="391"/>
      <c r="K8" s="391"/>
      <c r="L8" s="391"/>
      <c r="M8" s="392"/>
    </row>
    <row r="9" spans="1:13" ht="57" customHeight="1" thickBot="1">
      <c r="A9" s="393"/>
      <c r="B9" s="394"/>
      <c r="C9" s="395" t="s">
        <v>88</v>
      </c>
      <c r="D9" s="395" t="s">
        <v>97</v>
      </c>
      <c r="E9" s="395" t="s">
        <v>89</v>
      </c>
      <c r="F9" s="395" t="s">
        <v>98</v>
      </c>
      <c r="G9" s="395" t="s">
        <v>90</v>
      </c>
      <c r="H9" s="395" t="s">
        <v>99</v>
      </c>
      <c r="I9" s="395" t="s">
        <v>91</v>
      </c>
      <c r="J9" s="395" t="s">
        <v>100</v>
      </c>
      <c r="K9" s="396" t="s">
        <v>4</v>
      </c>
      <c r="L9" s="396"/>
      <c r="M9" s="397"/>
    </row>
    <row r="10" spans="1:16" ht="111" customHeight="1" thickBot="1">
      <c r="A10" s="398" t="s">
        <v>86</v>
      </c>
      <c r="B10" s="399" t="s">
        <v>112</v>
      </c>
      <c r="C10" s="400">
        <v>104</v>
      </c>
      <c r="D10" s="401">
        <f>+C10/C11</f>
        <v>52</v>
      </c>
      <c r="E10" s="402">
        <v>151</v>
      </c>
      <c r="F10" s="401">
        <f>+E10/E11</f>
        <v>50.333333333333336</v>
      </c>
      <c r="G10" s="402">
        <v>141</v>
      </c>
      <c r="H10" s="401">
        <f>+G10/G11</f>
        <v>47</v>
      </c>
      <c r="I10" s="6"/>
      <c r="J10" s="5"/>
      <c r="K10" s="66" t="s">
        <v>169</v>
      </c>
      <c r="L10" s="67"/>
      <c r="M10" s="68"/>
      <c r="P10" s="403"/>
    </row>
    <row r="11" spans="1:13" ht="90" customHeight="1" thickBot="1">
      <c r="A11" s="404"/>
      <c r="B11" s="399" t="s">
        <v>113</v>
      </c>
      <c r="C11" s="400">
        <v>2</v>
      </c>
      <c r="D11" s="405"/>
      <c r="E11" s="406">
        <v>3</v>
      </c>
      <c r="F11" s="405"/>
      <c r="G11" s="407">
        <v>3</v>
      </c>
      <c r="H11" s="405"/>
      <c r="I11" s="8"/>
      <c r="J11" s="7"/>
      <c r="K11" s="69"/>
      <c r="L11" s="70"/>
      <c r="M11" s="71"/>
    </row>
    <row r="12" spans="4:10" ht="12.75">
      <c r="D12" s="408"/>
      <c r="F12" s="408"/>
      <c r="H12" s="408"/>
      <c r="J12" s="408"/>
    </row>
    <row r="14" ht="12.75">
      <c r="D14" s="409"/>
    </row>
    <row r="15" ht="12.75">
      <c r="D15" s="410"/>
    </row>
    <row r="16" spans="3:9" ht="12.75">
      <c r="C16" s="411"/>
      <c r="D16" s="412"/>
      <c r="I16" s="403"/>
    </row>
    <row r="17" ht="12.75">
      <c r="D17" s="412"/>
    </row>
  </sheetData>
  <sheetProtection password="E09B" sheet="1" objects="1" formatCells="0" formatColumns="0" formatRows="0"/>
  <mergeCells count="20">
    <mergeCell ref="B1:J1"/>
    <mergeCell ref="B2:J2"/>
    <mergeCell ref="B3:J3"/>
    <mergeCell ref="B4:J4"/>
    <mergeCell ref="H10:H11"/>
    <mergeCell ref="K9:M9"/>
    <mergeCell ref="K10:M11"/>
    <mergeCell ref="K3:M3"/>
    <mergeCell ref="K1:M1"/>
    <mergeCell ref="B8:B9"/>
    <mergeCell ref="D10:D11"/>
    <mergeCell ref="F10:F11"/>
    <mergeCell ref="D16:D17"/>
    <mergeCell ref="K4:M4"/>
    <mergeCell ref="K2:M2"/>
    <mergeCell ref="A10:A11"/>
    <mergeCell ref="B6:M6"/>
    <mergeCell ref="C8:M8"/>
    <mergeCell ref="A1:A4"/>
    <mergeCell ref="A8:A9"/>
  </mergeCells>
  <printOptions/>
  <pageMargins left="0.75" right="0.75" top="1" bottom="1" header="0" footer="0"/>
  <pageSetup horizontalDpi="600" verticalDpi="600" orientation="landscape" paperSize="163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Gestión Conciliación y Arbitramiento 2017</dc:title>
  <dc:subject/>
  <dc:creator>Nini Johanna Rodríguez Álvarez</dc:creator>
  <cp:keywords/>
  <dc:description/>
  <cp:lastModifiedBy>Francy Bibiana Coy Paez</cp:lastModifiedBy>
  <cp:lastPrinted>2017-11-17T01:30:47Z</cp:lastPrinted>
  <dcterms:created xsi:type="dcterms:W3CDTF">2016-01-21T16:09:01Z</dcterms:created>
  <dcterms:modified xsi:type="dcterms:W3CDTF">2017-11-30T20:35:03Z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onOverlay">
    <vt:lpwstr/>
  </property>
  <property fmtid="{D5CDD505-2E9C-101B-9397-08002B2CF9AE}" pid="3" name="Comentarios">
    <vt:lpwstr/>
  </property>
  <property fmtid="{D5CDD505-2E9C-101B-9397-08002B2CF9AE}" pid="4" name="Fase">
    <vt:lpwstr>a. Ficha Téncnica</vt:lpwstr>
  </property>
  <property fmtid="{D5CDD505-2E9C-101B-9397-08002B2CF9AE}" pid="5" name="_dlc_DocId">
    <vt:lpwstr>NV5X2DCNMZXR-706062453-1759</vt:lpwstr>
  </property>
  <property fmtid="{D5CDD505-2E9C-101B-9397-08002B2CF9AE}" pid="6" name="_dlc_DocIdItemGuid">
    <vt:lpwstr>37dbdcc6-a77b-4e93-bf56-8cfb5bf2ab73</vt:lpwstr>
  </property>
  <property fmtid="{D5CDD505-2E9C-101B-9397-08002B2CF9AE}" pid="7" name="_dlc_DocIdUrl">
    <vt:lpwstr>https://www.supersociedades.gov.co/nuestra_entidad/Planeacion/_layouts/15/DocIdRedir.aspx?ID=NV5X2DCNMZXR-706062453-1759, NV5X2DCNMZXR-706062453-1759</vt:lpwstr>
  </property>
</Properties>
</file>