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7.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tyles.xml" ContentType="application/vnd.openxmlformats-officedocument.spreadsheetml.styles+xml"/>
  <Override PartName="/xl/drawings/drawing3.xml" ContentType="application/vnd.openxmlformats-officedocument.drawing+xml"/>
  <Override PartName="/xl/pivotTables/pivotTable1.xml" ContentType="application/vnd.openxmlformats-officedocument.spreadsheetml.pivotTable+xml"/>
  <Override PartName="/xl/charts/chart2.xml" ContentType="application/vnd.openxmlformats-officedocument.drawingml.chart+xml"/>
  <Override PartName="/xl/charts/chart3.xml" ContentType="application/vnd.openxmlformats-officedocument.drawingml.chart+xml"/>
  <Override PartName="/xl/charts/chart1.xml" ContentType="application/vnd.openxmlformats-officedocument.drawingml.chart+xml"/>
  <Override PartName="/xl/drawings/drawing4.xml" ContentType="application/vnd.openxmlformats-officedocument.drawing+xml"/>
  <Override PartName="/xl/drawings/drawing1.xml" ContentType="application/vnd.openxmlformats-officedocument.drawing+xml"/>
  <Override PartName="/xl/drawings/drawing2.xml" ContentType="application/vnd.openxmlformats-officedocument.drawing+xml"/>
  <Override PartName="/xl/theme/theme1.xml" ContentType="application/vnd.openxmlformats-officedocument.them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externalLinks/externalLink1.xml" ContentType="application/vnd.openxmlformats-officedocument.spreadsheetml.externalLink+xml"/>
  <Override PartName="/docProps/custom.xml" ContentType="application/vnd.openxmlformats-officedocument.custom-properties+xml"/>
  <Override PartName="/customXml/itemProps1.xml" ContentType="application/vnd.openxmlformats-officedocument.customXmlProperties+xml"/>
  <Override PartName="/xl/calcChain.xml" ContentType="application/vnd.openxmlformats-officedocument.spreadsheetml.calcChain+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customXml/itemProps5.xml" ContentType="application/vnd.openxmlformats-officedocument.customXmlProperties+xml"/>
  <Override PartName="/customXml/itemProps4.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hidePivotFieldList="1" defaultThemeVersion="124226"/>
  <bookViews>
    <workbookView xWindow="240" yWindow="885" windowWidth="14625" windowHeight="7230" tabRatio="773"/>
  </bookViews>
  <sheets>
    <sheet name="Medición de Recaudo " sheetId="7" r:id="rId1"/>
    <sheet name="registro medición de recaud " sheetId="8" r:id="rId2"/>
    <sheet name="Cumplimiento Metas Sect Comprom" sheetId="3" r:id="rId3"/>
    <sheet name="Cumplimiento Metas Sect Obligad" sheetId="11" r:id="rId4"/>
    <sheet name="Registro metas sector" sheetId="10" r:id="rId5"/>
    <sheet name="Conciliaciones con desviación" sheetId="5" r:id="rId6"/>
    <sheet name="registro conciliaciones desviac" sheetId="6" r:id="rId7"/>
  </sheets>
  <externalReferences>
    <externalReference r:id="rId8"/>
  </externalReferences>
  <definedNames>
    <definedName name="_xlnm._FilterDatabase" localSheetId="4" hidden="1">'Registro metas sector'!$A$7:$WVR$43</definedName>
  </definedNames>
  <calcPr calcId="145621"/>
  <pivotCaches>
    <pivotCache cacheId="0" r:id="rId9"/>
  </pivotCaches>
</workbook>
</file>

<file path=xl/calcChain.xml><?xml version="1.0" encoding="utf-8"?>
<calcChain xmlns="http://schemas.openxmlformats.org/spreadsheetml/2006/main">
  <c r="P46" i="11" l="1"/>
  <c r="O46" i="11"/>
  <c r="N46" i="11"/>
  <c r="M46" i="11"/>
  <c r="L46" i="11"/>
  <c r="K46" i="11"/>
  <c r="J46" i="11"/>
  <c r="I46" i="11"/>
  <c r="H46" i="11"/>
  <c r="G46" i="11"/>
  <c r="F46" i="11"/>
  <c r="E46" i="11"/>
  <c r="D46" i="11"/>
  <c r="P46" i="3"/>
  <c r="O46" i="3"/>
  <c r="N46" i="3"/>
  <c r="M46" i="3"/>
  <c r="L46" i="3"/>
  <c r="K46" i="3"/>
  <c r="J46" i="3"/>
  <c r="I46" i="3"/>
  <c r="H46" i="3"/>
  <c r="G46" i="3"/>
  <c r="F46" i="3"/>
  <c r="E46" i="3"/>
  <c r="D46" i="3"/>
  <c r="L43" i="10"/>
  <c r="K43" i="10"/>
  <c r="H43" i="10"/>
  <c r="G43" i="10"/>
  <c r="L42" i="10"/>
  <c r="K42" i="10"/>
  <c r="H42" i="10"/>
  <c r="G42" i="10"/>
  <c r="L41" i="10"/>
  <c r="K41" i="10"/>
  <c r="H41" i="10"/>
  <c r="G41" i="10"/>
  <c r="L40" i="10"/>
  <c r="K40" i="10"/>
  <c r="H40" i="10"/>
  <c r="G40" i="10"/>
  <c r="L39" i="10"/>
  <c r="K39" i="10"/>
  <c r="H39" i="10"/>
  <c r="G39" i="10"/>
  <c r="L38" i="10"/>
  <c r="K38" i="10"/>
  <c r="H38" i="10"/>
  <c r="G38" i="10"/>
  <c r="L37" i="10"/>
  <c r="K37" i="10"/>
  <c r="H37" i="10"/>
  <c r="G37" i="10"/>
  <c r="L36" i="10"/>
  <c r="K36" i="10"/>
  <c r="H36" i="10"/>
  <c r="G36" i="10"/>
  <c r="L35" i="10"/>
  <c r="K35" i="10"/>
  <c r="H35" i="10"/>
  <c r="G35" i="10"/>
  <c r="L34" i="10"/>
  <c r="K34" i="10"/>
  <c r="H34" i="10"/>
  <c r="G34" i="10"/>
  <c r="L33" i="10"/>
  <c r="K33" i="10"/>
  <c r="H33" i="10"/>
  <c r="G33" i="10"/>
  <c r="L32" i="10"/>
  <c r="K32" i="10"/>
  <c r="H32" i="10"/>
  <c r="G32" i="10"/>
  <c r="L31" i="10"/>
  <c r="K31" i="10"/>
  <c r="H31" i="10"/>
  <c r="G31" i="10"/>
  <c r="L30" i="10"/>
  <c r="K30" i="10"/>
  <c r="H30" i="10"/>
  <c r="G30" i="10"/>
  <c r="L29" i="10"/>
  <c r="K29" i="10"/>
  <c r="H29" i="10"/>
  <c r="G29" i="10"/>
  <c r="L28" i="10"/>
  <c r="K28" i="10"/>
  <c r="H28" i="10"/>
  <c r="G28" i="10"/>
  <c r="L27" i="10"/>
  <c r="K27" i="10"/>
  <c r="H27" i="10"/>
  <c r="G27" i="10"/>
  <c r="L26" i="10"/>
  <c r="K26" i="10"/>
  <c r="H26" i="10"/>
  <c r="G26" i="10"/>
  <c r="L25" i="10"/>
  <c r="K25" i="10"/>
  <c r="H25" i="10"/>
  <c r="G25" i="10"/>
  <c r="L24" i="10"/>
  <c r="K24" i="10"/>
  <c r="H24" i="10"/>
  <c r="G24" i="10"/>
  <c r="L23" i="10"/>
  <c r="K23" i="10"/>
  <c r="H23" i="10"/>
  <c r="G23" i="10"/>
  <c r="L22" i="10"/>
  <c r="K22" i="10"/>
  <c r="H22" i="10"/>
  <c r="G22" i="10"/>
  <c r="L21" i="10"/>
  <c r="K21" i="10"/>
  <c r="H21" i="10"/>
  <c r="G21" i="10"/>
  <c r="L20" i="10"/>
  <c r="K20" i="10"/>
  <c r="H20" i="10"/>
  <c r="G20" i="10"/>
  <c r="L19" i="10"/>
  <c r="K19" i="10"/>
  <c r="H19" i="10"/>
  <c r="G19" i="10"/>
  <c r="L18" i="10"/>
  <c r="K18" i="10"/>
  <c r="H18" i="10"/>
  <c r="G18" i="10"/>
  <c r="L17" i="10"/>
  <c r="K17" i="10"/>
  <c r="H17" i="10"/>
  <c r="G17" i="10"/>
  <c r="L16" i="10"/>
  <c r="K16" i="10"/>
  <c r="H16" i="10"/>
  <c r="G16" i="10"/>
  <c r="L15" i="10"/>
  <c r="K15" i="10"/>
  <c r="H15" i="10"/>
  <c r="G15" i="10"/>
  <c r="L14" i="10"/>
  <c r="K14" i="10"/>
  <c r="H14" i="10"/>
  <c r="G14" i="10"/>
  <c r="L13" i="10"/>
  <c r="K13" i="10"/>
  <c r="H13" i="10"/>
  <c r="G13" i="10"/>
  <c r="L12" i="10"/>
  <c r="K12" i="10"/>
  <c r="H12" i="10"/>
  <c r="G12" i="10"/>
  <c r="L11" i="10"/>
  <c r="K11" i="10"/>
  <c r="H11" i="10"/>
  <c r="G11" i="10"/>
  <c r="L10" i="10"/>
  <c r="K10" i="10"/>
  <c r="H10" i="10"/>
  <c r="G10" i="10"/>
  <c r="L9" i="10"/>
  <c r="K9" i="10"/>
  <c r="H9" i="10"/>
  <c r="G9" i="10"/>
  <c r="L8" i="10"/>
  <c r="K8" i="10"/>
  <c r="H8" i="10"/>
  <c r="G8" i="10"/>
  <c r="M47" i="11"/>
  <c r="L47" i="11"/>
  <c r="K47" i="11"/>
  <c r="J47" i="11"/>
  <c r="I47" i="11"/>
  <c r="H47" i="11"/>
  <c r="G47" i="11"/>
  <c r="F47" i="11"/>
  <c r="E47" i="11"/>
  <c r="D47" i="11"/>
  <c r="M47" i="3"/>
  <c r="L47" i="3"/>
  <c r="K47" i="3"/>
  <c r="J47" i="3"/>
  <c r="I47" i="3"/>
  <c r="H47" i="3"/>
  <c r="G47" i="3"/>
  <c r="F47" i="3"/>
  <c r="E47" i="3"/>
  <c r="D47" i="3"/>
  <c r="D11" i="6"/>
  <c r="P47" i="7"/>
  <c r="O47" i="7"/>
  <c r="L47" i="7"/>
  <c r="I47" i="7"/>
  <c r="F47" i="7"/>
  <c r="C16" i="6"/>
  <c r="C15" i="6"/>
  <c r="D15" i="6"/>
  <c r="C14" i="6"/>
  <c r="C13" i="6"/>
  <c r="D13" i="6"/>
  <c r="C12" i="6"/>
  <c r="C11" i="6"/>
  <c r="C17" i="6"/>
  <c r="D17" i="6"/>
  <c r="I46" i="5"/>
  <c r="C18" i="6"/>
  <c r="H15" i="8"/>
  <c r="H17" i="8"/>
  <c r="F15" i="8"/>
  <c r="F17" i="8"/>
  <c r="I19" i="8"/>
  <c r="I17" i="8"/>
  <c r="I15" i="8"/>
  <c r="I13" i="8"/>
  <c r="I11" i="8"/>
  <c r="G19" i="8"/>
  <c r="G17" i="8"/>
  <c r="G15" i="8"/>
  <c r="G13" i="8"/>
  <c r="G11" i="8"/>
  <c r="K19" i="8"/>
  <c r="K17" i="8"/>
  <c r="K15" i="8"/>
  <c r="K13" i="8"/>
  <c r="K11" i="8"/>
  <c r="E19" i="8"/>
  <c r="E17" i="8"/>
  <c r="E15" i="8"/>
  <c r="E13" i="8"/>
  <c r="E11" i="8"/>
  <c r="F22" i="8"/>
  <c r="H22" i="8"/>
  <c r="J22" i="8"/>
  <c r="F21" i="8"/>
  <c r="G21" i="8"/>
  <c r="H21" i="8"/>
  <c r="J21" i="8"/>
  <c r="K21" i="8"/>
  <c r="D22" i="8"/>
  <c r="D21" i="8"/>
  <c r="E21" i="8"/>
  <c r="I21" i="8"/>
  <c r="E18" i="6"/>
  <c r="E17" i="6"/>
  <c r="C9" i="6"/>
</calcChain>
</file>

<file path=xl/sharedStrings.xml><?xml version="1.0" encoding="utf-8"?>
<sst xmlns="http://schemas.openxmlformats.org/spreadsheetml/2006/main" count="739" uniqueCount="276">
  <si>
    <t>SUPERINTENDENCIA DE SOCIEDADES</t>
  </si>
  <si>
    <t>Codigo: GC-F-006</t>
  </si>
  <si>
    <t>SISTEMA DE GESTIÓN INTEGRADO</t>
  </si>
  <si>
    <t>PROCESO: GESTIÓN INTEGRAL</t>
  </si>
  <si>
    <t>FORMATO: HOJA DE VIDA INDICADORES</t>
  </si>
  <si>
    <t>Pagina 1 de 1</t>
  </si>
  <si>
    <t>HOJA DE VIDA DE INDICADORES</t>
  </si>
  <si>
    <t>AÑO</t>
  </si>
  <si>
    <t>TIPO DE INDICADOR</t>
  </si>
  <si>
    <t>EFICACIA</t>
  </si>
  <si>
    <t>ATRIBUTO</t>
  </si>
  <si>
    <t>CUMPLIMIENTO</t>
  </si>
  <si>
    <t>PROCESO</t>
  </si>
  <si>
    <t>GESTIÓN DE INFRAESTUCTURA FISICA</t>
  </si>
  <si>
    <t>OBJETIVO DEL INDICADOR</t>
  </si>
  <si>
    <t>OBJETIVO ESTRATEGICO</t>
  </si>
  <si>
    <t>COMO SE MIDE EL INDICADOR</t>
  </si>
  <si>
    <t>FORMULACIÓN</t>
  </si>
  <si>
    <t>DEFINICIÓN DE LAS VARIABLES</t>
  </si>
  <si>
    <t>META</t>
  </si>
  <si>
    <t>RANGO</t>
  </si>
  <si>
    <t>VERDE</t>
  </si>
  <si>
    <t>AMARILLO</t>
  </si>
  <si>
    <t>ROJO</t>
  </si>
  <si>
    <t>UNIDAD DE MEDIDA</t>
  </si>
  <si>
    <t>PORCENTAJE</t>
  </si>
  <si>
    <t>FRECUENCIA DE MEDICION</t>
  </si>
  <si>
    <t>SEMESTRAL</t>
  </si>
  <si>
    <t>FRECUENCIA DE SEGUIMIENTO</t>
  </si>
  <si>
    <t>PERIODO DE ANALISIS</t>
  </si>
  <si>
    <t>ANUAL</t>
  </si>
  <si>
    <t>DATOS DE LAS VARIABLES</t>
  </si>
  <si>
    <t>NOMBRE DE LA VARIABLE</t>
  </si>
  <si>
    <t>FUENTE</t>
  </si>
  <si>
    <t>RESPONSABLE</t>
  </si>
  <si>
    <t>MEDICIÓN</t>
  </si>
  <si>
    <t>DATOS</t>
  </si>
  <si>
    <t>GRAFICA DE INDICADOR</t>
  </si>
  <si>
    <t>LIDER DEL PROCESO
(cargo)</t>
  </si>
  <si>
    <t>ACCIÓN A TOMAR</t>
  </si>
  <si>
    <t>TIPOS DE INDICADOR</t>
  </si>
  <si>
    <t>PROCESOS</t>
  </si>
  <si>
    <t>COBERTURA</t>
  </si>
  <si>
    <t>GESTIÓN ESTRATEGICA</t>
  </si>
  <si>
    <t>ACCIÓN CORRECTIVA</t>
  </si>
  <si>
    <t>EFICIENCIA</t>
  </si>
  <si>
    <t>CONFIABILIDAD</t>
  </si>
  <si>
    <t>GESTIÓN DE COMUNICACIONES</t>
  </si>
  <si>
    <t>ACCIÓN PREVENTIVA</t>
  </si>
  <si>
    <t>CUATRIMESTRAL</t>
  </si>
  <si>
    <t>EFECTIVIDAD</t>
  </si>
  <si>
    <t>COSTO</t>
  </si>
  <si>
    <t>GESTIÓN JUDICIAL</t>
  </si>
  <si>
    <t>NINGUNA</t>
  </si>
  <si>
    <t>TRIMESTRAL</t>
  </si>
  <si>
    <t>GESTIÓN INTEGRAL</t>
  </si>
  <si>
    <t>BIMESTRAL</t>
  </si>
  <si>
    <t>OPORTUNIDAD</t>
  </si>
  <si>
    <t>ANALISIS FINANCIERO Y CONTABLE</t>
  </si>
  <si>
    <t xml:space="preserve">           </t>
  </si>
  <si>
    <t>MENSUAL</t>
  </si>
  <si>
    <t>SATISFACCIÓN DEL CLIENTE</t>
  </si>
  <si>
    <t>INVESTIGACIONES ADMINISTRATIVAS</t>
  </si>
  <si>
    <t>OTRO</t>
  </si>
  <si>
    <t>ACTUACIONES Y AUTORIZACIONES ADMINISTRATIVAS</t>
  </si>
  <si>
    <t>REGIMEN CAMBIARIO</t>
  </si>
  <si>
    <t>LIQUIDACIÓN JUDICIAL</t>
  </si>
  <si>
    <t>RECUPERACIÓN EMPRESARIAL</t>
  </si>
  <si>
    <t>INTERVENCIÓN</t>
  </si>
  <si>
    <t>PROCESOS ESPECIALES</t>
  </si>
  <si>
    <t>PROCESOS SOCIETARIOS</t>
  </si>
  <si>
    <t>PROCESOS PARALELOS A LA INSOLVENCIA</t>
  </si>
  <si>
    <t>CONCILIACION Y ARBITRAMENTO</t>
  </si>
  <si>
    <t>GESTIÓN CONTRACTUAL</t>
  </si>
  <si>
    <t>GESTIÓN FINANCIERA Y CONTABLE</t>
  </si>
  <si>
    <t>GESTIÓN DOCUMENTAL</t>
  </si>
  <si>
    <t>GESTIÓN TALENTO HUMANO</t>
  </si>
  <si>
    <t>GESTIÓN INFRAESTRUCTURA Y LOGISTICA</t>
  </si>
  <si>
    <t>EVALUACIÓN Y CONTROL</t>
  </si>
  <si>
    <t>SISTEMA DE GESTION INTEGRADO</t>
  </si>
  <si>
    <t>PROCESO:  GESTION INTEGRAL</t>
  </si>
  <si>
    <t>FORMATO: DATOS INDICADORES PROCESOS</t>
  </si>
  <si>
    <t>TOTAL</t>
  </si>
  <si>
    <t>OBSERVACIONES</t>
  </si>
  <si>
    <t>Distribución establecida en el decreto de Liquidación del presupuesto</t>
  </si>
  <si>
    <t>pesos</t>
  </si>
  <si>
    <t>Subdirector Financiero y Coordinadora de Tesoreria</t>
  </si>
  <si>
    <t xml:space="preserve">NOMBRE DEL INDICADOR </t>
  </si>
  <si>
    <t>Junio</t>
  </si>
  <si>
    <t>Diciembre</t>
  </si>
  <si>
    <t>ANÁLISIS DE INFORMACIÓN</t>
  </si>
  <si>
    <t>Fecha: 30 de Marzo de 2015</t>
  </si>
  <si>
    <t>Version 003</t>
  </si>
  <si>
    <t>CARTERA TOTAL APLICATIVO STONE</t>
  </si>
  <si>
    <t>PROPIEDAD PLANTA Y EQUIPO REGISTROS SIIF</t>
  </si>
  <si>
    <t>REGISTROS CONTIGENCIAS SIIF</t>
  </si>
  <si>
    <t>INFORME CONTINGENCIAS DEFENSA JUDICIAL</t>
  </si>
  <si>
    <t>TOTAL REGISTROS SIIF</t>
  </si>
  <si>
    <t>Medir el recaudo real en relación con el determinado en el decreto de liquidación del Ministerio de Hacienda de tal forma que se garantice que se cuentan con los recursos suficientes para la ejecución del gasto en la presente vigencia.</t>
  </si>
  <si>
    <t>Subdirector Financiero y Coordinador de Contabilidad</t>
  </si>
  <si>
    <t>Valor registrado en las cuentas objeto de conciliación</t>
  </si>
  <si>
    <t>CARTERA ( Contribuciones - Multas  Y cuotas partes Pensionales) TOTAL REGISTROS CONTABILIDAD SIIF</t>
  </si>
  <si>
    <t xml:space="preserve">Garantizar una desviación menor al 10% en la conciliación de los tres items principales  </t>
  </si>
  <si>
    <t>PROPIEDAD PLANTA Y EQUIPO REGISTROS  APLICATIVO STONE BASE DE DATOS</t>
  </si>
  <si>
    <t>Código: GC-F-006</t>
  </si>
  <si>
    <t>Versión 003</t>
  </si>
  <si>
    <r>
      <rPr>
        <b/>
        <sz val="10"/>
        <rFont val="Arial"/>
        <family val="2"/>
      </rPr>
      <t>RECAUDO REAL RECURSOS PROPIOS</t>
    </r>
    <r>
      <rPr>
        <sz val="10"/>
        <rFont val="Arial"/>
        <family val="2"/>
      </rPr>
      <t xml:space="preserve">: Sumas efectivamente recibidas por las diferentes fuentes de financiamiento (multas+contribuciones+cuotas partes pensionales, vivienda y otros).
</t>
    </r>
    <r>
      <rPr>
        <b/>
        <sz val="10"/>
        <rFont val="Arial"/>
        <family val="2"/>
      </rPr>
      <t>RECAUDO AFORADO RECURSOS PROPIOS :</t>
    </r>
    <r>
      <rPr>
        <sz val="10"/>
        <rFont val="Arial"/>
        <family val="2"/>
      </rPr>
      <t xml:space="preserve"> Valor de los recursos previstos a recaudar en el decreto de liquidación para la vigencia
Para el primer Trimestre el cumplimiento es del 3% del total del aforo o 100%
Para el segundo Trimestre es el 7% del total del aforo o 100%
Para el Tercer Trimestre el cumplimiento es del 98% del total del aforo o 100%
Para el Cuarto Trimestre es el 107% del total del aforo o 100%                                                                                                                                                                                                                                                                  
</t>
    </r>
  </si>
  <si>
    <t>Informe de Contribuciones, Multas, Rendimientos financieros , cuotas partes pensionales, vivienda y otros</t>
  </si>
  <si>
    <t>Fortalecer la estructura institucional y las competencias de los funcionarios.</t>
  </si>
  <si>
    <t>Version: 003</t>
  </si>
  <si>
    <t>Mes</t>
  </si>
  <si>
    <t>Ene</t>
  </si>
  <si>
    <t>Feb</t>
  </si>
  <si>
    <t>Mar</t>
  </si>
  <si>
    <t>Abr</t>
  </si>
  <si>
    <t>May</t>
  </si>
  <si>
    <t>Jun</t>
  </si>
  <si>
    <t>Jul</t>
  </si>
  <si>
    <t>Ago</t>
  </si>
  <si>
    <t>Sep</t>
  </si>
  <si>
    <t>Oct</t>
  </si>
  <si>
    <t>Nov</t>
  </si>
  <si>
    <t>Dic</t>
  </si>
  <si>
    <t>Meta</t>
  </si>
  <si>
    <t>% Recaudado (real)</t>
  </si>
  <si>
    <t>Acumulado año 2017</t>
  </si>
  <si>
    <t>Concepto</t>
  </si>
  <si>
    <t>Grupo</t>
  </si>
  <si>
    <t>Trimestre I</t>
  </si>
  <si>
    <t>Trimestre II</t>
  </si>
  <si>
    <t>Trimestre III</t>
  </si>
  <si>
    <t>Trimestre IV</t>
  </si>
  <si>
    <t>Variables</t>
  </si>
  <si>
    <t>Multas</t>
  </si>
  <si>
    <t>Contribuciones</t>
  </si>
  <si>
    <t>Rendimientos Financieros</t>
  </si>
  <si>
    <t>Vivienda</t>
  </si>
  <si>
    <t>Cuotas Partes</t>
  </si>
  <si>
    <t xml:space="preserve">valor de multas recaudadas </t>
  </si>
  <si>
    <t>recaudo de multas aforado</t>
  </si>
  <si>
    <t>valor de contribuciones recaudadas</t>
  </si>
  <si>
    <t>recaudo de contribuciones aforado</t>
  </si>
  <si>
    <t xml:space="preserve">valor de rendimientos financieros y otros recursos balance  recaudados </t>
  </si>
  <si>
    <t xml:space="preserve">recaudo de rendimientos financieros y otros recursos balance aforado </t>
  </si>
  <si>
    <t>valor de abono vivienda recaudados</t>
  </si>
  <si>
    <t xml:space="preserve">recaudo de vivienda aforado </t>
  </si>
  <si>
    <t xml:space="preserve">valor de cuotas partes pensionales recaudados </t>
  </si>
  <si>
    <t xml:space="preserve">recaudo de cuotas partes pensionales aforado </t>
  </si>
  <si>
    <t>Tesorería</t>
  </si>
  <si>
    <t>Total Recursos Recaudados</t>
  </si>
  <si>
    <t xml:space="preserve">Valor Total del Recaudo </t>
  </si>
  <si>
    <t>Valor Total Aforado</t>
  </si>
  <si>
    <t>Trimestre I: &gt;=3%
Trimestre II: &gt;=7%
Trimestre III: &gt;=98%
Trimestre IV: &gt;=107%</t>
  </si>
  <si>
    <t>Trimestre I: &gt;=2.5% y &lt;3%
Trimestre II: &gt;=6.5% y &lt;7%
Trimestre III: &gt;=95% y &lt;98%
Trimestre IV: &gt;=100% y &lt;107%</t>
  </si>
  <si>
    <t>Trimestre I: &gt;=1% y &lt;2.5%
Trimestre II: &gt;=6% y &lt;6.5%
Trimestre III: &gt;=90% y &lt;95%
Trimestre IV: &gt;=94% y &lt;100%</t>
  </si>
  <si>
    <t>TOTAL REGISTROS APLICATIVOS E INFORME</t>
  </si>
  <si>
    <t>RECAUDO REAL (multas+contribuciones+rendimientos financieros+cuotas partes pensionales, vivienda y otros)
            ------------------------------------------------------------------------------------------------------------------------------------------------------------------------       X 100
RECAUDO AFORADO</t>
  </si>
  <si>
    <t>Pesos</t>
  </si>
  <si>
    <t>Recaudo real recursos propios</t>
  </si>
  <si>
    <t>Recaudo aforado recursos propios</t>
  </si>
  <si>
    <t>Subdirector Financiero</t>
  </si>
  <si>
    <t>GESTION FINANCIERA Y CONTABLE</t>
  </si>
  <si>
    <t>PROCESO:</t>
  </si>
  <si>
    <t>MEDICIÓN DEL RECAUDO</t>
  </si>
  <si>
    <t>REGISTRO DE DATOS INDICADOR: MEDICION DEL RECAUDO VIGENCIA 2017</t>
  </si>
  <si>
    <t>Este indicador solo pude ser diligenciado el 15 de cada mes ya que hasta esa oportunidad SIIF cierra ingresos.
Trimestre I: Se cumple satisfactoriamente la meta prevista para el periodo.
Trimestre II: Se cumple satisfactoriamente la meta prevista para el periodo.
Trimestre II: No se cumple la meta de recaudo prevista para este período.</t>
  </si>
  <si>
    <t>Conciliaciones con desviación</t>
  </si>
  <si>
    <t>Valor estados financieros</t>
  </si>
  <si>
    <t>Valor informe área</t>
  </si>
  <si>
    <r>
      <rPr>
        <b/>
        <sz val="10"/>
        <rFont val="Arial"/>
        <family val="2"/>
      </rPr>
      <t>Valor estados financieros</t>
    </r>
    <r>
      <rPr>
        <sz val="10"/>
        <rFont val="Arial"/>
        <family val="2"/>
      </rPr>
      <t xml:space="preserve">: Valor registrado al cierre de cada cuenta a conciliar.
</t>
    </r>
    <r>
      <rPr>
        <b/>
        <sz val="10"/>
        <rFont val="Arial"/>
        <family val="2"/>
      </rPr>
      <t>Valor informe área</t>
    </r>
    <r>
      <rPr>
        <sz val="10"/>
        <rFont val="Arial"/>
        <family val="2"/>
      </rPr>
      <t>: Valor reportado por el area o aplicativo.
Ya que los estados financieros cierran el 20 del mes siguiente al trimestre esta información se reportara  Julio, y Enero del año siguiente</t>
    </r>
  </si>
  <si>
    <t>Vigencia 2017</t>
  </si>
  <si>
    <t>Desviación</t>
  </si>
  <si>
    <t>Desviación semestre 1</t>
  </si>
  <si>
    <t>Desviación semestre 2</t>
  </si>
  <si>
    <r>
      <t xml:space="preserve">        Valor estados financieros cuentas a conciliar (Cartera total, propiedad planta y equipo, contingencias )
 1  </t>
    </r>
    <r>
      <rPr>
        <b/>
        <sz val="20"/>
        <rFont val="Arial"/>
        <family val="2"/>
      </rPr>
      <t xml:space="preserve"> </t>
    </r>
    <r>
      <rPr>
        <sz val="20"/>
        <rFont val="Arial"/>
        <family val="2"/>
      </rPr>
      <t>-</t>
    </r>
    <r>
      <rPr>
        <sz val="10"/>
        <rFont val="Arial"/>
        <family val="2"/>
      </rPr>
      <t xml:space="preserve">            ---------------------------------------------------------------------------------------------------------------------------------------------------------- x 100
Valor Informe del area ( Stone -  Defensa Judicial)</t>
    </r>
  </si>
  <si>
    <t>Registro de datos inidcador: Conciliaciones con desviación</t>
  </si>
  <si>
    <t>Entre 0% y 10%</t>
  </si>
  <si>
    <t>Entre 10.1% y 15%</t>
  </si>
  <si>
    <t>Superior a 15%</t>
  </si>
  <si>
    <t>El indicador se diligencia hasta el 20 de julio cuando se prozca el cierre de en SIIF .
Semestre I: Se cumple satisfactoriamente la meta prevista para el periodo. No se presentó desviación en las conciliaciones de los ítem principales (Cartera total, propiedad planta y equipo, contingencias)</t>
  </si>
  <si>
    <t>Contribuir a la preservación del orden público económico.</t>
  </si>
  <si>
    <t>Ejercer las facultades jurisdiccionales tendientes a resolver los conflictos societarios de las sociedades colombianas.</t>
  </si>
  <si>
    <t>Ejercer eficientemente las facultades administrativas de fiscalización sobre las sociedades sujetas a la inspección, vigilancia y control.</t>
  </si>
  <si>
    <t>Producir y suministrar, a partir de los reportes de los supervisados, información útil, confiable y de calidad para la toma de decisiones y para el ejercicio de la función de fiscalización.</t>
  </si>
  <si>
    <t>Contribuir a la preservación de la empresa y a la recuperación del crédito mediante el ejercicio de las facultades jurisdiccionales.</t>
  </si>
  <si>
    <t>Agilizar los procesos, mediante el uso de las tecnologías de la información necesarias para facilitar la gestión de la entidad.</t>
  </si>
  <si>
    <t>Ref</t>
  </si>
  <si>
    <t>Tipo</t>
  </si>
  <si>
    <t>% Compromiso meta MinCIT</t>
  </si>
  <si>
    <t>% Obligación meta MINcIT</t>
  </si>
  <si>
    <t>Apropiación Vigente</t>
  </si>
  <si>
    <t>Valor en $ Compromiso meta MinCIT</t>
  </si>
  <si>
    <t>Valor en $ Obligado meta MinCIT</t>
  </si>
  <si>
    <t>Recursos comprometidos entidad</t>
  </si>
  <si>
    <t>Recursos obligados entidad</t>
  </si>
  <si>
    <t>% comprometido entidad</t>
  </si>
  <si>
    <t>% obligado entidad</t>
  </si>
  <si>
    <t>EneroFuncionamiento</t>
  </si>
  <si>
    <t>Enero</t>
  </si>
  <si>
    <t>Funcionamiento</t>
  </si>
  <si>
    <t>EneroInversión</t>
  </si>
  <si>
    <t>Inversión</t>
  </si>
  <si>
    <t>EneroTotal</t>
  </si>
  <si>
    <t>Total entidad</t>
  </si>
  <si>
    <t>FebreroFuncionamiento</t>
  </si>
  <si>
    <t>Febrero</t>
  </si>
  <si>
    <t>FebreroInversión</t>
  </si>
  <si>
    <t>FebreroTotal</t>
  </si>
  <si>
    <t>MarzoFuncionamiento</t>
  </si>
  <si>
    <t>Marzo</t>
  </si>
  <si>
    <t>MarzoInversión</t>
  </si>
  <si>
    <t>MarzoTotal</t>
  </si>
  <si>
    <t>AbrilFuncionamiento</t>
  </si>
  <si>
    <t>Abril</t>
  </si>
  <si>
    <t>AbrilInversión</t>
  </si>
  <si>
    <t>AbrilTotal</t>
  </si>
  <si>
    <t>MayoFuncionamiento</t>
  </si>
  <si>
    <t>Mayo</t>
  </si>
  <si>
    <t>MayoInversión</t>
  </si>
  <si>
    <t>MayoTotal</t>
  </si>
  <si>
    <t>JunioFuncionamiento</t>
  </si>
  <si>
    <t>JunioInversión</t>
  </si>
  <si>
    <t>JunioTotal</t>
  </si>
  <si>
    <t>JulioFuncionamiento</t>
  </si>
  <si>
    <t>Julio</t>
  </si>
  <si>
    <t>JulioInversión</t>
  </si>
  <si>
    <t>JulioTotal</t>
  </si>
  <si>
    <t>AgostoFuncionamiento</t>
  </si>
  <si>
    <t>Agosto</t>
  </si>
  <si>
    <t>AgostoInversión</t>
  </si>
  <si>
    <t>AgostoTotal</t>
  </si>
  <si>
    <t>SeptiembreFuncionamiento</t>
  </si>
  <si>
    <t>Septiembre</t>
  </si>
  <si>
    <t>SeptiembreInversión</t>
  </si>
  <si>
    <t>SeptiembreTotal</t>
  </si>
  <si>
    <t>OctubreFuncionamiento</t>
  </si>
  <si>
    <t>Octubre</t>
  </si>
  <si>
    <t>OctubreInversión</t>
  </si>
  <si>
    <t>OctubreTotal</t>
  </si>
  <si>
    <t>NoviembreFuncionamiento</t>
  </si>
  <si>
    <t>Noviembre</t>
  </si>
  <si>
    <t>NoviembreInversión</t>
  </si>
  <si>
    <t>NoviembreTotal</t>
  </si>
  <si>
    <t>DiciembreFuncionamiento</t>
  </si>
  <si>
    <t>DiciembreInversión</t>
  </si>
  <si>
    <t>DiciembreTotal</t>
  </si>
  <si>
    <t>Etiquetas de fila</t>
  </si>
  <si>
    <t>Suma de % Compromiso meta MinCIT</t>
  </si>
  <si>
    <t>Suma de % comprometido entidad</t>
  </si>
  <si>
    <t>Suma de % Obligación meta MINcIT</t>
  </si>
  <si>
    <t>Suma de % obligado entidad</t>
  </si>
  <si>
    <t>Cumplimiento metas sector - recursos comprometidos</t>
  </si>
  <si>
    <r>
      <rPr>
        <b/>
        <sz val="10"/>
        <rFont val="Arial"/>
        <family val="2"/>
      </rPr>
      <t>% de recursos comprometidos por la entidad</t>
    </r>
    <r>
      <rPr>
        <sz val="10"/>
        <rFont val="Arial"/>
        <family val="2"/>
      </rPr>
      <t xml:space="preserve">: Comprende el valor de todos los bienes y/o servicios solicitados por la entidad y cuyo trámite de adquisición ha finalizado y perfeccionado legalmente, con la colocación de la respectiva orden de compra o firma del contrato, independientemente del momento que se recibe, paga o utiliza. Los compromisos son los actos y contratos expedidos o celebrados por la entidad, en desarrollo de la capacidad de contratar y de comprometer el presupuesto, realizados en cumplimiento de las funciones públicas asignadas por la ley.
</t>
    </r>
    <r>
      <rPr>
        <b/>
        <sz val="10"/>
        <rFont val="Arial"/>
        <family val="2"/>
      </rPr>
      <t>% meta recursos comprometidos sector</t>
    </r>
    <r>
      <rPr>
        <sz val="10"/>
        <rFont val="Arial"/>
        <family val="2"/>
      </rPr>
      <t>: Es la mejor ejecución registrada en los últimos años por cada entidad. Al iniciar cada vigencia, la Oficina Asesora de Planeación Sectorial revisa el comportamiento de ejecución presupuestal de los últimos años para cada entidad adscrita al Ministerio de Comercio, Industria y Turismo, selecciona la mejor ejecución reportada para cada entidad, y la fija como línea base para medir el cumplimiento de metas para entidad durante la vigencia fiscal.</t>
    </r>
  </si>
  <si>
    <t>% recursos comprometidos entidad 
---------------------------------------------------------------------- x 100
% meta recursos comprometidos sector</t>
  </si>
  <si>
    <t>% de recursos comprometidos por la entidad</t>
  </si>
  <si>
    <t>Suma de Campo1</t>
  </si>
  <si>
    <t>Suma de Ejecución meta compromiso MinCIT</t>
  </si>
  <si>
    <t>Cumplimiento meta sector - recursos comprometidos</t>
  </si>
  <si>
    <t>% recursos comprometidos sector</t>
  </si>
  <si>
    <t>Tabla excel con los % de metas mes a mes establecidas por el sector</t>
  </si>
  <si>
    <t>Cálculo de los recursos comprometidos sobre la apropiación vigente de la entidad. Se calcula con los reportes provenientes de SIIF Nación</t>
  </si>
  <si>
    <t>Porcentaje</t>
  </si>
  <si>
    <t>Suma de Ejecución meta obligado MinCIT</t>
  </si>
  <si>
    <t>Mayor o igual a 98%</t>
  </si>
  <si>
    <t>Entre 95% y 97.9%</t>
  </si>
  <si>
    <t>Inferior a 95%</t>
  </si>
  <si>
    <r>
      <rPr>
        <b/>
        <sz val="10"/>
        <rFont val="Arial"/>
        <family val="2"/>
      </rPr>
      <t>% de recursos obligados por la entidad</t>
    </r>
    <r>
      <rPr>
        <sz val="10"/>
        <rFont val="Arial"/>
        <family val="2"/>
      </rPr>
      <t xml:space="preserve">: Comprende el valor de todos los bienes y/o servicios solicitados por la entidad y cuyo trámite de adquisición ha finalizado y perfeccionado legalmente, con la colocación de la respectiva orden de compra o firma del contrato, independientemente del momento que se recibe, paga o utiliza. Los compromisos son los actos y contratos expedidos o celebrados por la entidad, en desarrollo de la capacidad de contratar y de comprometer el presupuesto, realizados en cumplimiento de las funciones públicas asignadas por la ley.
</t>
    </r>
    <r>
      <rPr>
        <b/>
        <sz val="10"/>
        <rFont val="Arial"/>
        <family val="2"/>
      </rPr>
      <t>% meta recursos obligados sector</t>
    </r>
    <r>
      <rPr>
        <sz val="10"/>
        <rFont val="Arial"/>
        <family val="2"/>
      </rPr>
      <t>: Es la mejor ejecución registrada en los últimos años por cada entidad. Al iniciar cada vigencia, la Oficina Asesora de Planeación Sectorial revisa el comportamiento de ejecución presupuestal de los últimos años para cada entidad adscrita al Ministerio de Comercio, Industria y Turismo, selecciona la mejor ejecución reportada para cada entidad, y la fija como línea base para medir el cumplimiento de metas para entidad durante la vigencia fiscal.</t>
    </r>
  </si>
  <si>
    <t xml:space="preserve">Verificar el cumplimiento de las metas estableciadas con el sector, respecto a la ejecuciónn presupuestal de la entidad en recursos comprometidos </t>
  </si>
  <si>
    <t>Verificar el cumplimiento de las metas estableciadas con el sector, respecto a la ejecución presupuestal de la entidad en recursos obligados</t>
  </si>
  <si>
    <t>% de recursos obligados por la entidad</t>
  </si>
  <si>
    <t>% recursos obligados sector</t>
  </si>
  <si>
    <t>Cálculo de los recursos obligados sobre la apropiación vigente de la entidad. Se calcula con los reportes provenientes de SIIF Nación</t>
  </si>
  <si>
    <t>Cumplimiento meta sector - recursos obligados</t>
  </si>
  <si>
    <t>Tipo PPTO</t>
  </si>
  <si>
    <t xml:space="preserve">• Enero: Se cumple satisfactoriamente la meta establecida para el período por el sector respecto a los recursos comprometidos por la entidad.
• Febrero: Se cumple satisfactoriamente la meta establecida para el período por el sector respecto a los recursos comprometidos por la entidad 
• Marzo: Se cumple satisfactoriamente la meta establecida para el período por el sector respecto a los recursos comprometidos por la entidad 
• Abril: Se cumple satisfactoriamente la meta establecida para el período por el sector respecto a los recursos comprometidos por la entidad 
• Mayo: Se cumple satisfactoriamente la meta establecida para el período por el sector respecto a los recursos comprometidos por la entidad 
• Junio: Se cumple satisfactoriamente la meta establecida para el período por el sector respecto a los recursos comprometidos por la entidad 
• Julio: Se cumple satisfactoriamente la meta establecida para el período por el sector respecto a los recursos comprometidos por la entidad 
• Agosto: Se cumple satisfactoriamente la meta establecida para el período por el sector respecto a los recursos comprometidos por la entidad 
• Septiembre: Se cumple satisfactoriamente la meta establecida para el período por el sector respecto a los recursos comprometidos por la entidad 
• Octubre: Se cumple satisfactoriamente la meta establecida para el período por el sector respecto a los recursos comprometidos por la entidad </t>
  </si>
  <si>
    <t xml:space="preserve">• Enero: Se cumple satisfactoriamente la meta establecida para el período por el sector respecto a los recursos obligados por la entidad.
• Febrero: Se cumple satisfactoriamente la meta establecida para el período por el sector respecto a los recursos obligados por la entidad 
• Marzo: Se cumple satisfactoriamente la meta establecida para el período por el sector respecto a los recursos obligados por la entidad 
• Abril: Se cumple satisfactoriamente la meta establecida para el período por el sector respecto a los recursos obligados por la entidad 
• Mayo: Se cumple satisfactoriamente la meta establecida para el período por el sector respecto a los recursos obligados por la entidad 
• Junio: Se cumple satisfactoriamente la meta establecida para el período por el sector respecto a los recursos obligados por la entidad 
• Julio: Se cumple satisfactoriamente la meta establecida para el período por el sector respecto a los recursos obligados por la entidad 
• Agosto: Se cumple satisfactoriamente la meta establecida para el período por el sector respecto a los recursos obligados por la entidad 
• Septiembre: Se cumple satisfactoriamente la meta establecida para el período por el sector respecto a los recursos obligados por la entidad 
• Octubre: Se cumple satisfactoriamente la meta establecida para el período por el sector respecto a los recursos obligados por la entidad </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</si>
</sst>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0_);_(* \(#,##0\);_(* &quot;-&quot;_);_(@_)"/>
    <numFmt numFmtId="43" formatCode="_(* #,##0.00_);_(* \(#,##0.00\);_(* &quot;-&quot;??_);_(@_)"/>
    <numFmt numFmtId="164" formatCode="_-&quot;$&quot;* #,##0.00_-;\-&quot;$&quot;* #,##0.00_-;_-&quot;$&quot;* &quot;-&quot;??_-;_-@_-"/>
    <numFmt numFmtId="165" formatCode="_(* #,##0_);_(* \(#,##0\);_(* &quot;-&quot;??_);_(@_)"/>
    <numFmt numFmtId="166" formatCode="_ &quot;$&quot;\ * #,##0.00_ ;_ &quot;$&quot;\ * \-#,##0.00_ ;_ &quot;$&quot;\ * &quot;-&quot;??_ ;_ @_ "/>
    <numFmt numFmtId="167" formatCode="0.0%"/>
    <numFmt numFmtId="168" formatCode="[$$-240A]\ #,##0_ ;[Red]\-[$$-240A]\ #,##0\ "/>
    <numFmt numFmtId="169" formatCode="[$$-240A]\ #,##0.00"/>
    <numFmt numFmtId="170" formatCode="_-&quot;$&quot;* #,##0_-;\-&quot;$&quot;* #,##0_-;_-&quot;$&quot;* &quot;-&quot;??_-;_-@_-"/>
    <numFmt numFmtId="171" formatCode="0.00000000000000%"/>
    <numFmt numFmtId="172" formatCode="0.000%"/>
  </numFmts>
  <fonts count="28" x14ac:knownFonts="1">
    <font>
      <sz val="11"/>
      <color theme="1"/>
      <name val="Calibri"/>
      <family val="2"/>
      <scheme val="minor"/>
    </font>
    <font>
      <sz val="10"/>
      <name val="Arial"/>
      <family val="2"/>
    </font>
    <font>
      <b/>
      <sz val="12"/>
      <name val="Arial Black"/>
      <family val="2"/>
    </font>
    <font>
      <b/>
      <sz val="12"/>
      <name val="Arial Narrow"/>
      <family val="2"/>
    </font>
    <font>
      <b/>
      <sz val="14"/>
      <name val="Arial"/>
      <family val="2"/>
    </font>
    <font>
      <b/>
      <sz val="10"/>
      <name val="Arial"/>
      <family val="2"/>
    </font>
    <font>
      <sz val="10"/>
      <color theme="0"/>
      <name val="Arial"/>
      <family val="2"/>
    </font>
    <font>
      <b/>
      <sz val="10"/>
      <color theme="0"/>
      <name val="Arial"/>
      <family val="2"/>
    </font>
    <font>
      <b/>
      <sz val="12"/>
      <name val="Arial"/>
      <family val="2"/>
    </font>
    <font>
      <b/>
      <sz val="10"/>
      <color indexed="9"/>
      <name val="Arial"/>
      <family val="2"/>
    </font>
    <font>
      <sz val="11"/>
      <color theme="1"/>
      <name val="Calibri"/>
      <family val="2"/>
      <scheme val="minor"/>
    </font>
    <font>
      <b/>
      <sz val="14"/>
      <color theme="0"/>
      <name val="Arial"/>
      <family val="2"/>
    </font>
    <font>
      <sz val="10"/>
      <name val="Arial"/>
      <family val="2"/>
    </font>
    <font>
      <b/>
      <sz val="8"/>
      <name val="Arial"/>
      <family val="2"/>
    </font>
    <font>
      <b/>
      <sz val="10"/>
      <color theme="1"/>
      <name val="Arial"/>
      <family val="2"/>
    </font>
    <font>
      <sz val="10"/>
      <color theme="1"/>
      <name val="Arial"/>
      <family val="2"/>
    </font>
    <font>
      <sz val="10"/>
      <color rgb="FF0000FF"/>
      <name val="Arial"/>
      <family val="2"/>
    </font>
    <font>
      <sz val="10"/>
      <color indexed="8"/>
      <name val="Arial"/>
      <family val="2"/>
    </font>
    <font>
      <b/>
      <sz val="10"/>
      <color rgb="FF0000FF"/>
      <name val="Arial"/>
      <family val="2"/>
    </font>
    <font>
      <b/>
      <sz val="10"/>
      <color indexed="8"/>
      <name val="Arial"/>
      <family val="2"/>
    </font>
    <font>
      <b/>
      <sz val="20"/>
      <name val="Arial"/>
      <family val="2"/>
    </font>
    <font>
      <sz val="20"/>
      <name val="Arial"/>
      <family val="2"/>
    </font>
    <font>
      <b/>
      <sz val="11"/>
      <name val="Arial"/>
      <family val="2"/>
    </font>
    <font>
      <b/>
      <sz val="11"/>
      <color theme="1"/>
      <name val="Calibri"/>
      <family val="2"/>
      <scheme val="minor"/>
    </font>
    <font>
      <sz val="11"/>
      <color rgb="FF000000"/>
      <name val="Calibri"/>
      <family val="2"/>
      <scheme val="minor"/>
    </font>
    <font>
      <sz val="11"/>
      <name val="Calibri"/>
      <family val="2"/>
    </font>
    <font>
      <sz val="8"/>
      <name val="Arial"/>
      <family val="2"/>
    </font>
    <font>
      <sz val="10"/>
      <color indexed="8"/>
      <name val="Arial Narrow"/>
      <family val="2"/>
    </font>
  </fonts>
  <fills count="14">
    <fill>
      <patternFill patternType="none"/>
    </fill>
    <fill>
      <patternFill patternType="gray125"/>
    </fill>
    <fill>
      <patternFill patternType="solid">
        <fgColor indexed="9"/>
        <bgColor indexed="64"/>
      </patternFill>
    </fill>
    <fill>
      <patternFill patternType="solid">
        <fgColor indexed="62"/>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bgColor indexed="64"/>
      </patternFill>
    </fill>
    <fill>
      <patternFill patternType="solid">
        <fgColor theme="3" tint="0.79998168889431442"/>
        <bgColor indexed="64"/>
      </patternFill>
    </fill>
    <fill>
      <patternFill patternType="solid">
        <fgColor rgb="FF0000FF"/>
        <bgColor indexed="64"/>
      </patternFill>
    </fill>
    <fill>
      <patternFill patternType="solid">
        <fgColor rgb="FFCCFFFF"/>
        <bgColor indexed="64"/>
      </patternFill>
    </fill>
    <fill>
      <patternFill patternType="solid">
        <fgColor rgb="FFFFFF99"/>
        <bgColor indexed="64"/>
      </patternFill>
    </fill>
    <fill>
      <patternFill patternType="solid">
        <fgColor rgb="FFFFFF00"/>
        <bgColor indexed="64"/>
      </patternFill>
    </fill>
    <fill>
      <patternFill patternType="solid">
        <fgColor rgb="FFCCFF99"/>
        <bgColor indexed="64"/>
      </patternFill>
    </fill>
  </fills>
  <borders count="63">
    <border>
      <left/>
      <right/>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style="thin">
        <color indexed="64"/>
      </bottom>
      <diagonal/>
    </border>
    <border>
      <left style="thin">
        <color indexed="64"/>
      </left>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s>
  <cellStyleXfs count="12">
    <xf numFmtId="0" fontId="0" fillId="0" borderId="0"/>
    <xf numFmtId="0" fontId="1" fillId="0" borderId="0"/>
    <xf numFmtId="43" fontId="10" fillId="0" borderId="0" applyFont="0" applyFill="0" applyBorder="0" applyAlignment="0" applyProtection="0"/>
    <xf numFmtId="0" fontId="12" fillId="0" borderId="0"/>
    <xf numFmtId="166" fontId="12" fillId="0" borderId="0" applyFont="0" applyFill="0" applyBorder="0" applyAlignment="0" applyProtection="0"/>
    <xf numFmtId="0" fontId="1" fillId="0" borderId="0"/>
    <xf numFmtId="9" fontId="10" fillId="0" borderId="0" applyFont="0" applyFill="0" applyBorder="0" applyAlignment="0" applyProtection="0"/>
    <xf numFmtId="41" fontId="10" fillId="0" borderId="0" applyFont="0" applyFill="0" applyBorder="0" applyAlignment="0" applyProtection="0"/>
    <xf numFmtId="164" fontId="10" fillId="0" borderId="0" applyFont="0" applyFill="0" applyBorder="0" applyAlignment="0" applyProtection="0"/>
    <xf numFmtId="0" fontId="10" fillId="0" borderId="0"/>
    <xf numFmtId="9" fontId="24" fillId="0" borderId="0" applyFont="0" applyFill="0" applyBorder="0" applyAlignment="0" applyProtection="0"/>
    <xf numFmtId="0" fontId="24" fillId="0" borderId="0"/>
  </cellStyleXfs>
  <cellXfs count="416">
    <xf numFmtId="0" fontId="0" fillId="0" borderId="0" xfId="0"/>
    <xf numFmtId="0" fontId="6" fillId="7" borderId="0" xfId="1" applyFont="1" applyFill="1" applyAlignment="1">
      <alignment vertical="center" wrapText="1"/>
    </xf>
    <xf numFmtId="0" fontId="7" fillId="3" borderId="21" xfId="1" applyFont="1" applyFill="1" applyBorder="1" applyAlignment="1">
      <alignment vertical="center" wrapText="1"/>
    </xf>
    <xf numFmtId="0" fontId="7" fillId="3" borderId="15" xfId="1" applyFont="1" applyFill="1" applyBorder="1" applyAlignment="1">
      <alignment vertical="center" wrapText="1"/>
    </xf>
    <xf numFmtId="0" fontId="7" fillId="3" borderId="22" xfId="1" applyFont="1" applyFill="1" applyBorder="1" applyAlignment="1">
      <alignment vertical="center" wrapText="1"/>
    </xf>
    <xf numFmtId="0" fontId="13" fillId="2" borderId="2" xfId="1" applyFont="1" applyFill="1" applyBorder="1" applyAlignment="1">
      <alignment horizontal="center" vertical="center" wrapText="1"/>
    </xf>
    <xf numFmtId="0" fontId="13" fillId="2" borderId="3" xfId="1" applyFont="1" applyFill="1" applyBorder="1" applyAlignment="1">
      <alignment horizontal="center" vertical="center" wrapText="1"/>
    </xf>
    <xf numFmtId="0" fontId="13" fillId="2" borderId="4" xfId="1" applyFont="1" applyFill="1" applyBorder="1" applyAlignment="1">
      <alignment horizontal="center" vertical="center" wrapText="1"/>
    </xf>
    <xf numFmtId="0" fontId="1" fillId="2" borderId="0" xfId="1" applyFont="1" applyFill="1" applyAlignment="1">
      <alignment vertical="center" wrapText="1"/>
    </xf>
    <xf numFmtId="0" fontId="1" fillId="2" borderId="0" xfId="1" applyFill="1" applyAlignment="1">
      <alignment vertical="center" wrapText="1"/>
    </xf>
    <xf numFmtId="0" fontId="5" fillId="2" borderId="9" xfId="1" applyFont="1" applyFill="1" applyBorder="1" applyAlignment="1">
      <alignment horizontal="center" vertical="center" wrapText="1"/>
    </xf>
    <xf numFmtId="0" fontId="5" fillId="2" borderId="8" xfId="1" applyFont="1" applyFill="1" applyBorder="1" applyAlignment="1">
      <alignment horizontal="center" vertical="center" wrapText="1"/>
    </xf>
    <xf numFmtId="0" fontId="17" fillId="0" borderId="0" xfId="0" applyFont="1" applyFill="1" applyBorder="1" applyAlignment="1"/>
    <xf numFmtId="0" fontId="1" fillId="0" borderId="0" xfId="0" applyFont="1" applyFill="1" applyBorder="1" applyAlignment="1"/>
    <xf numFmtId="0" fontId="1" fillId="0" borderId="0" xfId="0" applyFont="1" applyFill="1" applyBorder="1" applyAlignment="1">
      <alignment horizontal="center"/>
    </xf>
    <xf numFmtId="0" fontId="15" fillId="0" borderId="0" xfId="0" applyFont="1" applyFill="1" applyAlignment="1">
      <alignment horizontal="center" vertical="center"/>
    </xf>
    <xf numFmtId="0" fontId="15" fillId="0" borderId="0" xfId="0" applyFont="1" applyFill="1"/>
    <xf numFmtId="0" fontId="15" fillId="0" borderId="0" xfId="0" applyFont="1" applyFill="1" applyBorder="1"/>
    <xf numFmtId="0" fontId="15" fillId="0" borderId="0" xfId="0" applyFont="1" applyFill="1" applyBorder="1" applyAlignment="1"/>
    <xf numFmtId="0" fontId="15" fillId="0" borderId="0" xfId="0" applyFont="1" applyFill="1" applyBorder="1" applyAlignment="1">
      <alignment horizontal="center" vertical="center"/>
    </xf>
    <xf numFmtId="0" fontId="15" fillId="0" borderId="0" xfId="0" applyFont="1" applyFill="1" applyBorder="1" applyAlignment="1">
      <alignment horizontal="left"/>
    </xf>
    <xf numFmtId="0" fontId="14" fillId="0" borderId="0" xfId="0" applyFont="1" applyFill="1" applyAlignment="1">
      <alignment vertical="center" wrapText="1"/>
    </xf>
    <xf numFmtId="0" fontId="14" fillId="0" borderId="0" xfId="0" applyFont="1" applyFill="1" applyAlignment="1">
      <alignment horizontal="center" vertical="center" wrapText="1"/>
    </xf>
    <xf numFmtId="0" fontId="15" fillId="0" borderId="0" xfId="0" applyFont="1" applyFill="1" applyAlignment="1">
      <alignment vertical="center" wrapText="1"/>
    </xf>
    <xf numFmtId="165" fontId="15" fillId="0" borderId="0" xfId="0" applyNumberFormat="1" applyFont="1" applyFill="1" applyAlignment="1">
      <alignment vertical="center" wrapText="1"/>
    </xf>
    <xf numFmtId="165" fontId="15" fillId="0" borderId="0" xfId="0" applyNumberFormat="1" applyFont="1" applyFill="1"/>
    <xf numFmtId="2" fontId="15" fillId="0" borderId="0" xfId="0" applyNumberFormat="1" applyFont="1" applyFill="1"/>
    <xf numFmtId="168" fontId="15" fillId="0" borderId="0" xfId="0" applyNumberFormat="1" applyFont="1" applyFill="1"/>
    <xf numFmtId="167" fontId="15" fillId="0" borderId="0" xfId="0" applyNumberFormat="1" applyFont="1" applyFill="1"/>
    <xf numFmtId="0" fontId="7" fillId="9" borderId="33" xfId="0" applyFont="1" applyFill="1" applyBorder="1" applyAlignment="1">
      <alignment horizontal="center" vertical="center" wrapText="1"/>
    </xf>
    <xf numFmtId="0" fontId="1" fillId="0" borderId="28" xfId="0" applyFont="1" applyFill="1" applyBorder="1" applyAlignment="1">
      <alignment horizontal="left" vertical="center" wrapText="1"/>
    </xf>
    <xf numFmtId="0" fontId="18" fillId="11" borderId="28" xfId="0" applyFont="1" applyFill="1" applyBorder="1" applyAlignment="1">
      <alignment horizontal="left" vertical="center" wrapText="1"/>
    </xf>
    <xf numFmtId="17" fontId="7" fillId="9" borderId="31" xfId="0" applyNumberFormat="1" applyFont="1" applyFill="1" applyBorder="1" applyAlignment="1">
      <alignment horizontal="center" vertical="center" wrapText="1"/>
    </xf>
    <xf numFmtId="168" fontId="15" fillId="0" borderId="28" xfId="2" applyNumberFormat="1" applyFont="1" applyFill="1" applyBorder="1" applyAlignment="1">
      <alignment horizontal="center" vertical="center" wrapText="1"/>
    </xf>
    <xf numFmtId="0" fontId="1" fillId="0" borderId="57" xfId="0" applyFont="1" applyFill="1" applyBorder="1" applyAlignment="1">
      <alignment horizontal="left" vertical="center" wrapText="1"/>
    </xf>
    <xf numFmtId="168" fontId="15" fillId="0" borderId="57" xfId="2" applyNumberFormat="1" applyFont="1" applyFill="1" applyBorder="1" applyAlignment="1">
      <alignment horizontal="center" vertical="center" wrapText="1"/>
    </xf>
    <xf numFmtId="169" fontId="15" fillId="0" borderId="57" xfId="2" applyNumberFormat="1" applyFont="1" applyFill="1" applyBorder="1" applyAlignment="1">
      <alignment horizontal="center" vertical="center" wrapText="1"/>
    </xf>
    <xf numFmtId="169" fontId="15" fillId="0" borderId="28" xfId="2" applyNumberFormat="1" applyFont="1" applyFill="1" applyBorder="1" applyAlignment="1">
      <alignment horizontal="center" vertical="center" wrapText="1"/>
    </xf>
    <xf numFmtId="169" fontId="15" fillId="0" borderId="28" xfId="7" applyNumberFormat="1" applyFont="1" applyFill="1" applyBorder="1" applyAlignment="1">
      <alignment horizontal="center" vertical="center" wrapText="1"/>
    </xf>
    <xf numFmtId="168" fontId="18" fillId="11" borderId="28" xfId="2" applyNumberFormat="1" applyFont="1" applyFill="1" applyBorder="1" applyAlignment="1">
      <alignment horizontal="center" vertical="center" wrapText="1"/>
    </xf>
    <xf numFmtId="169" fontId="18" fillId="11" borderId="28" xfId="2" applyNumberFormat="1" applyFont="1" applyFill="1" applyBorder="1" applyAlignment="1">
      <alignment horizontal="center" vertical="center" wrapText="1"/>
    </xf>
    <xf numFmtId="0" fontId="18" fillId="11" borderId="57" xfId="0" applyFont="1" applyFill="1" applyBorder="1" applyAlignment="1">
      <alignment horizontal="left" vertical="center" wrapText="1"/>
    </xf>
    <xf numFmtId="168" fontId="18" fillId="11" borderId="57" xfId="2" applyNumberFormat="1" applyFont="1" applyFill="1" applyBorder="1" applyAlignment="1">
      <alignment horizontal="center" vertical="center" wrapText="1"/>
    </xf>
    <xf numFmtId="169" fontId="18" fillId="11" borderId="57" xfId="2" applyNumberFormat="1" applyFont="1" applyFill="1" applyBorder="1" applyAlignment="1">
      <alignment horizontal="center" vertical="center" wrapText="1"/>
    </xf>
    <xf numFmtId="167" fontId="5" fillId="2" borderId="8" xfId="6" applyNumberFormat="1" applyFont="1" applyFill="1" applyBorder="1" applyAlignment="1">
      <alignment horizontal="center" vertical="center" wrapText="1"/>
    </xf>
    <xf numFmtId="9" fontId="5" fillId="2" borderId="8" xfId="6" applyNumberFormat="1" applyFont="1" applyFill="1" applyBorder="1" applyAlignment="1">
      <alignment horizontal="center" vertical="center" wrapText="1"/>
    </xf>
    <xf numFmtId="9" fontId="5" fillId="2" borderId="9" xfId="6" applyNumberFormat="1" applyFont="1" applyFill="1" applyBorder="1" applyAlignment="1">
      <alignment horizontal="center" vertical="center" wrapText="1"/>
    </xf>
    <xf numFmtId="0" fontId="5" fillId="4" borderId="22" xfId="1" applyFont="1" applyFill="1" applyBorder="1" applyAlignment="1">
      <alignment horizontal="center" vertical="center" wrapText="1"/>
    </xf>
    <xf numFmtId="0" fontId="1" fillId="2" borderId="21" xfId="1" applyFont="1" applyFill="1" applyBorder="1" applyAlignment="1">
      <alignment horizontal="left" vertical="center" wrapText="1"/>
    </xf>
    <xf numFmtId="0" fontId="5" fillId="2" borderId="8" xfId="1" applyFont="1" applyFill="1" applyBorder="1" applyAlignment="1">
      <alignment vertical="center" wrapText="1"/>
    </xf>
    <xf numFmtId="0" fontId="5" fillId="8" borderId="8" xfId="0" applyFont="1" applyFill="1" applyBorder="1" applyAlignment="1">
      <alignment horizontal="center" vertical="center" wrapText="1"/>
    </xf>
    <xf numFmtId="0" fontId="7" fillId="3" borderId="21" xfId="1" applyFont="1" applyFill="1" applyBorder="1" applyAlignment="1">
      <alignment horizontal="center" vertical="center" wrapText="1"/>
    </xf>
    <xf numFmtId="0" fontId="5" fillId="0" borderId="21"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0" xfId="1" applyFont="1" applyFill="1" applyBorder="1" applyAlignment="1">
      <alignment horizontal="center" vertical="center" wrapText="1"/>
    </xf>
    <xf numFmtId="0" fontId="5" fillId="2" borderId="15" xfId="1" applyFont="1" applyFill="1" applyBorder="1" applyAlignment="1">
      <alignment horizontal="center" vertical="center" wrapText="1"/>
    </xf>
    <xf numFmtId="0" fontId="5" fillId="2" borderId="17" xfId="1" applyFont="1" applyFill="1" applyBorder="1" applyAlignment="1">
      <alignment horizontal="center" vertical="center" wrapText="1"/>
    </xf>
    <xf numFmtId="0" fontId="5" fillId="2" borderId="0" xfId="1" applyFont="1" applyFill="1" applyBorder="1" applyAlignment="1">
      <alignment horizontal="center" vertical="center" wrapText="1"/>
    </xf>
    <xf numFmtId="0" fontId="1" fillId="0" borderId="0" xfId="1" applyFont="1" applyFill="1" applyAlignment="1">
      <alignment vertical="center" wrapText="1"/>
    </xf>
    <xf numFmtId="0" fontId="1" fillId="0" borderId="0" xfId="1" applyFill="1" applyAlignment="1">
      <alignment vertical="center" wrapText="1"/>
    </xf>
    <xf numFmtId="0" fontId="7" fillId="3" borderId="7" xfId="1" applyFont="1" applyFill="1" applyBorder="1" applyAlignment="1">
      <alignment horizontal="center" vertical="center" wrapText="1"/>
    </xf>
    <xf numFmtId="0" fontId="1" fillId="2" borderId="7" xfId="1" applyFont="1" applyFill="1" applyBorder="1" applyAlignment="1">
      <alignment vertical="center" wrapText="1"/>
    </xf>
    <xf numFmtId="0" fontId="1" fillId="2" borderId="12" xfId="1" applyFont="1" applyFill="1" applyBorder="1" applyAlignment="1">
      <alignment vertical="center" wrapText="1"/>
    </xf>
    <xf numFmtId="167" fontId="5" fillId="2" borderId="8" xfId="1" applyNumberFormat="1" applyFont="1" applyFill="1" applyBorder="1" applyAlignment="1">
      <alignment horizontal="center" vertical="center" wrapText="1"/>
    </xf>
    <xf numFmtId="0" fontId="5" fillId="0" borderId="0" xfId="0" applyFont="1" applyFill="1" applyAlignment="1">
      <alignment horizontal="center" vertical="center"/>
    </xf>
    <xf numFmtId="0" fontId="14" fillId="0" borderId="0" xfId="0" applyFont="1" applyFill="1"/>
    <xf numFmtId="169" fontId="1" fillId="0" borderId="28" xfId="2" applyNumberFormat="1" applyFont="1" applyFill="1" applyBorder="1" applyAlignment="1">
      <alignment horizontal="center" vertical="center" wrapText="1"/>
    </xf>
    <xf numFmtId="0" fontId="1" fillId="2" borderId="21" xfId="1" applyFont="1" applyFill="1" applyBorder="1" applyAlignment="1">
      <alignment horizontal="center" vertical="center" wrapText="1"/>
    </xf>
    <xf numFmtId="0" fontId="7" fillId="3" borderId="22"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5" fillId="2" borderId="4" xfId="1" applyFont="1" applyFill="1" applyBorder="1" applyAlignment="1">
      <alignment horizontal="center" vertical="center" wrapText="1"/>
    </xf>
    <xf numFmtId="9" fontId="5" fillId="0" borderId="13" xfId="1" applyNumberFormat="1" applyFont="1" applyFill="1" applyBorder="1" applyAlignment="1">
      <alignment horizontal="center" vertical="center" wrapText="1"/>
    </xf>
    <xf numFmtId="0" fontId="6" fillId="2" borderId="0" xfId="1" applyFont="1" applyFill="1" applyAlignment="1">
      <alignment vertical="center" wrapText="1"/>
    </xf>
    <xf numFmtId="0" fontId="15" fillId="2" borderId="0" xfId="1" applyFont="1" applyFill="1" applyAlignment="1">
      <alignment vertical="center" wrapText="1"/>
    </xf>
    <xf numFmtId="0" fontId="1" fillId="2" borderId="35" xfId="1" applyFont="1" applyFill="1" applyBorder="1" applyAlignment="1">
      <alignment vertical="center" wrapText="1"/>
    </xf>
    <xf numFmtId="0" fontId="5" fillId="2" borderId="2" xfId="1" applyFont="1" applyFill="1" applyBorder="1" applyAlignment="1">
      <alignment horizontal="center" vertical="center" wrapText="1"/>
    </xf>
    <xf numFmtId="0" fontId="19" fillId="2" borderId="0" xfId="0" applyFont="1" applyFill="1" applyBorder="1" applyAlignment="1">
      <alignment vertical="center" wrapText="1"/>
    </xf>
    <xf numFmtId="0" fontId="15" fillId="2" borderId="0" xfId="0" applyFont="1" applyFill="1" applyBorder="1" applyAlignment="1">
      <alignment vertical="center" wrapText="1"/>
    </xf>
    <xf numFmtId="0" fontId="15" fillId="2" borderId="0" xfId="0" applyFont="1" applyFill="1" applyAlignment="1">
      <alignment vertical="center" wrapText="1"/>
    </xf>
    <xf numFmtId="0" fontId="5" fillId="2" borderId="0" xfId="0" applyFont="1" applyFill="1" applyBorder="1" applyAlignment="1">
      <alignment vertical="center" wrapText="1"/>
    </xf>
    <xf numFmtId="0" fontId="15" fillId="2" borderId="0"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15" fillId="2" borderId="0" xfId="0" applyFont="1" applyFill="1" applyBorder="1" applyAlignment="1">
      <alignment horizontal="left" vertical="center" wrapText="1"/>
    </xf>
    <xf numFmtId="41" fontId="15" fillId="0" borderId="8" xfId="7" applyFont="1" applyFill="1" applyBorder="1" applyAlignment="1">
      <alignment horizontal="center" vertical="center" wrapText="1"/>
    </xf>
    <xf numFmtId="165" fontId="15" fillId="0" borderId="8" xfId="2" applyNumberFormat="1" applyFont="1" applyFill="1" applyBorder="1" applyAlignment="1">
      <alignment horizontal="center" vertical="center" wrapText="1"/>
    </xf>
    <xf numFmtId="0" fontId="15" fillId="2" borderId="0" xfId="0" applyFont="1" applyFill="1" applyAlignment="1">
      <alignment horizontal="center" vertical="center" wrapText="1"/>
    </xf>
    <xf numFmtId="0" fontId="15" fillId="0" borderId="8" xfId="0" applyFont="1" applyFill="1" applyBorder="1" applyAlignment="1">
      <alignment horizontal="left" vertical="center" wrapText="1"/>
    </xf>
    <xf numFmtId="170" fontId="1" fillId="0" borderId="8" xfId="8" applyNumberFormat="1" applyFont="1" applyFill="1" applyBorder="1" applyAlignment="1">
      <alignment horizontal="center" vertical="center" wrapText="1"/>
    </xf>
    <xf numFmtId="170" fontId="15" fillId="0" borderId="8" xfId="8" applyNumberFormat="1" applyFont="1" applyFill="1" applyBorder="1" applyAlignment="1">
      <alignment horizontal="center" vertical="center" wrapText="1"/>
    </xf>
    <xf numFmtId="0" fontId="5" fillId="2" borderId="48" xfId="1" applyFont="1" applyFill="1" applyBorder="1" applyAlignment="1">
      <alignment horizontal="center" vertical="center" wrapText="1"/>
    </xf>
    <xf numFmtId="0" fontId="5" fillId="2" borderId="52" xfId="1" applyFont="1" applyFill="1" applyBorder="1" applyAlignment="1">
      <alignment horizontal="left" vertical="center" wrapText="1"/>
    </xf>
    <xf numFmtId="0" fontId="5" fillId="2" borderId="12" xfId="1" applyFont="1" applyFill="1" applyBorder="1" applyAlignment="1">
      <alignment horizontal="left" vertical="center" wrapText="1"/>
    </xf>
    <xf numFmtId="9" fontId="5" fillId="2" borderId="48" xfId="1" applyNumberFormat="1" applyFont="1" applyFill="1" applyBorder="1" applyAlignment="1">
      <alignment horizontal="center" vertical="center" wrapText="1"/>
    </xf>
    <xf numFmtId="9" fontId="15" fillId="2" borderId="0" xfId="6" applyFont="1" applyFill="1" applyAlignment="1">
      <alignment horizontal="center" vertical="center" wrapText="1"/>
    </xf>
    <xf numFmtId="0" fontId="14" fillId="8" borderId="8" xfId="0" applyFont="1" applyFill="1" applyBorder="1" applyAlignment="1">
      <alignment horizontal="left" vertical="center" wrapText="1"/>
    </xf>
    <xf numFmtId="170" fontId="14" fillId="8" borderId="8" xfId="8" applyNumberFormat="1" applyFont="1" applyFill="1" applyBorder="1" applyAlignment="1">
      <alignment horizontal="center" vertical="center" wrapText="1"/>
    </xf>
    <xf numFmtId="9" fontId="5" fillId="2" borderId="48" xfId="6" applyFont="1" applyFill="1" applyBorder="1" applyAlignment="1">
      <alignment horizontal="center" vertical="center" wrapText="1"/>
    </xf>
    <xf numFmtId="9" fontId="5" fillId="2" borderId="54" xfId="6" applyFont="1" applyFill="1" applyBorder="1" applyAlignment="1">
      <alignment horizontal="center" vertical="center" wrapText="1"/>
    </xf>
    <xf numFmtId="167" fontId="5" fillId="2" borderId="14" xfId="1" applyNumberFormat="1" applyFont="1" applyFill="1" applyBorder="1" applyAlignment="1">
      <alignment horizontal="center" vertical="center" wrapText="1"/>
    </xf>
    <xf numFmtId="9" fontId="5" fillId="2" borderId="13" xfId="1" applyNumberFormat="1" applyFont="1" applyFill="1" applyBorder="1" applyAlignment="1">
      <alignment horizontal="center" vertical="center" wrapText="1"/>
    </xf>
    <xf numFmtId="0" fontId="15" fillId="0" borderId="0" xfId="1" applyFont="1" applyFill="1"/>
    <xf numFmtId="0" fontId="15" fillId="0" borderId="0" xfId="1" applyFont="1" applyFill="1" applyAlignment="1">
      <alignment vertical="center" wrapText="1"/>
    </xf>
    <xf numFmtId="0" fontId="15" fillId="7" borderId="0" xfId="1" applyFont="1" applyFill="1" applyAlignment="1">
      <alignment vertical="center" wrapText="1"/>
    </xf>
    <xf numFmtId="0" fontId="15" fillId="0" borderId="0" xfId="0" applyFont="1" applyFill="1" applyBorder="1" applyAlignment="1">
      <alignment vertical="center" wrapText="1"/>
    </xf>
    <xf numFmtId="0" fontId="15" fillId="0" borderId="0" xfId="0" applyFont="1" applyFill="1" applyAlignment="1">
      <alignment horizontal="center" vertical="center" wrapText="1"/>
    </xf>
    <xf numFmtId="0" fontId="5" fillId="0" borderId="0" xfId="0" applyFont="1" applyFill="1" applyAlignment="1">
      <alignment vertical="center" wrapText="1"/>
    </xf>
    <xf numFmtId="0" fontId="5" fillId="0" borderId="0" xfId="0" applyFont="1" applyFill="1" applyAlignment="1">
      <alignment horizontal="center" vertical="center" wrapText="1"/>
    </xf>
    <xf numFmtId="0" fontId="5" fillId="0" borderId="0" xfId="1" applyFont="1" applyFill="1" applyAlignment="1">
      <alignment vertical="center" wrapText="1"/>
    </xf>
    <xf numFmtId="0" fontId="5" fillId="0" borderId="0" xfId="0" applyFont="1" applyFill="1" applyBorder="1" applyAlignment="1">
      <alignment vertical="center" wrapText="1"/>
    </xf>
    <xf numFmtId="0" fontId="10" fillId="0" borderId="0" xfId="9" applyFont="1" applyFill="1" applyBorder="1" applyAlignment="1">
      <alignment vertical="center" wrapText="1"/>
    </xf>
    <xf numFmtId="170" fontId="25" fillId="0" borderId="0" xfId="11" applyNumberFormat="1" applyFont="1" applyFill="1" applyBorder="1" applyAlignment="1">
      <alignment vertical="center" wrapText="1"/>
    </xf>
    <xf numFmtId="0" fontId="10" fillId="0" borderId="0" xfId="9" applyFont="1" applyFill="1" applyBorder="1" applyAlignment="1">
      <alignment horizontal="center" vertical="center" wrapText="1"/>
    </xf>
    <xf numFmtId="170" fontId="10" fillId="0" borderId="0" xfId="9" applyNumberFormat="1" applyFont="1" applyFill="1" applyBorder="1" applyAlignment="1">
      <alignment horizontal="center" vertical="center" wrapText="1"/>
    </xf>
    <xf numFmtId="0" fontId="25" fillId="0" borderId="0" xfId="11" applyFont="1" applyFill="1" applyBorder="1" applyAlignment="1">
      <alignment horizontal="center" vertical="center" wrapText="1"/>
    </xf>
    <xf numFmtId="0" fontId="10" fillId="0" borderId="0" xfId="9" applyFont="1" applyFill="1" applyBorder="1" applyAlignment="1">
      <alignment horizontal="center"/>
    </xf>
    <xf numFmtId="0" fontId="10" fillId="0" borderId="0" xfId="9" applyFont="1" applyFill="1" applyBorder="1"/>
    <xf numFmtId="0" fontId="25" fillId="0" borderId="0" xfId="11" applyFont="1" applyFill="1" applyBorder="1" applyAlignment="1">
      <alignment vertical="center" wrapText="1"/>
    </xf>
    <xf numFmtId="9" fontId="26" fillId="0" borderId="54" xfId="1" applyNumberFormat="1" applyFont="1" applyFill="1" applyBorder="1" applyAlignment="1">
      <alignment horizontal="center" vertical="center" wrapText="1"/>
    </xf>
    <xf numFmtId="0" fontId="26" fillId="0" borderId="62" xfId="1" applyFont="1" applyFill="1" applyBorder="1" applyAlignment="1">
      <alignment vertical="center" wrapText="1"/>
    </xf>
    <xf numFmtId="0" fontId="0" fillId="0" borderId="8" xfId="0" pivotButton="1" applyBorder="1" applyAlignment="1">
      <alignment horizontal="center" vertical="center" wrapText="1"/>
    </xf>
    <xf numFmtId="0" fontId="0" fillId="0" borderId="8" xfId="0" applyBorder="1" applyAlignment="1">
      <alignment horizontal="center" vertical="center" wrapText="1"/>
    </xf>
    <xf numFmtId="0" fontId="0" fillId="0" borderId="8" xfId="0" pivotButton="1" applyBorder="1" applyAlignment="1">
      <alignment vertical="center" wrapText="1"/>
    </xf>
    <xf numFmtId="0" fontId="0" fillId="0" borderId="8" xfId="0" applyBorder="1" applyAlignment="1">
      <alignment vertical="center" wrapText="1"/>
    </xf>
    <xf numFmtId="167" fontId="0" fillId="0" borderId="8" xfId="0" applyNumberFormat="1" applyBorder="1" applyAlignment="1">
      <alignment horizontal="center" vertical="center" wrapText="1"/>
    </xf>
    <xf numFmtId="9" fontId="26" fillId="0" borderId="48" xfId="1" applyNumberFormat="1" applyFont="1" applyFill="1" applyBorder="1" applyAlignment="1">
      <alignment horizontal="center" vertical="center" wrapText="1"/>
    </xf>
    <xf numFmtId="9" fontId="26" fillId="0" borderId="53" xfId="1" applyNumberFormat="1" applyFont="1" applyFill="1" applyBorder="1" applyAlignment="1">
      <alignment horizontal="center" vertical="center" wrapText="1"/>
    </xf>
    <xf numFmtId="0" fontId="26" fillId="0" borderId="8" xfId="1" applyFont="1" applyFill="1" applyBorder="1" applyAlignment="1">
      <alignment horizontal="left" vertical="center" wrapText="1"/>
    </xf>
    <xf numFmtId="10" fontId="1" fillId="0" borderId="0" xfId="6" applyNumberFormat="1" applyFont="1" applyFill="1" applyAlignment="1">
      <alignment vertical="center" wrapText="1"/>
    </xf>
    <xf numFmtId="0" fontId="23" fillId="12" borderId="8" xfId="9" applyFont="1" applyFill="1" applyBorder="1" applyAlignment="1">
      <alignment horizontal="center" vertical="center" wrapText="1"/>
    </xf>
    <xf numFmtId="0" fontId="10" fillId="0" borderId="8" xfId="9" applyFont="1" applyFill="1" applyBorder="1" applyAlignment="1">
      <alignment vertical="center" wrapText="1"/>
    </xf>
    <xf numFmtId="167" fontId="10" fillId="0" borderId="8" xfId="10" applyNumberFormat="1" applyFont="1" applyFill="1" applyBorder="1" applyAlignment="1">
      <alignment horizontal="center" vertical="center" wrapText="1"/>
    </xf>
    <xf numFmtId="170" fontId="25" fillId="0" borderId="8" xfId="11" applyNumberFormat="1" applyFont="1" applyFill="1" applyBorder="1" applyAlignment="1">
      <alignment vertical="center" wrapText="1"/>
    </xf>
    <xf numFmtId="0" fontId="10" fillId="13" borderId="8" xfId="9" applyFont="1" applyFill="1" applyBorder="1" applyAlignment="1">
      <alignment vertical="center" wrapText="1"/>
    </xf>
    <xf numFmtId="167" fontId="10" fillId="13" borderId="8" xfId="10" applyNumberFormat="1" applyFont="1" applyFill="1" applyBorder="1" applyAlignment="1">
      <alignment horizontal="center" vertical="center" wrapText="1"/>
    </xf>
    <xf numFmtId="170" fontId="25" fillId="13" borderId="8" xfId="11" applyNumberFormat="1" applyFont="1" applyFill="1" applyBorder="1" applyAlignment="1">
      <alignment vertical="center" wrapText="1"/>
    </xf>
    <xf numFmtId="0" fontId="10" fillId="0" borderId="8" xfId="9" applyFont="1" applyFill="1" applyBorder="1" applyAlignment="1">
      <alignment horizontal="center" vertical="center" wrapText="1"/>
    </xf>
    <xf numFmtId="0" fontId="10" fillId="13" borderId="8" xfId="9" applyFont="1" applyFill="1" applyBorder="1" applyAlignment="1">
      <alignment horizontal="center" vertical="center" wrapText="1"/>
    </xf>
    <xf numFmtId="0" fontId="3" fillId="0" borderId="0" xfId="1" applyFont="1" applyFill="1" applyBorder="1" applyAlignment="1" applyProtection="1">
      <alignment vertical="center" wrapText="1"/>
    </xf>
    <xf numFmtId="167" fontId="13" fillId="2" borderId="8" xfId="1" applyNumberFormat="1" applyFont="1" applyFill="1" applyBorder="1" applyAlignment="1">
      <alignment horizontal="center" vertical="center" wrapText="1"/>
    </xf>
    <xf numFmtId="41" fontId="15" fillId="8" borderId="8" xfId="7" applyFont="1" applyFill="1" applyBorder="1" applyAlignment="1">
      <alignment horizontal="center" vertical="center" wrapText="1"/>
    </xf>
    <xf numFmtId="165" fontId="15" fillId="8" borderId="8" xfId="2" applyNumberFormat="1" applyFont="1" applyFill="1" applyBorder="1" applyAlignment="1">
      <alignment horizontal="center" vertical="center" wrapText="1"/>
    </xf>
    <xf numFmtId="0" fontId="1" fillId="7" borderId="22" xfId="1" applyFont="1" applyFill="1" applyBorder="1" applyAlignment="1">
      <alignment vertical="center" wrapText="1"/>
    </xf>
    <xf numFmtId="0" fontId="1" fillId="7" borderId="23" xfId="1" applyFont="1" applyFill="1" applyBorder="1" applyAlignment="1">
      <alignment vertical="center" wrapText="1"/>
    </xf>
    <xf numFmtId="0" fontId="1" fillId="7" borderId="24" xfId="1" applyFont="1" applyFill="1" applyBorder="1" applyAlignment="1">
      <alignment vertical="center" wrapText="1"/>
    </xf>
    <xf numFmtId="0" fontId="5" fillId="7" borderId="22" xfId="1" applyFont="1" applyFill="1" applyBorder="1" applyAlignment="1">
      <alignment horizontal="left" vertical="center" wrapText="1"/>
    </xf>
    <xf numFmtId="0" fontId="5" fillId="7" borderId="23" xfId="1" applyFont="1" applyFill="1" applyBorder="1" applyAlignment="1">
      <alignment horizontal="left" vertical="center" wrapText="1"/>
    </xf>
    <xf numFmtId="0" fontId="5" fillId="7" borderId="24" xfId="1" applyFont="1" applyFill="1" applyBorder="1" applyAlignment="1">
      <alignment horizontal="left" vertical="center" wrapText="1"/>
    </xf>
    <xf numFmtId="0" fontId="7" fillId="3" borderId="22" xfId="1" applyFont="1" applyFill="1" applyBorder="1" applyAlignment="1">
      <alignment horizontal="center" vertical="center" wrapText="1"/>
    </xf>
    <xf numFmtId="0" fontId="5" fillId="3" borderId="23" xfId="1" applyFont="1" applyFill="1" applyBorder="1" applyAlignment="1">
      <alignment horizontal="center" vertical="center" wrapText="1"/>
    </xf>
    <xf numFmtId="0" fontId="5" fillId="3" borderId="24" xfId="1" applyFont="1" applyFill="1" applyBorder="1" applyAlignment="1">
      <alignment horizontal="center" vertical="center" wrapText="1"/>
    </xf>
    <xf numFmtId="0" fontId="7" fillId="3" borderId="15" xfId="1" applyFont="1" applyFill="1" applyBorder="1" applyAlignment="1">
      <alignment horizontal="left" vertical="center" wrapText="1"/>
    </xf>
    <xf numFmtId="0" fontId="7" fillId="3" borderId="25" xfId="1" applyFont="1" applyFill="1" applyBorder="1" applyAlignment="1">
      <alignment horizontal="left" vertical="center" wrapText="1"/>
    </xf>
    <xf numFmtId="0" fontId="5" fillId="2" borderId="15" xfId="1" applyFont="1" applyFill="1" applyBorder="1" applyAlignment="1">
      <alignment horizontal="center" vertical="center" wrapText="1"/>
    </xf>
    <xf numFmtId="0" fontId="5" fillId="2" borderId="0" xfId="1" applyFont="1" applyFill="1" applyBorder="1" applyAlignment="1">
      <alignment horizontal="center" vertical="center" wrapText="1"/>
    </xf>
    <xf numFmtId="0" fontId="5" fillId="2" borderId="26" xfId="1" applyFont="1" applyFill="1" applyBorder="1" applyAlignment="1">
      <alignment horizontal="center" vertical="center" wrapText="1"/>
    </xf>
    <xf numFmtId="0" fontId="1" fillId="2" borderId="15" xfId="1" applyFont="1" applyFill="1" applyBorder="1" applyAlignment="1">
      <alignment horizontal="center" vertical="center" wrapText="1"/>
    </xf>
    <xf numFmtId="0" fontId="1" fillId="2" borderId="16" xfId="1" applyFont="1" applyFill="1" applyBorder="1" applyAlignment="1">
      <alignment horizontal="center" vertical="center" wrapText="1"/>
    </xf>
    <xf numFmtId="0" fontId="1" fillId="2" borderId="17" xfId="1" applyFont="1" applyFill="1" applyBorder="1" applyAlignment="1">
      <alignment horizontal="center" vertical="center" wrapText="1"/>
    </xf>
    <xf numFmtId="0" fontId="1" fillId="2" borderId="25" xfId="1" applyFont="1" applyFill="1" applyBorder="1" applyAlignment="1">
      <alignment horizontal="center" vertical="center" wrapText="1"/>
    </xf>
    <xf numFmtId="0" fontId="1" fillId="2" borderId="0" xfId="1" applyFont="1" applyFill="1" applyBorder="1" applyAlignment="1">
      <alignment horizontal="center" vertical="center" wrapText="1"/>
    </xf>
    <xf numFmtId="0" fontId="1" fillId="2" borderId="26" xfId="1" applyFont="1" applyFill="1" applyBorder="1" applyAlignment="1">
      <alignment horizontal="center" vertical="center" wrapText="1"/>
    </xf>
    <xf numFmtId="0" fontId="1" fillId="2" borderId="18" xfId="1" applyFont="1" applyFill="1" applyBorder="1" applyAlignment="1">
      <alignment horizontal="center" vertical="center" wrapText="1"/>
    </xf>
    <xf numFmtId="0" fontId="1" fillId="2" borderId="19" xfId="1" applyFont="1" applyFill="1" applyBorder="1" applyAlignment="1">
      <alignment horizontal="center" vertical="center" wrapText="1"/>
    </xf>
    <xf numFmtId="0" fontId="1" fillId="2" borderId="20" xfId="1" applyFont="1" applyFill="1" applyBorder="1" applyAlignment="1">
      <alignment horizontal="center" vertical="center" wrapText="1"/>
    </xf>
    <xf numFmtId="0" fontId="1" fillId="0" borderId="0" xfId="1" applyFont="1" applyFill="1" applyAlignment="1">
      <alignment horizontal="center" vertical="center" wrapText="1"/>
    </xf>
    <xf numFmtId="0" fontId="1" fillId="2" borderId="8" xfId="1" applyFont="1" applyFill="1" applyBorder="1" applyAlignment="1">
      <alignment horizontal="center" vertical="center" wrapText="1"/>
    </xf>
    <xf numFmtId="0" fontId="1" fillId="2" borderId="8" xfId="1" applyFont="1" applyFill="1" applyBorder="1" applyAlignment="1">
      <alignment vertical="center" wrapText="1"/>
    </xf>
    <xf numFmtId="0" fontId="1" fillId="2" borderId="9" xfId="1" applyFont="1" applyFill="1" applyBorder="1" applyAlignment="1">
      <alignment vertical="center" wrapText="1"/>
    </xf>
    <xf numFmtId="0" fontId="1" fillId="2" borderId="13" xfId="1" applyFont="1" applyFill="1" applyBorder="1" applyAlignment="1">
      <alignment horizontal="center" vertical="center" wrapText="1"/>
    </xf>
    <xf numFmtId="0" fontId="1" fillId="2" borderId="13" xfId="1" applyFont="1" applyFill="1" applyBorder="1" applyAlignment="1">
      <alignment vertical="center" wrapText="1"/>
    </xf>
    <xf numFmtId="0" fontId="1" fillId="2" borderId="14" xfId="1" applyFont="1" applyFill="1" applyBorder="1" applyAlignment="1">
      <alignment vertical="center" wrapText="1"/>
    </xf>
    <xf numFmtId="0" fontId="1" fillId="2" borderId="39" xfId="1" applyFont="1" applyFill="1" applyBorder="1" applyAlignment="1">
      <alignment horizontal="left" vertical="center" wrapText="1"/>
    </xf>
    <xf numFmtId="0" fontId="1" fillId="2" borderId="40" xfId="1" applyFont="1" applyFill="1" applyBorder="1" applyAlignment="1">
      <alignment horizontal="left" vertical="center" wrapText="1"/>
    </xf>
    <xf numFmtId="0" fontId="1" fillId="2" borderId="10" xfId="1" applyFont="1" applyFill="1" applyBorder="1" applyAlignment="1">
      <alignment horizontal="left" vertical="center" wrapText="1"/>
    </xf>
    <xf numFmtId="0" fontId="1" fillId="2" borderId="58" xfId="1" applyFont="1" applyFill="1" applyBorder="1" applyAlignment="1">
      <alignment horizontal="left" vertical="center" wrapText="1"/>
    </xf>
    <xf numFmtId="0" fontId="1" fillId="2" borderId="42" xfId="1" applyFont="1" applyFill="1" applyBorder="1" applyAlignment="1">
      <alignment horizontal="left" vertical="center" wrapText="1"/>
    </xf>
    <xf numFmtId="0" fontId="1" fillId="2" borderId="59" xfId="1" applyFont="1" applyFill="1" applyBorder="1" applyAlignment="1">
      <alignment horizontal="left" vertical="center" wrapText="1"/>
    </xf>
    <xf numFmtId="0" fontId="5" fillId="2" borderId="16" xfId="1" applyFont="1" applyFill="1" applyBorder="1" applyAlignment="1">
      <alignment horizontal="center" vertical="center" wrapText="1"/>
    </xf>
    <xf numFmtId="0" fontId="5" fillId="2" borderId="17" xfId="1" applyFont="1" applyFill="1" applyBorder="1" applyAlignment="1">
      <alignment horizontal="center" vertical="center" wrapText="1"/>
    </xf>
    <xf numFmtId="0" fontId="5" fillId="2" borderId="22" xfId="1" applyFont="1" applyFill="1" applyBorder="1" applyAlignment="1">
      <alignment horizontal="center" vertical="center" wrapText="1"/>
    </xf>
    <xf numFmtId="0" fontId="5" fillId="2" borderId="23" xfId="1" applyFont="1" applyFill="1" applyBorder="1" applyAlignment="1">
      <alignment horizontal="center" vertical="center" wrapText="1"/>
    </xf>
    <xf numFmtId="0" fontId="5" fillId="2" borderId="24" xfId="1" applyFont="1" applyFill="1" applyBorder="1" applyAlignment="1">
      <alignment horizontal="center" vertical="center" wrapText="1"/>
    </xf>
    <xf numFmtId="0" fontId="7" fillId="3" borderId="27" xfId="1" applyFont="1" applyFill="1" applyBorder="1" applyAlignment="1">
      <alignment horizontal="center" vertical="center" wrapText="1"/>
    </xf>
    <xf numFmtId="0" fontId="7" fillId="3" borderId="28" xfId="1" applyFont="1" applyFill="1" applyBorder="1" applyAlignment="1">
      <alignment horizontal="center" vertical="center" wrapText="1"/>
    </xf>
    <xf numFmtId="0" fontId="7" fillId="3" borderId="29" xfId="1" applyFont="1" applyFill="1" applyBorder="1" applyAlignment="1">
      <alignment horizontal="center" vertical="center" wrapText="1"/>
    </xf>
    <xf numFmtId="0" fontId="7" fillId="3" borderId="30" xfId="1" applyFont="1" applyFill="1" applyBorder="1" applyAlignment="1">
      <alignment horizontal="center" vertical="center" wrapText="1"/>
    </xf>
    <xf numFmtId="0" fontId="7" fillId="3" borderId="8" xfId="1" applyFont="1" applyFill="1" applyBorder="1" applyAlignment="1">
      <alignment horizontal="center" vertical="center" wrapText="1"/>
    </xf>
    <xf numFmtId="0" fontId="7" fillId="3" borderId="9" xfId="1" applyFont="1" applyFill="1" applyBorder="1" applyAlignment="1">
      <alignment horizontal="center" vertical="center" wrapText="1"/>
    </xf>
    <xf numFmtId="0" fontId="1" fillId="2" borderId="22" xfId="1" applyFont="1" applyFill="1" applyBorder="1" applyAlignment="1">
      <alignment horizontal="left" vertical="center" wrapText="1"/>
    </xf>
    <xf numFmtId="0" fontId="1" fillId="2" borderId="23" xfId="1" applyFont="1" applyFill="1" applyBorder="1" applyAlignment="1">
      <alignment horizontal="left" vertical="center" wrapText="1"/>
    </xf>
    <xf numFmtId="0" fontId="1" fillId="2" borderId="24" xfId="1" applyFont="1" applyFill="1" applyBorder="1" applyAlignment="1">
      <alignment horizontal="left" vertical="center" wrapText="1"/>
    </xf>
    <xf numFmtId="0" fontId="5" fillId="0" borderId="25" xfId="1" applyFont="1" applyFill="1" applyBorder="1" applyAlignment="1">
      <alignment horizontal="center" vertical="center" wrapText="1"/>
    </xf>
    <xf numFmtId="0" fontId="5" fillId="0" borderId="0" xfId="1" applyFont="1" applyFill="1" applyBorder="1" applyAlignment="1">
      <alignment horizontal="center" vertical="center" wrapText="1"/>
    </xf>
    <xf numFmtId="0" fontId="5" fillId="0" borderId="26" xfId="1" applyFont="1" applyFill="1" applyBorder="1" applyAlignment="1">
      <alignment horizontal="center" vertical="center" wrapText="1"/>
    </xf>
    <xf numFmtId="0" fontId="5" fillId="5" borderId="23" xfId="1" applyFont="1" applyFill="1" applyBorder="1" applyAlignment="1">
      <alignment horizontal="center" vertical="center" wrapText="1"/>
    </xf>
    <xf numFmtId="0" fontId="5" fillId="6" borderId="22" xfId="1" applyFont="1" applyFill="1" applyBorder="1" applyAlignment="1">
      <alignment horizontal="center" vertical="center" wrapText="1"/>
    </xf>
    <xf numFmtId="0" fontId="5" fillId="6" borderId="24" xfId="1" applyFont="1" applyFill="1" applyBorder="1" applyAlignment="1">
      <alignment horizontal="center" vertical="center" wrapText="1"/>
    </xf>
    <xf numFmtId="0" fontId="5" fillId="0" borderId="15" xfId="1" applyFont="1" applyFill="1" applyBorder="1" applyAlignment="1">
      <alignment horizontal="center" vertical="center" wrapText="1"/>
    </xf>
    <xf numFmtId="0" fontId="5" fillId="0" borderId="16" xfId="1" applyFont="1" applyFill="1" applyBorder="1" applyAlignment="1">
      <alignment horizontal="center" vertical="center" wrapText="1"/>
    </xf>
    <xf numFmtId="0" fontId="5" fillId="0" borderId="17" xfId="1" applyFont="1" applyFill="1" applyBorder="1" applyAlignment="1">
      <alignment horizontal="center" vertical="center" wrapText="1"/>
    </xf>
    <xf numFmtId="0" fontId="1" fillId="2" borderId="22" xfId="1" applyFont="1" applyFill="1" applyBorder="1" applyAlignment="1">
      <alignment horizontal="center" vertical="center" wrapText="1"/>
    </xf>
    <xf numFmtId="0" fontId="1" fillId="2" borderId="23" xfId="1" applyFont="1" applyFill="1" applyBorder="1" applyAlignment="1">
      <alignment horizontal="center" vertical="center" wrapText="1"/>
    </xf>
    <xf numFmtId="0" fontId="1" fillId="2" borderId="24" xfId="1" applyFont="1" applyFill="1" applyBorder="1" applyAlignment="1">
      <alignment horizontal="center" vertical="center" wrapText="1"/>
    </xf>
    <xf numFmtId="0" fontId="1" fillId="2" borderId="22" xfId="1" applyFont="1" applyFill="1" applyBorder="1" applyAlignment="1">
      <alignment horizontal="justify" vertical="center" wrapText="1"/>
    </xf>
    <xf numFmtId="0" fontId="1" fillId="2" borderId="23" xfId="1" applyFont="1" applyFill="1" applyBorder="1" applyAlignment="1">
      <alignment horizontal="justify" vertical="center" wrapText="1"/>
    </xf>
    <xf numFmtId="0" fontId="1" fillId="2" borderId="24" xfId="1" applyFont="1" applyFill="1" applyBorder="1" applyAlignment="1">
      <alignment horizontal="justify" vertical="center" wrapText="1"/>
    </xf>
    <xf numFmtId="0" fontId="9" fillId="3" borderId="22"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5" fillId="0" borderId="22" xfId="1" applyFont="1" applyFill="1" applyBorder="1" applyAlignment="1">
      <alignment horizontal="center" vertical="center" wrapText="1"/>
    </xf>
    <xf numFmtId="0" fontId="5" fillId="0" borderId="23" xfId="1" applyFont="1" applyFill="1" applyBorder="1" applyAlignment="1">
      <alignment horizontal="center" vertical="center" wrapText="1"/>
    </xf>
    <xf numFmtId="0" fontId="5" fillId="0" borderId="24" xfId="1" applyFont="1" applyFill="1" applyBorder="1" applyAlignment="1">
      <alignment horizontal="center" vertical="center" wrapText="1"/>
    </xf>
    <xf numFmtId="0" fontId="11" fillId="3" borderId="15" xfId="1" applyFont="1" applyFill="1" applyBorder="1" applyAlignment="1">
      <alignment horizontal="center" vertical="center" wrapText="1"/>
    </xf>
    <xf numFmtId="0" fontId="4" fillId="3" borderId="16" xfId="1" applyFont="1" applyFill="1" applyBorder="1" applyAlignment="1">
      <alignment horizontal="center" vertical="center" wrapText="1"/>
    </xf>
    <xf numFmtId="0" fontId="4" fillId="3" borderId="17" xfId="1" applyFont="1" applyFill="1" applyBorder="1" applyAlignment="1">
      <alignment horizontal="center" vertical="center" wrapText="1"/>
    </xf>
    <xf numFmtId="0" fontId="4" fillId="3" borderId="18" xfId="1" applyFont="1" applyFill="1" applyBorder="1" applyAlignment="1">
      <alignment horizontal="center" vertical="center" wrapText="1"/>
    </xf>
    <xf numFmtId="0" fontId="4" fillId="3" borderId="19" xfId="1" applyFont="1" applyFill="1" applyBorder="1" applyAlignment="1">
      <alignment horizontal="center" vertical="center" wrapText="1"/>
    </xf>
    <xf numFmtId="0" fontId="4" fillId="3" borderId="20" xfId="1" applyFont="1" applyFill="1" applyBorder="1" applyAlignment="1">
      <alignment horizontal="center" vertical="center" wrapText="1"/>
    </xf>
    <xf numFmtId="0" fontId="5" fillId="2" borderId="0" xfId="1" applyFont="1" applyFill="1" applyAlignment="1">
      <alignment horizontal="center" vertical="center" wrapText="1"/>
    </xf>
    <xf numFmtId="0" fontId="7" fillId="3" borderId="23" xfId="1" applyFont="1" applyFill="1" applyBorder="1" applyAlignment="1">
      <alignment horizontal="center" vertical="center" wrapText="1"/>
    </xf>
    <xf numFmtId="0" fontId="2" fillId="0" borderId="1" xfId="1" applyFont="1" applyFill="1" applyBorder="1" applyAlignment="1" applyProtection="1">
      <alignment horizontal="center" vertical="center" wrapText="1"/>
    </xf>
    <xf numFmtId="0" fontId="2" fillId="0" borderId="6" xfId="1" applyFont="1" applyFill="1" applyBorder="1" applyAlignment="1" applyProtection="1">
      <alignment horizontal="center" vertical="center" wrapText="1"/>
    </xf>
    <xf numFmtId="0" fontId="2" fillId="0" borderId="11" xfId="1" applyFont="1" applyFill="1" applyBorder="1" applyAlignment="1" applyProtection="1">
      <alignment horizontal="center" vertical="center" wrapText="1"/>
    </xf>
    <xf numFmtId="0" fontId="3" fillId="0" borderId="1" xfId="1" applyFont="1" applyFill="1" applyBorder="1" applyAlignment="1" applyProtection="1">
      <alignment horizontal="center" vertical="center" wrapText="1"/>
    </xf>
    <xf numFmtId="0" fontId="3" fillId="0" borderId="49" xfId="1" applyFont="1" applyFill="1" applyBorder="1" applyAlignment="1" applyProtection="1">
      <alignment horizontal="center" vertical="center" wrapText="1"/>
    </xf>
    <xf numFmtId="0" fontId="3" fillId="0" borderId="50" xfId="1" applyFont="1" applyFill="1" applyBorder="1" applyAlignment="1" applyProtection="1">
      <alignment horizontal="center" vertical="center" wrapText="1"/>
    </xf>
    <xf numFmtId="0" fontId="3" fillId="0" borderId="6" xfId="1" applyFont="1" applyFill="1" applyBorder="1" applyAlignment="1" applyProtection="1">
      <alignment horizontal="center" vertical="center" wrapText="1"/>
    </xf>
    <xf numFmtId="0" fontId="3" fillId="0" borderId="40" xfId="1" applyFont="1" applyFill="1" applyBorder="1" applyAlignment="1" applyProtection="1">
      <alignment horizontal="center" vertical="center" wrapText="1"/>
    </xf>
    <xf numFmtId="0" fontId="3" fillId="0" borderId="41" xfId="1" applyFont="1" applyFill="1" applyBorder="1" applyAlignment="1" applyProtection="1">
      <alignment horizontal="center" vertical="center" wrapText="1"/>
    </xf>
    <xf numFmtId="0" fontId="3" fillId="0" borderId="11" xfId="1" applyFont="1" applyFill="1" applyBorder="1" applyAlignment="1" applyProtection="1">
      <alignment horizontal="center" vertical="center" wrapText="1"/>
    </xf>
    <xf numFmtId="0" fontId="3" fillId="0" borderId="42" xfId="1" applyFont="1" applyFill="1" applyBorder="1" applyAlignment="1" applyProtection="1">
      <alignment horizontal="center" vertical="center" wrapText="1"/>
    </xf>
    <xf numFmtId="0" fontId="3" fillId="0" borderId="43" xfId="1" applyFont="1" applyFill="1" applyBorder="1" applyAlignment="1" applyProtection="1">
      <alignment horizontal="center" vertical="center" wrapText="1"/>
    </xf>
    <xf numFmtId="165" fontId="16" fillId="11" borderId="29" xfId="2" applyNumberFormat="1" applyFont="1" applyFill="1" applyBorder="1" applyAlignment="1">
      <alignment horizontal="left" vertical="center" wrapText="1"/>
    </xf>
    <xf numFmtId="165" fontId="16" fillId="11" borderId="17" xfId="2" applyNumberFormat="1" applyFont="1" applyFill="1" applyBorder="1" applyAlignment="1">
      <alignment horizontal="left" vertical="center" wrapText="1"/>
    </xf>
    <xf numFmtId="165" fontId="16" fillId="11" borderId="56" xfId="2" applyNumberFormat="1" applyFont="1" applyFill="1" applyBorder="1" applyAlignment="1">
      <alignment horizontal="left" vertical="center" wrapText="1"/>
    </xf>
    <xf numFmtId="165" fontId="16" fillId="11" borderId="20" xfId="2" applyNumberFormat="1"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12" xfId="0" applyFont="1" applyFill="1" applyBorder="1" applyAlignment="1">
      <alignment horizontal="center" vertical="center" wrapText="1"/>
    </xf>
    <xf numFmtId="9" fontId="15" fillId="10" borderId="28" xfId="0" applyNumberFormat="1" applyFont="1" applyFill="1" applyBorder="1" applyAlignment="1">
      <alignment horizontal="center" vertical="center" wrapText="1"/>
    </xf>
    <xf numFmtId="9" fontId="15" fillId="10" borderId="47" xfId="0" applyNumberFormat="1" applyFont="1" applyFill="1" applyBorder="1" applyAlignment="1">
      <alignment horizontal="center" vertical="center" wrapText="1"/>
    </xf>
    <xf numFmtId="165" fontId="15" fillId="0" borderId="29" xfId="2" applyNumberFormat="1" applyFont="1" applyFill="1" applyBorder="1" applyAlignment="1">
      <alignment horizontal="left" vertical="center" wrapText="1"/>
    </xf>
    <xf numFmtId="165" fontId="15" fillId="0" borderId="17" xfId="2" applyNumberFormat="1" applyFont="1" applyFill="1" applyBorder="1" applyAlignment="1">
      <alignment horizontal="left" vertical="center" wrapText="1"/>
    </xf>
    <xf numFmtId="165" fontId="15" fillId="0" borderId="56" xfId="2" applyNumberFormat="1" applyFont="1" applyFill="1" applyBorder="1" applyAlignment="1">
      <alignment horizontal="left" vertical="center" wrapText="1"/>
    </xf>
    <xf numFmtId="165" fontId="15" fillId="0" borderId="20" xfId="2" applyNumberFormat="1" applyFont="1" applyFill="1" applyBorder="1" applyAlignment="1">
      <alignment horizontal="left" vertical="center" wrapText="1"/>
    </xf>
    <xf numFmtId="0" fontId="18" fillId="11" borderId="2" xfId="0" applyFont="1" applyFill="1" applyBorder="1" applyAlignment="1">
      <alignment horizontal="center" vertical="center" wrapText="1"/>
    </xf>
    <xf numFmtId="0" fontId="18" fillId="11" borderId="12" xfId="0" applyFont="1" applyFill="1" applyBorder="1" applyAlignment="1">
      <alignment horizontal="center" vertical="center" wrapText="1"/>
    </xf>
    <xf numFmtId="167" fontId="18" fillId="11" borderId="28" xfId="0" applyNumberFormat="1" applyFont="1" applyFill="1" applyBorder="1" applyAlignment="1">
      <alignment horizontal="center" vertical="center" wrapText="1"/>
    </xf>
    <xf numFmtId="167" fontId="18" fillId="11" borderId="47" xfId="0" applyNumberFormat="1" applyFont="1" applyFill="1" applyBorder="1" applyAlignment="1">
      <alignment horizontal="center" vertical="center" wrapText="1"/>
    </xf>
    <xf numFmtId="167" fontId="15" fillId="11" borderId="28" xfId="0" applyNumberFormat="1" applyFont="1" applyFill="1" applyBorder="1" applyAlignment="1">
      <alignment horizontal="center" vertical="center" wrapText="1"/>
    </xf>
    <xf numFmtId="167" fontId="15" fillId="11" borderId="47" xfId="0" applyNumberFormat="1" applyFont="1" applyFill="1" applyBorder="1" applyAlignment="1">
      <alignment horizontal="center" vertical="center" wrapText="1"/>
    </xf>
    <xf numFmtId="0" fontId="5" fillId="10" borderId="28" xfId="0" applyFont="1" applyFill="1" applyBorder="1" applyAlignment="1">
      <alignment horizontal="center" vertical="center" wrapText="1"/>
    </xf>
    <xf numFmtId="0" fontId="5" fillId="10" borderId="47" xfId="0" applyFont="1" applyFill="1" applyBorder="1" applyAlignment="1">
      <alignment horizontal="center" vertical="center" wrapText="1"/>
    </xf>
    <xf numFmtId="0" fontId="18" fillId="11" borderId="28" xfId="0" applyFont="1" applyFill="1" applyBorder="1" applyAlignment="1">
      <alignment horizontal="center" vertical="center" wrapText="1"/>
    </xf>
    <xf numFmtId="0" fontId="18" fillId="11" borderId="47" xfId="0" applyFont="1" applyFill="1" applyBorder="1" applyAlignment="1">
      <alignment horizontal="center" vertical="center" wrapText="1"/>
    </xf>
    <xf numFmtId="0" fontId="7" fillId="9" borderId="22" xfId="0" applyFont="1" applyFill="1" applyBorder="1" applyAlignment="1">
      <alignment horizontal="center" vertical="center" wrapText="1"/>
    </xf>
    <xf numFmtId="0" fontId="7" fillId="9" borderId="24" xfId="0" applyFont="1" applyFill="1" applyBorder="1" applyAlignment="1">
      <alignment horizontal="center" vertical="center" wrapText="1"/>
    </xf>
    <xf numFmtId="0" fontId="7" fillId="9" borderId="16" xfId="0" applyFont="1" applyFill="1" applyBorder="1" applyAlignment="1">
      <alignment horizontal="center" vertical="center" wrapText="1"/>
    </xf>
    <xf numFmtId="0" fontId="7" fillId="9" borderId="17" xfId="0" applyFont="1" applyFill="1" applyBorder="1" applyAlignment="1">
      <alignment horizontal="center" vertical="center" wrapText="1"/>
    </xf>
    <xf numFmtId="0" fontId="7" fillId="9" borderId="19" xfId="0" applyFont="1" applyFill="1" applyBorder="1" applyAlignment="1">
      <alignment horizontal="center" vertical="center" wrapText="1"/>
    </xf>
    <xf numFmtId="0" fontId="7" fillId="9" borderId="20" xfId="0" applyFont="1" applyFill="1" applyBorder="1" applyAlignment="1">
      <alignment horizontal="center" vertical="center" wrapText="1"/>
    </xf>
    <xf numFmtId="0" fontId="7" fillId="9" borderId="15" xfId="0" applyFont="1" applyFill="1" applyBorder="1" applyAlignment="1">
      <alignment horizontal="center" vertical="center" wrapText="1"/>
    </xf>
    <xf numFmtId="0" fontId="7" fillId="9" borderId="18" xfId="0" applyFont="1" applyFill="1" applyBorder="1" applyAlignment="1">
      <alignment horizontal="center" vertical="center" wrapText="1"/>
    </xf>
    <xf numFmtId="0" fontId="7" fillId="9" borderId="44" xfId="0" applyFont="1" applyFill="1" applyBorder="1" applyAlignment="1">
      <alignment horizontal="center" vertical="center" wrapText="1"/>
    </xf>
    <xf numFmtId="0" fontId="7" fillId="9" borderId="46" xfId="0" applyFont="1" applyFill="1" applyBorder="1" applyAlignment="1">
      <alignment horizontal="center" vertical="center" wrapText="1"/>
    </xf>
    <xf numFmtId="0" fontId="15" fillId="0" borderId="15" xfId="0" applyFont="1" applyFill="1" applyBorder="1" applyAlignment="1">
      <alignment horizontal="center" vertical="center"/>
    </xf>
    <xf numFmtId="0" fontId="15" fillId="0" borderId="25" xfId="0" applyFont="1" applyFill="1" applyBorder="1" applyAlignment="1">
      <alignment horizontal="center" vertical="center"/>
    </xf>
    <xf numFmtId="0" fontId="15" fillId="0" borderId="18" xfId="0" applyFont="1" applyFill="1" applyBorder="1" applyAlignment="1">
      <alignment horizontal="center" vertical="center"/>
    </xf>
    <xf numFmtId="0" fontId="5" fillId="0" borderId="0" xfId="0" applyFont="1" applyFill="1" applyAlignment="1">
      <alignment horizontal="center" vertical="center"/>
    </xf>
    <xf numFmtId="0" fontId="14" fillId="0" borderId="19"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3" fillId="0" borderId="2" xfId="1" applyFont="1" applyFill="1" applyBorder="1" applyAlignment="1" applyProtection="1">
      <alignment horizontal="center" vertical="center" wrapText="1"/>
    </xf>
    <xf numFmtId="0" fontId="3" fillId="0" borderId="3" xfId="1" applyFont="1" applyFill="1" applyBorder="1" applyAlignment="1" applyProtection="1">
      <alignment horizontal="center" vertical="center" wrapText="1"/>
    </xf>
    <xf numFmtId="0" fontId="3" fillId="0" borderId="4" xfId="1" applyFont="1" applyFill="1" applyBorder="1" applyAlignment="1" applyProtection="1">
      <alignment horizontal="center" vertical="center" wrapText="1"/>
    </xf>
    <xf numFmtId="0" fontId="3" fillId="0" borderId="7" xfId="1" applyFont="1" applyFill="1" applyBorder="1" applyAlignment="1" applyProtection="1">
      <alignment horizontal="center" vertical="center" wrapText="1"/>
    </xf>
    <xf numFmtId="0" fontId="3" fillId="0" borderId="8" xfId="1" applyFont="1" applyFill="1" applyBorder="1" applyAlignment="1" applyProtection="1">
      <alignment horizontal="center" vertical="center" wrapText="1"/>
    </xf>
    <xf numFmtId="0" fontId="3" fillId="0" borderId="9" xfId="1" applyFont="1" applyFill="1" applyBorder="1" applyAlignment="1" applyProtection="1">
      <alignment horizontal="center" vertical="center" wrapText="1"/>
    </xf>
    <xf numFmtId="0" fontId="3" fillId="0" borderId="12" xfId="1" applyFont="1" applyFill="1" applyBorder="1" applyAlignment="1" applyProtection="1">
      <alignment horizontal="center" vertical="center" wrapText="1"/>
    </xf>
    <xf numFmtId="0" fontId="3" fillId="0" borderId="13" xfId="1" applyFont="1" applyFill="1" applyBorder="1" applyAlignment="1" applyProtection="1">
      <alignment horizontal="center" vertical="center" wrapText="1"/>
    </xf>
    <xf numFmtId="0" fontId="3" fillId="0" borderId="14" xfId="1" applyFont="1" applyFill="1" applyBorder="1" applyAlignment="1" applyProtection="1">
      <alignment horizontal="center" vertical="center" wrapText="1"/>
    </xf>
    <xf numFmtId="9" fontId="5" fillId="2" borderId="22" xfId="1" applyNumberFormat="1" applyFont="1" applyFill="1" applyBorder="1" applyAlignment="1">
      <alignment horizontal="center" vertical="center" wrapText="1"/>
    </xf>
    <xf numFmtId="0" fontId="7" fillId="3" borderId="31" xfId="1" applyFont="1" applyFill="1" applyBorder="1" applyAlignment="1">
      <alignment horizontal="center" vertical="center" wrapText="1"/>
    </xf>
    <xf numFmtId="0" fontId="7" fillId="3" borderId="32" xfId="1" applyFont="1" applyFill="1" applyBorder="1" applyAlignment="1">
      <alignment horizontal="center" vertical="center" wrapText="1"/>
    </xf>
    <xf numFmtId="0" fontId="7" fillId="3" borderId="33" xfId="1" applyFont="1" applyFill="1" applyBorder="1" applyAlignment="1">
      <alignment horizontal="center" vertical="center" wrapText="1"/>
    </xf>
    <xf numFmtId="0" fontId="7" fillId="3" borderId="34" xfId="1" applyFont="1" applyFill="1" applyBorder="1" applyAlignment="1">
      <alignment horizontal="center" vertical="center" wrapText="1"/>
    </xf>
    <xf numFmtId="0" fontId="1" fillId="2" borderId="45" xfId="1" applyFont="1" applyFill="1" applyBorder="1" applyAlignment="1">
      <alignment horizontal="left" vertical="center" wrapText="1"/>
    </xf>
    <xf numFmtId="0" fontId="1" fillId="2" borderId="49" xfId="1" applyFont="1" applyFill="1" applyBorder="1" applyAlignment="1">
      <alignment horizontal="left" vertical="center" wrapText="1"/>
    </xf>
    <xf numFmtId="0" fontId="1" fillId="2" borderId="5" xfId="1" applyFont="1" applyFill="1" applyBorder="1" applyAlignment="1">
      <alignment horizontal="left" vertical="center" wrapText="1"/>
    </xf>
    <xf numFmtId="0" fontId="1" fillId="2" borderId="36" xfId="1" applyFont="1" applyFill="1" applyBorder="1" applyAlignment="1">
      <alignment horizontal="center" vertical="center" wrapText="1"/>
    </xf>
    <xf numFmtId="0" fontId="1" fillId="2" borderId="37" xfId="1" applyFont="1" applyFill="1" applyBorder="1" applyAlignment="1">
      <alignment horizontal="center" vertical="center" wrapText="1"/>
    </xf>
    <xf numFmtId="0" fontId="1" fillId="2" borderId="38" xfId="1" applyFont="1" applyFill="1" applyBorder="1" applyAlignment="1">
      <alignment horizontal="center" vertical="center" wrapText="1"/>
    </xf>
    <xf numFmtId="0" fontId="1" fillId="2" borderId="45" xfId="1" applyFont="1" applyFill="1" applyBorder="1" applyAlignment="1">
      <alignment horizontal="center" vertical="center" wrapText="1"/>
    </xf>
    <xf numFmtId="0" fontId="1" fillId="2" borderId="49" xfId="1" applyFont="1" applyFill="1" applyBorder="1" applyAlignment="1">
      <alignment horizontal="center" vertical="center" wrapText="1"/>
    </xf>
    <xf numFmtId="0" fontId="1" fillId="2" borderId="50" xfId="1" applyFont="1" applyFill="1" applyBorder="1" applyAlignment="1">
      <alignment horizontal="center" vertical="center" wrapText="1"/>
    </xf>
    <xf numFmtId="0" fontId="1" fillId="2" borderId="58" xfId="1" applyFont="1" applyFill="1" applyBorder="1" applyAlignment="1">
      <alignment horizontal="center" vertical="center" wrapText="1"/>
    </xf>
    <xf numFmtId="0" fontId="1" fillId="2" borderId="42" xfId="1" applyFont="1" applyFill="1" applyBorder="1" applyAlignment="1">
      <alignment horizontal="center" vertical="center" wrapText="1"/>
    </xf>
    <xf numFmtId="0" fontId="1" fillId="2" borderId="59" xfId="1" applyFont="1" applyFill="1" applyBorder="1" applyAlignment="1">
      <alignment horizontal="center" vertical="center" wrapText="1"/>
    </xf>
    <xf numFmtId="0" fontId="1" fillId="2" borderId="56" xfId="1" applyFont="1" applyFill="1" applyBorder="1" applyAlignment="1">
      <alignment horizontal="center" vertical="center" wrapText="1"/>
    </xf>
    <xf numFmtId="0" fontId="1" fillId="0" borderId="22" xfId="1" applyFont="1" applyFill="1" applyBorder="1" applyAlignment="1">
      <alignment horizontal="left" vertical="center" wrapText="1"/>
    </xf>
    <xf numFmtId="0" fontId="1" fillId="0" borderId="23" xfId="1" applyFont="1" applyFill="1" applyBorder="1" applyAlignment="1">
      <alignment horizontal="left" vertical="center" wrapText="1"/>
    </xf>
    <xf numFmtId="0" fontId="1" fillId="0" borderId="24" xfId="1" applyFont="1" applyFill="1" applyBorder="1" applyAlignment="1">
      <alignment horizontal="left" vertical="center" wrapText="1"/>
    </xf>
    <xf numFmtId="0" fontId="5" fillId="0" borderId="22" xfId="1" applyFont="1" applyFill="1" applyBorder="1" applyAlignment="1">
      <alignment horizontal="left" vertical="center" wrapText="1"/>
    </xf>
    <xf numFmtId="0" fontId="5" fillId="0" borderId="23" xfId="1" applyFont="1" applyFill="1" applyBorder="1" applyAlignment="1">
      <alignment horizontal="left" vertical="center" wrapText="1"/>
    </xf>
    <xf numFmtId="0" fontId="5" fillId="0" borderId="24" xfId="1" applyFont="1" applyFill="1" applyBorder="1" applyAlignment="1">
      <alignment horizontal="left" vertical="center" wrapText="1"/>
    </xf>
    <xf numFmtId="0" fontId="7" fillId="3" borderId="44" xfId="1" applyFont="1" applyFill="1" applyBorder="1" applyAlignment="1">
      <alignment horizontal="left" vertical="center" wrapText="1"/>
    </xf>
    <xf numFmtId="0" fontId="5" fillId="3" borderId="46" xfId="1" applyFont="1" applyFill="1" applyBorder="1" applyAlignment="1">
      <alignment horizontal="left" vertical="center" wrapText="1"/>
    </xf>
    <xf numFmtId="0" fontId="3" fillId="0" borderId="2" xfId="1" applyFont="1" applyFill="1" applyBorder="1" applyAlignment="1" applyProtection="1">
      <alignment horizontal="left" vertical="center" wrapText="1"/>
    </xf>
    <xf numFmtId="0" fontId="3" fillId="0" borderId="3" xfId="1" applyFont="1" applyFill="1" applyBorder="1" applyAlignment="1" applyProtection="1">
      <alignment horizontal="left" vertical="center" wrapText="1"/>
    </xf>
    <xf numFmtId="0" fontId="3" fillId="0" borderId="7" xfId="1" applyFont="1" applyFill="1" applyBorder="1" applyAlignment="1" applyProtection="1">
      <alignment horizontal="left" vertical="center" wrapText="1"/>
    </xf>
    <xf numFmtId="0" fontId="3" fillId="0" borderId="8" xfId="1" applyFont="1" applyFill="1" applyBorder="1" applyAlignment="1" applyProtection="1">
      <alignment horizontal="left" vertical="center" wrapText="1"/>
    </xf>
    <xf numFmtId="0" fontId="3" fillId="0" borderId="12" xfId="1" applyFont="1" applyFill="1" applyBorder="1" applyAlignment="1" applyProtection="1">
      <alignment horizontal="left" vertical="center" wrapText="1"/>
    </xf>
    <xf numFmtId="0" fontId="3" fillId="0" borderId="13" xfId="1" applyFont="1" applyFill="1" applyBorder="1" applyAlignment="1" applyProtection="1">
      <alignment horizontal="left" vertical="center" wrapText="1"/>
    </xf>
    <xf numFmtId="0" fontId="10" fillId="0" borderId="15" xfId="9" applyFont="1" applyFill="1" applyBorder="1" applyAlignment="1">
      <alignment horizontal="center"/>
    </xf>
    <xf numFmtId="0" fontId="10" fillId="0" borderId="17" xfId="9" applyFont="1" applyFill="1" applyBorder="1" applyAlignment="1">
      <alignment horizontal="center"/>
    </xf>
    <xf numFmtId="0" fontId="10" fillId="0" borderId="25" xfId="9" applyFont="1" applyFill="1" applyBorder="1" applyAlignment="1">
      <alignment horizontal="center"/>
    </xf>
    <xf numFmtId="0" fontId="10" fillId="0" borderId="26" xfId="9" applyFont="1" applyFill="1" applyBorder="1" applyAlignment="1">
      <alignment horizontal="center"/>
    </xf>
    <xf numFmtId="0" fontId="10" fillId="0" borderId="18" xfId="9" applyFont="1" applyFill="1" applyBorder="1" applyAlignment="1">
      <alignment horizontal="center"/>
    </xf>
    <xf numFmtId="0" fontId="10" fillId="0" borderId="20" xfId="9" applyFont="1" applyFill="1" applyBorder="1" applyAlignment="1">
      <alignment horizontal="center"/>
    </xf>
    <xf numFmtId="0" fontId="8" fillId="0" borderId="1" xfId="1" applyFont="1" applyFill="1" applyBorder="1" applyAlignment="1" applyProtection="1">
      <alignment horizontal="center" vertical="center" wrapText="1"/>
    </xf>
    <xf numFmtId="0" fontId="8" fillId="0" borderId="6" xfId="1" applyFont="1" applyFill="1" applyBorder="1" applyAlignment="1" applyProtection="1">
      <alignment horizontal="center" vertical="center" wrapText="1"/>
    </xf>
    <xf numFmtId="0" fontId="8" fillId="0" borderId="11" xfId="1" applyFont="1" applyFill="1" applyBorder="1" applyAlignment="1" applyProtection="1">
      <alignment horizontal="center" vertical="center" wrapText="1"/>
    </xf>
    <xf numFmtId="0" fontId="22" fillId="0" borderId="2" xfId="1" applyFont="1" applyFill="1" applyBorder="1" applyAlignment="1" applyProtection="1">
      <alignment horizontal="center" vertical="center" wrapText="1"/>
    </xf>
    <xf numFmtId="0" fontId="22" fillId="0" borderId="3" xfId="1" applyFont="1" applyFill="1" applyBorder="1" applyAlignment="1" applyProtection="1">
      <alignment horizontal="center" vertical="center" wrapText="1"/>
    </xf>
    <xf numFmtId="0" fontId="22" fillId="0" borderId="4" xfId="1" applyFont="1" applyFill="1" applyBorder="1" applyAlignment="1" applyProtection="1">
      <alignment horizontal="center" vertical="center" wrapText="1"/>
    </xf>
    <xf numFmtId="0" fontId="22" fillId="0" borderId="7" xfId="1" applyFont="1" applyFill="1" applyBorder="1" applyAlignment="1" applyProtection="1">
      <alignment horizontal="center" vertical="center" wrapText="1"/>
    </xf>
    <xf numFmtId="0" fontId="22" fillId="0" borderId="8" xfId="1" applyFont="1" applyFill="1" applyBorder="1" applyAlignment="1" applyProtection="1">
      <alignment horizontal="center" vertical="center" wrapText="1"/>
    </xf>
    <xf numFmtId="0" fontId="22" fillId="0" borderId="9" xfId="1" applyFont="1" applyFill="1" applyBorder="1" applyAlignment="1" applyProtection="1">
      <alignment horizontal="center" vertical="center" wrapText="1"/>
    </xf>
    <xf numFmtId="0" fontId="22" fillId="0" borderId="12" xfId="1" applyFont="1" applyFill="1" applyBorder="1" applyAlignment="1" applyProtection="1">
      <alignment horizontal="center" vertical="center" wrapText="1"/>
    </xf>
    <xf numFmtId="0" fontId="22" fillId="0" borderId="13" xfId="1" applyFont="1" applyFill="1" applyBorder="1" applyAlignment="1" applyProtection="1">
      <alignment horizontal="center" vertical="center" wrapText="1"/>
    </xf>
    <xf numFmtId="0" fontId="22" fillId="0" borderId="14" xfId="1" applyFont="1" applyFill="1" applyBorder="1" applyAlignment="1" applyProtection="1">
      <alignment horizontal="center" vertical="center" wrapText="1"/>
    </xf>
    <xf numFmtId="9" fontId="1" fillId="2" borderId="22" xfId="6" applyFont="1" applyFill="1" applyBorder="1" applyAlignment="1">
      <alignment horizontal="center" vertical="center" wrapText="1"/>
    </xf>
    <xf numFmtId="9" fontId="1" fillId="2" borderId="23" xfId="6" applyFont="1" applyFill="1" applyBorder="1" applyAlignment="1">
      <alignment horizontal="center" vertical="center" wrapText="1"/>
    </xf>
    <xf numFmtId="9" fontId="1" fillId="2" borderId="24" xfId="6" applyFont="1" applyFill="1" applyBorder="1" applyAlignment="1">
      <alignment horizontal="center" vertical="center" wrapText="1"/>
    </xf>
    <xf numFmtId="0" fontId="1" fillId="2" borderId="50" xfId="1" applyFont="1" applyFill="1" applyBorder="1" applyAlignment="1">
      <alignment horizontal="left" vertical="center" wrapText="1"/>
    </xf>
    <xf numFmtId="0" fontId="1" fillId="2" borderId="39" xfId="1" applyFont="1" applyFill="1" applyBorder="1" applyAlignment="1">
      <alignment horizontal="center" vertical="center" wrapText="1"/>
    </xf>
    <xf numFmtId="0" fontId="1" fillId="2" borderId="40" xfId="1" applyFont="1" applyFill="1" applyBorder="1" applyAlignment="1">
      <alignment horizontal="center" vertical="center" wrapText="1"/>
    </xf>
    <xf numFmtId="0" fontId="1" fillId="2" borderId="10" xfId="1" applyFont="1" applyFill="1" applyBorder="1" applyAlignment="1">
      <alignment horizontal="center" vertical="center" wrapText="1"/>
    </xf>
    <xf numFmtId="0" fontId="1" fillId="2" borderId="36" xfId="1" applyFont="1" applyFill="1" applyBorder="1" applyAlignment="1">
      <alignment horizontal="left" vertical="center" wrapText="1"/>
    </xf>
    <xf numFmtId="0" fontId="1" fillId="2" borderId="37" xfId="1" applyFont="1" applyFill="1" applyBorder="1" applyAlignment="1">
      <alignment horizontal="left" vertical="center" wrapText="1"/>
    </xf>
    <xf numFmtId="0" fontId="1" fillId="2" borderId="55" xfId="1" applyFont="1" applyFill="1" applyBorder="1" applyAlignment="1">
      <alignment horizontal="left" vertical="center" wrapText="1"/>
    </xf>
    <xf numFmtId="0" fontId="1" fillId="0" borderId="22" xfId="1" applyFont="1" applyFill="1" applyBorder="1" applyAlignment="1">
      <alignment vertical="center" wrapText="1"/>
    </xf>
    <xf numFmtId="0" fontId="1" fillId="0" borderId="23" xfId="1" applyFont="1" applyFill="1" applyBorder="1" applyAlignment="1">
      <alignment vertical="center" wrapText="1"/>
    </xf>
    <xf numFmtId="0" fontId="1" fillId="0" borderId="24" xfId="1" applyFont="1" applyFill="1" applyBorder="1" applyAlignment="1">
      <alignment vertical="center" wrapText="1"/>
    </xf>
    <xf numFmtId="0" fontId="5" fillId="2" borderId="22" xfId="1" applyFont="1" applyFill="1" applyBorder="1" applyAlignment="1">
      <alignment horizontal="left" vertical="center" wrapText="1"/>
    </xf>
    <xf numFmtId="0" fontId="5" fillId="2" borderId="23" xfId="1" applyFont="1" applyFill="1" applyBorder="1" applyAlignment="1">
      <alignment horizontal="left" vertical="center" wrapText="1"/>
    </xf>
    <xf numFmtId="0" fontId="5" fillId="2" borderId="24" xfId="1" applyFont="1" applyFill="1" applyBorder="1" applyAlignment="1">
      <alignment horizontal="left" vertical="center" wrapText="1"/>
    </xf>
    <xf numFmtId="0" fontId="7" fillId="3" borderId="51" xfId="1" applyFont="1" applyFill="1" applyBorder="1" applyAlignment="1">
      <alignment horizontal="left" vertical="center" wrapText="1"/>
    </xf>
    <xf numFmtId="0" fontId="5" fillId="2" borderId="25" xfId="1" applyFont="1" applyFill="1" applyBorder="1" applyAlignment="1">
      <alignment horizontal="center" vertical="center" wrapText="1"/>
    </xf>
    <xf numFmtId="0" fontId="15" fillId="2" borderId="8"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8" borderId="8" xfId="0" applyFont="1" applyFill="1" applyBorder="1" applyAlignment="1">
      <alignment horizontal="center" vertical="center" wrapText="1"/>
    </xf>
    <xf numFmtId="0" fontId="15" fillId="8" borderId="8" xfId="0" applyFont="1" applyFill="1" applyBorder="1" applyAlignment="1">
      <alignment horizontal="center" vertical="center" wrapText="1"/>
    </xf>
    <xf numFmtId="0" fontId="5" fillId="2" borderId="0" xfId="0" applyFont="1" applyFill="1" applyAlignment="1">
      <alignment horizontal="center" vertical="center" wrapText="1"/>
    </xf>
    <xf numFmtId="0" fontId="5" fillId="0" borderId="60"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5" fillId="0" borderId="61" xfId="0" applyFont="1" applyFill="1" applyBorder="1" applyAlignment="1">
      <alignment horizontal="center" vertical="center" wrapText="1"/>
    </xf>
    <xf numFmtId="0" fontId="1" fillId="0" borderId="8" xfId="0" applyFont="1" applyFill="1" applyBorder="1" applyAlignment="1">
      <alignment horizontal="justify" vertical="center" wrapText="1"/>
    </xf>
    <xf numFmtId="0" fontId="15" fillId="0" borderId="8" xfId="0" applyFont="1" applyFill="1" applyBorder="1" applyAlignment="1">
      <alignment horizontal="justify" vertical="center" wrapText="1"/>
    </xf>
    <xf numFmtId="9" fontId="15" fillId="0" borderId="60" xfId="0" applyNumberFormat="1" applyFont="1" applyFill="1" applyBorder="1" applyAlignment="1">
      <alignment horizontal="center" vertical="center" wrapText="1"/>
    </xf>
    <xf numFmtId="9" fontId="15" fillId="0" borderId="61" xfId="0" applyNumberFormat="1" applyFont="1" applyFill="1" applyBorder="1" applyAlignment="1">
      <alignment horizontal="center" vertical="center" wrapText="1"/>
    </xf>
    <xf numFmtId="9" fontId="14" fillId="8" borderId="60" xfId="0" applyNumberFormat="1" applyFont="1" applyFill="1" applyBorder="1" applyAlignment="1">
      <alignment horizontal="center" vertical="center" wrapText="1"/>
    </xf>
    <xf numFmtId="9" fontId="14" fillId="8" borderId="61" xfId="0" applyNumberFormat="1" applyFont="1" applyFill="1" applyBorder="1" applyAlignment="1">
      <alignment horizontal="center" vertical="center" wrapText="1"/>
    </xf>
    <xf numFmtId="9" fontId="15" fillId="8" borderId="60" xfId="0" applyNumberFormat="1" applyFont="1" applyFill="1" applyBorder="1" applyAlignment="1">
      <alignment horizontal="center" vertical="center" wrapText="1"/>
    </xf>
    <xf numFmtId="9" fontId="15" fillId="8" borderId="61" xfId="0" applyNumberFormat="1" applyFont="1" applyFill="1" applyBorder="1" applyAlignment="1">
      <alignment horizontal="center" vertical="center" wrapText="1"/>
    </xf>
    <xf numFmtId="0" fontId="1" fillId="8" borderId="8" xfId="0" applyFont="1" applyFill="1" applyBorder="1" applyAlignment="1">
      <alignment horizontal="justify" vertical="center" wrapText="1"/>
    </xf>
    <xf numFmtId="0" fontId="15" fillId="8" borderId="8" xfId="0" applyFont="1" applyFill="1" applyBorder="1" applyAlignment="1">
      <alignment horizontal="justify" vertical="center" wrapText="1"/>
    </xf>
    <xf numFmtId="0" fontId="3" fillId="0" borderId="45" xfId="1" applyFont="1" applyFill="1" applyBorder="1" applyAlignment="1" applyProtection="1">
      <alignment horizontal="left" vertical="center" wrapText="1"/>
    </xf>
    <xf numFmtId="0" fontId="3" fillId="0" borderId="39" xfId="1" applyFont="1" applyFill="1" applyBorder="1" applyAlignment="1" applyProtection="1">
      <alignment horizontal="left" vertical="center" wrapText="1"/>
    </xf>
    <xf numFmtId="0" fontId="3" fillId="0" borderId="58" xfId="1" applyFont="1" applyFill="1" applyBorder="1" applyAlignment="1" applyProtection="1">
      <alignment horizontal="left" vertical="center" wrapText="1"/>
    </xf>
    <xf numFmtId="0" fontId="17" fillId="0" borderId="1" xfId="0" applyFont="1" applyFill="1" applyBorder="1" applyAlignment="1" applyProtection="1">
      <alignment vertical="center" wrapText="1"/>
    </xf>
    <xf numFmtId="0" fontId="17" fillId="0" borderId="49" xfId="0" applyFont="1" applyFill="1" applyBorder="1" applyAlignment="1" applyProtection="1">
      <alignment vertical="center" wrapText="1"/>
    </xf>
    <xf numFmtId="0" fontId="17" fillId="0" borderId="50" xfId="0" applyFont="1" applyFill="1" applyBorder="1" applyAlignment="1" applyProtection="1">
      <alignment vertical="center" wrapText="1"/>
    </xf>
    <xf numFmtId="0" fontId="17" fillId="0" borderId="6" xfId="0" applyFont="1" applyFill="1" applyBorder="1" applyAlignment="1" applyProtection="1">
      <alignment vertical="center" wrapText="1"/>
    </xf>
    <xf numFmtId="0" fontId="17" fillId="0" borderId="40" xfId="0" applyFont="1" applyFill="1" applyBorder="1" applyAlignment="1" applyProtection="1">
      <alignment vertical="center" wrapText="1"/>
    </xf>
    <xf numFmtId="0" fontId="17" fillId="0" borderId="41" xfId="0" applyFont="1" applyFill="1" applyBorder="1" applyAlignment="1" applyProtection="1">
      <alignment vertical="center" wrapText="1"/>
    </xf>
    <xf numFmtId="0" fontId="17" fillId="0" borderId="11" xfId="0" applyFont="1" applyFill="1" applyBorder="1" applyAlignment="1" applyProtection="1">
      <alignment vertical="center" wrapText="1"/>
    </xf>
    <xf numFmtId="0" fontId="17" fillId="0" borderId="42" xfId="0" applyFont="1" applyFill="1" applyBorder="1" applyAlignment="1" applyProtection="1">
      <alignment vertical="center" wrapText="1"/>
    </xf>
    <xf numFmtId="0" fontId="17" fillId="0" borderId="43" xfId="0" applyFont="1" applyFill="1" applyBorder="1" applyAlignment="1" applyProtection="1">
      <alignment vertical="center" wrapText="1"/>
    </xf>
    <xf numFmtId="0" fontId="27" fillId="0" borderId="1" xfId="0" applyFont="1" applyFill="1" applyBorder="1" applyAlignment="1" applyProtection="1">
      <alignment horizontal="left" vertical="center" wrapText="1"/>
    </xf>
    <xf numFmtId="0" fontId="27" fillId="0" borderId="50" xfId="0" applyFont="1" applyFill="1" applyBorder="1" applyAlignment="1" applyProtection="1">
      <alignment horizontal="left" vertical="center" wrapText="1"/>
    </xf>
    <xf numFmtId="0" fontId="27" fillId="0" borderId="6" xfId="0" applyFont="1" applyFill="1" applyBorder="1" applyAlignment="1" applyProtection="1">
      <alignment horizontal="left" vertical="center" wrapText="1"/>
    </xf>
    <xf numFmtId="0" fontId="27" fillId="0" borderId="41" xfId="0" applyFont="1" applyFill="1" applyBorder="1" applyAlignment="1" applyProtection="1">
      <alignment horizontal="left" vertical="center" wrapText="1"/>
    </xf>
    <xf numFmtId="0" fontId="27" fillId="0" borderId="11" xfId="0" applyFont="1" applyFill="1" applyBorder="1" applyAlignment="1" applyProtection="1">
      <alignment horizontal="left" vertical="center" wrapText="1"/>
    </xf>
    <xf numFmtId="0" fontId="27" fillId="0" borderId="43" xfId="0" applyFont="1" applyFill="1" applyBorder="1" applyAlignment="1" applyProtection="1">
      <alignment horizontal="left" vertical="center" wrapText="1"/>
    </xf>
    <xf numFmtId="0" fontId="27" fillId="0" borderId="2" xfId="0" applyFont="1" applyFill="1" applyBorder="1" applyAlignment="1" applyProtection="1">
      <alignment horizontal="left" vertical="center" wrapText="1"/>
    </xf>
    <xf numFmtId="0" fontId="27" fillId="0" borderId="3" xfId="0" applyFont="1" applyFill="1" applyBorder="1" applyAlignment="1" applyProtection="1">
      <alignment horizontal="left" vertical="center" wrapText="1"/>
    </xf>
    <xf numFmtId="0" fontId="27" fillId="0" borderId="4" xfId="0" applyFont="1" applyFill="1" applyBorder="1" applyAlignment="1" applyProtection="1">
      <alignment horizontal="left" vertical="center" wrapText="1"/>
    </xf>
    <xf numFmtId="0" fontId="27" fillId="0" borderId="7" xfId="0" applyFont="1" applyFill="1" applyBorder="1" applyAlignment="1" applyProtection="1">
      <alignment horizontal="left" vertical="center" wrapText="1"/>
    </xf>
    <xf numFmtId="0" fontId="27" fillId="0" borderId="8" xfId="0" applyFont="1" applyFill="1" applyBorder="1" applyAlignment="1" applyProtection="1">
      <alignment horizontal="left" vertical="center" wrapText="1"/>
    </xf>
    <xf numFmtId="0" fontId="27" fillId="0" borderId="9" xfId="0" applyFont="1" applyFill="1" applyBorder="1" applyAlignment="1" applyProtection="1">
      <alignment horizontal="left" vertical="center" wrapText="1"/>
    </xf>
    <xf numFmtId="0" fontId="27" fillId="0" borderId="12" xfId="0" applyFont="1" applyFill="1" applyBorder="1" applyAlignment="1" applyProtection="1">
      <alignment horizontal="left" vertical="center" wrapText="1"/>
    </xf>
    <xf numFmtId="0" fontId="27" fillId="0" borderId="13" xfId="0" applyFont="1" applyFill="1" applyBorder="1" applyAlignment="1" applyProtection="1">
      <alignment horizontal="left" vertical="center" wrapText="1"/>
    </xf>
    <xf numFmtId="0" fontId="27" fillId="0" borderId="14" xfId="0" applyFont="1" applyFill="1" applyBorder="1" applyAlignment="1" applyProtection="1">
      <alignment horizontal="left" vertical="center" wrapText="1"/>
    </xf>
    <xf numFmtId="0" fontId="27" fillId="0" borderId="1" xfId="0" applyFont="1" applyFill="1" applyBorder="1" applyAlignment="1" applyProtection="1">
      <alignment vertical="center" wrapText="1"/>
    </xf>
    <xf numFmtId="0" fontId="27" fillId="0" borderId="49" xfId="0" applyFont="1" applyFill="1" applyBorder="1" applyAlignment="1" applyProtection="1">
      <alignment vertical="center" wrapText="1"/>
    </xf>
    <xf numFmtId="0" fontId="27" fillId="0" borderId="50" xfId="0" applyFont="1" applyFill="1" applyBorder="1" applyAlignment="1" applyProtection="1">
      <alignment vertical="center" wrapText="1"/>
    </xf>
    <xf numFmtId="0" fontId="27" fillId="0" borderId="6" xfId="0" applyFont="1" applyFill="1" applyBorder="1" applyAlignment="1" applyProtection="1">
      <alignment vertical="center" wrapText="1"/>
    </xf>
    <xf numFmtId="0" fontId="27" fillId="0" borderId="40" xfId="0" applyFont="1" applyFill="1" applyBorder="1" applyAlignment="1" applyProtection="1">
      <alignment vertical="center" wrapText="1"/>
    </xf>
    <xf numFmtId="0" fontId="27" fillId="0" borderId="41" xfId="0" applyFont="1" applyFill="1" applyBorder="1" applyAlignment="1" applyProtection="1">
      <alignment vertical="center" wrapText="1"/>
    </xf>
    <xf numFmtId="0" fontId="27" fillId="0" borderId="11" xfId="0" applyFont="1" applyFill="1" applyBorder="1" applyAlignment="1" applyProtection="1">
      <alignment vertical="center" wrapText="1"/>
    </xf>
    <xf numFmtId="0" fontId="27" fillId="0" borderId="42" xfId="0" applyFont="1" applyFill="1" applyBorder="1" applyAlignment="1" applyProtection="1">
      <alignment vertical="center" wrapText="1"/>
    </xf>
    <xf numFmtId="0" fontId="27" fillId="0" borderId="43" xfId="0" applyFont="1" applyFill="1" applyBorder="1" applyAlignment="1" applyProtection="1">
      <alignment vertical="center" wrapText="1"/>
    </xf>
    <xf numFmtId="0" fontId="1" fillId="0" borderId="5" xfId="0" applyFont="1" applyFill="1" applyBorder="1" applyAlignment="1" applyProtection="1">
      <alignment horizontal="left" vertical="center"/>
    </xf>
    <xf numFmtId="0" fontId="15" fillId="0" borderId="4" xfId="0" applyFont="1" applyFill="1" applyBorder="1" applyAlignment="1" applyProtection="1">
      <alignment horizontal="left" vertical="center"/>
    </xf>
    <xf numFmtId="0" fontId="1" fillId="0" borderId="10" xfId="0" applyFont="1" applyFill="1" applyBorder="1" applyAlignment="1" applyProtection="1">
      <alignment horizontal="left" vertical="center"/>
    </xf>
    <xf numFmtId="0" fontId="15" fillId="0" borderId="9" xfId="0" applyFont="1" applyFill="1" applyBorder="1" applyAlignment="1" applyProtection="1">
      <alignment horizontal="left" vertical="center"/>
    </xf>
    <xf numFmtId="0" fontId="15" fillId="0" borderId="59" xfId="0" applyFont="1" applyFill="1" applyBorder="1" applyAlignment="1" applyProtection="1">
      <alignment horizontal="left" vertical="center"/>
    </xf>
    <xf numFmtId="0" fontId="15" fillId="0" borderId="14" xfId="0" applyFont="1" applyFill="1" applyBorder="1" applyAlignment="1" applyProtection="1">
      <alignment horizontal="left" vertical="center"/>
    </xf>
  </cellXfs>
  <cellStyles count="12">
    <cellStyle name="Millares" xfId="2" builtinId="3"/>
    <cellStyle name="Millares [0]" xfId="7" builtinId="6"/>
    <cellStyle name="Moneda" xfId="8" builtinId="4"/>
    <cellStyle name="Moneda 2" xfId="4"/>
    <cellStyle name="Normal" xfId="0" builtinId="0"/>
    <cellStyle name="Normal 2" xfId="1"/>
    <cellStyle name="Normal 3" xfId="3"/>
    <cellStyle name="Normal 3 2" xfId="9"/>
    <cellStyle name="Normal 4" xfId="5"/>
    <cellStyle name="Normal 5" xfId="11"/>
    <cellStyle name="Porcentaje" xfId="6" builtinId="5"/>
    <cellStyle name="Porcentaje 2" xfId="10"/>
  </cellStyles>
  <dxfs count="45">
    <dxf>
      <font>
        <b/>
        <i val="0"/>
        <color auto="1"/>
      </font>
      <fill>
        <patternFill>
          <bgColor rgb="FF66FF33"/>
        </patternFill>
      </fill>
    </dxf>
    <dxf>
      <font>
        <b/>
        <i val="0"/>
      </font>
      <fill>
        <patternFill>
          <bgColor rgb="FFFFFF00"/>
        </patternFill>
      </fill>
    </dxf>
    <dxf>
      <font>
        <b/>
        <i val="0"/>
        <color theme="0"/>
      </font>
      <fill>
        <patternFill>
          <bgColor rgb="FFFF0000"/>
        </patternFill>
      </fill>
    </dxf>
    <dxf>
      <font>
        <b/>
        <i val="0"/>
        <color auto="1"/>
      </font>
      <fill>
        <patternFill>
          <bgColor rgb="FF66FF33"/>
        </patternFill>
      </fill>
    </dxf>
    <dxf>
      <font>
        <b/>
        <i val="0"/>
      </font>
      <fill>
        <patternFill>
          <bgColor rgb="FFFFFF00"/>
        </patternFill>
      </fill>
    </dxf>
    <dxf>
      <font>
        <b/>
        <i val="0"/>
        <color theme="0"/>
      </font>
      <fill>
        <patternFill>
          <bgColor rgb="FFFF0000"/>
        </patternFill>
      </fill>
    </dxf>
    <dxf>
      <font>
        <b/>
        <i val="0"/>
        <color auto="1"/>
      </font>
      <fill>
        <patternFill>
          <bgColor rgb="FF66FF33"/>
        </patternFill>
      </fill>
    </dxf>
    <dxf>
      <font>
        <b/>
        <i val="0"/>
      </font>
      <fill>
        <patternFill>
          <bgColor rgb="FFFFFF00"/>
        </patternFill>
      </fill>
    </dxf>
    <dxf>
      <font>
        <b/>
        <i val="0"/>
        <color theme="0"/>
      </font>
      <fill>
        <patternFill>
          <bgColor rgb="FFFF0000"/>
        </patternFill>
      </fill>
    </dxf>
    <dxf>
      <alignment horizontal="center" readingOrder="0"/>
    </dxf>
    <dxf>
      <alignment horizontal="center" readingOrder="0"/>
    </dxf>
    <dxf>
      <numFmt numFmtId="167" formatCode="0.0%"/>
    </dxf>
    <dxf>
      <alignment horizontal="center" readingOrder="0"/>
    </dxf>
    <dxf>
      <alignment horizontal="center" readingOrder="0"/>
    </dxf>
    <dxf>
      <alignment horizont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readingOrder="0"/>
    </dxf>
    <dxf>
      <alignment vertical="center" wrapText="1" readingOrder="0"/>
    </dxf>
    <dxf>
      <alignment horizontal="center" readingOrder="0"/>
    </dxf>
    <dxf>
      <numFmt numFmtId="13" formatCode="0%"/>
    </dxf>
    <dxf>
      <font>
        <b/>
        <i val="0"/>
        <color auto="1"/>
      </font>
      <fill>
        <patternFill>
          <bgColor rgb="FF66FF33"/>
        </patternFill>
      </fill>
    </dxf>
    <dxf>
      <font>
        <b/>
        <i val="0"/>
      </font>
      <fill>
        <patternFill>
          <bgColor rgb="FFFFFF00"/>
        </patternFill>
      </fill>
    </dxf>
    <dxf>
      <font>
        <b/>
        <i val="0"/>
        <color theme="0"/>
      </font>
      <fill>
        <patternFill>
          <bgColor rgb="FFFF0000"/>
        </patternFill>
      </fill>
    </dxf>
    <dxf>
      <font>
        <b/>
        <i val="0"/>
        <color auto="1"/>
      </font>
      <fill>
        <patternFill>
          <bgColor rgb="FF66FF33"/>
        </patternFill>
      </fill>
    </dxf>
    <dxf>
      <font>
        <b/>
        <i val="0"/>
      </font>
      <fill>
        <patternFill>
          <bgColor rgb="FFFFFF00"/>
        </patternFill>
      </fill>
    </dxf>
    <dxf>
      <font>
        <b/>
        <i val="0"/>
        <color theme="0"/>
      </font>
      <fill>
        <patternFill>
          <bgColor rgb="FFFF0000"/>
        </patternFill>
      </fill>
    </dxf>
    <dxf>
      <font>
        <b/>
        <i val="0"/>
        <color auto="1"/>
      </font>
      <fill>
        <patternFill>
          <bgColor rgb="FF66FF33"/>
        </patternFill>
      </fill>
    </dxf>
    <dxf>
      <font>
        <b/>
        <i val="0"/>
      </font>
      <fill>
        <patternFill>
          <bgColor rgb="FFFFFF00"/>
        </patternFill>
      </fill>
    </dxf>
    <dxf>
      <font>
        <b/>
        <i val="0"/>
        <color theme="0"/>
      </font>
      <fill>
        <patternFill>
          <bgColor rgb="FFFF0000"/>
        </patternFill>
      </fill>
    </dxf>
    <dxf>
      <font>
        <b/>
        <i val="0"/>
        <color auto="1"/>
      </font>
      <fill>
        <patternFill>
          <bgColor rgb="FF66FF33"/>
        </patternFill>
      </fill>
    </dxf>
    <dxf>
      <font>
        <b/>
        <i val="0"/>
      </font>
      <fill>
        <patternFill>
          <bgColor rgb="FFFFFF00"/>
        </patternFill>
      </fill>
    </dxf>
    <dxf>
      <font>
        <b/>
        <i val="0"/>
        <color theme="0"/>
      </font>
      <fill>
        <patternFill>
          <bgColor rgb="FFFF0000"/>
        </patternFill>
      </fill>
    </dxf>
    <dxf>
      <font>
        <b/>
        <i val="0"/>
        <color auto="1"/>
      </font>
      <fill>
        <patternFill>
          <bgColor rgb="FF66FF33"/>
        </patternFill>
      </fill>
    </dxf>
    <dxf>
      <font>
        <b/>
        <i val="0"/>
      </font>
      <fill>
        <patternFill>
          <bgColor rgb="FFFFFF00"/>
        </patternFill>
      </fill>
    </dxf>
    <dxf>
      <font>
        <b/>
        <i val="0"/>
        <color theme="0"/>
      </font>
      <fill>
        <patternFill>
          <bgColor rgb="FFFF0000"/>
        </patternFill>
      </fill>
    </dxf>
    <dxf>
      <font>
        <b/>
        <i val="0"/>
        <color auto="1"/>
      </font>
      <fill>
        <patternFill>
          <bgColor rgb="FF66FF33"/>
        </patternFill>
      </fill>
    </dxf>
    <dxf>
      <font>
        <b/>
        <i val="0"/>
      </font>
      <fill>
        <patternFill>
          <bgColor rgb="FFFFFF00"/>
        </patternFill>
      </fill>
    </dxf>
    <dxf>
      <font>
        <b/>
        <i val="0"/>
        <color theme="0"/>
      </font>
      <fill>
        <patternFill>
          <bgColor rgb="FFFF0000"/>
        </patternFill>
      </fill>
    </dxf>
    <dxf>
      <font>
        <b/>
        <i val="0"/>
        <color auto="1"/>
      </font>
      <fill>
        <patternFill>
          <bgColor rgb="FF66FF33"/>
        </patternFill>
      </fill>
    </dxf>
    <dxf>
      <font>
        <b/>
        <i val="0"/>
      </font>
      <fill>
        <patternFill>
          <bgColor rgb="FFFFFF00"/>
        </patternFill>
      </fill>
    </dxf>
    <dxf>
      <font>
        <b/>
        <i val="0"/>
        <color theme="0"/>
      </font>
      <fill>
        <patternFill>
          <bgColor rgb="FFFF0000"/>
        </patternFill>
      </fill>
    </dxf>
    <dxf>
      <font>
        <b/>
        <i val="0"/>
        <color auto="1"/>
      </font>
      <fill>
        <patternFill>
          <bgColor rgb="FF66FF33"/>
        </patternFill>
      </fill>
    </dxf>
    <dxf>
      <font>
        <b/>
        <i val="0"/>
      </font>
      <fill>
        <patternFill>
          <bgColor rgb="FFFFFF00"/>
        </patternFill>
      </fill>
    </dxf>
    <dxf>
      <font>
        <b/>
        <i val="0"/>
        <color theme="0"/>
      </font>
      <fill>
        <patternFill>
          <bgColor rgb="FFFF0000"/>
        </patternFill>
      </fill>
    </dxf>
  </dxfs>
  <tableStyles count="0" defaultTableStyle="TableStyleMedium2" defaultPivotStyle="PivotStyleMedium9"/>
  <colors>
    <mruColors>
      <color rgb="FF0000FF"/>
      <color rgb="FF00FF00"/>
      <color rgb="FF66FFFF"/>
      <color rgb="FF00FFFF"/>
      <color rgb="FFCCFF33"/>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19" Type="http://schemas.openxmlformats.org/officeDocument/2006/relationships/customXml" Target="../customXml/item6.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MX"/>
              <a:t>Medición</a:t>
            </a:r>
            <a:r>
              <a:rPr lang="es-MX" baseline="0"/>
              <a:t> del recaudo - vigencia 2017</a:t>
            </a:r>
            <a:endParaRPr lang="es-MX"/>
          </a:p>
        </c:rich>
      </c:tx>
      <c:layout/>
      <c:overlay val="1"/>
    </c:title>
    <c:autoTitleDeleted val="0"/>
    <c:view3D>
      <c:rotX val="15"/>
      <c:rotY val="20"/>
      <c:rAngAx val="0"/>
      <c:perspective val="30"/>
    </c:view3D>
    <c:floor>
      <c:thickness val="0"/>
    </c:floor>
    <c:sideWall>
      <c:thickness val="0"/>
    </c:sideWall>
    <c:backWall>
      <c:thickness val="0"/>
    </c:backWall>
    <c:plotArea>
      <c:layout>
        <c:manualLayout>
          <c:layoutTarget val="inner"/>
          <c:xMode val="edge"/>
          <c:yMode val="edge"/>
          <c:x val="0.12843797831884241"/>
          <c:y val="0.17768018902625296"/>
          <c:w val="0.79872995334501018"/>
          <c:h val="0.73347846958560103"/>
        </c:manualLayout>
      </c:layout>
      <c:bar3DChart>
        <c:barDir val="col"/>
        <c:grouping val="clustered"/>
        <c:varyColors val="0"/>
        <c:ser>
          <c:idx val="1"/>
          <c:order val="1"/>
          <c:tx>
            <c:strRef>
              <c:f>'Medición de Recaudo '!$C$47</c:f>
              <c:strCache>
                <c:ptCount val="1"/>
                <c:pt idx="0">
                  <c:v>% Recaudado (real)</c:v>
                </c:pt>
              </c:strCache>
            </c:strRef>
          </c:tx>
          <c:spPr>
            <a:solidFill>
              <a:srgbClr val="00FF00"/>
            </a:solidFill>
          </c:spPr>
          <c:invertIfNegative val="0"/>
          <c:cat>
            <c:strRef>
              <c:f>('Medición de Recaudo '!$F$45,'Medición de Recaudo '!$I$45,'Medición de Recaudo '!$L$45,'Medición de Recaudo '!$O$45)</c:f>
              <c:strCache>
                <c:ptCount val="4"/>
                <c:pt idx="0">
                  <c:v>Mar</c:v>
                </c:pt>
                <c:pt idx="1">
                  <c:v>Jun</c:v>
                </c:pt>
                <c:pt idx="2">
                  <c:v>Sep</c:v>
                </c:pt>
                <c:pt idx="3">
                  <c:v>Dic</c:v>
                </c:pt>
              </c:strCache>
            </c:strRef>
          </c:cat>
          <c:val>
            <c:numRef>
              <c:f>('Medición de Recaudo '!$F$47,'Medición de Recaudo '!$I$47,'Medición de Recaudo '!$L$47,'Medición de Recaudo '!$O$47)</c:f>
              <c:numCache>
                <c:formatCode>0.0%</c:formatCode>
                <c:ptCount val="4"/>
                <c:pt idx="0">
                  <c:v>3.3737761497168436E-2</c:v>
                </c:pt>
                <c:pt idx="1">
                  <c:v>7.1300196598268042E-2</c:v>
                </c:pt>
                <c:pt idx="2">
                  <c:v>0.94863556267071525</c:v>
                </c:pt>
                <c:pt idx="3">
                  <c:v>0</c:v>
                </c:pt>
              </c:numCache>
            </c:numRef>
          </c:val>
        </c:ser>
        <c:ser>
          <c:idx val="0"/>
          <c:order val="0"/>
          <c:tx>
            <c:strRef>
              <c:f>'Medición de Recaudo '!$C$46</c:f>
              <c:strCache>
                <c:ptCount val="1"/>
                <c:pt idx="0">
                  <c:v>Meta</c:v>
                </c:pt>
              </c:strCache>
            </c:strRef>
          </c:tx>
          <c:spPr>
            <a:solidFill>
              <a:srgbClr val="0000FF"/>
            </a:solidFill>
            <a:ln w="38100">
              <a:solidFill>
                <a:srgbClr val="0000FF"/>
              </a:solidFill>
            </a:ln>
          </c:spPr>
          <c:invertIfNegative val="0"/>
          <c:cat>
            <c:strRef>
              <c:f>('Medición de Recaudo '!$F$45,'Medición de Recaudo '!$I$45,'Medición de Recaudo '!$L$45,'Medición de Recaudo '!$O$45)</c:f>
              <c:strCache>
                <c:ptCount val="4"/>
                <c:pt idx="0">
                  <c:v>Mar</c:v>
                </c:pt>
                <c:pt idx="1">
                  <c:v>Jun</c:v>
                </c:pt>
                <c:pt idx="2">
                  <c:v>Sep</c:v>
                </c:pt>
                <c:pt idx="3">
                  <c:v>Dic</c:v>
                </c:pt>
              </c:strCache>
            </c:strRef>
          </c:cat>
          <c:val>
            <c:numRef>
              <c:f>('Medición de Recaudo '!$F$46,'Medición de Recaudo '!$I$46,'Medición de Recaudo '!$L$46,'Medición de Recaudo '!$O$46)</c:f>
              <c:numCache>
                <c:formatCode>0.0%</c:formatCode>
                <c:ptCount val="4"/>
                <c:pt idx="0">
                  <c:v>0.03</c:v>
                </c:pt>
                <c:pt idx="1">
                  <c:v>7.0000000000000007E-2</c:v>
                </c:pt>
                <c:pt idx="2">
                  <c:v>0.98</c:v>
                </c:pt>
                <c:pt idx="3" formatCode="0%">
                  <c:v>1.07</c:v>
                </c:pt>
              </c:numCache>
            </c:numRef>
          </c:val>
        </c:ser>
        <c:dLbls>
          <c:showLegendKey val="0"/>
          <c:showVal val="0"/>
          <c:showCatName val="0"/>
          <c:showSerName val="0"/>
          <c:showPercent val="0"/>
          <c:showBubbleSize val="0"/>
        </c:dLbls>
        <c:gapWidth val="150"/>
        <c:shape val="cylinder"/>
        <c:axId val="65022592"/>
        <c:axId val="162882304"/>
        <c:axId val="0"/>
      </c:bar3DChart>
      <c:catAx>
        <c:axId val="65022592"/>
        <c:scaling>
          <c:orientation val="minMax"/>
        </c:scaling>
        <c:delete val="0"/>
        <c:axPos val="b"/>
        <c:numFmt formatCode="General" sourceLinked="0"/>
        <c:majorTickMark val="out"/>
        <c:minorTickMark val="none"/>
        <c:tickLblPos val="nextTo"/>
        <c:txPr>
          <a:bodyPr/>
          <a:lstStyle/>
          <a:p>
            <a:pPr>
              <a:defRPr sz="1600" b="1"/>
            </a:pPr>
            <a:endParaRPr lang="es-CO"/>
          </a:p>
        </c:txPr>
        <c:crossAx val="162882304"/>
        <c:crosses val="autoZero"/>
        <c:auto val="1"/>
        <c:lblAlgn val="ctr"/>
        <c:lblOffset val="100"/>
        <c:noMultiLvlLbl val="0"/>
      </c:catAx>
      <c:valAx>
        <c:axId val="162882304"/>
        <c:scaling>
          <c:orientation val="minMax"/>
          <c:max val="1.1000000000000001"/>
          <c:min val="0"/>
        </c:scaling>
        <c:delete val="0"/>
        <c:axPos val="l"/>
        <c:majorGridlines>
          <c:spPr>
            <a:ln w="12700">
              <a:solidFill>
                <a:schemeClr val="bg1">
                  <a:lumMod val="75000"/>
                </a:schemeClr>
              </a:solidFill>
              <a:prstDash val="sysDot"/>
            </a:ln>
          </c:spPr>
        </c:majorGridlines>
        <c:title>
          <c:tx>
            <c:rich>
              <a:bodyPr rot="-5400000" vert="horz"/>
              <a:lstStyle/>
              <a:p>
                <a:pPr>
                  <a:defRPr sz="1400"/>
                </a:pPr>
                <a:r>
                  <a:rPr lang="es-MX" sz="1400"/>
                  <a:t>% de recaudo</a:t>
                </a:r>
              </a:p>
            </c:rich>
          </c:tx>
          <c:layout>
            <c:manualLayout>
              <c:xMode val="edge"/>
              <c:yMode val="edge"/>
              <c:x val="0.15015654626801545"/>
              <c:y val="0.3235977331812146"/>
            </c:manualLayout>
          </c:layout>
          <c:overlay val="0"/>
        </c:title>
        <c:numFmt formatCode="0%" sourceLinked="0"/>
        <c:majorTickMark val="out"/>
        <c:minorTickMark val="none"/>
        <c:tickLblPos val="nextTo"/>
        <c:crossAx val="65022592"/>
        <c:crosses val="autoZero"/>
        <c:crossBetween val="between"/>
        <c:majorUnit val="0.1"/>
      </c:valAx>
    </c:plotArea>
    <c:legend>
      <c:legendPos val="r"/>
      <c:layout>
        <c:manualLayout>
          <c:xMode val="edge"/>
          <c:yMode val="edge"/>
          <c:x val="0.84122559913655648"/>
          <c:y val="0.60826678137916845"/>
          <c:w val="0.15008364608629529"/>
          <c:h val="0.13936734786764371"/>
        </c:manualLayout>
      </c:layout>
      <c:overlay val="0"/>
      <c:txPr>
        <a:bodyPr/>
        <a:lstStyle/>
        <a:p>
          <a:pPr>
            <a:defRPr sz="1200"/>
          </a:pPr>
          <a:endParaRPr lang="es-CO"/>
        </a:p>
      </c:txPr>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rgbClr val="002060"/>
                </a:solidFill>
              </a:defRPr>
            </a:pPr>
            <a:r>
              <a:rPr lang="en-US">
                <a:solidFill>
                  <a:srgbClr val="002060"/>
                </a:solidFill>
              </a:rPr>
              <a:t>Comportamiento mensual 2017 - Cumplimiento metas compromiso</a:t>
            </a:r>
            <a:r>
              <a:rPr lang="en-US" baseline="0">
                <a:solidFill>
                  <a:srgbClr val="002060"/>
                </a:solidFill>
              </a:rPr>
              <a:t> </a:t>
            </a:r>
            <a:r>
              <a:rPr lang="en-US">
                <a:solidFill>
                  <a:srgbClr val="002060"/>
                </a:solidFill>
              </a:rPr>
              <a:t>sector  (MinCIT)</a:t>
            </a:r>
          </a:p>
        </c:rich>
      </c:tx>
      <c:layout>
        <c:manualLayout>
          <c:xMode val="edge"/>
          <c:yMode val="edge"/>
          <c:x val="0.17188848495904777"/>
          <c:y val="6.5573735486454024E-2"/>
        </c:manualLayout>
      </c:layout>
      <c:overlay val="1"/>
    </c:title>
    <c:autoTitleDeleted val="0"/>
    <c:plotArea>
      <c:layout>
        <c:manualLayout>
          <c:layoutTarget val="inner"/>
          <c:xMode val="edge"/>
          <c:yMode val="edge"/>
          <c:x val="5.8178232421993478E-2"/>
          <c:y val="0.25441290233457658"/>
          <c:w val="0.89811666044500771"/>
          <c:h val="0.63847354606989914"/>
        </c:manualLayout>
      </c:layout>
      <c:lineChart>
        <c:grouping val="standard"/>
        <c:varyColors val="0"/>
        <c:ser>
          <c:idx val="0"/>
          <c:order val="0"/>
          <c:tx>
            <c:strRef>
              <c:f>'Cumplimiento Metas Sect Comprom'!$C$46</c:f>
              <c:strCache>
                <c:ptCount val="1"/>
                <c:pt idx="0">
                  <c:v>Meta</c:v>
                </c:pt>
              </c:strCache>
            </c:strRef>
          </c:tx>
          <c:spPr>
            <a:ln w="25400">
              <a:solidFill>
                <a:srgbClr val="0000FF"/>
              </a:solidFill>
            </a:ln>
          </c:spPr>
          <c:marker>
            <c:symbol val="diamond"/>
            <c:size val="7"/>
            <c:spPr>
              <a:solidFill>
                <a:srgbClr val="0000FF"/>
              </a:solidFill>
              <a:ln>
                <a:noFill/>
              </a:ln>
            </c:spPr>
          </c:marker>
          <c:cat>
            <c:strRef>
              <c:f>'Cumplimiento Metas Sect Comprom'!$D$45:$O$45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'Cumplimiento Metas Sect Comprom'!$D$46:$O$46</c:f>
              <c:numCache>
                <c:formatCode>0%</c:formatCode>
                <c:ptCount val="12"/>
                <c:pt idx="0">
                  <c:v>0.98</c:v>
                </c:pt>
                <c:pt idx="1">
                  <c:v>0.98</c:v>
                </c:pt>
                <c:pt idx="2">
                  <c:v>0.98</c:v>
                </c:pt>
                <c:pt idx="3">
                  <c:v>0.98</c:v>
                </c:pt>
                <c:pt idx="4">
                  <c:v>0.98</c:v>
                </c:pt>
                <c:pt idx="5">
                  <c:v>0.98</c:v>
                </c:pt>
                <c:pt idx="6">
                  <c:v>0.98</c:v>
                </c:pt>
                <c:pt idx="7">
                  <c:v>0.98</c:v>
                </c:pt>
                <c:pt idx="8">
                  <c:v>0.98</c:v>
                </c:pt>
                <c:pt idx="9">
                  <c:v>0.98</c:v>
                </c:pt>
                <c:pt idx="10">
                  <c:v>0.98</c:v>
                </c:pt>
                <c:pt idx="11">
                  <c:v>0.98</c:v>
                </c:pt>
              </c:numCache>
            </c:numRef>
          </c:val>
          <c:smooth val="1"/>
        </c:ser>
        <c:ser>
          <c:idx val="1"/>
          <c:order val="1"/>
          <c:tx>
            <c:strRef>
              <c:f>'Cumplimiento Metas Sect Comprom'!$C$47</c:f>
              <c:strCache>
                <c:ptCount val="1"/>
                <c:pt idx="0">
                  <c:v>Cumplimiento meta sector - recursos comprometidos</c:v>
                </c:pt>
              </c:strCache>
            </c:strRef>
          </c:tx>
          <c:spPr>
            <a:ln w="25400">
              <a:solidFill>
                <a:srgbClr val="FF0000"/>
              </a:solidFill>
            </a:ln>
          </c:spPr>
          <c:marker>
            <c:symbol val="diamond"/>
            <c:size val="7"/>
            <c:spPr>
              <a:solidFill>
                <a:srgbClr val="FF0000"/>
              </a:solidFill>
              <a:ln>
                <a:solidFill>
                  <a:srgbClr val="FF0000"/>
                </a:solidFill>
              </a:ln>
            </c:spPr>
          </c:marker>
          <c:cat>
            <c:strRef>
              <c:f>'Cumplimiento Metas Sect Comprom'!$D$45:$O$45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'Cumplimiento Metas Sect Comprom'!$D$47:$O$47</c:f>
              <c:numCache>
                <c:formatCode>0.0%</c:formatCode>
                <c:ptCount val="12"/>
                <c:pt idx="0">
                  <c:v>1.5964185325150893</c:v>
                </c:pt>
                <c:pt idx="1">
                  <c:v>1.4721677549071122</c:v>
                </c:pt>
                <c:pt idx="2">
                  <c:v>1.2071165991273534</c:v>
                </c:pt>
                <c:pt idx="3">
                  <c:v>1.1267207149900049</c:v>
                </c:pt>
                <c:pt idx="4">
                  <c:v>1.0354496690314259</c:v>
                </c:pt>
                <c:pt idx="5">
                  <c:v>1.4458712628855497</c:v>
                </c:pt>
                <c:pt idx="6">
                  <c:v>1.3084061420190904</c:v>
                </c:pt>
                <c:pt idx="7">
                  <c:v>1.2828094692564433</c:v>
                </c:pt>
                <c:pt idx="8">
                  <c:v>1.0327433867579876</c:v>
                </c:pt>
                <c:pt idx="9">
                  <c:v>1.0110982158861568</c:v>
                </c:pt>
              </c:numCache>
            </c:numRef>
          </c:val>
          <c:smooth val="1"/>
        </c:ser>
        <c:dLbls>
          <c:showLegendKey val="0"/>
          <c:showVal val="0"/>
          <c:showCatName val="0"/>
          <c:showSerName val="0"/>
          <c:showPercent val="0"/>
          <c:showBubbleSize val="0"/>
        </c:dLbls>
        <c:marker val="1"/>
        <c:smooth val="0"/>
        <c:axId val="162969856"/>
        <c:axId val="163038720"/>
      </c:lineChart>
      <c:catAx>
        <c:axId val="162969856"/>
        <c:scaling>
          <c:orientation val="minMax"/>
        </c:scaling>
        <c:delete val="0"/>
        <c:axPos val="b"/>
        <c:numFmt formatCode="General" sourceLinked="0"/>
        <c:majorTickMark val="out"/>
        <c:minorTickMark val="none"/>
        <c:tickLblPos val="nextTo"/>
        <c:txPr>
          <a:bodyPr/>
          <a:lstStyle/>
          <a:p>
            <a:pPr>
              <a:defRPr b="1"/>
            </a:pPr>
            <a:endParaRPr lang="es-CO"/>
          </a:p>
        </c:txPr>
        <c:crossAx val="163038720"/>
        <c:crosses val="autoZero"/>
        <c:auto val="1"/>
        <c:lblAlgn val="ctr"/>
        <c:lblOffset val="100"/>
        <c:noMultiLvlLbl val="0"/>
      </c:catAx>
      <c:valAx>
        <c:axId val="163038720"/>
        <c:scaling>
          <c:orientation val="minMax"/>
        </c:scaling>
        <c:delete val="0"/>
        <c:axPos val="l"/>
        <c:majorGridlines>
          <c:spPr>
            <a:ln w="15875">
              <a:solidFill>
                <a:schemeClr val="bg1">
                  <a:lumMod val="65000"/>
                </a:schemeClr>
              </a:solidFill>
              <a:prstDash val="sysDash"/>
            </a:ln>
          </c:spPr>
        </c:majorGridlines>
        <c:numFmt formatCode="0%" sourceLinked="1"/>
        <c:majorTickMark val="out"/>
        <c:minorTickMark val="none"/>
        <c:tickLblPos val="nextTo"/>
        <c:txPr>
          <a:bodyPr/>
          <a:lstStyle/>
          <a:p>
            <a:pPr>
              <a:defRPr sz="700"/>
            </a:pPr>
            <a:endParaRPr lang="es-CO"/>
          </a:p>
        </c:txPr>
        <c:crossAx val="162969856"/>
        <c:crosses val="autoZero"/>
        <c:crossBetween val="between"/>
        <c:majorUnit val="0.1"/>
      </c:valAx>
    </c:plotArea>
    <c:legend>
      <c:legendPos val="r"/>
      <c:layout>
        <c:manualLayout>
          <c:xMode val="edge"/>
          <c:yMode val="edge"/>
          <c:x val="0.73299531318209721"/>
          <c:y val="2.5433512083607453E-2"/>
          <c:w val="0.23663141553144421"/>
          <c:h val="0.20651367592208869"/>
        </c:manualLayout>
      </c:layout>
      <c:overlay val="0"/>
      <c:txPr>
        <a:bodyPr/>
        <a:lstStyle/>
        <a:p>
          <a:pPr>
            <a:defRPr sz="900"/>
          </a:pPr>
          <a:endParaRPr lang="es-CO"/>
        </a:p>
      </c:txPr>
    </c:legend>
    <c:plotVisOnly val="1"/>
    <c:dispBlanksAs val="gap"/>
    <c:showDLblsOverMax val="0"/>
  </c:chart>
  <c:spPr>
    <a:ln>
      <a:noFill/>
    </a:ln>
  </c:spPr>
  <c:txPr>
    <a:bodyPr/>
    <a:lstStyle/>
    <a:p>
      <a:pPr>
        <a:defRPr sz="800">
          <a:latin typeface="Arial" pitchFamily="34" charset="0"/>
          <a:cs typeface="Arial"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Comportamiento mensual 2017 - Cumplimiento metas obligado sector  (MinCIT)</a:t>
            </a:r>
          </a:p>
        </c:rich>
      </c:tx>
      <c:layout>
        <c:manualLayout>
          <c:xMode val="edge"/>
          <c:yMode val="edge"/>
          <c:x val="0.17188848495904777"/>
          <c:y val="6.5573735486454024E-2"/>
        </c:manualLayout>
      </c:layout>
      <c:overlay val="1"/>
    </c:title>
    <c:autoTitleDeleted val="0"/>
    <c:plotArea>
      <c:layout>
        <c:manualLayout>
          <c:layoutTarget val="inner"/>
          <c:xMode val="edge"/>
          <c:yMode val="edge"/>
          <c:x val="5.8178232421993478E-2"/>
          <c:y val="0.25441290233457658"/>
          <c:w val="0.89811666044500771"/>
          <c:h val="0.63847354606989914"/>
        </c:manualLayout>
      </c:layout>
      <c:lineChart>
        <c:grouping val="standard"/>
        <c:varyColors val="0"/>
        <c:ser>
          <c:idx val="0"/>
          <c:order val="0"/>
          <c:tx>
            <c:strRef>
              <c:f>'Cumplimiento Metas Sect Obligad'!$C$46</c:f>
              <c:strCache>
                <c:ptCount val="1"/>
                <c:pt idx="0">
                  <c:v>Meta</c:v>
                </c:pt>
              </c:strCache>
            </c:strRef>
          </c:tx>
          <c:spPr>
            <a:ln w="25400">
              <a:solidFill>
                <a:srgbClr val="00FF00"/>
              </a:solidFill>
            </a:ln>
          </c:spPr>
          <c:marker>
            <c:symbol val="diamond"/>
            <c:size val="7"/>
            <c:spPr>
              <a:solidFill>
                <a:srgbClr val="00FF00"/>
              </a:solidFill>
              <a:ln>
                <a:noFill/>
              </a:ln>
            </c:spPr>
          </c:marker>
          <c:cat>
            <c:strRef>
              <c:f>'Cumplimiento Metas Sect Obligad'!$D$45:$O$45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'Cumplimiento Metas Sect Obligad'!$D$46:$O$46</c:f>
              <c:numCache>
                <c:formatCode>0%</c:formatCode>
                <c:ptCount val="12"/>
                <c:pt idx="0">
                  <c:v>0.98</c:v>
                </c:pt>
                <c:pt idx="1">
                  <c:v>0.98</c:v>
                </c:pt>
                <c:pt idx="2">
                  <c:v>0.98</c:v>
                </c:pt>
                <c:pt idx="3">
                  <c:v>0.98</c:v>
                </c:pt>
                <c:pt idx="4">
                  <c:v>0.98</c:v>
                </c:pt>
                <c:pt idx="5">
                  <c:v>0.98</c:v>
                </c:pt>
                <c:pt idx="6">
                  <c:v>0.98</c:v>
                </c:pt>
                <c:pt idx="7">
                  <c:v>0.98</c:v>
                </c:pt>
                <c:pt idx="8">
                  <c:v>0.98</c:v>
                </c:pt>
                <c:pt idx="9">
                  <c:v>0.98</c:v>
                </c:pt>
                <c:pt idx="10">
                  <c:v>0.98</c:v>
                </c:pt>
                <c:pt idx="11">
                  <c:v>0.98</c:v>
                </c:pt>
              </c:numCache>
            </c:numRef>
          </c:val>
          <c:smooth val="1"/>
        </c:ser>
        <c:ser>
          <c:idx val="1"/>
          <c:order val="1"/>
          <c:tx>
            <c:strRef>
              <c:f>'Cumplimiento Metas Sect Obligad'!$C$47</c:f>
              <c:strCache>
                <c:ptCount val="1"/>
                <c:pt idx="0">
                  <c:v>Cumplimiento meta sector - recursos obligados</c:v>
                </c:pt>
              </c:strCache>
            </c:strRef>
          </c:tx>
          <c:spPr>
            <a:ln w="25400">
              <a:solidFill>
                <a:srgbClr val="0000FF"/>
              </a:solidFill>
            </a:ln>
          </c:spPr>
          <c:marker>
            <c:symbol val="diamond"/>
            <c:size val="7"/>
            <c:spPr>
              <a:solidFill>
                <a:srgbClr val="0000FF"/>
              </a:solidFill>
              <a:ln>
                <a:noFill/>
              </a:ln>
            </c:spPr>
          </c:marker>
          <c:cat>
            <c:strRef>
              <c:f>'Cumplimiento Metas Sect Obligad'!$D$45:$O$45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'Cumplimiento Metas Sect Obligad'!$D$47:$O$47</c:f>
              <c:numCache>
                <c:formatCode>0.0%</c:formatCode>
                <c:ptCount val="12"/>
                <c:pt idx="0">
                  <c:v>1.3893484970953696</c:v>
                </c:pt>
                <c:pt idx="1">
                  <c:v>1.3357813044725504</c:v>
                </c:pt>
                <c:pt idx="2">
                  <c:v>1.213571378788431</c:v>
                </c:pt>
                <c:pt idx="3">
                  <c:v>1.13781779930448</c:v>
                </c:pt>
                <c:pt idx="4">
                  <c:v>1.0258195397175274</c:v>
                </c:pt>
                <c:pt idx="5">
                  <c:v>1.4882505206018251</c:v>
                </c:pt>
                <c:pt idx="6">
                  <c:v>1.3991248653091779</c:v>
                </c:pt>
                <c:pt idx="7">
                  <c:v>1.3166492454021739</c:v>
                </c:pt>
                <c:pt idx="8">
                  <c:v>1.0461760315096307</c:v>
                </c:pt>
                <c:pt idx="9">
                  <c:v>1.0142623504727564</c:v>
                </c:pt>
              </c:numCache>
            </c:numRef>
          </c:val>
          <c:smooth val="1"/>
        </c:ser>
        <c:dLbls>
          <c:showLegendKey val="0"/>
          <c:showVal val="0"/>
          <c:showCatName val="0"/>
          <c:showSerName val="0"/>
          <c:showPercent val="0"/>
          <c:showBubbleSize val="0"/>
        </c:dLbls>
        <c:marker val="1"/>
        <c:smooth val="0"/>
        <c:axId val="163581312"/>
        <c:axId val="163588352"/>
      </c:lineChart>
      <c:catAx>
        <c:axId val="163581312"/>
        <c:scaling>
          <c:orientation val="minMax"/>
        </c:scaling>
        <c:delete val="0"/>
        <c:axPos val="b"/>
        <c:numFmt formatCode="General" sourceLinked="0"/>
        <c:majorTickMark val="out"/>
        <c:minorTickMark val="none"/>
        <c:tickLblPos val="nextTo"/>
        <c:crossAx val="163588352"/>
        <c:crosses val="autoZero"/>
        <c:auto val="1"/>
        <c:lblAlgn val="ctr"/>
        <c:lblOffset val="100"/>
        <c:noMultiLvlLbl val="0"/>
      </c:catAx>
      <c:valAx>
        <c:axId val="163588352"/>
        <c:scaling>
          <c:orientation val="minMax"/>
        </c:scaling>
        <c:delete val="0"/>
        <c:axPos val="l"/>
        <c:majorGridlines>
          <c:spPr>
            <a:ln w="15875">
              <a:solidFill>
                <a:schemeClr val="bg1">
                  <a:lumMod val="65000"/>
                </a:schemeClr>
              </a:solidFill>
              <a:prstDash val="sysDash"/>
            </a:ln>
          </c:spPr>
        </c:majorGridlines>
        <c:numFmt formatCode="0%" sourceLinked="1"/>
        <c:majorTickMark val="out"/>
        <c:minorTickMark val="none"/>
        <c:tickLblPos val="nextTo"/>
        <c:crossAx val="163581312"/>
        <c:crosses val="autoZero"/>
        <c:crossBetween val="between"/>
        <c:majorUnit val="0.1"/>
      </c:valAx>
    </c:plotArea>
    <c:legend>
      <c:legendPos val="r"/>
      <c:layout>
        <c:manualLayout>
          <c:xMode val="edge"/>
          <c:yMode val="edge"/>
          <c:x val="0.71865839400089115"/>
          <c:y val="2.5433512083607453E-2"/>
          <c:w val="0.25096833471265034"/>
          <c:h val="0.17581192153612379"/>
        </c:manualLayout>
      </c:layout>
      <c:overlay val="0"/>
    </c:legend>
    <c:plotVisOnly val="1"/>
    <c:dispBlanksAs val="gap"/>
    <c:showDLblsOverMax val="0"/>
  </c:chart>
  <c:spPr>
    <a:ln>
      <a:noFill/>
    </a:ln>
  </c:spPr>
  <c:txPr>
    <a:bodyPr/>
    <a:lstStyle/>
    <a:p>
      <a:pPr>
        <a:defRPr sz="800">
          <a:solidFill>
            <a:srgbClr val="002060"/>
          </a:solidFill>
          <a:latin typeface="Arial" pitchFamily="34" charset="0"/>
          <a:cs typeface="Arial"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pPr>
            <a:r>
              <a:rPr lang="es-MX" b="0"/>
              <a:t>Conciliaciones con desviación</a:t>
            </a:r>
          </a:p>
        </c:rich>
      </c:tx>
      <c:layout>
        <c:manualLayout>
          <c:xMode val="edge"/>
          <c:yMode val="edge"/>
          <c:x val="0.30926495091431716"/>
          <c:y val="0"/>
        </c:manualLayout>
      </c:layout>
      <c:overlay val="1"/>
    </c:title>
    <c:autoTitleDeleted val="0"/>
    <c:view3D>
      <c:rotX val="15"/>
      <c:rotY val="20"/>
      <c:rAngAx val="0"/>
      <c:perspective val="30"/>
    </c:view3D>
    <c:floor>
      <c:thickness val="0"/>
    </c:floor>
    <c:sideWall>
      <c:thickness val="0"/>
    </c:sideWall>
    <c:backWall>
      <c:thickness val="0"/>
    </c:backWall>
    <c:plotArea>
      <c:layout>
        <c:manualLayout>
          <c:layoutTarget val="inner"/>
          <c:xMode val="edge"/>
          <c:yMode val="edge"/>
          <c:x val="5.5878026821814808E-2"/>
          <c:y val="0.18730238357073178"/>
          <c:w val="0.81285925399981318"/>
          <c:h val="0.68272789514707144"/>
        </c:manualLayout>
      </c:layout>
      <c:bar3DChart>
        <c:barDir val="col"/>
        <c:grouping val="clustered"/>
        <c:varyColors val="0"/>
        <c:ser>
          <c:idx val="0"/>
          <c:order val="0"/>
          <c:tx>
            <c:strRef>
              <c:f>'Conciliaciones con desviación'!$C$46</c:f>
              <c:strCache>
                <c:ptCount val="1"/>
                <c:pt idx="0">
                  <c:v>Meta</c:v>
                </c:pt>
              </c:strCache>
            </c:strRef>
          </c:tx>
          <c:invertIfNegative val="0"/>
          <c:cat>
            <c:strRef>
              <c:f>('Conciliaciones con desviación'!$I$45,'Conciliaciones con desviación'!$O$45)</c:f>
              <c:strCache>
                <c:ptCount val="2"/>
                <c:pt idx="0">
                  <c:v>Jun</c:v>
                </c:pt>
                <c:pt idx="1">
                  <c:v>Dic</c:v>
                </c:pt>
              </c:strCache>
            </c:strRef>
          </c:cat>
          <c:val>
            <c:numRef>
              <c:f>('Conciliaciones con desviación'!$I$46,'Conciliaciones con desviación'!$O$46)</c:f>
              <c:numCache>
                <c:formatCode>0%</c:formatCode>
                <c:ptCount val="2"/>
                <c:pt idx="0">
                  <c:v>0</c:v>
                </c:pt>
                <c:pt idx="1">
                  <c:v>0</c:v>
                </c:pt>
              </c:numCache>
            </c:numRef>
          </c:val>
        </c:ser>
        <c:ser>
          <c:idx val="1"/>
          <c:order val="1"/>
          <c:tx>
            <c:strRef>
              <c:f>'Conciliaciones con desviación'!$C$47</c:f>
              <c:strCache>
                <c:ptCount val="1"/>
                <c:pt idx="0">
                  <c:v>Desviación</c:v>
                </c:pt>
              </c:strCache>
            </c:strRef>
          </c:tx>
          <c:invertIfNegative val="0"/>
          <c:cat>
            <c:strRef>
              <c:f>('Conciliaciones con desviación'!$I$45,'Conciliaciones con desviación'!$O$45)</c:f>
              <c:strCache>
                <c:ptCount val="2"/>
                <c:pt idx="0">
                  <c:v>Jun</c:v>
                </c:pt>
                <c:pt idx="1">
                  <c:v>Dic</c:v>
                </c:pt>
              </c:strCache>
            </c:strRef>
          </c:cat>
          <c:val>
            <c:numRef>
              <c:f>('Conciliaciones con desviación'!$I$47,'Conciliaciones con desviación'!$O$47)</c:f>
              <c:numCache>
                <c:formatCode>0%</c:formatCode>
                <c:ptCount val="2"/>
                <c:pt idx="0">
                  <c:v>0</c:v>
                </c:pt>
              </c:numCache>
            </c:numRef>
          </c:val>
        </c:ser>
        <c:dLbls>
          <c:showLegendKey val="0"/>
          <c:showVal val="0"/>
          <c:showCatName val="0"/>
          <c:showSerName val="0"/>
          <c:showPercent val="0"/>
          <c:showBubbleSize val="0"/>
        </c:dLbls>
        <c:gapWidth val="150"/>
        <c:shape val="cylinder"/>
        <c:axId val="248272000"/>
        <c:axId val="248273536"/>
        <c:axId val="0"/>
      </c:bar3DChart>
      <c:catAx>
        <c:axId val="248272000"/>
        <c:scaling>
          <c:orientation val="minMax"/>
        </c:scaling>
        <c:delete val="0"/>
        <c:axPos val="b"/>
        <c:majorTickMark val="out"/>
        <c:minorTickMark val="none"/>
        <c:tickLblPos val="nextTo"/>
        <c:txPr>
          <a:bodyPr/>
          <a:lstStyle/>
          <a:p>
            <a:pPr>
              <a:defRPr sz="1800"/>
            </a:pPr>
            <a:endParaRPr lang="es-CO"/>
          </a:p>
        </c:txPr>
        <c:crossAx val="248273536"/>
        <c:crosses val="autoZero"/>
        <c:auto val="1"/>
        <c:lblAlgn val="ctr"/>
        <c:lblOffset val="100"/>
        <c:noMultiLvlLbl val="0"/>
      </c:catAx>
      <c:valAx>
        <c:axId val="248273536"/>
        <c:scaling>
          <c:orientation val="minMax"/>
          <c:max val="0.1"/>
        </c:scaling>
        <c:delete val="0"/>
        <c:axPos val="l"/>
        <c:majorGridlines/>
        <c:title>
          <c:tx>
            <c:rich>
              <a:bodyPr rot="-5400000" vert="horz"/>
              <a:lstStyle/>
              <a:p>
                <a:pPr>
                  <a:defRPr sz="1200" b="0"/>
                </a:pPr>
                <a:r>
                  <a:rPr lang="es-MX" sz="1200" b="0"/>
                  <a:t>% con</a:t>
                </a:r>
                <a:r>
                  <a:rPr lang="es-MX" sz="1200" b="0" baseline="0"/>
                  <a:t> desviación</a:t>
                </a:r>
                <a:endParaRPr lang="es-MX" sz="1200" b="0"/>
              </a:p>
            </c:rich>
          </c:tx>
          <c:layout>
            <c:manualLayout>
              <c:xMode val="edge"/>
              <c:yMode val="edge"/>
              <c:x val="8.8763132339599635E-2"/>
              <c:y val="0.23682761392919061"/>
            </c:manualLayout>
          </c:layout>
          <c:overlay val="0"/>
        </c:title>
        <c:numFmt formatCode="0%" sourceLinked="1"/>
        <c:majorTickMark val="out"/>
        <c:minorTickMark val="none"/>
        <c:tickLblPos val="nextTo"/>
        <c:crossAx val="248272000"/>
        <c:crosses val="autoZero"/>
        <c:crossBetween val="between"/>
        <c:majorUnit val="1.0000000000000002E-2"/>
      </c:valAx>
    </c:plotArea>
    <c:legend>
      <c:legendPos val="r"/>
      <c:layout>
        <c:manualLayout>
          <c:xMode val="edge"/>
          <c:yMode val="edge"/>
          <c:x val="0.78660093256368813"/>
          <c:y val="0.49947456699781989"/>
          <c:w val="0.11179065007492789"/>
          <c:h val="0.20021454914449957"/>
        </c:manualLayout>
      </c:layout>
      <c:overlay val="0"/>
      <c:txPr>
        <a:bodyPr/>
        <a:lstStyle/>
        <a:p>
          <a:pPr>
            <a:defRPr sz="1100"/>
          </a:pPr>
          <a:endParaRPr lang="es-CO"/>
        </a:p>
      </c:txPr>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333375</xdr:colOff>
      <xdr:row>1</xdr:row>
      <xdr:rowOff>95250</xdr:rowOff>
    </xdr:from>
    <xdr:to>
      <xdr:col>1</xdr:col>
      <xdr:colOff>1617980</xdr:colOff>
      <xdr:row>4</xdr:row>
      <xdr:rowOff>79375</xdr:rowOff>
    </xdr:to>
    <xdr:pic>
      <xdr:nvPicPr>
        <xdr:cNvPr id="3" name="3 Imagen"/>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266700"/>
          <a:ext cx="1284605" cy="593725"/>
        </a:xfrm>
        <a:prstGeom prst="rect">
          <a:avLst/>
        </a:prstGeom>
        <a:noFill/>
      </xdr:spPr>
    </xdr:pic>
    <xdr:clientData/>
  </xdr:twoCellAnchor>
  <xdr:twoCellAnchor>
    <xdr:from>
      <xdr:col>1</xdr:col>
      <xdr:colOff>800100</xdr:colOff>
      <xdr:row>49</xdr:row>
      <xdr:rowOff>114300</xdr:rowOff>
    </xdr:from>
    <xdr:to>
      <xdr:col>15</xdr:col>
      <xdr:colOff>1381125</xdr:colOff>
      <xdr:row>64</xdr:row>
      <xdr:rowOff>123825</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31751</xdr:colOff>
      <xdr:row>1</xdr:row>
      <xdr:rowOff>133351</xdr:rowOff>
    </xdr:from>
    <xdr:to>
      <xdr:col>0</xdr:col>
      <xdr:colOff>1333501</xdr:colOff>
      <xdr:row>3</xdr:row>
      <xdr:rowOff>247651</xdr:rowOff>
    </xdr:to>
    <xdr:pic>
      <xdr:nvPicPr>
        <xdr:cNvPr id="2" name="2 Imagen"/>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51" y="304801"/>
          <a:ext cx="1301750" cy="64770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152401</xdr:colOff>
      <xdr:row>49</xdr:row>
      <xdr:rowOff>47625</xdr:rowOff>
    </xdr:from>
    <xdr:to>
      <xdr:col>15</xdr:col>
      <xdr:colOff>685800</xdr:colOff>
      <xdr:row>64</xdr:row>
      <xdr:rowOff>85725</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371475</xdr:colOff>
      <xdr:row>1</xdr:row>
      <xdr:rowOff>104775</xdr:rowOff>
    </xdr:from>
    <xdr:to>
      <xdr:col>1</xdr:col>
      <xdr:colOff>1656080</xdr:colOff>
      <xdr:row>4</xdr:row>
      <xdr:rowOff>88900</xdr:rowOff>
    </xdr:to>
    <xdr:pic>
      <xdr:nvPicPr>
        <xdr:cNvPr id="4" name="3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0" y="276225"/>
          <a:ext cx="1284605" cy="59372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152401</xdr:colOff>
      <xdr:row>49</xdr:row>
      <xdr:rowOff>47625</xdr:rowOff>
    </xdr:from>
    <xdr:to>
      <xdr:col>15</xdr:col>
      <xdr:colOff>685800</xdr:colOff>
      <xdr:row>64</xdr:row>
      <xdr:rowOff>85725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371475</xdr:colOff>
      <xdr:row>1</xdr:row>
      <xdr:rowOff>104775</xdr:rowOff>
    </xdr:from>
    <xdr:to>
      <xdr:col>1</xdr:col>
      <xdr:colOff>1656080</xdr:colOff>
      <xdr:row>4</xdr:row>
      <xdr:rowOff>88900</xdr:rowOff>
    </xdr:to>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0" y="276225"/>
          <a:ext cx="1284605" cy="59372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323850</xdr:colOff>
      <xdr:row>1</xdr:row>
      <xdr:rowOff>104775</xdr:rowOff>
    </xdr:from>
    <xdr:to>
      <xdr:col>1</xdr:col>
      <xdr:colOff>436880</xdr:colOff>
      <xdr:row>4</xdr:row>
      <xdr:rowOff>98425</xdr:rowOff>
    </xdr:to>
    <xdr:pic>
      <xdr:nvPicPr>
        <xdr:cNvPr id="2" name="1 Imagen"/>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304800"/>
          <a:ext cx="1284605" cy="593725"/>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304800</xdr:colOff>
      <xdr:row>1</xdr:row>
      <xdr:rowOff>66675</xdr:rowOff>
    </xdr:from>
    <xdr:to>
      <xdr:col>1</xdr:col>
      <xdr:colOff>1666875</xdr:colOff>
      <xdr:row>4</xdr:row>
      <xdr:rowOff>152400</xdr:rowOff>
    </xdr:to>
    <xdr:pic>
      <xdr:nvPicPr>
        <xdr:cNvPr id="4" name="3 Imagen"/>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238125"/>
          <a:ext cx="1362075" cy="695325"/>
        </a:xfrm>
        <a:prstGeom prst="rect">
          <a:avLst/>
        </a:prstGeom>
        <a:noFill/>
      </xdr:spPr>
    </xdr:pic>
    <xdr:clientData/>
  </xdr:twoCellAnchor>
  <xdr:twoCellAnchor>
    <xdr:from>
      <xdr:col>1</xdr:col>
      <xdr:colOff>1104899</xdr:colOff>
      <xdr:row>49</xdr:row>
      <xdr:rowOff>123826</xdr:rowOff>
    </xdr:from>
    <xdr:to>
      <xdr:col>15</xdr:col>
      <xdr:colOff>276225</xdr:colOff>
      <xdr:row>64</xdr:row>
      <xdr:rowOff>142875</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148828</xdr:colOff>
      <xdr:row>1</xdr:row>
      <xdr:rowOff>228203</xdr:rowOff>
    </xdr:from>
    <xdr:to>
      <xdr:col>0</xdr:col>
      <xdr:colOff>1647031</xdr:colOff>
      <xdr:row>3</xdr:row>
      <xdr:rowOff>287735</xdr:rowOff>
    </xdr:to>
    <xdr:pic>
      <xdr:nvPicPr>
        <xdr:cNvPr id="3" name="2 Imagen"/>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828" y="386953"/>
          <a:ext cx="1498203" cy="754063"/>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aquinRG/Desktop/Gesti&#243;n%20Proceso%20Gesti&#243;n%20Financiera%20y%20Contable%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dición de Recaudo "/>
      <sheetName val="registro medición de recaud "/>
      <sheetName val="Cumplimiento Metas Sector"/>
      <sheetName val="registro Cumplimiento Meta Sect"/>
      <sheetName val="Conciliaciones desviación &lt; 10%"/>
      <sheetName val="registro conciliaciones &lt; 10%"/>
      <sheetName val="HOJACALCULO"/>
    </sheetNames>
    <sheetDataSet>
      <sheetData sheetId="0"/>
      <sheetData sheetId="1"/>
      <sheetData sheetId="2"/>
      <sheetData sheetId="3"/>
      <sheetData sheetId="4"/>
      <sheetData sheetId="5"/>
      <sheetData sheetId="6">
        <row r="8">
          <cell r="D8">
            <v>64088251879.639999</v>
          </cell>
          <cell r="E8">
            <v>64088251879.639999</v>
          </cell>
        </row>
        <row r="29">
          <cell r="D29">
            <v>42670719168.770004</v>
          </cell>
          <cell r="E29">
            <v>42671448768.209999</v>
          </cell>
        </row>
        <row r="32">
          <cell r="D32">
            <v>86576345469867.469</v>
          </cell>
          <cell r="E32">
            <v>86576345469867.484</v>
          </cell>
        </row>
      </sheetData>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DSS/OAP/DOCS/Documentos/A&#241;o%202017/Proyectos%20de%20Inversi&#243;n%202017/Seguimiento%20ejecuci&#243;n%20presupuestal%20inversi&#243;n%202017/archivo%20ejecuci&#243;n%20actualizado%2015nov.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or" refreshedDate="43056.989962500003" createdVersion="4" refreshedVersion="4" minRefreshableVersion="3" recordCount="36">
  <cacheSource type="worksheet">
    <worksheetSource ref="A2:L38" sheet="Metas MinCIT 2017" r:id="rId2"/>
  </cacheSource>
  <cacheFields count="15">
    <cacheField name="Ref" numFmtId="0">
      <sharedItems/>
    </cacheField>
    <cacheField name="Mes" numFmtId="0">
      <sharedItems count="12">
        <s v="Enero"/>
        <s v="Febrero"/>
        <s v="Marzo"/>
        <s v="Abril"/>
        <s v="Mayo"/>
        <s v="Junio"/>
        <s v="Julio"/>
        <s v="Agosto"/>
        <s v="Septiembre"/>
        <s v="Octubre"/>
        <s v="Noviembre"/>
        <s v="Diciembre"/>
      </sharedItems>
    </cacheField>
    <cacheField name="Tipo" numFmtId="0">
      <sharedItems count="3">
        <s v="Funcionamiento"/>
        <s v="Inversión"/>
        <s v="Total entidad"/>
      </sharedItems>
    </cacheField>
    <cacheField name="% Compromiso meta MinCIT" numFmtId="167">
      <sharedItems containsSemiMixedTypes="0" containsString="0" containsNumber="1" minValue="1.4929551813675349E-2" maxValue="0.97897257171228869"/>
    </cacheField>
    <cacheField name="% Obligación meta MINcIT" numFmtId="167">
      <sharedItems containsSemiMixedTypes="0" containsString="0" containsNumber="1" minValue="0" maxValue="0.96863568394256783"/>
    </cacheField>
    <cacheField name="Apropiación Vigente" numFmtId="170">
      <sharedItems containsSemiMixedTypes="0" containsString="0" containsNumber="1" containsInteger="1" minValue="12006500000" maxValue="131471175333" count="3">
        <n v="119464675333"/>
        <n v="12006500000"/>
        <n v="131471175333"/>
      </sharedItems>
    </cacheField>
    <cacheField name="Valor en $ Compromiso meta MinCIT" numFmtId="170">
      <sharedItems containsSemiMixedTypes="0" containsString="0" containsNumber="1" minValue="179251663.85089308" maxValue="127849372441.31747"/>
    </cacheField>
    <cacheField name="Valor en $ Obligado meta MinCIT" numFmtId="170">
      <sharedItems containsSemiMixedTypes="0" containsString="0" containsNumber="1" minValue="0" maxValue="126623162789.69839"/>
    </cacheField>
    <cacheField name="Recursos comprometidos entidad" numFmtId="0">
      <sharedItems containsString="0" containsBlank="1" containsNumber="1" minValue="916701887" maxValue="101294940607.26999"/>
    </cacheField>
    <cacheField name="Recursos obligados entidad" numFmtId="0">
      <sharedItems containsString="0" containsBlank="1" containsNumber="1" minValue="344038650" maxValue="93742019428.020004"/>
    </cacheField>
    <cacheField name="% comprometido entidad" numFmtId="167">
      <sharedItems containsSemiMixedTypes="0" containsString="0" containsNumber="1" minValue="0" maxValue="0.88804943560404781"/>
    </cacheField>
    <cacheField name="% obligado entidad" numFmtId="167">
      <sharedItems containsSemiMixedTypes="0" containsString="0" containsNumber="1" minValue="0" maxValue="0.72834008584305576"/>
    </cacheField>
    <cacheField name="Campo1" numFmtId="0" formula="'% comprometido entidad'/'% Compromiso meta MinCIT'" databaseField="0"/>
    <cacheField name="Ejecución meta compromiso MinCIT" numFmtId="0" formula="'% comprometido entidad'/'% Compromiso meta MinCIT'" databaseField="0"/>
    <cacheField name="Ejecución meta obligado MinCIT" numFmtId="0" formula="'% obligado entidad'/'% Obligación meta MINcIT'" databaseField="0"/>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6">
  <r>
    <s v="EneroFuncionamiento"/>
    <x v="0"/>
    <x v="0"/>
    <n v="6.4157083973512122E-2"/>
    <n v="3.4057335572009184E-2"/>
    <x v="0"/>
    <n v="7664505207.2076435"/>
    <n v="4068648536.8171091"/>
    <n v="11464023439.549999"/>
    <n v="5223719780.2299995"/>
    <n v="9.5961617169215765E-2"/>
    <n v="4.3726061830990801E-2"/>
  </r>
  <r>
    <s v="EneroInversión"/>
    <x v="0"/>
    <x v="1"/>
    <n v="1.4929551813675349E-2"/>
    <n v="0"/>
    <x v="1"/>
    <n v="179251663.85089308"/>
    <n v="0"/>
    <n v="916701887"/>
    <n v="344038650"/>
    <n v="7.6350467413484363E-2"/>
    <n v="2.8654366384874858E-2"/>
  </r>
  <r>
    <s v="EneroTotal"/>
    <x v="0"/>
    <x v="2"/>
    <n v="5.8988694177183068E-2"/>
    <n v="3.0481662002003636E-2"/>
    <x v="2"/>
    <n v="7755312954.8331509"/>
    <n v="4007459929.5066638"/>
    <n v="12380725326.550001"/>
    <n v="5567758430.2299995"/>
    <n v="9.4170644593319988E-2"/>
    <n v="4.2349651291452788E-2"/>
  </r>
  <r>
    <s v="FebreroFuncionamiento"/>
    <x v="1"/>
    <x v="0"/>
    <n v="0.11156791103040285"/>
    <n v="8.4778839772595427E-2"/>
    <x v="0"/>
    <n v="13328424268.828106"/>
    <n v="10128076568.54154"/>
    <n v="18764449795.940002"/>
    <n v="12972264810.34"/>
    <n v="0.1570711153203683"/>
    <n v="0.10858661586934093"/>
  </r>
  <r>
    <s v="FebreroInversión"/>
    <x v="1"/>
    <x v="1"/>
    <n v="3.3744444724211189E-2"/>
    <n v="2.051032339287119E-4"/>
    <x v="1"/>
    <n v="405152675.58124167"/>
    <n v="2462571.9781650794"/>
    <n v="1247840289.79"/>
    <n v="356950479"/>
    <n v="0.10393039518510806"/>
    <n v="2.9729769624786573E-2"/>
  </r>
  <r>
    <s v="FebreroTotal"/>
    <x v="1"/>
    <x v="2"/>
    <n v="0.10339723922288863"/>
    <n v="7.5899458300767539E-2"/>
    <x v="2"/>
    <n v="13593756566.820536"/>
    <n v="9978590989.9399319"/>
    <n v="20012290085.73"/>
    <n v="13329215289.34"/>
    <n v="0.15221808153035354"/>
    <n v="0.10138507741775921"/>
  </r>
  <r>
    <s v="MarzoFuncionamiento"/>
    <x v="2"/>
    <x v="0"/>
    <n v="0.17190993735307361"/>
    <n v="0.13153195670810347"/>
    <x v="0"/>
    <n v="20537164852.40131"/>
    <n v="15713422504.047792"/>
    <n v="24529681731.41"/>
    <n v="18834430062.400002"/>
    <n v="0.20532999954199943"/>
    <n v="0.15765689740419295"/>
  </r>
  <r>
    <s v="MarzoInversión"/>
    <x v="2"/>
    <x v="1"/>
    <n v="0.11859447352270043"/>
    <n v="2.749083893303958E-2"/>
    <x v="1"/>
    <n v="1423904546.3503027"/>
    <n v="330068757.64953971"/>
    <n v="1864261860.79"/>
    <n v="408646214"/>
    <n v="0.1552710499137967"/>
    <n v="3.4035415316703455E-2"/>
  </r>
  <r>
    <s v="MarzoTotal"/>
    <x v="2"/>
    <x v="2"/>
    <n v="0.16631235634184699"/>
    <n v="0.12060869836231905"/>
    <x v="2"/>
    <n v="21865280960.663342"/>
    <n v="15856567329.077358"/>
    <n v="26393943592.200001"/>
    <n v="19243076276.399998"/>
    <n v="0.20075840598022685"/>
    <n v="0.14636726436543751"/>
  </r>
  <r>
    <s v="AbrilFuncionamiento"/>
    <x v="3"/>
    <x v="0"/>
    <n v="0.21831965463186873"/>
    <n v="0.18256630287381037"/>
    <x v="0"/>
    <n v="26081486659.408886"/>
    <n v="21810224099.565903"/>
    <n v="29523987061.760002"/>
    <n v="24465152435.689999"/>
    <n v="0.24713570751742145"/>
    <n v="0.20478984576398823"/>
  </r>
  <r>
    <s v="AbrilInversión"/>
    <x v="3"/>
    <x v="1"/>
    <n v="0.16450219749783618"/>
    <n v="4.7132279093555746E-2"/>
    <x v="1"/>
    <n v="1975095634.2577701"/>
    <n v="565893708.93677711"/>
    <n v="1979002394.79"/>
    <n v="717932564.78999996"/>
    <n v="0.16482758462416192"/>
    <n v="5.979532459834256E-2"/>
  </r>
  <r>
    <s v="AbrilTotal"/>
    <x v="3"/>
    <x v="2"/>
    <n v="0.21266936943348042"/>
    <n v="0.16834710894166477"/>
    <x v="2"/>
    <n v="27959891956.747654"/>
    <n v="22132792276.473263"/>
    <n v="31502989456.550003"/>
    <n v="25183085000.48"/>
    <n v="0.23961898398456455"/>
    <n v="0.19154833701527657"/>
  </r>
  <r>
    <s v="MayoFuncionamiento"/>
    <x v="4"/>
    <x v="0"/>
    <n v="0.28184518063799213"/>
    <n v="0.24552478908127248"/>
    <x v="0"/>
    <n v="33670542999.088467"/>
    <n v="29331539213.79752"/>
    <n v="36585400053.68"/>
    <n v="30238281453.09"/>
    <n v="0.30624450241630491"/>
    <n v="0.25311483389380801"/>
  </r>
  <r>
    <s v="MayoInversión"/>
    <x v="4"/>
    <x v="1"/>
    <n v="0.35654912133133998"/>
    <n v="9.9864451648438116E-2"/>
    <x v="1"/>
    <n v="4280907025.2647333"/>
    <n v="1199022538.7169724"/>
    <n v="2850389944.5599999"/>
    <n v="812109929.78999996"/>
    <n v="0.23740390159996669"/>
    <n v="6.7639189588139748E-2"/>
  </r>
  <r>
    <s v="MayoTotal"/>
    <x v="4"/>
    <x v="2"/>
    <n v="0.28968833400939098"/>
    <n v="0.23023193630788247"/>
    <x v="2"/>
    <n v="38085665752.473305"/>
    <n v="30268863265.589706"/>
    <n v="39435789998.239998"/>
    <n v="31050391382.880001"/>
    <n v="0.29995768957228902"/>
    <n v="0.23617641893162705"/>
  </r>
  <r>
    <s v="JunioFuncionamiento"/>
    <x v="5"/>
    <x v="0"/>
    <n v="0.36587044377313704"/>
    <n v="0.33002217567495096"/>
    <x v="0"/>
    <n v="43708593779.298447"/>
    <n v="39425992069.698303"/>
    <n v="66025842999.389999"/>
    <n v="59941280432.109993"/>
    <n v="0.55268088926996417"/>
    <n v="0.50174899203490553"/>
  </r>
  <r>
    <s v="JunioInversión"/>
    <x v="5"/>
    <x v="1"/>
    <n v="0.50304793555747895"/>
    <n v="0.15703258281532773"/>
    <x v="1"/>
    <n v="6039845038.2708712"/>
    <n v="1885411705.5722322"/>
    <n v="6260341467.0200005"/>
    <n v="1077890688.79"/>
    <n v="0.5214126903777121"/>
    <n v="8.9775595618206805E-2"/>
  </r>
  <r>
    <s v="JunioTotal"/>
    <x v="5"/>
    <x v="2"/>
    <n v="0.38027268409918458"/>
    <n v="0.31186002926257722"/>
    <x v="2"/>
    <n v="49994896725.55442"/>
    <n v="41000604586.534798"/>
    <n v="72286184466.410004"/>
    <n v="61019171120.899994"/>
    <n v="0.54982534599936572"/>
    <n v="0.46412585090493097"/>
  </r>
  <r>
    <s v="JulioFuncionamiento"/>
    <x v="6"/>
    <x v="0"/>
    <n v="0.42459621552299348"/>
    <n v="0.3857468945346828"/>
    <x v="0"/>
    <n v="50724249035.074913"/>
    <n v="46083127516.298874"/>
    <n v="72411309909.910004"/>
    <n v="66296210894.130005"/>
    <n v="0.60613155904093152"/>
    <n v="0.55494405111246181"/>
  </r>
  <r>
    <s v="JulioInversión"/>
    <x v="6"/>
    <x v="1"/>
    <n v="0.80074153214257615"/>
    <n v="0.21112034314265482"/>
    <x v="1"/>
    <n v="9614103205.6698399"/>
    <n v="2534816399.9422851"/>
    <n v="7419976280.0200005"/>
    <n v="1287401615.79"/>
    <n v="0.61799660850539295"/>
    <n v="0.10722538756423604"/>
  </r>
  <r>
    <s v="JulioTotal"/>
    <x v="6"/>
    <x v="2"/>
    <n v="0.46408764503527178"/>
    <n v="0.36741288413878803"/>
    <x v="2"/>
    <n v="61014148150.311279"/>
    <n v="48304203710.213814"/>
    <n v="79831286189.930008"/>
    <n v="67583612509.919998"/>
    <n v="0.60721512519932508"/>
    <n v="0.51405650203353837"/>
  </r>
  <r>
    <s v="AgostoFuncionamiento"/>
    <x v="7"/>
    <x v="0"/>
    <n v="0.47802924320932377"/>
    <n v="0.44129649751400274"/>
    <x v="0"/>
    <n v="57107608339.681557"/>
    <n v="52719342801.10038"/>
    <n v="78411049708.970001"/>
    <n v="72505579618.110001"/>
    <n v="0.65635343243016653"/>
    <n v="0.60692066015335011"/>
  </r>
  <r>
    <s v="AgostoInversión"/>
    <x v="7"/>
    <x v="1"/>
    <n v="0.82697059021166108"/>
    <n v="0.32915631480761659"/>
    <x v="1"/>
    <n v="9929022391.3763084"/>
    <n v="3952015293.7376485"/>
    <n v="8388394278.0200005"/>
    <n v="1845449349.79"/>
    <n v="0.6986544186915421"/>
    <n v="0.1537041893799192"/>
  </r>
  <r>
    <s v="AgostoTotal"/>
    <x v="7"/>
    <x v="2"/>
    <n v="0.51466453281735303"/>
    <n v="0.42952291978972623"/>
    <x v="2"/>
    <n v="67663551031.706749"/>
    <n v="56469883097.217194"/>
    <n v="86799443986.990005"/>
    <n v="74351028967.899994"/>
    <n v="0.66021653618854403"/>
    <n v="0.56553102822408152"/>
  </r>
  <r>
    <s v="SeptiembreFuncionamiento"/>
    <x v="8"/>
    <x v="0"/>
    <n v="0.67971576544573709"/>
    <n v="0.64362227455904697"/>
    <x v="0"/>
    <n v="81202023237.696564"/>
    <n v="76890126067.283539"/>
    <n v="84450620068.820007"/>
    <n v="80112660028.240005"/>
    <n v="0.70690871450844694"/>
    <n v="0.67059705979973727"/>
  </r>
  <r>
    <s v="SeptiembreInversión"/>
    <x v="8"/>
    <x v="1"/>
    <n v="0.84913812227555274"/>
    <n v="0.44023716821858527"/>
    <x v="1"/>
    <n v="10195176865.101423"/>
    <n v="5285707560.216444"/>
    <n v="10194659460.35"/>
    <n v="5547110556.7700005"/>
    <n v="0.84909502855536589"/>
    <n v="0.46200895821180199"/>
  </r>
  <r>
    <s v="SeptiembreTotal"/>
    <x v="8"/>
    <x v="2"/>
    <n v="0.69706935451467666"/>
    <n v="0.62278994980440838"/>
    <x v="2"/>
    <n v="91644527326.660187"/>
    <n v="81878926686.365646"/>
    <n v="94645279529.169998"/>
    <n v="85659770585.01001"/>
    <n v="0.71989376598669153"/>
    <n v="0.65154791815045809"/>
  </r>
  <r>
    <s v="OctubreFuncionamiento"/>
    <x v="9"/>
    <x v="0"/>
    <n v="0.75000042226553798"/>
    <n v="0.7247770837019073"/>
    <x v="0"/>
    <n v="89598556945.565399"/>
    <n v="86585258993.246918"/>
    <n v="90632575058.690002"/>
    <n v="87010911887.25"/>
    <n v="0.7586558520839537"/>
    <n v="0.72834008584305576"/>
  </r>
  <r>
    <s v="OctubreInversión"/>
    <x v="9"/>
    <x v="1"/>
    <n v="0.86730413376347504"/>
    <n v="0.51213878015658199"/>
    <x v="1"/>
    <n v="10413287082.031162"/>
    <n v="6148994263.9500017"/>
    <n v="10662365548.58"/>
    <n v="6731107540.7700005"/>
    <n v="0.88804943560404781"/>
    <n v="0.56062195817015792"/>
  </r>
  <r>
    <s v="OctubreTotal"/>
    <x v="9"/>
    <x v="2"/>
    <n v="0.76201560399058899"/>
    <n v="0.70299697268769989"/>
    <x v="2"/>
    <n v="100183087078.72862"/>
    <n v="92423838254.792801"/>
    <n v="101294940607.26999"/>
    <n v="93742019428.020004"/>
    <n v="0.77047261767229669"/>
    <n v="0.71302336189345861"/>
  </r>
  <r>
    <s v="NoviembreFuncionamiento"/>
    <x v="10"/>
    <x v="0"/>
    <n v="0.80811728447451392"/>
    <n v="0.7872415932217055"/>
    <x v="0"/>
    <n v="96541469020.733414"/>
    <n v="94047561342.8647"/>
    <m/>
    <m/>
    <n v="0"/>
    <n v="0"/>
  </r>
  <r>
    <s v="NoviembreInversión"/>
    <x v="10"/>
    <x v="1"/>
    <n v="0.92297888213270651"/>
    <n v="0.64245693325123621"/>
    <x v="1"/>
    <n v="11081745948.326342"/>
    <n v="7713659169.0809679"/>
    <m/>
    <m/>
    <n v="0"/>
    <n v="0"/>
  </r>
  <r>
    <s v="NoviembreTotal"/>
    <x v="10"/>
    <x v="2"/>
    <n v="0.81934083129964308"/>
    <n v="0.7730941545314074"/>
    <x v="2"/>
    <n v="107719702089.28136"/>
    <n v="101639597139.31606"/>
    <m/>
    <m/>
    <n v="0"/>
    <n v="0"/>
  </r>
  <r>
    <s v="DiciembreFuncionamiento"/>
    <x v="11"/>
    <x v="0"/>
    <n v="0.97897257171228869"/>
    <n v="0.96863568394256783"/>
    <x v="0"/>
    <n v="116952640439.52063"/>
    <n v="115717747498.15727"/>
    <m/>
    <m/>
    <n v="0"/>
    <n v="0"/>
  </r>
  <r>
    <s v="DiciembreInversión"/>
    <x v="11"/>
    <x v="1"/>
    <n v="0.91223842484332962"/>
    <n v="0.91223842484332962"/>
    <x v="1"/>
    <n v="10952790647.881437"/>
    <n v="10952790647.881437"/>
    <m/>
    <m/>
    <n v="0"/>
    <n v="0"/>
  </r>
  <r>
    <s v="DiciembreTotal"/>
    <x v="11"/>
    <x v="2"/>
    <n v="0.97245173413480979"/>
    <n v="0.96312490147728425"/>
    <x v="2"/>
    <n v="127849372441.31747"/>
    <n v="126623162789.69839"/>
    <m/>
    <m/>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3" cacheId="0" applyNumberFormats="0" applyBorderFormats="0" applyFontFormats="0" applyPatternFormats="0" applyAlignmentFormats="0" applyWidthHeightFormats="1" dataCaption="Valores" updatedVersion="4" minRefreshableVersion="3" useAutoFormatting="1" rowGrandTotals="0" itemPrintTitles="1" createdVersion="4" indent="0" outline="1" outlineData="1" multipleFieldFilters="0">
  <location ref="A50:H62" firstHeaderRow="0" firstDataRow="1" firstDataCol="1" rowPageCount="1" colPageCount="1"/>
  <pivotFields count="15">
    <pivotField showAll="0"/>
    <pivotField axis="axisRow" showAll="0">
      <items count="13">
        <item x="0"/>
        <item x="1"/>
        <item x="2"/>
        <item x="3"/>
        <item x="4"/>
        <item x="5"/>
        <item x="6"/>
        <item x="7"/>
        <item x="8"/>
        <item x="9"/>
        <item x="10"/>
        <item x="11"/>
        <item t="default"/>
      </items>
    </pivotField>
    <pivotField axis="axisPage" multipleItemSelectionAllowed="1" showAll="0">
      <items count="4">
        <item h="1" x="0"/>
        <item h="1" x="1"/>
        <item x="2"/>
        <item t="default"/>
      </items>
    </pivotField>
    <pivotField dataField="1" numFmtId="171" showAll="0"/>
    <pivotField dataField="1" numFmtId="171" showAll="0"/>
    <pivotField numFmtId="170" showAll="0"/>
    <pivotField numFmtId="170" showAll="0"/>
    <pivotField numFmtId="170" showAll="0"/>
    <pivotField showAll="0"/>
    <pivotField showAll="0"/>
    <pivotField dataField="1" numFmtId="172" showAll="0"/>
    <pivotField dataField="1" numFmtId="10" showAll="0"/>
    <pivotField dataField="1" dragToRow="0" dragToCol="0" dragToPage="0" showAll="0" defaultSubtotal="0"/>
    <pivotField dataField="1" dragToRow="0" dragToCol="0" dragToPage="0" showAll="0" defaultSubtotal="0"/>
    <pivotField dataField="1" dragToRow="0" dragToCol="0" dragToPage="0" showAll="0" defaultSubtotal="0"/>
  </pivotFields>
  <rowFields count="1">
    <field x="1"/>
  </rowFields>
  <rowItems count="12">
    <i>
      <x/>
    </i>
    <i>
      <x v="1"/>
    </i>
    <i>
      <x v="2"/>
    </i>
    <i>
      <x v="3"/>
    </i>
    <i>
      <x v="4"/>
    </i>
    <i>
      <x v="5"/>
    </i>
    <i>
      <x v="6"/>
    </i>
    <i>
      <x v="7"/>
    </i>
    <i>
      <x v="8"/>
    </i>
    <i>
      <x v="9"/>
    </i>
    <i>
      <x v="10"/>
    </i>
    <i>
      <x v="11"/>
    </i>
  </rowItems>
  <colFields count="1">
    <field x="-2"/>
  </colFields>
  <colItems count="7">
    <i>
      <x/>
    </i>
    <i i="1">
      <x v="1"/>
    </i>
    <i i="2">
      <x v="2"/>
    </i>
    <i i="3">
      <x v="3"/>
    </i>
    <i i="4">
      <x v="4"/>
    </i>
    <i i="5">
      <x v="5"/>
    </i>
    <i i="6">
      <x v="6"/>
    </i>
  </colItems>
  <pageFields count="1">
    <pageField fld="2" hier="-1"/>
  </pageFields>
  <dataFields count="7">
    <dataField name="Suma de % Compromiso meta MinCIT" fld="3" baseField="0" baseItem="0"/>
    <dataField name="Suma de % comprometido entidad" fld="10" baseField="0" baseItem="0"/>
    <dataField name="Suma de % Obligación meta MINcIT" fld="4" baseField="0" baseItem="0"/>
    <dataField name="Suma de % obligado entidad" fld="11" baseField="0" baseItem="0"/>
    <dataField name="Suma de Campo1" fld="12" baseField="0" baseItem="0"/>
    <dataField name="Suma de Ejecución meta compromiso MinCIT" fld="13" baseField="0" baseItem="0"/>
    <dataField name="Suma de Ejecución meta obligado MinCIT" fld="14" baseField="0" baseItem="0"/>
  </dataFields>
  <formats count="12">
    <format dxfId="20">
      <pivotArea outline="0" collapsedLevelsAreSubtotals="1" fieldPosition="0"/>
    </format>
    <format dxfId="19">
      <pivotArea outline="0" collapsedLevelsAreSubtotals="1" fieldPosition="0"/>
    </format>
    <format dxfId="18">
      <pivotArea type="all" dataOnly="0" outline="0" fieldPosition="0"/>
    </format>
    <format dxfId="17">
      <pivotArea field="2" type="button" dataOnly="0" labelOnly="1" outline="0" axis="axisPage" fieldPosition="0"/>
    </format>
    <format dxfId="16">
      <pivotArea type="all" dataOnly="0" outline="0" fieldPosition="0"/>
    </format>
    <format dxfId="15">
      <pivotArea dataOnly="0" labelOnly="1" fieldPosition="0">
        <references count="1">
          <reference field="1" count="0"/>
        </references>
      </pivotArea>
    </format>
    <format dxfId="14">
      <pivotArea grandRow="1" outline="0" collapsedLevelsAreSubtotals="1" fieldPosition="0"/>
    </format>
    <format dxfId="13">
      <pivotArea dataOnly="0" labelOnly="1" grandRow="1" outline="0" fieldPosition="0"/>
    </format>
    <format dxfId="12">
      <pivotArea dataOnly="0" labelOnly="1" outline="0" fieldPosition="0">
        <references count="1">
          <reference field="4294967294" count="4">
            <x v="0"/>
            <x v="1"/>
            <x v="2"/>
            <x v="3"/>
          </reference>
        </references>
      </pivotArea>
    </format>
    <format dxfId="11">
      <pivotArea outline="0" collapsedLevelsAreSubtotals="1" fieldPosition="0"/>
    </format>
    <format dxfId="10">
      <pivotArea dataOnly="0" labelOnly="1" outline="0" fieldPosition="0">
        <references count="1">
          <reference field="4294967294" count="1">
            <x v="5"/>
          </reference>
        </references>
      </pivotArea>
    </format>
    <format dxfId="9">
      <pivotArea dataOnly="0" labelOnly="1"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V174"/>
  <sheetViews>
    <sheetView showGridLines="0" tabSelected="1" workbookViewId="0">
      <selection activeCell="N2" sqref="N2:P5"/>
    </sheetView>
  </sheetViews>
  <sheetFormatPr baseColWidth="10" defaultRowHeight="12.75" x14ac:dyDescent="0.25"/>
  <cols>
    <col min="1" max="1" width="3" style="9" customWidth="1"/>
    <col min="2" max="2" width="30" style="9" customWidth="1"/>
    <col min="3" max="3" width="27.7109375" style="9" bestFit="1" customWidth="1"/>
    <col min="4" max="6" width="7.7109375" style="9" customWidth="1"/>
    <col min="7" max="7" width="5" style="9" customWidth="1"/>
    <col min="8" max="12" width="7.7109375" style="9" customWidth="1"/>
    <col min="13" max="13" width="12" style="9" customWidth="1"/>
    <col min="14" max="15" width="7.7109375" style="9" customWidth="1"/>
    <col min="16" max="16" width="29.7109375" style="9" customWidth="1"/>
    <col min="17" max="18" width="11.7109375" style="9" customWidth="1"/>
    <col min="19" max="256" width="11.42578125" style="9"/>
    <col min="257" max="257" width="3" style="9" customWidth="1"/>
    <col min="258" max="258" width="30" style="9" customWidth="1"/>
    <col min="259" max="259" width="16.85546875" style="9" customWidth="1"/>
    <col min="260" max="260" width="5" style="9" bestFit="1" customWidth="1"/>
    <col min="261" max="261" width="4.7109375" style="9" bestFit="1" customWidth="1"/>
    <col min="262" max="262" width="5.140625" style="9" bestFit="1" customWidth="1"/>
    <col min="263" max="263" width="4.85546875" style="9" bestFit="1" customWidth="1"/>
    <col min="264" max="264" width="5.140625" style="9" bestFit="1" customWidth="1"/>
    <col min="265" max="265" width="9.5703125" style="9" bestFit="1" customWidth="1"/>
    <col min="266" max="266" width="4.140625" style="9" bestFit="1" customWidth="1"/>
    <col min="267" max="267" width="6.42578125" style="9" bestFit="1" customWidth="1"/>
    <col min="268" max="268" width="4.85546875" style="9" bestFit="1" customWidth="1"/>
    <col min="269" max="269" width="8.42578125" style="9" customWidth="1"/>
    <col min="270" max="270" width="6.42578125" style="9" customWidth="1"/>
    <col min="271" max="271" width="8" style="9" customWidth="1"/>
    <col min="272" max="272" width="12.140625" style="9" customWidth="1"/>
    <col min="273" max="274" width="11.7109375" style="9" customWidth="1"/>
    <col min="275" max="512" width="11.42578125" style="9"/>
    <col min="513" max="513" width="3" style="9" customWidth="1"/>
    <col min="514" max="514" width="30" style="9" customWidth="1"/>
    <col min="515" max="515" width="16.85546875" style="9" customWidth="1"/>
    <col min="516" max="516" width="5" style="9" bestFit="1" customWidth="1"/>
    <col min="517" max="517" width="4.7109375" style="9" bestFit="1" customWidth="1"/>
    <col min="518" max="518" width="5.140625" style="9" bestFit="1" customWidth="1"/>
    <col min="519" max="519" width="4.85546875" style="9" bestFit="1" customWidth="1"/>
    <col min="520" max="520" width="5.140625" style="9" bestFit="1" customWidth="1"/>
    <col min="521" max="521" width="9.5703125" style="9" bestFit="1" customWidth="1"/>
    <col min="522" max="522" width="4.140625" style="9" bestFit="1" customWidth="1"/>
    <col min="523" max="523" width="6.42578125" style="9" bestFit="1" customWidth="1"/>
    <col min="524" max="524" width="4.85546875" style="9" bestFit="1" customWidth="1"/>
    <col min="525" max="525" width="8.42578125" style="9" customWidth="1"/>
    <col min="526" max="526" width="6.42578125" style="9" customWidth="1"/>
    <col min="527" max="527" width="8" style="9" customWidth="1"/>
    <col min="528" max="528" width="12.140625" style="9" customWidth="1"/>
    <col min="529" max="530" width="11.7109375" style="9" customWidth="1"/>
    <col min="531" max="768" width="11.42578125" style="9"/>
    <col min="769" max="769" width="3" style="9" customWidth="1"/>
    <col min="770" max="770" width="30" style="9" customWidth="1"/>
    <col min="771" max="771" width="16.85546875" style="9" customWidth="1"/>
    <col min="772" max="772" width="5" style="9" bestFit="1" customWidth="1"/>
    <col min="773" max="773" width="4.7109375" style="9" bestFit="1" customWidth="1"/>
    <col min="774" max="774" width="5.140625" style="9" bestFit="1" customWidth="1"/>
    <col min="775" max="775" width="4.85546875" style="9" bestFit="1" customWidth="1"/>
    <col min="776" max="776" width="5.140625" style="9" bestFit="1" customWidth="1"/>
    <col min="777" max="777" width="9.5703125" style="9" bestFit="1" customWidth="1"/>
    <col min="778" max="778" width="4.140625" style="9" bestFit="1" customWidth="1"/>
    <col min="779" max="779" width="6.42578125" style="9" bestFit="1" customWidth="1"/>
    <col min="780" max="780" width="4.85546875" style="9" bestFit="1" customWidth="1"/>
    <col min="781" max="781" width="8.42578125" style="9" customWidth="1"/>
    <col min="782" max="782" width="6.42578125" style="9" customWidth="1"/>
    <col min="783" max="783" width="8" style="9" customWidth="1"/>
    <col min="784" max="784" width="12.140625" style="9" customWidth="1"/>
    <col min="785" max="786" width="11.7109375" style="9" customWidth="1"/>
    <col min="787" max="1024" width="11.42578125" style="9"/>
    <col min="1025" max="1025" width="3" style="9" customWidth="1"/>
    <col min="1026" max="1026" width="30" style="9" customWidth="1"/>
    <col min="1027" max="1027" width="16.85546875" style="9" customWidth="1"/>
    <col min="1028" max="1028" width="5" style="9" bestFit="1" customWidth="1"/>
    <col min="1029" max="1029" width="4.7109375" style="9" bestFit="1" customWidth="1"/>
    <col min="1030" max="1030" width="5.140625" style="9" bestFit="1" customWidth="1"/>
    <col min="1031" max="1031" width="4.85546875" style="9" bestFit="1" customWidth="1"/>
    <col min="1032" max="1032" width="5.140625" style="9" bestFit="1" customWidth="1"/>
    <col min="1033" max="1033" width="9.5703125" style="9" bestFit="1" customWidth="1"/>
    <col min="1034" max="1034" width="4.140625" style="9" bestFit="1" customWidth="1"/>
    <col min="1035" max="1035" width="6.42578125" style="9" bestFit="1" customWidth="1"/>
    <col min="1036" max="1036" width="4.85546875" style="9" bestFit="1" customWidth="1"/>
    <col min="1037" max="1037" width="8.42578125" style="9" customWidth="1"/>
    <col min="1038" max="1038" width="6.42578125" style="9" customWidth="1"/>
    <col min="1039" max="1039" width="8" style="9" customWidth="1"/>
    <col min="1040" max="1040" width="12.140625" style="9" customWidth="1"/>
    <col min="1041" max="1042" width="11.7109375" style="9" customWidth="1"/>
    <col min="1043" max="1280" width="11.42578125" style="9"/>
    <col min="1281" max="1281" width="3" style="9" customWidth="1"/>
    <col min="1282" max="1282" width="30" style="9" customWidth="1"/>
    <col min="1283" max="1283" width="16.85546875" style="9" customWidth="1"/>
    <col min="1284" max="1284" width="5" style="9" bestFit="1" customWidth="1"/>
    <col min="1285" max="1285" width="4.7109375" style="9" bestFit="1" customWidth="1"/>
    <col min="1286" max="1286" width="5.140625" style="9" bestFit="1" customWidth="1"/>
    <col min="1287" max="1287" width="4.85546875" style="9" bestFit="1" customWidth="1"/>
    <col min="1288" max="1288" width="5.140625" style="9" bestFit="1" customWidth="1"/>
    <col min="1289" max="1289" width="9.5703125" style="9" bestFit="1" customWidth="1"/>
    <col min="1290" max="1290" width="4.140625" style="9" bestFit="1" customWidth="1"/>
    <col min="1291" max="1291" width="6.42578125" style="9" bestFit="1" customWidth="1"/>
    <col min="1292" max="1292" width="4.85546875" style="9" bestFit="1" customWidth="1"/>
    <col min="1293" max="1293" width="8.42578125" style="9" customWidth="1"/>
    <col min="1294" max="1294" width="6.42578125" style="9" customWidth="1"/>
    <col min="1295" max="1295" width="8" style="9" customWidth="1"/>
    <col min="1296" max="1296" width="12.140625" style="9" customWidth="1"/>
    <col min="1297" max="1298" width="11.7109375" style="9" customWidth="1"/>
    <col min="1299" max="1536" width="11.42578125" style="9"/>
    <col min="1537" max="1537" width="3" style="9" customWidth="1"/>
    <col min="1538" max="1538" width="30" style="9" customWidth="1"/>
    <col min="1539" max="1539" width="16.85546875" style="9" customWidth="1"/>
    <col min="1540" max="1540" width="5" style="9" bestFit="1" customWidth="1"/>
    <col min="1541" max="1541" width="4.7109375" style="9" bestFit="1" customWidth="1"/>
    <col min="1542" max="1542" width="5.140625" style="9" bestFit="1" customWidth="1"/>
    <col min="1543" max="1543" width="4.85546875" style="9" bestFit="1" customWidth="1"/>
    <col min="1544" max="1544" width="5.140625" style="9" bestFit="1" customWidth="1"/>
    <col min="1545" max="1545" width="9.5703125" style="9" bestFit="1" customWidth="1"/>
    <col min="1546" max="1546" width="4.140625" style="9" bestFit="1" customWidth="1"/>
    <col min="1547" max="1547" width="6.42578125" style="9" bestFit="1" customWidth="1"/>
    <col min="1548" max="1548" width="4.85546875" style="9" bestFit="1" customWidth="1"/>
    <col min="1549" max="1549" width="8.42578125" style="9" customWidth="1"/>
    <col min="1550" max="1550" width="6.42578125" style="9" customWidth="1"/>
    <col min="1551" max="1551" width="8" style="9" customWidth="1"/>
    <col min="1552" max="1552" width="12.140625" style="9" customWidth="1"/>
    <col min="1553" max="1554" width="11.7109375" style="9" customWidth="1"/>
    <col min="1555" max="1792" width="11.42578125" style="9"/>
    <col min="1793" max="1793" width="3" style="9" customWidth="1"/>
    <col min="1794" max="1794" width="30" style="9" customWidth="1"/>
    <col min="1795" max="1795" width="16.85546875" style="9" customWidth="1"/>
    <col min="1796" max="1796" width="5" style="9" bestFit="1" customWidth="1"/>
    <col min="1797" max="1797" width="4.7109375" style="9" bestFit="1" customWidth="1"/>
    <col min="1798" max="1798" width="5.140625" style="9" bestFit="1" customWidth="1"/>
    <col min="1799" max="1799" width="4.85546875" style="9" bestFit="1" customWidth="1"/>
    <col min="1800" max="1800" width="5.140625" style="9" bestFit="1" customWidth="1"/>
    <col min="1801" max="1801" width="9.5703125" style="9" bestFit="1" customWidth="1"/>
    <col min="1802" max="1802" width="4.140625" style="9" bestFit="1" customWidth="1"/>
    <col min="1803" max="1803" width="6.42578125" style="9" bestFit="1" customWidth="1"/>
    <col min="1804" max="1804" width="4.85546875" style="9" bestFit="1" customWidth="1"/>
    <col min="1805" max="1805" width="8.42578125" style="9" customWidth="1"/>
    <col min="1806" max="1806" width="6.42578125" style="9" customWidth="1"/>
    <col min="1807" max="1807" width="8" style="9" customWidth="1"/>
    <col min="1808" max="1808" width="12.140625" style="9" customWidth="1"/>
    <col min="1809" max="1810" width="11.7109375" style="9" customWidth="1"/>
    <col min="1811" max="2048" width="11.42578125" style="9"/>
    <col min="2049" max="2049" width="3" style="9" customWidth="1"/>
    <col min="2050" max="2050" width="30" style="9" customWidth="1"/>
    <col min="2051" max="2051" width="16.85546875" style="9" customWidth="1"/>
    <col min="2052" max="2052" width="5" style="9" bestFit="1" customWidth="1"/>
    <col min="2053" max="2053" width="4.7109375" style="9" bestFit="1" customWidth="1"/>
    <col min="2054" max="2054" width="5.140625" style="9" bestFit="1" customWidth="1"/>
    <col min="2055" max="2055" width="4.85546875" style="9" bestFit="1" customWidth="1"/>
    <col min="2056" max="2056" width="5.140625" style="9" bestFit="1" customWidth="1"/>
    <col min="2057" max="2057" width="9.5703125" style="9" bestFit="1" customWidth="1"/>
    <col min="2058" max="2058" width="4.140625" style="9" bestFit="1" customWidth="1"/>
    <col min="2059" max="2059" width="6.42578125" style="9" bestFit="1" customWidth="1"/>
    <col min="2060" max="2060" width="4.85546875" style="9" bestFit="1" customWidth="1"/>
    <col min="2061" max="2061" width="8.42578125" style="9" customWidth="1"/>
    <col min="2062" max="2062" width="6.42578125" style="9" customWidth="1"/>
    <col min="2063" max="2063" width="8" style="9" customWidth="1"/>
    <col min="2064" max="2064" width="12.140625" style="9" customWidth="1"/>
    <col min="2065" max="2066" width="11.7109375" style="9" customWidth="1"/>
    <col min="2067" max="2304" width="11.42578125" style="9"/>
    <col min="2305" max="2305" width="3" style="9" customWidth="1"/>
    <col min="2306" max="2306" width="30" style="9" customWidth="1"/>
    <col min="2307" max="2307" width="16.85546875" style="9" customWidth="1"/>
    <col min="2308" max="2308" width="5" style="9" bestFit="1" customWidth="1"/>
    <col min="2309" max="2309" width="4.7109375" style="9" bestFit="1" customWidth="1"/>
    <col min="2310" max="2310" width="5.140625" style="9" bestFit="1" customWidth="1"/>
    <col min="2311" max="2311" width="4.85546875" style="9" bestFit="1" customWidth="1"/>
    <col min="2312" max="2312" width="5.140625" style="9" bestFit="1" customWidth="1"/>
    <col min="2313" max="2313" width="9.5703125" style="9" bestFit="1" customWidth="1"/>
    <col min="2314" max="2314" width="4.140625" style="9" bestFit="1" customWidth="1"/>
    <col min="2315" max="2315" width="6.42578125" style="9" bestFit="1" customWidth="1"/>
    <col min="2316" max="2316" width="4.85546875" style="9" bestFit="1" customWidth="1"/>
    <col min="2317" max="2317" width="8.42578125" style="9" customWidth="1"/>
    <col min="2318" max="2318" width="6.42578125" style="9" customWidth="1"/>
    <col min="2319" max="2319" width="8" style="9" customWidth="1"/>
    <col min="2320" max="2320" width="12.140625" style="9" customWidth="1"/>
    <col min="2321" max="2322" width="11.7109375" style="9" customWidth="1"/>
    <col min="2323" max="2560" width="11.42578125" style="9"/>
    <col min="2561" max="2561" width="3" style="9" customWidth="1"/>
    <col min="2562" max="2562" width="30" style="9" customWidth="1"/>
    <col min="2563" max="2563" width="16.85546875" style="9" customWidth="1"/>
    <col min="2564" max="2564" width="5" style="9" bestFit="1" customWidth="1"/>
    <col min="2565" max="2565" width="4.7109375" style="9" bestFit="1" customWidth="1"/>
    <col min="2566" max="2566" width="5.140625" style="9" bestFit="1" customWidth="1"/>
    <col min="2567" max="2567" width="4.85546875" style="9" bestFit="1" customWidth="1"/>
    <col min="2568" max="2568" width="5.140625" style="9" bestFit="1" customWidth="1"/>
    <col min="2569" max="2569" width="9.5703125" style="9" bestFit="1" customWidth="1"/>
    <col min="2570" max="2570" width="4.140625" style="9" bestFit="1" customWidth="1"/>
    <col min="2571" max="2571" width="6.42578125" style="9" bestFit="1" customWidth="1"/>
    <col min="2572" max="2572" width="4.85546875" style="9" bestFit="1" customWidth="1"/>
    <col min="2573" max="2573" width="8.42578125" style="9" customWidth="1"/>
    <col min="2574" max="2574" width="6.42578125" style="9" customWidth="1"/>
    <col min="2575" max="2575" width="8" style="9" customWidth="1"/>
    <col min="2576" max="2576" width="12.140625" style="9" customWidth="1"/>
    <col min="2577" max="2578" width="11.7109375" style="9" customWidth="1"/>
    <col min="2579" max="2816" width="11.42578125" style="9"/>
    <col min="2817" max="2817" width="3" style="9" customWidth="1"/>
    <col min="2818" max="2818" width="30" style="9" customWidth="1"/>
    <col min="2819" max="2819" width="16.85546875" style="9" customWidth="1"/>
    <col min="2820" max="2820" width="5" style="9" bestFit="1" customWidth="1"/>
    <col min="2821" max="2821" width="4.7109375" style="9" bestFit="1" customWidth="1"/>
    <col min="2822" max="2822" width="5.140625" style="9" bestFit="1" customWidth="1"/>
    <col min="2823" max="2823" width="4.85546875" style="9" bestFit="1" customWidth="1"/>
    <col min="2824" max="2824" width="5.140625" style="9" bestFit="1" customWidth="1"/>
    <col min="2825" max="2825" width="9.5703125" style="9" bestFit="1" customWidth="1"/>
    <col min="2826" max="2826" width="4.140625" style="9" bestFit="1" customWidth="1"/>
    <col min="2827" max="2827" width="6.42578125" style="9" bestFit="1" customWidth="1"/>
    <col min="2828" max="2828" width="4.85546875" style="9" bestFit="1" customWidth="1"/>
    <col min="2829" max="2829" width="8.42578125" style="9" customWidth="1"/>
    <col min="2830" max="2830" width="6.42578125" style="9" customWidth="1"/>
    <col min="2831" max="2831" width="8" style="9" customWidth="1"/>
    <col min="2832" max="2832" width="12.140625" style="9" customWidth="1"/>
    <col min="2833" max="2834" width="11.7109375" style="9" customWidth="1"/>
    <col min="2835" max="3072" width="11.42578125" style="9"/>
    <col min="3073" max="3073" width="3" style="9" customWidth="1"/>
    <col min="3074" max="3074" width="30" style="9" customWidth="1"/>
    <col min="3075" max="3075" width="16.85546875" style="9" customWidth="1"/>
    <col min="3076" max="3076" width="5" style="9" bestFit="1" customWidth="1"/>
    <col min="3077" max="3077" width="4.7109375" style="9" bestFit="1" customWidth="1"/>
    <col min="3078" max="3078" width="5.140625" style="9" bestFit="1" customWidth="1"/>
    <col min="3079" max="3079" width="4.85546875" style="9" bestFit="1" customWidth="1"/>
    <col min="3080" max="3080" width="5.140625" style="9" bestFit="1" customWidth="1"/>
    <col min="3081" max="3081" width="9.5703125" style="9" bestFit="1" customWidth="1"/>
    <col min="3082" max="3082" width="4.140625" style="9" bestFit="1" customWidth="1"/>
    <col min="3083" max="3083" width="6.42578125" style="9" bestFit="1" customWidth="1"/>
    <col min="3084" max="3084" width="4.85546875" style="9" bestFit="1" customWidth="1"/>
    <col min="3085" max="3085" width="8.42578125" style="9" customWidth="1"/>
    <col min="3086" max="3086" width="6.42578125" style="9" customWidth="1"/>
    <col min="3087" max="3087" width="8" style="9" customWidth="1"/>
    <col min="3088" max="3088" width="12.140625" style="9" customWidth="1"/>
    <col min="3089" max="3090" width="11.7109375" style="9" customWidth="1"/>
    <col min="3091" max="3328" width="11.42578125" style="9"/>
    <col min="3329" max="3329" width="3" style="9" customWidth="1"/>
    <col min="3330" max="3330" width="30" style="9" customWidth="1"/>
    <col min="3331" max="3331" width="16.85546875" style="9" customWidth="1"/>
    <col min="3332" max="3332" width="5" style="9" bestFit="1" customWidth="1"/>
    <col min="3333" max="3333" width="4.7109375" style="9" bestFit="1" customWidth="1"/>
    <col min="3334" max="3334" width="5.140625" style="9" bestFit="1" customWidth="1"/>
    <col min="3335" max="3335" width="4.85546875" style="9" bestFit="1" customWidth="1"/>
    <col min="3336" max="3336" width="5.140625" style="9" bestFit="1" customWidth="1"/>
    <col min="3337" max="3337" width="9.5703125" style="9" bestFit="1" customWidth="1"/>
    <col min="3338" max="3338" width="4.140625" style="9" bestFit="1" customWidth="1"/>
    <col min="3339" max="3339" width="6.42578125" style="9" bestFit="1" customWidth="1"/>
    <col min="3340" max="3340" width="4.85546875" style="9" bestFit="1" customWidth="1"/>
    <col min="3341" max="3341" width="8.42578125" style="9" customWidth="1"/>
    <col min="3342" max="3342" width="6.42578125" style="9" customWidth="1"/>
    <col min="3343" max="3343" width="8" style="9" customWidth="1"/>
    <col min="3344" max="3344" width="12.140625" style="9" customWidth="1"/>
    <col min="3345" max="3346" width="11.7109375" style="9" customWidth="1"/>
    <col min="3347" max="3584" width="11.42578125" style="9"/>
    <col min="3585" max="3585" width="3" style="9" customWidth="1"/>
    <col min="3586" max="3586" width="30" style="9" customWidth="1"/>
    <col min="3587" max="3587" width="16.85546875" style="9" customWidth="1"/>
    <col min="3588" max="3588" width="5" style="9" bestFit="1" customWidth="1"/>
    <col min="3589" max="3589" width="4.7109375" style="9" bestFit="1" customWidth="1"/>
    <col min="3590" max="3590" width="5.140625" style="9" bestFit="1" customWidth="1"/>
    <col min="3591" max="3591" width="4.85546875" style="9" bestFit="1" customWidth="1"/>
    <col min="3592" max="3592" width="5.140625" style="9" bestFit="1" customWidth="1"/>
    <col min="3593" max="3593" width="9.5703125" style="9" bestFit="1" customWidth="1"/>
    <col min="3594" max="3594" width="4.140625" style="9" bestFit="1" customWidth="1"/>
    <col min="3595" max="3595" width="6.42578125" style="9" bestFit="1" customWidth="1"/>
    <col min="3596" max="3596" width="4.85546875" style="9" bestFit="1" customWidth="1"/>
    <col min="3597" max="3597" width="8.42578125" style="9" customWidth="1"/>
    <col min="3598" max="3598" width="6.42578125" style="9" customWidth="1"/>
    <col min="3599" max="3599" width="8" style="9" customWidth="1"/>
    <col min="3600" max="3600" width="12.140625" style="9" customWidth="1"/>
    <col min="3601" max="3602" width="11.7109375" style="9" customWidth="1"/>
    <col min="3603" max="3840" width="11.42578125" style="9"/>
    <col min="3841" max="3841" width="3" style="9" customWidth="1"/>
    <col min="3842" max="3842" width="30" style="9" customWidth="1"/>
    <col min="3843" max="3843" width="16.85546875" style="9" customWidth="1"/>
    <col min="3844" max="3844" width="5" style="9" bestFit="1" customWidth="1"/>
    <col min="3845" max="3845" width="4.7109375" style="9" bestFit="1" customWidth="1"/>
    <col min="3846" max="3846" width="5.140625" style="9" bestFit="1" customWidth="1"/>
    <col min="3847" max="3847" width="4.85546875" style="9" bestFit="1" customWidth="1"/>
    <col min="3848" max="3848" width="5.140625" style="9" bestFit="1" customWidth="1"/>
    <col min="3849" max="3849" width="9.5703125" style="9" bestFit="1" customWidth="1"/>
    <col min="3850" max="3850" width="4.140625" style="9" bestFit="1" customWidth="1"/>
    <col min="3851" max="3851" width="6.42578125" style="9" bestFit="1" customWidth="1"/>
    <col min="3852" max="3852" width="4.85546875" style="9" bestFit="1" customWidth="1"/>
    <col min="3853" max="3853" width="8.42578125" style="9" customWidth="1"/>
    <col min="3854" max="3854" width="6.42578125" style="9" customWidth="1"/>
    <col min="3855" max="3855" width="8" style="9" customWidth="1"/>
    <col min="3856" max="3856" width="12.140625" style="9" customWidth="1"/>
    <col min="3857" max="3858" width="11.7109375" style="9" customWidth="1"/>
    <col min="3859" max="4096" width="11.42578125" style="9"/>
    <col min="4097" max="4097" width="3" style="9" customWidth="1"/>
    <col min="4098" max="4098" width="30" style="9" customWidth="1"/>
    <col min="4099" max="4099" width="16.85546875" style="9" customWidth="1"/>
    <col min="4100" max="4100" width="5" style="9" bestFit="1" customWidth="1"/>
    <col min="4101" max="4101" width="4.7109375" style="9" bestFit="1" customWidth="1"/>
    <col min="4102" max="4102" width="5.140625" style="9" bestFit="1" customWidth="1"/>
    <col min="4103" max="4103" width="4.85546875" style="9" bestFit="1" customWidth="1"/>
    <col min="4104" max="4104" width="5.140625" style="9" bestFit="1" customWidth="1"/>
    <col min="4105" max="4105" width="9.5703125" style="9" bestFit="1" customWidth="1"/>
    <col min="4106" max="4106" width="4.140625" style="9" bestFit="1" customWidth="1"/>
    <col min="4107" max="4107" width="6.42578125" style="9" bestFit="1" customWidth="1"/>
    <col min="4108" max="4108" width="4.85546875" style="9" bestFit="1" customWidth="1"/>
    <col min="4109" max="4109" width="8.42578125" style="9" customWidth="1"/>
    <col min="4110" max="4110" width="6.42578125" style="9" customWidth="1"/>
    <col min="4111" max="4111" width="8" style="9" customWidth="1"/>
    <col min="4112" max="4112" width="12.140625" style="9" customWidth="1"/>
    <col min="4113" max="4114" width="11.7109375" style="9" customWidth="1"/>
    <col min="4115" max="4352" width="11.42578125" style="9"/>
    <col min="4353" max="4353" width="3" style="9" customWidth="1"/>
    <col min="4354" max="4354" width="30" style="9" customWidth="1"/>
    <col min="4355" max="4355" width="16.85546875" style="9" customWidth="1"/>
    <col min="4356" max="4356" width="5" style="9" bestFit="1" customWidth="1"/>
    <col min="4357" max="4357" width="4.7109375" style="9" bestFit="1" customWidth="1"/>
    <col min="4358" max="4358" width="5.140625" style="9" bestFit="1" customWidth="1"/>
    <col min="4359" max="4359" width="4.85546875" style="9" bestFit="1" customWidth="1"/>
    <col min="4360" max="4360" width="5.140625" style="9" bestFit="1" customWidth="1"/>
    <col min="4361" max="4361" width="9.5703125" style="9" bestFit="1" customWidth="1"/>
    <col min="4362" max="4362" width="4.140625" style="9" bestFit="1" customWidth="1"/>
    <col min="4363" max="4363" width="6.42578125" style="9" bestFit="1" customWidth="1"/>
    <col min="4364" max="4364" width="4.85546875" style="9" bestFit="1" customWidth="1"/>
    <col min="4365" max="4365" width="8.42578125" style="9" customWidth="1"/>
    <col min="4366" max="4366" width="6.42578125" style="9" customWidth="1"/>
    <col min="4367" max="4367" width="8" style="9" customWidth="1"/>
    <col min="4368" max="4368" width="12.140625" style="9" customWidth="1"/>
    <col min="4369" max="4370" width="11.7109375" style="9" customWidth="1"/>
    <col min="4371" max="4608" width="11.42578125" style="9"/>
    <col min="4609" max="4609" width="3" style="9" customWidth="1"/>
    <col min="4610" max="4610" width="30" style="9" customWidth="1"/>
    <col min="4611" max="4611" width="16.85546875" style="9" customWidth="1"/>
    <col min="4612" max="4612" width="5" style="9" bestFit="1" customWidth="1"/>
    <col min="4613" max="4613" width="4.7109375" style="9" bestFit="1" customWidth="1"/>
    <col min="4614" max="4614" width="5.140625" style="9" bestFit="1" customWidth="1"/>
    <col min="4615" max="4615" width="4.85546875" style="9" bestFit="1" customWidth="1"/>
    <col min="4616" max="4616" width="5.140625" style="9" bestFit="1" customWidth="1"/>
    <col min="4617" max="4617" width="9.5703125" style="9" bestFit="1" customWidth="1"/>
    <col min="4618" max="4618" width="4.140625" style="9" bestFit="1" customWidth="1"/>
    <col min="4619" max="4619" width="6.42578125" style="9" bestFit="1" customWidth="1"/>
    <col min="4620" max="4620" width="4.85546875" style="9" bestFit="1" customWidth="1"/>
    <col min="4621" max="4621" width="8.42578125" style="9" customWidth="1"/>
    <col min="4622" max="4622" width="6.42578125" style="9" customWidth="1"/>
    <col min="4623" max="4623" width="8" style="9" customWidth="1"/>
    <col min="4624" max="4624" width="12.140625" style="9" customWidth="1"/>
    <col min="4625" max="4626" width="11.7109375" style="9" customWidth="1"/>
    <col min="4627" max="4864" width="11.42578125" style="9"/>
    <col min="4865" max="4865" width="3" style="9" customWidth="1"/>
    <col min="4866" max="4866" width="30" style="9" customWidth="1"/>
    <col min="4867" max="4867" width="16.85546875" style="9" customWidth="1"/>
    <col min="4868" max="4868" width="5" style="9" bestFit="1" customWidth="1"/>
    <col min="4869" max="4869" width="4.7109375" style="9" bestFit="1" customWidth="1"/>
    <col min="4870" max="4870" width="5.140625" style="9" bestFit="1" customWidth="1"/>
    <col min="4871" max="4871" width="4.85546875" style="9" bestFit="1" customWidth="1"/>
    <col min="4872" max="4872" width="5.140625" style="9" bestFit="1" customWidth="1"/>
    <col min="4873" max="4873" width="9.5703125" style="9" bestFit="1" customWidth="1"/>
    <col min="4874" max="4874" width="4.140625" style="9" bestFit="1" customWidth="1"/>
    <col min="4875" max="4875" width="6.42578125" style="9" bestFit="1" customWidth="1"/>
    <col min="4876" max="4876" width="4.85546875" style="9" bestFit="1" customWidth="1"/>
    <col min="4877" max="4877" width="8.42578125" style="9" customWidth="1"/>
    <col min="4878" max="4878" width="6.42578125" style="9" customWidth="1"/>
    <col min="4879" max="4879" width="8" style="9" customWidth="1"/>
    <col min="4880" max="4880" width="12.140625" style="9" customWidth="1"/>
    <col min="4881" max="4882" width="11.7109375" style="9" customWidth="1"/>
    <col min="4883" max="5120" width="11.42578125" style="9"/>
    <col min="5121" max="5121" width="3" style="9" customWidth="1"/>
    <col min="5122" max="5122" width="30" style="9" customWidth="1"/>
    <col min="5123" max="5123" width="16.85546875" style="9" customWidth="1"/>
    <col min="5124" max="5124" width="5" style="9" bestFit="1" customWidth="1"/>
    <col min="5125" max="5125" width="4.7109375" style="9" bestFit="1" customWidth="1"/>
    <col min="5126" max="5126" width="5.140625" style="9" bestFit="1" customWidth="1"/>
    <col min="5127" max="5127" width="4.85546875" style="9" bestFit="1" customWidth="1"/>
    <col min="5128" max="5128" width="5.140625" style="9" bestFit="1" customWidth="1"/>
    <col min="5129" max="5129" width="9.5703125" style="9" bestFit="1" customWidth="1"/>
    <col min="5130" max="5130" width="4.140625" style="9" bestFit="1" customWidth="1"/>
    <col min="5131" max="5131" width="6.42578125" style="9" bestFit="1" customWidth="1"/>
    <col min="5132" max="5132" width="4.85546875" style="9" bestFit="1" customWidth="1"/>
    <col min="5133" max="5133" width="8.42578125" style="9" customWidth="1"/>
    <col min="5134" max="5134" width="6.42578125" style="9" customWidth="1"/>
    <col min="5135" max="5135" width="8" style="9" customWidth="1"/>
    <col min="5136" max="5136" width="12.140625" style="9" customWidth="1"/>
    <col min="5137" max="5138" width="11.7109375" style="9" customWidth="1"/>
    <col min="5139" max="5376" width="11.42578125" style="9"/>
    <col min="5377" max="5377" width="3" style="9" customWidth="1"/>
    <col min="5378" max="5378" width="30" style="9" customWidth="1"/>
    <col min="5379" max="5379" width="16.85546875" style="9" customWidth="1"/>
    <col min="5380" max="5380" width="5" style="9" bestFit="1" customWidth="1"/>
    <col min="5381" max="5381" width="4.7109375" style="9" bestFit="1" customWidth="1"/>
    <col min="5382" max="5382" width="5.140625" style="9" bestFit="1" customWidth="1"/>
    <col min="5383" max="5383" width="4.85546875" style="9" bestFit="1" customWidth="1"/>
    <col min="5384" max="5384" width="5.140625" style="9" bestFit="1" customWidth="1"/>
    <col min="5385" max="5385" width="9.5703125" style="9" bestFit="1" customWidth="1"/>
    <col min="5386" max="5386" width="4.140625" style="9" bestFit="1" customWidth="1"/>
    <col min="5387" max="5387" width="6.42578125" style="9" bestFit="1" customWidth="1"/>
    <col min="5388" max="5388" width="4.85546875" style="9" bestFit="1" customWidth="1"/>
    <col min="5389" max="5389" width="8.42578125" style="9" customWidth="1"/>
    <col min="5390" max="5390" width="6.42578125" style="9" customWidth="1"/>
    <col min="5391" max="5391" width="8" style="9" customWidth="1"/>
    <col min="5392" max="5392" width="12.140625" style="9" customWidth="1"/>
    <col min="5393" max="5394" width="11.7109375" style="9" customWidth="1"/>
    <col min="5395" max="5632" width="11.42578125" style="9"/>
    <col min="5633" max="5633" width="3" style="9" customWidth="1"/>
    <col min="5634" max="5634" width="30" style="9" customWidth="1"/>
    <col min="5635" max="5635" width="16.85546875" style="9" customWidth="1"/>
    <col min="5636" max="5636" width="5" style="9" bestFit="1" customWidth="1"/>
    <col min="5637" max="5637" width="4.7109375" style="9" bestFit="1" customWidth="1"/>
    <col min="5638" max="5638" width="5.140625" style="9" bestFit="1" customWidth="1"/>
    <col min="5639" max="5639" width="4.85546875" style="9" bestFit="1" customWidth="1"/>
    <col min="5640" max="5640" width="5.140625" style="9" bestFit="1" customWidth="1"/>
    <col min="5641" max="5641" width="9.5703125" style="9" bestFit="1" customWidth="1"/>
    <col min="5642" max="5642" width="4.140625" style="9" bestFit="1" customWidth="1"/>
    <col min="5643" max="5643" width="6.42578125" style="9" bestFit="1" customWidth="1"/>
    <col min="5644" max="5644" width="4.85546875" style="9" bestFit="1" customWidth="1"/>
    <col min="5645" max="5645" width="8.42578125" style="9" customWidth="1"/>
    <col min="5646" max="5646" width="6.42578125" style="9" customWidth="1"/>
    <col min="5647" max="5647" width="8" style="9" customWidth="1"/>
    <col min="5648" max="5648" width="12.140625" style="9" customWidth="1"/>
    <col min="5649" max="5650" width="11.7109375" style="9" customWidth="1"/>
    <col min="5651" max="5888" width="11.42578125" style="9"/>
    <col min="5889" max="5889" width="3" style="9" customWidth="1"/>
    <col min="5890" max="5890" width="30" style="9" customWidth="1"/>
    <col min="5891" max="5891" width="16.85546875" style="9" customWidth="1"/>
    <col min="5892" max="5892" width="5" style="9" bestFit="1" customWidth="1"/>
    <col min="5893" max="5893" width="4.7109375" style="9" bestFit="1" customWidth="1"/>
    <col min="5894" max="5894" width="5.140625" style="9" bestFit="1" customWidth="1"/>
    <col min="5895" max="5895" width="4.85546875" style="9" bestFit="1" customWidth="1"/>
    <col min="5896" max="5896" width="5.140625" style="9" bestFit="1" customWidth="1"/>
    <col min="5897" max="5897" width="9.5703125" style="9" bestFit="1" customWidth="1"/>
    <col min="5898" max="5898" width="4.140625" style="9" bestFit="1" customWidth="1"/>
    <col min="5899" max="5899" width="6.42578125" style="9" bestFit="1" customWidth="1"/>
    <col min="5900" max="5900" width="4.85546875" style="9" bestFit="1" customWidth="1"/>
    <col min="5901" max="5901" width="8.42578125" style="9" customWidth="1"/>
    <col min="5902" max="5902" width="6.42578125" style="9" customWidth="1"/>
    <col min="5903" max="5903" width="8" style="9" customWidth="1"/>
    <col min="5904" max="5904" width="12.140625" style="9" customWidth="1"/>
    <col min="5905" max="5906" width="11.7109375" style="9" customWidth="1"/>
    <col min="5907" max="6144" width="11.42578125" style="9"/>
    <col min="6145" max="6145" width="3" style="9" customWidth="1"/>
    <col min="6146" max="6146" width="30" style="9" customWidth="1"/>
    <col min="6147" max="6147" width="16.85546875" style="9" customWidth="1"/>
    <col min="6148" max="6148" width="5" style="9" bestFit="1" customWidth="1"/>
    <col min="6149" max="6149" width="4.7109375" style="9" bestFit="1" customWidth="1"/>
    <col min="6150" max="6150" width="5.140625" style="9" bestFit="1" customWidth="1"/>
    <col min="6151" max="6151" width="4.85546875" style="9" bestFit="1" customWidth="1"/>
    <col min="6152" max="6152" width="5.140625" style="9" bestFit="1" customWidth="1"/>
    <col min="6153" max="6153" width="9.5703125" style="9" bestFit="1" customWidth="1"/>
    <col min="6154" max="6154" width="4.140625" style="9" bestFit="1" customWidth="1"/>
    <col min="6155" max="6155" width="6.42578125" style="9" bestFit="1" customWidth="1"/>
    <col min="6156" max="6156" width="4.85546875" style="9" bestFit="1" customWidth="1"/>
    <col min="6157" max="6157" width="8.42578125" style="9" customWidth="1"/>
    <col min="6158" max="6158" width="6.42578125" style="9" customWidth="1"/>
    <col min="6159" max="6159" width="8" style="9" customWidth="1"/>
    <col min="6160" max="6160" width="12.140625" style="9" customWidth="1"/>
    <col min="6161" max="6162" width="11.7109375" style="9" customWidth="1"/>
    <col min="6163" max="6400" width="11.42578125" style="9"/>
    <col min="6401" max="6401" width="3" style="9" customWidth="1"/>
    <col min="6402" max="6402" width="30" style="9" customWidth="1"/>
    <col min="6403" max="6403" width="16.85546875" style="9" customWidth="1"/>
    <col min="6404" max="6404" width="5" style="9" bestFit="1" customWidth="1"/>
    <col min="6405" max="6405" width="4.7109375" style="9" bestFit="1" customWidth="1"/>
    <col min="6406" max="6406" width="5.140625" style="9" bestFit="1" customWidth="1"/>
    <col min="6407" max="6407" width="4.85546875" style="9" bestFit="1" customWidth="1"/>
    <col min="6408" max="6408" width="5.140625" style="9" bestFit="1" customWidth="1"/>
    <col min="6409" max="6409" width="9.5703125" style="9" bestFit="1" customWidth="1"/>
    <col min="6410" max="6410" width="4.140625" style="9" bestFit="1" customWidth="1"/>
    <col min="6411" max="6411" width="6.42578125" style="9" bestFit="1" customWidth="1"/>
    <col min="6412" max="6412" width="4.85546875" style="9" bestFit="1" customWidth="1"/>
    <col min="6413" max="6413" width="8.42578125" style="9" customWidth="1"/>
    <col min="6414" max="6414" width="6.42578125" style="9" customWidth="1"/>
    <col min="6415" max="6415" width="8" style="9" customWidth="1"/>
    <col min="6416" max="6416" width="12.140625" style="9" customWidth="1"/>
    <col min="6417" max="6418" width="11.7109375" style="9" customWidth="1"/>
    <col min="6419" max="6656" width="11.42578125" style="9"/>
    <col min="6657" max="6657" width="3" style="9" customWidth="1"/>
    <col min="6658" max="6658" width="30" style="9" customWidth="1"/>
    <col min="6659" max="6659" width="16.85546875" style="9" customWidth="1"/>
    <col min="6660" max="6660" width="5" style="9" bestFit="1" customWidth="1"/>
    <col min="6661" max="6661" width="4.7109375" style="9" bestFit="1" customWidth="1"/>
    <col min="6662" max="6662" width="5.140625" style="9" bestFit="1" customWidth="1"/>
    <col min="6663" max="6663" width="4.85546875" style="9" bestFit="1" customWidth="1"/>
    <col min="6664" max="6664" width="5.140625" style="9" bestFit="1" customWidth="1"/>
    <col min="6665" max="6665" width="9.5703125" style="9" bestFit="1" customWidth="1"/>
    <col min="6666" max="6666" width="4.140625" style="9" bestFit="1" customWidth="1"/>
    <col min="6667" max="6667" width="6.42578125" style="9" bestFit="1" customWidth="1"/>
    <col min="6668" max="6668" width="4.85546875" style="9" bestFit="1" customWidth="1"/>
    <col min="6669" max="6669" width="8.42578125" style="9" customWidth="1"/>
    <col min="6670" max="6670" width="6.42578125" style="9" customWidth="1"/>
    <col min="6671" max="6671" width="8" style="9" customWidth="1"/>
    <col min="6672" max="6672" width="12.140625" style="9" customWidth="1"/>
    <col min="6673" max="6674" width="11.7109375" style="9" customWidth="1"/>
    <col min="6675" max="6912" width="11.42578125" style="9"/>
    <col min="6913" max="6913" width="3" style="9" customWidth="1"/>
    <col min="6914" max="6914" width="30" style="9" customWidth="1"/>
    <col min="6915" max="6915" width="16.85546875" style="9" customWidth="1"/>
    <col min="6916" max="6916" width="5" style="9" bestFit="1" customWidth="1"/>
    <col min="6917" max="6917" width="4.7109375" style="9" bestFit="1" customWidth="1"/>
    <col min="6918" max="6918" width="5.140625" style="9" bestFit="1" customWidth="1"/>
    <col min="6919" max="6919" width="4.85546875" style="9" bestFit="1" customWidth="1"/>
    <col min="6920" max="6920" width="5.140625" style="9" bestFit="1" customWidth="1"/>
    <col min="6921" max="6921" width="9.5703125" style="9" bestFit="1" customWidth="1"/>
    <col min="6922" max="6922" width="4.140625" style="9" bestFit="1" customWidth="1"/>
    <col min="6923" max="6923" width="6.42578125" style="9" bestFit="1" customWidth="1"/>
    <col min="6924" max="6924" width="4.85546875" style="9" bestFit="1" customWidth="1"/>
    <col min="6925" max="6925" width="8.42578125" style="9" customWidth="1"/>
    <col min="6926" max="6926" width="6.42578125" style="9" customWidth="1"/>
    <col min="6927" max="6927" width="8" style="9" customWidth="1"/>
    <col min="6928" max="6928" width="12.140625" style="9" customWidth="1"/>
    <col min="6929" max="6930" width="11.7109375" style="9" customWidth="1"/>
    <col min="6931" max="7168" width="11.42578125" style="9"/>
    <col min="7169" max="7169" width="3" style="9" customWidth="1"/>
    <col min="7170" max="7170" width="30" style="9" customWidth="1"/>
    <col min="7171" max="7171" width="16.85546875" style="9" customWidth="1"/>
    <col min="7172" max="7172" width="5" style="9" bestFit="1" customWidth="1"/>
    <col min="7173" max="7173" width="4.7109375" style="9" bestFit="1" customWidth="1"/>
    <col min="7174" max="7174" width="5.140625" style="9" bestFit="1" customWidth="1"/>
    <col min="7175" max="7175" width="4.85546875" style="9" bestFit="1" customWidth="1"/>
    <col min="7176" max="7176" width="5.140625" style="9" bestFit="1" customWidth="1"/>
    <col min="7177" max="7177" width="9.5703125" style="9" bestFit="1" customWidth="1"/>
    <col min="7178" max="7178" width="4.140625" style="9" bestFit="1" customWidth="1"/>
    <col min="7179" max="7179" width="6.42578125" style="9" bestFit="1" customWidth="1"/>
    <col min="7180" max="7180" width="4.85546875" style="9" bestFit="1" customWidth="1"/>
    <col min="7181" max="7181" width="8.42578125" style="9" customWidth="1"/>
    <col min="7182" max="7182" width="6.42578125" style="9" customWidth="1"/>
    <col min="7183" max="7183" width="8" style="9" customWidth="1"/>
    <col min="7184" max="7184" width="12.140625" style="9" customWidth="1"/>
    <col min="7185" max="7186" width="11.7109375" style="9" customWidth="1"/>
    <col min="7187" max="7424" width="11.42578125" style="9"/>
    <col min="7425" max="7425" width="3" style="9" customWidth="1"/>
    <col min="7426" max="7426" width="30" style="9" customWidth="1"/>
    <col min="7427" max="7427" width="16.85546875" style="9" customWidth="1"/>
    <col min="7428" max="7428" width="5" style="9" bestFit="1" customWidth="1"/>
    <col min="7429" max="7429" width="4.7109375" style="9" bestFit="1" customWidth="1"/>
    <col min="7430" max="7430" width="5.140625" style="9" bestFit="1" customWidth="1"/>
    <col min="7431" max="7431" width="4.85546875" style="9" bestFit="1" customWidth="1"/>
    <col min="7432" max="7432" width="5.140625" style="9" bestFit="1" customWidth="1"/>
    <col min="7433" max="7433" width="9.5703125" style="9" bestFit="1" customWidth="1"/>
    <col min="7434" max="7434" width="4.140625" style="9" bestFit="1" customWidth="1"/>
    <col min="7435" max="7435" width="6.42578125" style="9" bestFit="1" customWidth="1"/>
    <col min="7436" max="7436" width="4.85546875" style="9" bestFit="1" customWidth="1"/>
    <col min="7437" max="7437" width="8.42578125" style="9" customWidth="1"/>
    <col min="7438" max="7438" width="6.42578125" style="9" customWidth="1"/>
    <col min="7439" max="7439" width="8" style="9" customWidth="1"/>
    <col min="7440" max="7440" width="12.140625" style="9" customWidth="1"/>
    <col min="7441" max="7442" width="11.7109375" style="9" customWidth="1"/>
    <col min="7443" max="7680" width="11.42578125" style="9"/>
    <col min="7681" max="7681" width="3" style="9" customWidth="1"/>
    <col min="7682" max="7682" width="30" style="9" customWidth="1"/>
    <col min="7683" max="7683" width="16.85546875" style="9" customWidth="1"/>
    <col min="7684" max="7684" width="5" style="9" bestFit="1" customWidth="1"/>
    <col min="7685" max="7685" width="4.7109375" style="9" bestFit="1" customWidth="1"/>
    <col min="7686" max="7686" width="5.140625" style="9" bestFit="1" customWidth="1"/>
    <col min="7687" max="7687" width="4.85546875" style="9" bestFit="1" customWidth="1"/>
    <col min="7688" max="7688" width="5.140625" style="9" bestFit="1" customWidth="1"/>
    <col min="7689" max="7689" width="9.5703125" style="9" bestFit="1" customWidth="1"/>
    <col min="7690" max="7690" width="4.140625" style="9" bestFit="1" customWidth="1"/>
    <col min="7691" max="7691" width="6.42578125" style="9" bestFit="1" customWidth="1"/>
    <col min="7692" max="7692" width="4.85546875" style="9" bestFit="1" customWidth="1"/>
    <col min="7693" max="7693" width="8.42578125" style="9" customWidth="1"/>
    <col min="7694" max="7694" width="6.42578125" style="9" customWidth="1"/>
    <col min="7695" max="7695" width="8" style="9" customWidth="1"/>
    <col min="7696" max="7696" width="12.140625" style="9" customWidth="1"/>
    <col min="7697" max="7698" width="11.7109375" style="9" customWidth="1"/>
    <col min="7699" max="7936" width="11.42578125" style="9"/>
    <col min="7937" max="7937" width="3" style="9" customWidth="1"/>
    <col min="7938" max="7938" width="30" style="9" customWidth="1"/>
    <col min="7939" max="7939" width="16.85546875" style="9" customWidth="1"/>
    <col min="7940" max="7940" width="5" style="9" bestFit="1" customWidth="1"/>
    <col min="7941" max="7941" width="4.7109375" style="9" bestFit="1" customWidth="1"/>
    <col min="7942" max="7942" width="5.140625" style="9" bestFit="1" customWidth="1"/>
    <col min="7943" max="7943" width="4.85546875" style="9" bestFit="1" customWidth="1"/>
    <col min="7944" max="7944" width="5.140625" style="9" bestFit="1" customWidth="1"/>
    <col min="7945" max="7945" width="9.5703125" style="9" bestFit="1" customWidth="1"/>
    <col min="7946" max="7946" width="4.140625" style="9" bestFit="1" customWidth="1"/>
    <col min="7947" max="7947" width="6.42578125" style="9" bestFit="1" customWidth="1"/>
    <col min="7948" max="7948" width="4.85546875" style="9" bestFit="1" customWidth="1"/>
    <col min="7949" max="7949" width="8.42578125" style="9" customWidth="1"/>
    <col min="7950" max="7950" width="6.42578125" style="9" customWidth="1"/>
    <col min="7951" max="7951" width="8" style="9" customWidth="1"/>
    <col min="7952" max="7952" width="12.140625" style="9" customWidth="1"/>
    <col min="7953" max="7954" width="11.7109375" style="9" customWidth="1"/>
    <col min="7955" max="8192" width="11.42578125" style="9"/>
    <col min="8193" max="8193" width="3" style="9" customWidth="1"/>
    <col min="8194" max="8194" width="30" style="9" customWidth="1"/>
    <col min="8195" max="8195" width="16.85546875" style="9" customWidth="1"/>
    <col min="8196" max="8196" width="5" style="9" bestFit="1" customWidth="1"/>
    <col min="8197" max="8197" width="4.7109375" style="9" bestFit="1" customWidth="1"/>
    <col min="8198" max="8198" width="5.140625" style="9" bestFit="1" customWidth="1"/>
    <col min="8199" max="8199" width="4.85546875" style="9" bestFit="1" customWidth="1"/>
    <col min="8200" max="8200" width="5.140625" style="9" bestFit="1" customWidth="1"/>
    <col min="8201" max="8201" width="9.5703125" style="9" bestFit="1" customWidth="1"/>
    <col min="8202" max="8202" width="4.140625" style="9" bestFit="1" customWidth="1"/>
    <col min="8203" max="8203" width="6.42578125" style="9" bestFit="1" customWidth="1"/>
    <col min="8204" max="8204" width="4.85546875" style="9" bestFit="1" customWidth="1"/>
    <col min="8205" max="8205" width="8.42578125" style="9" customWidth="1"/>
    <col min="8206" max="8206" width="6.42578125" style="9" customWidth="1"/>
    <col min="8207" max="8207" width="8" style="9" customWidth="1"/>
    <col min="8208" max="8208" width="12.140625" style="9" customWidth="1"/>
    <col min="8209" max="8210" width="11.7109375" style="9" customWidth="1"/>
    <col min="8211" max="8448" width="11.42578125" style="9"/>
    <col min="8449" max="8449" width="3" style="9" customWidth="1"/>
    <col min="8450" max="8450" width="30" style="9" customWidth="1"/>
    <col min="8451" max="8451" width="16.85546875" style="9" customWidth="1"/>
    <col min="8452" max="8452" width="5" style="9" bestFit="1" customWidth="1"/>
    <col min="8453" max="8453" width="4.7109375" style="9" bestFit="1" customWidth="1"/>
    <col min="8454" max="8454" width="5.140625" style="9" bestFit="1" customWidth="1"/>
    <col min="8455" max="8455" width="4.85546875" style="9" bestFit="1" customWidth="1"/>
    <col min="8456" max="8456" width="5.140625" style="9" bestFit="1" customWidth="1"/>
    <col min="8457" max="8457" width="9.5703125" style="9" bestFit="1" customWidth="1"/>
    <col min="8458" max="8458" width="4.140625" style="9" bestFit="1" customWidth="1"/>
    <col min="8459" max="8459" width="6.42578125" style="9" bestFit="1" customWidth="1"/>
    <col min="8460" max="8460" width="4.85546875" style="9" bestFit="1" customWidth="1"/>
    <col min="8461" max="8461" width="8.42578125" style="9" customWidth="1"/>
    <col min="8462" max="8462" width="6.42578125" style="9" customWidth="1"/>
    <col min="8463" max="8463" width="8" style="9" customWidth="1"/>
    <col min="8464" max="8464" width="12.140625" style="9" customWidth="1"/>
    <col min="8465" max="8466" width="11.7109375" style="9" customWidth="1"/>
    <col min="8467" max="8704" width="11.42578125" style="9"/>
    <col min="8705" max="8705" width="3" style="9" customWidth="1"/>
    <col min="8706" max="8706" width="30" style="9" customWidth="1"/>
    <col min="8707" max="8707" width="16.85546875" style="9" customWidth="1"/>
    <col min="8708" max="8708" width="5" style="9" bestFit="1" customWidth="1"/>
    <col min="8709" max="8709" width="4.7109375" style="9" bestFit="1" customWidth="1"/>
    <col min="8710" max="8710" width="5.140625" style="9" bestFit="1" customWidth="1"/>
    <col min="8711" max="8711" width="4.85546875" style="9" bestFit="1" customWidth="1"/>
    <col min="8712" max="8712" width="5.140625" style="9" bestFit="1" customWidth="1"/>
    <col min="8713" max="8713" width="9.5703125" style="9" bestFit="1" customWidth="1"/>
    <col min="8714" max="8714" width="4.140625" style="9" bestFit="1" customWidth="1"/>
    <col min="8715" max="8715" width="6.42578125" style="9" bestFit="1" customWidth="1"/>
    <col min="8716" max="8716" width="4.85546875" style="9" bestFit="1" customWidth="1"/>
    <col min="8717" max="8717" width="8.42578125" style="9" customWidth="1"/>
    <col min="8718" max="8718" width="6.42578125" style="9" customWidth="1"/>
    <col min="8719" max="8719" width="8" style="9" customWidth="1"/>
    <col min="8720" max="8720" width="12.140625" style="9" customWidth="1"/>
    <col min="8721" max="8722" width="11.7109375" style="9" customWidth="1"/>
    <col min="8723" max="8960" width="11.42578125" style="9"/>
    <col min="8961" max="8961" width="3" style="9" customWidth="1"/>
    <col min="8962" max="8962" width="30" style="9" customWidth="1"/>
    <col min="8963" max="8963" width="16.85546875" style="9" customWidth="1"/>
    <col min="8964" max="8964" width="5" style="9" bestFit="1" customWidth="1"/>
    <col min="8965" max="8965" width="4.7109375" style="9" bestFit="1" customWidth="1"/>
    <col min="8966" max="8966" width="5.140625" style="9" bestFit="1" customWidth="1"/>
    <col min="8967" max="8967" width="4.85546875" style="9" bestFit="1" customWidth="1"/>
    <col min="8968" max="8968" width="5.140625" style="9" bestFit="1" customWidth="1"/>
    <col min="8969" max="8969" width="9.5703125" style="9" bestFit="1" customWidth="1"/>
    <col min="8970" max="8970" width="4.140625" style="9" bestFit="1" customWidth="1"/>
    <col min="8971" max="8971" width="6.42578125" style="9" bestFit="1" customWidth="1"/>
    <col min="8972" max="8972" width="4.85546875" style="9" bestFit="1" customWidth="1"/>
    <col min="8973" max="8973" width="8.42578125" style="9" customWidth="1"/>
    <col min="8974" max="8974" width="6.42578125" style="9" customWidth="1"/>
    <col min="8975" max="8975" width="8" style="9" customWidth="1"/>
    <col min="8976" max="8976" width="12.140625" style="9" customWidth="1"/>
    <col min="8977" max="8978" width="11.7109375" style="9" customWidth="1"/>
    <col min="8979" max="9216" width="11.42578125" style="9"/>
    <col min="9217" max="9217" width="3" style="9" customWidth="1"/>
    <col min="9218" max="9218" width="30" style="9" customWidth="1"/>
    <col min="9219" max="9219" width="16.85546875" style="9" customWidth="1"/>
    <col min="9220" max="9220" width="5" style="9" bestFit="1" customWidth="1"/>
    <col min="9221" max="9221" width="4.7109375" style="9" bestFit="1" customWidth="1"/>
    <col min="9222" max="9222" width="5.140625" style="9" bestFit="1" customWidth="1"/>
    <col min="9223" max="9223" width="4.85546875" style="9" bestFit="1" customWidth="1"/>
    <col min="9224" max="9224" width="5.140625" style="9" bestFit="1" customWidth="1"/>
    <col min="9225" max="9225" width="9.5703125" style="9" bestFit="1" customWidth="1"/>
    <col min="9226" max="9226" width="4.140625" style="9" bestFit="1" customWidth="1"/>
    <col min="9227" max="9227" width="6.42578125" style="9" bestFit="1" customWidth="1"/>
    <col min="9228" max="9228" width="4.85546875" style="9" bestFit="1" customWidth="1"/>
    <col min="9229" max="9229" width="8.42578125" style="9" customWidth="1"/>
    <col min="9230" max="9230" width="6.42578125" style="9" customWidth="1"/>
    <col min="9231" max="9231" width="8" style="9" customWidth="1"/>
    <col min="9232" max="9232" width="12.140625" style="9" customWidth="1"/>
    <col min="9233" max="9234" width="11.7109375" style="9" customWidth="1"/>
    <col min="9235" max="9472" width="11.42578125" style="9"/>
    <col min="9473" max="9473" width="3" style="9" customWidth="1"/>
    <col min="9474" max="9474" width="30" style="9" customWidth="1"/>
    <col min="9475" max="9475" width="16.85546875" style="9" customWidth="1"/>
    <col min="9476" max="9476" width="5" style="9" bestFit="1" customWidth="1"/>
    <col min="9477" max="9477" width="4.7109375" style="9" bestFit="1" customWidth="1"/>
    <col min="9478" max="9478" width="5.140625" style="9" bestFit="1" customWidth="1"/>
    <col min="9479" max="9479" width="4.85546875" style="9" bestFit="1" customWidth="1"/>
    <col min="9480" max="9480" width="5.140625" style="9" bestFit="1" customWidth="1"/>
    <col min="9481" max="9481" width="9.5703125" style="9" bestFit="1" customWidth="1"/>
    <col min="9482" max="9482" width="4.140625" style="9" bestFit="1" customWidth="1"/>
    <col min="9483" max="9483" width="6.42578125" style="9" bestFit="1" customWidth="1"/>
    <col min="9484" max="9484" width="4.85546875" style="9" bestFit="1" customWidth="1"/>
    <col min="9485" max="9485" width="8.42578125" style="9" customWidth="1"/>
    <col min="9486" max="9486" width="6.42578125" style="9" customWidth="1"/>
    <col min="9487" max="9487" width="8" style="9" customWidth="1"/>
    <col min="9488" max="9488" width="12.140625" style="9" customWidth="1"/>
    <col min="9489" max="9490" width="11.7109375" style="9" customWidth="1"/>
    <col min="9491" max="9728" width="11.42578125" style="9"/>
    <col min="9729" max="9729" width="3" style="9" customWidth="1"/>
    <col min="9730" max="9730" width="30" style="9" customWidth="1"/>
    <col min="9731" max="9731" width="16.85546875" style="9" customWidth="1"/>
    <col min="9732" max="9732" width="5" style="9" bestFit="1" customWidth="1"/>
    <col min="9733" max="9733" width="4.7109375" style="9" bestFit="1" customWidth="1"/>
    <col min="9734" max="9734" width="5.140625" style="9" bestFit="1" customWidth="1"/>
    <col min="9735" max="9735" width="4.85546875" style="9" bestFit="1" customWidth="1"/>
    <col min="9736" max="9736" width="5.140625" style="9" bestFit="1" customWidth="1"/>
    <col min="9737" max="9737" width="9.5703125" style="9" bestFit="1" customWidth="1"/>
    <col min="9738" max="9738" width="4.140625" style="9" bestFit="1" customWidth="1"/>
    <col min="9739" max="9739" width="6.42578125" style="9" bestFit="1" customWidth="1"/>
    <col min="9740" max="9740" width="4.85546875" style="9" bestFit="1" customWidth="1"/>
    <col min="9741" max="9741" width="8.42578125" style="9" customWidth="1"/>
    <col min="9742" max="9742" width="6.42578125" style="9" customWidth="1"/>
    <col min="9743" max="9743" width="8" style="9" customWidth="1"/>
    <col min="9744" max="9744" width="12.140625" style="9" customWidth="1"/>
    <col min="9745" max="9746" width="11.7109375" style="9" customWidth="1"/>
    <col min="9747" max="9984" width="11.42578125" style="9"/>
    <col min="9985" max="9985" width="3" style="9" customWidth="1"/>
    <col min="9986" max="9986" width="30" style="9" customWidth="1"/>
    <col min="9987" max="9987" width="16.85546875" style="9" customWidth="1"/>
    <col min="9988" max="9988" width="5" style="9" bestFit="1" customWidth="1"/>
    <col min="9989" max="9989" width="4.7109375" style="9" bestFit="1" customWidth="1"/>
    <col min="9990" max="9990" width="5.140625" style="9" bestFit="1" customWidth="1"/>
    <col min="9991" max="9991" width="4.85546875" style="9" bestFit="1" customWidth="1"/>
    <col min="9992" max="9992" width="5.140625" style="9" bestFit="1" customWidth="1"/>
    <col min="9993" max="9993" width="9.5703125" style="9" bestFit="1" customWidth="1"/>
    <col min="9994" max="9994" width="4.140625" style="9" bestFit="1" customWidth="1"/>
    <col min="9995" max="9995" width="6.42578125" style="9" bestFit="1" customWidth="1"/>
    <col min="9996" max="9996" width="4.85546875" style="9" bestFit="1" customWidth="1"/>
    <col min="9997" max="9997" width="8.42578125" style="9" customWidth="1"/>
    <col min="9998" max="9998" width="6.42578125" style="9" customWidth="1"/>
    <col min="9999" max="9999" width="8" style="9" customWidth="1"/>
    <col min="10000" max="10000" width="12.140625" style="9" customWidth="1"/>
    <col min="10001" max="10002" width="11.7109375" style="9" customWidth="1"/>
    <col min="10003" max="10240" width="11.42578125" style="9"/>
    <col min="10241" max="10241" width="3" style="9" customWidth="1"/>
    <col min="10242" max="10242" width="30" style="9" customWidth="1"/>
    <col min="10243" max="10243" width="16.85546875" style="9" customWidth="1"/>
    <col min="10244" max="10244" width="5" style="9" bestFit="1" customWidth="1"/>
    <col min="10245" max="10245" width="4.7109375" style="9" bestFit="1" customWidth="1"/>
    <col min="10246" max="10246" width="5.140625" style="9" bestFit="1" customWidth="1"/>
    <col min="10247" max="10247" width="4.85546875" style="9" bestFit="1" customWidth="1"/>
    <col min="10248" max="10248" width="5.140625" style="9" bestFit="1" customWidth="1"/>
    <col min="10249" max="10249" width="9.5703125" style="9" bestFit="1" customWidth="1"/>
    <col min="10250" max="10250" width="4.140625" style="9" bestFit="1" customWidth="1"/>
    <col min="10251" max="10251" width="6.42578125" style="9" bestFit="1" customWidth="1"/>
    <col min="10252" max="10252" width="4.85546875" style="9" bestFit="1" customWidth="1"/>
    <col min="10253" max="10253" width="8.42578125" style="9" customWidth="1"/>
    <col min="10254" max="10254" width="6.42578125" style="9" customWidth="1"/>
    <col min="10255" max="10255" width="8" style="9" customWidth="1"/>
    <col min="10256" max="10256" width="12.140625" style="9" customWidth="1"/>
    <col min="10257" max="10258" width="11.7109375" style="9" customWidth="1"/>
    <col min="10259" max="10496" width="11.42578125" style="9"/>
    <col min="10497" max="10497" width="3" style="9" customWidth="1"/>
    <col min="10498" max="10498" width="30" style="9" customWidth="1"/>
    <col min="10499" max="10499" width="16.85546875" style="9" customWidth="1"/>
    <col min="10500" max="10500" width="5" style="9" bestFit="1" customWidth="1"/>
    <col min="10501" max="10501" width="4.7109375" style="9" bestFit="1" customWidth="1"/>
    <col min="10502" max="10502" width="5.140625" style="9" bestFit="1" customWidth="1"/>
    <col min="10503" max="10503" width="4.85546875" style="9" bestFit="1" customWidth="1"/>
    <col min="10504" max="10504" width="5.140625" style="9" bestFit="1" customWidth="1"/>
    <col min="10505" max="10505" width="9.5703125" style="9" bestFit="1" customWidth="1"/>
    <col min="10506" max="10506" width="4.140625" style="9" bestFit="1" customWidth="1"/>
    <col min="10507" max="10507" width="6.42578125" style="9" bestFit="1" customWidth="1"/>
    <col min="10508" max="10508" width="4.85546875" style="9" bestFit="1" customWidth="1"/>
    <col min="10509" max="10509" width="8.42578125" style="9" customWidth="1"/>
    <col min="10510" max="10510" width="6.42578125" style="9" customWidth="1"/>
    <col min="10511" max="10511" width="8" style="9" customWidth="1"/>
    <col min="10512" max="10512" width="12.140625" style="9" customWidth="1"/>
    <col min="10513" max="10514" width="11.7109375" style="9" customWidth="1"/>
    <col min="10515" max="10752" width="11.42578125" style="9"/>
    <col min="10753" max="10753" width="3" style="9" customWidth="1"/>
    <col min="10754" max="10754" width="30" style="9" customWidth="1"/>
    <col min="10755" max="10755" width="16.85546875" style="9" customWidth="1"/>
    <col min="10756" max="10756" width="5" style="9" bestFit="1" customWidth="1"/>
    <col min="10757" max="10757" width="4.7109375" style="9" bestFit="1" customWidth="1"/>
    <col min="10758" max="10758" width="5.140625" style="9" bestFit="1" customWidth="1"/>
    <col min="10759" max="10759" width="4.85546875" style="9" bestFit="1" customWidth="1"/>
    <col min="10760" max="10760" width="5.140625" style="9" bestFit="1" customWidth="1"/>
    <col min="10761" max="10761" width="9.5703125" style="9" bestFit="1" customWidth="1"/>
    <col min="10762" max="10762" width="4.140625" style="9" bestFit="1" customWidth="1"/>
    <col min="10763" max="10763" width="6.42578125" style="9" bestFit="1" customWidth="1"/>
    <col min="10764" max="10764" width="4.85546875" style="9" bestFit="1" customWidth="1"/>
    <col min="10765" max="10765" width="8.42578125" style="9" customWidth="1"/>
    <col min="10766" max="10766" width="6.42578125" style="9" customWidth="1"/>
    <col min="10767" max="10767" width="8" style="9" customWidth="1"/>
    <col min="10768" max="10768" width="12.140625" style="9" customWidth="1"/>
    <col min="10769" max="10770" width="11.7109375" style="9" customWidth="1"/>
    <col min="10771" max="11008" width="11.42578125" style="9"/>
    <col min="11009" max="11009" width="3" style="9" customWidth="1"/>
    <col min="11010" max="11010" width="30" style="9" customWidth="1"/>
    <col min="11011" max="11011" width="16.85546875" style="9" customWidth="1"/>
    <col min="11012" max="11012" width="5" style="9" bestFit="1" customWidth="1"/>
    <col min="11013" max="11013" width="4.7109375" style="9" bestFit="1" customWidth="1"/>
    <col min="11014" max="11014" width="5.140625" style="9" bestFit="1" customWidth="1"/>
    <col min="11015" max="11015" width="4.85546875" style="9" bestFit="1" customWidth="1"/>
    <col min="11016" max="11016" width="5.140625" style="9" bestFit="1" customWidth="1"/>
    <col min="11017" max="11017" width="9.5703125" style="9" bestFit="1" customWidth="1"/>
    <col min="11018" max="11018" width="4.140625" style="9" bestFit="1" customWidth="1"/>
    <col min="11019" max="11019" width="6.42578125" style="9" bestFit="1" customWidth="1"/>
    <col min="11020" max="11020" width="4.85546875" style="9" bestFit="1" customWidth="1"/>
    <col min="11021" max="11021" width="8.42578125" style="9" customWidth="1"/>
    <col min="11022" max="11022" width="6.42578125" style="9" customWidth="1"/>
    <col min="11023" max="11023" width="8" style="9" customWidth="1"/>
    <col min="11024" max="11024" width="12.140625" style="9" customWidth="1"/>
    <col min="11025" max="11026" width="11.7109375" style="9" customWidth="1"/>
    <col min="11027" max="11264" width="11.42578125" style="9"/>
    <col min="11265" max="11265" width="3" style="9" customWidth="1"/>
    <col min="11266" max="11266" width="30" style="9" customWidth="1"/>
    <col min="11267" max="11267" width="16.85546875" style="9" customWidth="1"/>
    <col min="11268" max="11268" width="5" style="9" bestFit="1" customWidth="1"/>
    <col min="11269" max="11269" width="4.7109375" style="9" bestFit="1" customWidth="1"/>
    <col min="11270" max="11270" width="5.140625" style="9" bestFit="1" customWidth="1"/>
    <col min="11271" max="11271" width="4.85546875" style="9" bestFit="1" customWidth="1"/>
    <col min="11272" max="11272" width="5.140625" style="9" bestFit="1" customWidth="1"/>
    <col min="11273" max="11273" width="9.5703125" style="9" bestFit="1" customWidth="1"/>
    <col min="11274" max="11274" width="4.140625" style="9" bestFit="1" customWidth="1"/>
    <col min="11275" max="11275" width="6.42578125" style="9" bestFit="1" customWidth="1"/>
    <col min="11276" max="11276" width="4.85546875" style="9" bestFit="1" customWidth="1"/>
    <col min="11277" max="11277" width="8.42578125" style="9" customWidth="1"/>
    <col min="11278" max="11278" width="6.42578125" style="9" customWidth="1"/>
    <col min="11279" max="11279" width="8" style="9" customWidth="1"/>
    <col min="11280" max="11280" width="12.140625" style="9" customWidth="1"/>
    <col min="11281" max="11282" width="11.7109375" style="9" customWidth="1"/>
    <col min="11283" max="11520" width="11.42578125" style="9"/>
    <col min="11521" max="11521" width="3" style="9" customWidth="1"/>
    <col min="11522" max="11522" width="30" style="9" customWidth="1"/>
    <col min="11523" max="11523" width="16.85546875" style="9" customWidth="1"/>
    <col min="11524" max="11524" width="5" style="9" bestFit="1" customWidth="1"/>
    <col min="11525" max="11525" width="4.7109375" style="9" bestFit="1" customWidth="1"/>
    <col min="11526" max="11526" width="5.140625" style="9" bestFit="1" customWidth="1"/>
    <col min="11527" max="11527" width="4.85546875" style="9" bestFit="1" customWidth="1"/>
    <col min="11528" max="11528" width="5.140625" style="9" bestFit="1" customWidth="1"/>
    <col min="11529" max="11529" width="9.5703125" style="9" bestFit="1" customWidth="1"/>
    <col min="11530" max="11530" width="4.140625" style="9" bestFit="1" customWidth="1"/>
    <col min="11531" max="11531" width="6.42578125" style="9" bestFit="1" customWidth="1"/>
    <col min="11532" max="11532" width="4.85546875" style="9" bestFit="1" customWidth="1"/>
    <col min="11533" max="11533" width="8.42578125" style="9" customWidth="1"/>
    <col min="11534" max="11534" width="6.42578125" style="9" customWidth="1"/>
    <col min="11535" max="11535" width="8" style="9" customWidth="1"/>
    <col min="11536" max="11536" width="12.140625" style="9" customWidth="1"/>
    <col min="11537" max="11538" width="11.7109375" style="9" customWidth="1"/>
    <col min="11539" max="11776" width="11.42578125" style="9"/>
    <col min="11777" max="11777" width="3" style="9" customWidth="1"/>
    <col min="11778" max="11778" width="30" style="9" customWidth="1"/>
    <col min="11779" max="11779" width="16.85546875" style="9" customWidth="1"/>
    <col min="11780" max="11780" width="5" style="9" bestFit="1" customWidth="1"/>
    <col min="11781" max="11781" width="4.7109375" style="9" bestFit="1" customWidth="1"/>
    <col min="11782" max="11782" width="5.140625" style="9" bestFit="1" customWidth="1"/>
    <col min="11783" max="11783" width="4.85546875" style="9" bestFit="1" customWidth="1"/>
    <col min="11784" max="11784" width="5.140625" style="9" bestFit="1" customWidth="1"/>
    <col min="11785" max="11785" width="9.5703125" style="9" bestFit="1" customWidth="1"/>
    <col min="11786" max="11786" width="4.140625" style="9" bestFit="1" customWidth="1"/>
    <col min="11787" max="11787" width="6.42578125" style="9" bestFit="1" customWidth="1"/>
    <col min="11788" max="11788" width="4.85546875" style="9" bestFit="1" customWidth="1"/>
    <col min="11789" max="11789" width="8.42578125" style="9" customWidth="1"/>
    <col min="11790" max="11790" width="6.42578125" style="9" customWidth="1"/>
    <col min="11791" max="11791" width="8" style="9" customWidth="1"/>
    <col min="11792" max="11792" width="12.140625" style="9" customWidth="1"/>
    <col min="11793" max="11794" width="11.7109375" style="9" customWidth="1"/>
    <col min="11795" max="12032" width="11.42578125" style="9"/>
    <col min="12033" max="12033" width="3" style="9" customWidth="1"/>
    <col min="12034" max="12034" width="30" style="9" customWidth="1"/>
    <col min="12035" max="12035" width="16.85546875" style="9" customWidth="1"/>
    <col min="12036" max="12036" width="5" style="9" bestFit="1" customWidth="1"/>
    <col min="12037" max="12037" width="4.7109375" style="9" bestFit="1" customWidth="1"/>
    <col min="12038" max="12038" width="5.140625" style="9" bestFit="1" customWidth="1"/>
    <col min="12039" max="12039" width="4.85546875" style="9" bestFit="1" customWidth="1"/>
    <col min="12040" max="12040" width="5.140625" style="9" bestFit="1" customWidth="1"/>
    <col min="12041" max="12041" width="9.5703125" style="9" bestFit="1" customWidth="1"/>
    <col min="12042" max="12042" width="4.140625" style="9" bestFit="1" customWidth="1"/>
    <col min="12043" max="12043" width="6.42578125" style="9" bestFit="1" customWidth="1"/>
    <col min="12044" max="12044" width="4.85546875" style="9" bestFit="1" customWidth="1"/>
    <col min="12045" max="12045" width="8.42578125" style="9" customWidth="1"/>
    <col min="12046" max="12046" width="6.42578125" style="9" customWidth="1"/>
    <col min="12047" max="12047" width="8" style="9" customWidth="1"/>
    <col min="12048" max="12048" width="12.140625" style="9" customWidth="1"/>
    <col min="12049" max="12050" width="11.7109375" style="9" customWidth="1"/>
    <col min="12051" max="12288" width="11.42578125" style="9"/>
    <col min="12289" max="12289" width="3" style="9" customWidth="1"/>
    <col min="12290" max="12290" width="30" style="9" customWidth="1"/>
    <col min="12291" max="12291" width="16.85546875" style="9" customWidth="1"/>
    <col min="12292" max="12292" width="5" style="9" bestFit="1" customWidth="1"/>
    <col min="12293" max="12293" width="4.7109375" style="9" bestFit="1" customWidth="1"/>
    <col min="12294" max="12294" width="5.140625" style="9" bestFit="1" customWidth="1"/>
    <col min="12295" max="12295" width="4.85546875" style="9" bestFit="1" customWidth="1"/>
    <col min="12296" max="12296" width="5.140625" style="9" bestFit="1" customWidth="1"/>
    <col min="12297" max="12297" width="9.5703125" style="9" bestFit="1" customWidth="1"/>
    <col min="12298" max="12298" width="4.140625" style="9" bestFit="1" customWidth="1"/>
    <col min="12299" max="12299" width="6.42578125" style="9" bestFit="1" customWidth="1"/>
    <col min="12300" max="12300" width="4.85546875" style="9" bestFit="1" customWidth="1"/>
    <col min="12301" max="12301" width="8.42578125" style="9" customWidth="1"/>
    <col min="12302" max="12302" width="6.42578125" style="9" customWidth="1"/>
    <col min="12303" max="12303" width="8" style="9" customWidth="1"/>
    <col min="12304" max="12304" width="12.140625" style="9" customWidth="1"/>
    <col min="12305" max="12306" width="11.7109375" style="9" customWidth="1"/>
    <col min="12307" max="12544" width="11.42578125" style="9"/>
    <col min="12545" max="12545" width="3" style="9" customWidth="1"/>
    <col min="12546" max="12546" width="30" style="9" customWidth="1"/>
    <col min="12547" max="12547" width="16.85546875" style="9" customWidth="1"/>
    <col min="12548" max="12548" width="5" style="9" bestFit="1" customWidth="1"/>
    <col min="12549" max="12549" width="4.7109375" style="9" bestFit="1" customWidth="1"/>
    <col min="12550" max="12550" width="5.140625" style="9" bestFit="1" customWidth="1"/>
    <col min="12551" max="12551" width="4.85546875" style="9" bestFit="1" customWidth="1"/>
    <col min="12552" max="12552" width="5.140625" style="9" bestFit="1" customWidth="1"/>
    <col min="12553" max="12553" width="9.5703125" style="9" bestFit="1" customWidth="1"/>
    <col min="12554" max="12554" width="4.140625" style="9" bestFit="1" customWidth="1"/>
    <col min="12555" max="12555" width="6.42578125" style="9" bestFit="1" customWidth="1"/>
    <col min="12556" max="12556" width="4.85546875" style="9" bestFit="1" customWidth="1"/>
    <col min="12557" max="12557" width="8.42578125" style="9" customWidth="1"/>
    <col min="12558" max="12558" width="6.42578125" style="9" customWidth="1"/>
    <col min="12559" max="12559" width="8" style="9" customWidth="1"/>
    <col min="12560" max="12560" width="12.140625" style="9" customWidth="1"/>
    <col min="12561" max="12562" width="11.7109375" style="9" customWidth="1"/>
    <col min="12563" max="12800" width="11.42578125" style="9"/>
    <col min="12801" max="12801" width="3" style="9" customWidth="1"/>
    <col min="12802" max="12802" width="30" style="9" customWidth="1"/>
    <col min="12803" max="12803" width="16.85546875" style="9" customWidth="1"/>
    <col min="12804" max="12804" width="5" style="9" bestFit="1" customWidth="1"/>
    <col min="12805" max="12805" width="4.7109375" style="9" bestFit="1" customWidth="1"/>
    <col min="12806" max="12806" width="5.140625" style="9" bestFit="1" customWidth="1"/>
    <col min="12807" max="12807" width="4.85546875" style="9" bestFit="1" customWidth="1"/>
    <col min="12808" max="12808" width="5.140625" style="9" bestFit="1" customWidth="1"/>
    <col min="12809" max="12809" width="9.5703125" style="9" bestFit="1" customWidth="1"/>
    <col min="12810" max="12810" width="4.140625" style="9" bestFit="1" customWidth="1"/>
    <col min="12811" max="12811" width="6.42578125" style="9" bestFit="1" customWidth="1"/>
    <col min="12812" max="12812" width="4.85546875" style="9" bestFit="1" customWidth="1"/>
    <col min="12813" max="12813" width="8.42578125" style="9" customWidth="1"/>
    <col min="12814" max="12814" width="6.42578125" style="9" customWidth="1"/>
    <col min="12815" max="12815" width="8" style="9" customWidth="1"/>
    <col min="12816" max="12816" width="12.140625" style="9" customWidth="1"/>
    <col min="12817" max="12818" width="11.7109375" style="9" customWidth="1"/>
    <col min="12819" max="13056" width="11.42578125" style="9"/>
    <col min="13057" max="13057" width="3" style="9" customWidth="1"/>
    <col min="13058" max="13058" width="30" style="9" customWidth="1"/>
    <col min="13059" max="13059" width="16.85546875" style="9" customWidth="1"/>
    <col min="13060" max="13060" width="5" style="9" bestFit="1" customWidth="1"/>
    <col min="13061" max="13061" width="4.7109375" style="9" bestFit="1" customWidth="1"/>
    <col min="13062" max="13062" width="5.140625" style="9" bestFit="1" customWidth="1"/>
    <col min="13063" max="13063" width="4.85546875" style="9" bestFit="1" customWidth="1"/>
    <col min="13064" max="13064" width="5.140625" style="9" bestFit="1" customWidth="1"/>
    <col min="13065" max="13065" width="9.5703125" style="9" bestFit="1" customWidth="1"/>
    <col min="13066" max="13066" width="4.140625" style="9" bestFit="1" customWidth="1"/>
    <col min="13067" max="13067" width="6.42578125" style="9" bestFit="1" customWidth="1"/>
    <col min="13068" max="13068" width="4.85546875" style="9" bestFit="1" customWidth="1"/>
    <col min="13069" max="13069" width="8.42578125" style="9" customWidth="1"/>
    <col min="13070" max="13070" width="6.42578125" style="9" customWidth="1"/>
    <col min="13071" max="13071" width="8" style="9" customWidth="1"/>
    <col min="13072" max="13072" width="12.140625" style="9" customWidth="1"/>
    <col min="13073" max="13074" width="11.7109375" style="9" customWidth="1"/>
    <col min="13075" max="13312" width="11.42578125" style="9"/>
    <col min="13313" max="13313" width="3" style="9" customWidth="1"/>
    <col min="13314" max="13314" width="30" style="9" customWidth="1"/>
    <col min="13315" max="13315" width="16.85546875" style="9" customWidth="1"/>
    <col min="13316" max="13316" width="5" style="9" bestFit="1" customWidth="1"/>
    <col min="13317" max="13317" width="4.7109375" style="9" bestFit="1" customWidth="1"/>
    <col min="13318" max="13318" width="5.140625" style="9" bestFit="1" customWidth="1"/>
    <col min="13319" max="13319" width="4.85546875" style="9" bestFit="1" customWidth="1"/>
    <col min="13320" max="13320" width="5.140625" style="9" bestFit="1" customWidth="1"/>
    <col min="13321" max="13321" width="9.5703125" style="9" bestFit="1" customWidth="1"/>
    <col min="13322" max="13322" width="4.140625" style="9" bestFit="1" customWidth="1"/>
    <col min="13323" max="13323" width="6.42578125" style="9" bestFit="1" customWidth="1"/>
    <col min="13324" max="13324" width="4.85546875" style="9" bestFit="1" customWidth="1"/>
    <col min="13325" max="13325" width="8.42578125" style="9" customWidth="1"/>
    <col min="13326" max="13326" width="6.42578125" style="9" customWidth="1"/>
    <col min="13327" max="13327" width="8" style="9" customWidth="1"/>
    <col min="13328" max="13328" width="12.140625" style="9" customWidth="1"/>
    <col min="13329" max="13330" width="11.7109375" style="9" customWidth="1"/>
    <col min="13331" max="13568" width="11.42578125" style="9"/>
    <col min="13569" max="13569" width="3" style="9" customWidth="1"/>
    <col min="13570" max="13570" width="30" style="9" customWidth="1"/>
    <col min="13571" max="13571" width="16.85546875" style="9" customWidth="1"/>
    <col min="13572" max="13572" width="5" style="9" bestFit="1" customWidth="1"/>
    <col min="13573" max="13573" width="4.7109375" style="9" bestFit="1" customWidth="1"/>
    <col min="13574" max="13574" width="5.140625" style="9" bestFit="1" customWidth="1"/>
    <col min="13575" max="13575" width="4.85546875" style="9" bestFit="1" customWidth="1"/>
    <col min="13576" max="13576" width="5.140625" style="9" bestFit="1" customWidth="1"/>
    <col min="13577" max="13577" width="9.5703125" style="9" bestFit="1" customWidth="1"/>
    <col min="13578" max="13578" width="4.140625" style="9" bestFit="1" customWidth="1"/>
    <col min="13579" max="13579" width="6.42578125" style="9" bestFit="1" customWidth="1"/>
    <col min="13580" max="13580" width="4.85546875" style="9" bestFit="1" customWidth="1"/>
    <col min="13581" max="13581" width="8.42578125" style="9" customWidth="1"/>
    <col min="13582" max="13582" width="6.42578125" style="9" customWidth="1"/>
    <col min="13583" max="13583" width="8" style="9" customWidth="1"/>
    <col min="13584" max="13584" width="12.140625" style="9" customWidth="1"/>
    <col min="13585" max="13586" width="11.7109375" style="9" customWidth="1"/>
    <col min="13587" max="13824" width="11.42578125" style="9"/>
    <col min="13825" max="13825" width="3" style="9" customWidth="1"/>
    <col min="13826" max="13826" width="30" style="9" customWidth="1"/>
    <col min="13827" max="13827" width="16.85546875" style="9" customWidth="1"/>
    <col min="13828" max="13828" width="5" style="9" bestFit="1" customWidth="1"/>
    <col min="13829" max="13829" width="4.7109375" style="9" bestFit="1" customWidth="1"/>
    <col min="13830" max="13830" width="5.140625" style="9" bestFit="1" customWidth="1"/>
    <col min="13831" max="13831" width="4.85546875" style="9" bestFit="1" customWidth="1"/>
    <col min="13832" max="13832" width="5.140625" style="9" bestFit="1" customWidth="1"/>
    <col min="13833" max="13833" width="9.5703125" style="9" bestFit="1" customWidth="1"/>
    <col min="13834" max="13834" width="4.140625" style="9" bestFit="1" customWidth="1"/>
    <col min="13835" max="13835" width="6.42578125" style="9" bestFit="1" customWidth="1"/>
    <col min="13836" max="13836" width="4.85546875" style="9" bestFit="1" customWidth="1"/>
    <col min="13837" max="13837" width="8.42578125" style="9" customWidth="1"/>
    <col min="13838" max="13838" width="6.42578125" style="9" customWidth="1"/>
    <col min="13839" max="13839" width="8" style="9" customWidth="1"/>
    <col min="13840" max="13840" width="12.140625" style="9" customWidth="1"/>
    <col min="13841" max="13842" width="11.7109375" style="9" customWidth="1"/>
    <col min="13843" max="14080" width="11.42578125" style="9"/>
    <col min="14081" max="14081" width="3" style="9" customWidth="1"/>
    <col min="14082" max="14082" width="30" style="9" customWidth="1"/>
    <col min="14083" max="14083" width="16.85546875" style="9" customWidth="1"/>
    <col min="14084" max="14084" width="5" style="9" bestFit="1" customWidth="1"/>
    <col min="14085" max="14085" width="4.7109375" style="9" bestFit="1" customWidth="1"/>
    <col min="14086" max="14086" width="5.140625" style="9" bestFit="1" customWidth="1"/>
    <col min="14087" max="14087" width="4.85546875" style="9" bestFit="1" customWidth="1"/>
    <col min="14088" max="14088" width="5.140625" style="9" bestFit="1" customWidth="1"/>
    <col min="14089" max="14089" width="9.5703125" style="9" bestFit="1" customWidth="1"/>
    <col min="14090" max="14090" width="4.140625" style="9" bestFit="1" customWidth="1"/>
    <col min="14091" max="14091" width="6.42578125" style="9" bestFit="1" customWidth="1"/>
    <col min="14092" max="14092" width="4.85546875" style="9" bestFit="1" customWidth="1"/>
    <col min="14093" max="14093" width="8.42578125" style="9" customWidth="1"/>
    <col min="14094" max="14094" width="6.42578125" style="9" customWidth="1"/>
    <col min="14095" max="14095" width="8" style="9" customWidth="1"/>
    <col min="14096" max="14096" width="12.140625" style="9" customWidth="1"/>
    <col min="14097" max="14098" width="11.7109375" style="9" customWidth="1"/>
    <col min="14099" max="14336" width="11.42578125" style="9"/>
    <col min="14337" max="14337" width="3" style="9" customWidth="1"/>
    <col min="14338" max="14338" width="30" style="9" customWidth="1"/>
    <col min="14339" max="14339" width="16.85546875" style="9" customWidth="1"/>
    <col min="14340" max="14340" width="5" style="9" bestFit="1" customWidth="1"/>
    <col min="14341" max="14341" width="4.7109375" style="9" bestFit="1" customWidth="1"/>
    <col min="14342" max="14342" width="5.140625" style="9" bestFit="1" customWidth="1"/>
    <col min="14343" max="14343" width="4.85546875" style="9" bestFit="1" customWidth="1"/>
    <col min="14344" max="14344" width="5.140625" style="9" bestFit="1" customWidth="1"/>
    <col min="14345" max="14345" width="9.5703125" style="9" bestFit="1" customWidth="1"/>
    <col min="14346" max="14346" width="4.140625" style="9" bestFit="1" customWidth="1"/>
    <col min="14347" max="14347" width="6.42578125" style="9" bestFit="1" customWidth="1"/>
    <col min="14348" max="14348" width="4.85546875" style="9" bestFit="1" customWidth="1"/>
    <col min="14349" max="14349" width="8.42578125" style="9" customWidth="1"/>
    <col min="14350" max="14350" width="6.42578125" style="9" customWidth="1"/>
    <col min="14351" max="14351" width="8" style="9" customWidth="1"/>
    <col min="14352" max="14352" width="12.140625" style="9" customWidth="1"/>
    <col min="14353" max="14354" width="11.7109375" style="9" customWidth="1"/>
    <col min="14355" max="14592" width="11.42578125" style="9"/>
    <col min="14593" max="14593" width="3" style="9" customWidth="1"/>
    <col min="14594" max="14594" width="30" style="9" customWidth="1"/>
    <col min="14595" max="14595" width="16.85546875" style="9" customWidth="1"/>
    <col min="14596" max="14596" width="5" style="9" bestFit="1" customWidth="1"/>
    <col min="14597" max="14597" width="4.7109375" style="9" bestFit="1" customWidth="1"/>
    <col min="14598" max="14598" width="5.140625" style="9" bestFit="1" customWidth="1"/>
    <col min="14599" max="14599" width="4.85546875" style="9" bestFit="1" customWidth="1"/>
    <col min="14600" max="14600" width="5.140625" style="9" bestFit="1" customWidth="1"/>
    <col min="14601" max="14601" width="9.5703125" style="9" bestFit="1" customWidth="1"/>
    <col min="14602" max="14602" width="4.140625" style="9" bestFit="1" customWidth="1"/>
    <col min="14603" max="14603" width="6.42578125" style="9" bestFit="1" customWidth="1"/>
    <col min="14604" max="14604" width="4.85546875" style="9" bestFit="1" customWidth="1"/>
    <col min="14605" max="14605" width="8.42578125" style="9" customWidth="1"/>
    <col min="14606" max="14606" width="6.42578125" style="9" customWidth="1"/>
    <col min="14607" max="14607" width="8" style="9" customWidth="1"/>
    <col min="14608" max="14608" width="12.140625" style="9" customWidth="1"/>
    <col min="14609" max="14610" width="11.7109375" style="9" customWidth="1"/>
    <col min="14611" max="14848" width="11.42578125" style="9"/>
    <col min="14849" max="14849" width="3" style="9" customWidth="1"/>
    <col min="14850" max="14850" width="30" style="9" customWidth="1"/>
    <col min="14851" max="14851" width="16.85546875" style="9" customWidth="1"/>
    <col min="14852" max="14852" width="5" style="9" bestFit="1" customWidth="1"/>
    <col min="14853" max="14853" width="4.7109375" style="9" bestFit="1" customWidth="1"/>
    <col min="14854" max="14854" width="5.140625" style="9" bestFit="1" customWidth="1"/>
    <col min="14855" max="14855" width="4.85546875" style="9" bestFit="1" customWidth="1"/>
    <col min="14856" max="14856" width="5.140625" style="9" bestFit="1" customWidth="1"/>
    <col min="14857" max="14857" width="9.5703125" style="9" bestFit="1" customWidth="1"/>
    <col min="14858" max="14858" width="4.140625" style="9" bestFit="1" customWidth="1"/>
    <col min="14859" max="14859" width="6.42578125" style="9" bestFit="1" customWidth="1"/>
    <col min="14860" max="14860" width="4.85546875" style="9" bestFit="1" customWidth="1"/>
    <col min="14861" max="14861" width="8.42578125" style="9" customWidth="1"/>
    <col min="14862" max="14862" width="6.42578125" style="9" customWidth="1"/>
    <col min="14863" max="14863" width="8" style="9" customWidth="1"/>
    <col min="14864" max="14864" width="12.140625" style="9" customWidth="1"/>
    <col min="14865" max="14866" width="11.7109375" style="9" customWidth="1"/>
    <col min="14867" max="15104" width="11.42578125" style="9"/>
    <col min="15105" max="15105" width="3" style="9" customWidth="1"/>
    <col min="15106" max="15106" width="30" style="9" customWidth="1"/>
    <col min="15107" max="15107" width="16.85546875" style="9" customWidth="1"/>
    <col min="15108" max="15108" width="5" style="9" bestFit="1" customWidth="1"/>
    <col min="15109" max="15109" width="4.7109375" style="9" bestFit="1" customWidth="1"/>
    <col min="15110" max="15110" width="5.140625" style="9" bestFit="1" customWidth="1"/>
    <col min="15111" max="15111" width="4.85546875" style="9" bestFit="1" customWidth="1"/>
    <col min="15112" max="15112" width="5.140625" style="9" bestFit="1" customWidth="1"/>
    <col min="15113" max="15113" width="9.5703125" style="9" bestFit="1" customWidth="1"/>
    <col min="15114" max="15114" width="4.140625" style="9" bestFit="1" customWidth="1"/>
    <col min="15115" max="15115" width="6.42578125" style="9" bestFit="1" customWidth="1"/>
    <col min="15116" max="15116" width="4.85546875" style="9" bestFit="1" customWidth="1"/>
    <col min="15117" max="15117" width="8.42578125" style="9" customWidth="1"/>
    <col min="15118" max="15118" width="6.42578125" style="9" customWidth="1"/>
    <col min="15119" max="15119" width="8" style="9" customWidth="1"/>
    <col min="15120" max="15120" width="12.140625" style="9" customWidth="1"/>
    <col min="15121" max="15122" width="11.7109375" style="9" customWidth="1"/>
    <col min="15123" max="15360" width="11.42578125" style="9"/>
    <col min="15361" max="15361" width="3" style="9" customWidth="1"/>
    <col min="15362" max="15362" width="30" style="9" customWidth="1"/>
    <col min="15363" max="15363" width="16.85546875" style="9" customWidth="1"/>
    <col min="15364" max="15364" width="5" style="9" bestFit="1" customWidth="1"/>
    <col min="15365" max="15365" width="4.7109375" style="9" bestFit="1" customWidth="1"/>
    <col min="15366" max="15366" width="5.140625" style="9" bestFit="1" customWidth="1"/>
    <col min="15367" max="15367" width="4.85546875" style="9" bestFit="1" customWidth="1"/>
    <col min="15368" max="15368" width="5.140625" style="9" bestFit="1" customWidth="1"/>
    <col min="15369" max="15369" width="9.5703125" style="9" bestFit="1" customWidth="1"/>
    <col min="15370" max="15370" width="4.140625" style="9" bestFit="1" customWidth="1"/>
    <col min="15371" max="15371" width="6.42578125" style="9" bestFit="1" customWidth="1"/>
    <col min="15372" max="15372" width="4.85546875" style="9" bestFit="1" customWidth="1"/>
    <col min="15373" max="15373" width="8.42578125" style="9" customWidth="1"/>
    <col min="15374" max="15374" width="6.42578125" style="9" customWidth="1"/>
    <col min="15375" max="15375" width="8" style="9" customWidth="1"/>
    <col min="15376" max="15376" width="12.140625" style="9" customWidth="1"/>
    <col min="15377" max="15378" width="11.7109375" style="9" customWidth="1"/>
    <col min="15379" max="15616" width="11.42578125" style="9"/>
    <col min="15617" max="15617" width="3" style="9" customWidth="1"/>
    <col min="15618" max="15618" width="30" style="9" customWidth="1"/>
    <col min="15619" max="15619" width="16.85546875" style="9" customWidth="1"/>
    <col min="15620" max="15620" width="5" style="9" bestFit="1" customWidth="1"/>
    <col min="15621" max="15621" width="4.7109375" style="9" bestFit="1" customWidth="1"/>
    <col min="15622" max="15622" width="5.140625" style="9" bestFit="1" customWidth="1"/>
    <col min="15623" max="15623" width="4.85546875" style="9" bestFit="1" customWidth="1"/>
    <col min="15624" max="15624" width="5.140625" style="9" bestFit="1" customWidth="1"/>
    <col min="15625" max="15625" width="9.5703125" style="9" bestFit="1" customWidth="1"/>
    <col min="15626" max="15626" width="4.140625" style="9" bestFit="1" customWidth="1"/>
    <col min="15627" max="15627" width="6.42578125" style="9" bestFit="1" customWidth="1"/>
    <col min="15628" max="15628" width="4.85546875" style="9" bestFit="1" customWidth="1"/>
    <col min="15629" max="15629" width="8.42578125" style="9" customWidth="1"/>
    <col min="15630" max="15630" width="6.42578125" style="9" customWidth="1"/>
    <col min="15631" max="15631" width="8" style="9" customWidth="1"/>
    <col min="15632" max="15632" width="12.140625" style="9" customWidth="1"/>
    <col min="15633" max="15634" width="11.7109375" style="9" customWidth="1"/>
    <col min="15635" max="15872" width="11.42578125" style="9"/>
    <col min="15873" max="15873" width="3" style="9" customWidth="1"/>
    <col min="15874" max="15874" width="30" style="9" customWidth="1"/>
    <col min="15875" max="15875" width="16.85546875" style="9" customWidth="1"/>
    <col min="15876" max="15876" width="5" style="9" bestFit="1" customWidth="1"/>
    <col min="15877" max="15877" width="4.7109375" style="9" bestFit="1" customWidth="1"/>
    <col min="15878" max="15878" width="5.140625" style="9" bestFit="1" customWidth="1"/>
    <col min="15879" max="15879" width="4.85546875" style="9" bestFit="1" customWidth="1"/>
    <col min="15880" max="15880" width="5.140625" style="9" bestFit="1" customWidth="1"/>
    <col min="15881" max="15881" width="9.5703125" style="9" bestFit="1" customWidth="1"/>
    <col min="15882" max="15882" width="4.140625" style="9" bestFit="1" customWidth="1"/>
    <col min="15883" max="15883" width="6.42578125" style="9" bestFit="1" customWidth="1"/>
    <col min="15884" max="15884" width="4.85546875" style="9" bestFit="1" customWidth="1"/>
    <col min="15885" max="15885" width="8.42578125" style="9" customWidth="1"/>
    <col min="15886" max="15886" width="6.42578125" style="9" customWidth="1"/>
    <col min="15887" max="15887" width="8" style="9" customWidth="1"/>
    <col min="15888" max="15888" width="12.140625" style="9" customWidth="1"/>
    <col min="15889" max="15890" width="11.7109375" style="9" customWidth="1"/>
    <col min="15891" max="16128" width="11.42578125" style="9"/>
    <col min="16129" max="16129" width="3" style="9" customWidth="1"/>
    <col min="16130" max="16130" width="30" style="9" customWidth="1"/>
    <col min="16131" max="16131" width="16.85546875" style="9" customWidth="1"/>
    <col min="16132" max="16132" width="5" style="9" bestFit="1" customWidth="1"/>
    <col min="16133" max="16133" width="4.7109375" style="9" bestFit="1" customWidth="1"/>
    <col min="16134" max="16134" width="5.140625" style="9" bestFit="1" customWidth="1"/>
    <col min="16135" max="16135" width="4.85546875" style="9" bestFit="1" customWidth="1"/>
    <col min="16136" max="16136" width="5.140625" style="9" bestFit="1" customWidth="1"/>
    <col min="16137" max="16137" width="9.5703125" style="9" bestFit="1" customWidth="1"/>
    <col min="16138" max="16138" width="4.140625" style="9" bestFit="1" customWidth="1"/>
    <col min="16139" max="16139" width="6.42578125" style="9" bestFit="1" customWidth="1"/>
    <col min="16140" max="16140" width="4.85546875" style="9" bestFit="1" customWidth="1"/>
    <col min="16141" max="16141" width="8.42578125" style="9" customWidth="1"/>
    <col min="16142" max="16142" width="6.42578125" style="9" customWidth="1"/>
    <col min="16143" max="16143" width="8" style="9" customWidth="1"/>
    <col min="16144" max="16144" width="12.140625" style="9" customWidth="1"/>
    <col min="16145" max="16146" width="11.7109375" style="9" customWidth="1"/>
    <col min="16147" max="16384" width="11.42578125" style="9"/>
  </cols>
  <sheetData>
    <row r="1" spans="1:22" ht="13.5" thickBot="1" x14ac:dyDescent="0.3"/>
    <row r="2" spans="1:22" ht="16.5" customHeight="1" x14ac:dyDescent="0.25">
      <c r="A2" s="8"/>
      <c r="B2" s="220"/>
      <c r="C2" s="223" t="s">
        <v>0</v>
      </c>
      <c r="D2" s="224"/>
      <c r="E2" s="224"/>
      <c r="F2" s="224"/>
      <c r="G2" s="224"/>
      <c r="H2" s="224"/>
      <c r="I2" s="224"/>
      <c r="J2" s="224"/>
      <c r="K2" s="224"/>
      <c r="L2" s="224"/>
      <c r="M2" s="225"/>
      <c r="N2" s="401" t="s">
        <v>104</v>
      </c>
      <c r="O2" s="402"/>
      <c r="P2" s="403"/>
      <c r="Q2" s="8"/>
      <c r="R2" s="8"/>
      <c r="S2" s="8"/>
      <c r="T2" s="8"/>
      <c r="U2" s="8"/>
      <c r="V2" s="8"/>
    </row>
    <row r="3" spans="1:22" ht="15.75" customHeight="1" x14ac:dyDescent="0.25">
      <c r="A3" s="8"/>
      <c r="B3" s="221"/>
      <c r="C3" s="226" t="s">
        <v>2</v>
      </c>
      <c r="D3" s="227"/>
      <c r="E3" s="227"/>
      <c r="F3" s="227"/>
      <c r="G3" s="227"/>
      <c r="H3" s="227"/>
      <c r="I3" s="227"/>
      <c r="J3" s="227"/>
      <c r="K3" s="227"/>
      <c r="L3" s="227"/>
      <c r="M3" s="228"/>
      <c r="N3" s="404" t="s">
        <v>91</v>
      </c>
      <c r="O3" s="405"/>
      <c r="P3" s="406"/>
      <c r="Q3" s="8"/>
      <c r="R3" s="8"/>
      <c r="S3" s="8"/>
      <c r="T3" s="8"/>
      <c r="U3" s="8"/>
      <c r="V3" s="8"/>
    </row>
    <row r="4" spans="1:22" ht="15.75" customHeight="1" x14ac:dyDescent="0.25">
      <c r="A4" s="8"/>
      <c r="B4" s="221"/>
      <c r="C4" s="226" t="s">
        <v>3</v>
      </c>
      <c r="D4" s="227"/>
      <c r="E4" s="227"/>
      <c r="F4" s="227"/>
      <c r="G4" s="227"/>
      <c r="H4" s="227"/>
      <c r="I4" s="227"/>
      <c r="J4" s="227"/>
      <c r="K4" s="227"/>
      <c r="L4" s="227"/>
      <c r="M4" s="228"/>
      <c r="N4" s="404" t="s">
        <v>105</v>
      </c>
      <c r="O4" s="405"/>
      <c r="P4" s="406"/>
      <c r="Q4" s="8"/>
      <c r="R4" s="8"/>
      <c r="S4" s="8"/>
      <c r="T4" s="8"/>
      <c r="U4" s="8"/>
      <c r="V4" s="8"/>
    </row>
    <row r="5" spans="1:22" ht="16.5" customHeight="1" thickBot="1" x14ac:dyDescent="0.3">
      <c r="A5" s="8"/>
      <c r="B5" s="222"/>
      <c r="C5" s="229" t="s">
        <v>4</v>
      </c>
      <c r="D5" s="230"/>
      <c r="E5" s="230"/>
      <c r="F5" s="230"/>
      <c r="G5" s="230"/>
      <c r="H5" s="230"/>
      <c r="I5" s="230"/>
      <c r="J5" s="230"/>
      <c r="K5" s="230"/>
      <c r="L5" s="230"/>
      <c r="M5" s="231"/>
      <c r="N5" s="407" t="s">
        <v>5</v>
      </c>
      <c r="O5" s="408"/>
      <c r="P5" s="409"/>
      <c r="Q5" s="8"/>
      <c r="R5" s="8"/>
      <c r="S5" s="8"/>
      <c r="T5" s="8"/>
      <c r="U5" s="8"/>
      <c r="V5" s="8"/>
    </row>
    <row r="6" spans="1:22" ht="13.5" thickBot="1" x14ac:dyDescent="0.3">
      <c r="A6" s="8"/>
      <c r="B6" s="8"/>
      <c r="C6" s="8"/>
      <c r="D6" s="8"/>
      <c r="E6" s="8"/>
      <c r="F6" s="8"/>
      <c r="G6" s="8"/>
      <c r="H6" s="8"/>
      <c r="I6" s="8"/>
      <c r="J6" s="8"/>
      <c r="K6" s="8"/>
      <c r="L6" s="8"/>
      <c r="M6" s="8"/>
      <c r="N6" s="8"/>
      <c r="O6" s="8"/>
      <c r="P6" s="8"/>
      <c r="Q6" s="8"/>
      <c r="R6" s="8"/>
      <c r="S6" s="8"/>
      <c r="T6" s="8"/>
      <c r="U6" s="8"/>
      <c r="V6" s="8"/>
    </row>
    <row r="7" spans="1:22" x14ac:dyDescent="0.25">
      <c r="A7" s="8"/>
      <c r="B7" s="212" t="s">
        <v>6</v>
      </c>
      <c r="C7" s="213"/>
      <c r="D7" s="213"/>
      <c r="E7" s="213"/>
      <c r="F7" s="213"/>
      <c r="G7" s="213"/>
      <c r="H7" s="213"/>
      <c r="I7" s="213"/>
      <c r="J7" s="213"/>
      <c r="K7" s="213"/>
      <c r="L7" s="213"/>
      <c r="M7" s="213"/>
      <c r="N7" s="213"/>
      <c r="O7" s="213"/>
      <c r="P7" s="214"/>
      <c r="Q7" s="8"/>
      <c r="R7" s="8"/>
      <c r="S7" s="8"/>
      <c r="T7" s="8"/>
      <c r="U7" s="8"/>
      <c r="V7" s="8"/>
    </row>
    <row r="8" spans="1:22" ht="13.5" thickBot="1" x14ac:dyDescent="0.3">
      <c r="A8" s="8"/>
      <c r="B8" s="215"/>
      <c r="C8" s="216"/>
      <c r="D8" s="216"/>
      <c r="E8" s="216"/>
      <c r="F8" s="216"/>
      <c r="G8" s="216"/>
      <c r="H8" s="216"/>
      <c r="I8" s="216"/>
      <c r="J8" s="216"/>
      <c r="K8" s="216"/>
      <c r="L8" s="216"/>
      <c r="M8" s="216"/>
      <c r="N8" s="216"/>
      <c r="O8" s="216"/>
      <c r="P8" s="217"/>
      <c r="Q8" s="8"/>
      <c r="R8" s="8"/>
      <c r="S8" s="8"/>
      <c r="T8" s="8"/>
      <c r="U8" s="8"/>
      <c r="V8" s="8"/>
    </row>
    <row r="9" spans="1:22" ht="6.75" customHeight="1" thickBot="1" x14ac:dyDescent="0.3">
      <c r="A9" s="8"/>
      <c r="B9" s="218"/>
      <c r="C9" s="218"/>
      <c r="D9" s="218"/>
      <c r="E9" s="218"/>
      <c r="F9" s="218"/>
      <c r="G9" s="218"/>
      <c r="H9" s="218"/>
      <c r="I9" s="218"/>
      <c r="J9" s="218"/>
      <c r="K9" s="218"/>
      <c r="L9" s="218"/>
      <c r="M9" s="218"/>
      <c r="N9" s="218"/>
      <c r="O9" s="218"/>
      <c r="P9" s="218"/>
      <c r="Q9" s="8"/>
      <c r="R9" s="8"/>
      <c r="S9" s="8"/>
      <c r="T9" s="8"/>
      <c r="U9" s="8"/>
      <c r="V9" s="8"/>
    </row>
    <row r="10" spans="1:22" ht="26.25" customHeight="1" thickBot="1" x14ac:dyDescent="0.3">
      <c r="A10" s="8"/>
      <c r="B10" s="51" t="s">
        <v>7</v>
      </c>
      <c r="C10" s="52">
        <v>2017</v>
      </c>
      <c r="D10" s="147" t="s">
        <v>8</v>
      </c>
      <c r="E10" s="219"/>
      <c r="F10" s="219"/>
      <c r="G10" s="219"/>
      <c r="H10" s="210" t="s">
        <v>50</v>
      </c>
      <c r="I10" s="210"/>
      <c r="J10" s="210"/>
      <c r="K10" s="219" t="s">
        <v>10</v>
      </c>
      <c r="L10" s="148"/>
      <c r="M10" s="148"/>
      <c r="N10" s="148"/>
      <c r="O10" s="210" t="s">
        <v>11</v>
      </c>
      <c r="P10" s="211"/>
      <c r="Q10" s="8"/>
      <c r="R10" s="8"/>
      <c r="S10" s="8"/>
      <c r="T10" s="8"/>
      <c r="U10" s="8"/>
      <c r="V10" s="8"/>
    </row>
    <row r="11" spans="1:22" ht="4.5" customHeight="1" thickBot="1" x14ac:dyDescent="0.3">
      <c r="A11" s="8"/>
      <c r="B11" s="158"/>
      <c r="C11" s="159"/>
      <c r="D11" s="159"/>
      <c r="E11" s="159"/>
      <c r="F11" s="159"/>
      <c r="G11" s="159"/>
      <c r="H11" s="159"/>
      <c r="I11" s="159"/>
      <c r="J11" s="159"/>
      <c r="K11" s="159"/>
      <c r="L11" s="159"/>
      <c r="M11" s="159"/>
      <c r="N11" s="159"/>
      <c r="O11" s="159"/>
      <c r="P11" s="160"/>
      <c r="Q11" s="8"/>
      <c r="R11" s="8"/>
      <c r="S11" s="8"/>
      <c r="T11" s="8"/>
      <c r="U11" s="8"/>
      <c r="V11" s="8"/>
    </row>
    <row r="12" spans="1:22" ht="21" customHeight="1" thickBot="1" x14ac:dyDescent="0.3">
      <c r="A12" s="8"/>
      <c r="B12" s="2" t="s">
        <v>12</v>
      </c>
      <c r="C12" s="180" t="s">
        <v>74</v>
      </c>
      <c r="D12" s="180"/>
      <c r="E12" s="180"/>
      <c r="F12" s="180"/>
      <c r="G12" s="180"/>
      <c r="H12" s="180"/>
      <c r="I12" s="180"/>
      <c r="J12" s="180"/>
      <c r="K12" s="180"/>
      <c r="L12" s="180"/>
      <c r="M12" s="180"/>
      <c r="N12" s="180"/>
      <c r="O12" s="180"/>
      <c r="P12" s="181"/>
      <c r="Q12" s="8"/>
      <c r="R12" s="8"/>
      <c r="S12" s="8"/>
      <c r="T12" s="8"/>
      <c r="U12" s="8"/>
      <c r="V12" s="8"/>
    </row>
    <row r="13" spans="1:22" ht="4.5" customHeight="1" thickBot="1" x14ac:dyDescent="0.3">
      <c r="A13" s="8"/>
      <c r="B13" s="152"/>
      <c r="C13" s="177"/>
      <c r="D13" s="177"/>
      <c r="E13" s="177"/>
      <c r="F13" s="177"/>
      <c r="G13" s="177"/>
      <c r="H13" s="177"/>
      <c r="I13" s="177"/>
      <c r="J13" s="177"/>
      <c r="K13" s="177"/>
      <c r="L13" s="177"/>
      <c r="M13" s="177"/>
      <c r="N13" s="177"/>
      <c r="O13" s="177"/>
      <c r="P13" s="178"/>
      <c r="Q13" s="8"/>
      <c r="R13" s="8"/>
      <c r="S13" s="8"/>
      <c r="T13" s="8"/>
      <c r="U13" s="8"/>
      <c r="V13" s="8"/>
    </row>
    <row r="14" spans="1:22" ht="25.5" customHeight="1" thickBot="1" x14ac:dyDescent="0.3">
      <c r="A14" s="8"/>
      <c r="B14" s="2" t="s">
        <v>87</v>
      </c>
      <c r="C14" s="179" t="s">
        <v>163</v>
      </c>
      <c r="D14" s="201"/>
      <c r="E14" s="201"/>
      <c r="F14" s="201"/>
      <c r="G14" s="201"/>
      <c r="H14" s="201"/>
      <c r="I14" s="201"/>
      <c r="J14" s="201"/>
      <c r="K14" s="201"/>
      <c r="L14" s="201"/>
      <c r="M14" s="201"/>
      <c r="N14" s="201"/>
      <c r="O14" s="201"/>
      <c r="P14" s="202"/>
      <c r="Q14" s="8"/>
      <c r="R14" s="8"/>
      <c r="S14" s="8"/>
      <c r="T14" s="8"/>
      <c r="U14" s="8"/>
      <c r="V14" s="8"/>
    </row>
    <row r="15" spans="1:22" ht="4.5" customHeight="1" thickBot="1" x14ac:dyDescent="0.3">
      <c r="A15" s="8"/>
      <c r="B15" s="179"/>
      <c r="C15" s="180"/>
      <c r="D15" s="180"/>
      <c r="E15" s="180"/>
      <c r="F15" s="180"/>
      <c r="G15" s="180"/>
      <c r="H15" s="180"/>
      <c r="I15" s="180"/>
      <c r="J15" s="180"/>
      <c r="K15" s="180"/>
      <c r="L15" s="180"/>
      <c r="M15" s="180"/>
      <c r="N15" s="180"/>
      <c r="O15" s="180"/>
      <c r="P15" s="181"/>
      <c r="Q15" s="8"/>
      <c r="R15" s="8"/>
      <c r="S15" s="8"/>
      <c r="T15" s="8"/>
      <c r="U15" s="8"/>
      <c r="V15" s="8"/>
    </row>
    <row r="16" spans="1:22" ht="30.75" customHeight="1" thickBot="1" x14ac:dyDescent="0.3">
      <c r="A16" s="8"/>
      <c r="B16" s="2" t="s">
        <v>14</v>
      </c>
      <c r="C16" s="188" t="s">
        <v>98</v>
      </c>
      <c r="D16" s="189"/>
      <c r="E16" s="189"/>
      <c r="F16" s="189"/>
      <c r="G16" s="189"/>
      <c r="H16" s="189"/>
      <c r="I16" s="189"/>
      <c r="J16" s="189"/>
      <c r="K16" s="189"/>
      <c r="L16" s="189"/>
      <c r="M16" s="189"/>
      <c r="N16" s="189"/>
      <c r="O16" s="189"/>
      <c r="P16" s="190"/>
      <c r="Q16" s="8"/>
      <c r="R16" s="8"/>
      <c r="S16" s="8"/>
      <c r="T16" s="8"/>
      <c r="U16" s="8"/>
      <c r="V16" s="8"/>
    </row>
    <row r="17" spans="1:22" ht="4.5" customHeight="1" thickBot="1" x14ac:dyDescent="0.3">
      <c r="A17" s="8"/>
      <c r="B17" s="179"/>
      <c r="C17" s="180"/>
      <c r="D17" s="180"/>
      <c r="E17" s="180"/>
      <c r="F17" s="180"/>
      <c r="G17" s="180"/>
      <c r="H17" s="180"/>
      <c r="I17" s="180"/>
      <c r="J17" s="180"/>
      <c r="K17" s="180"/>
      <c r="L17" s="180"/>
      <c r="M17" s="180"/>
      <c r="N17" s="180"/>
      <c r="O17" s="180"/>
      <c r="P17" s="181"/>
      <c r="Q17" s="8"/>
      <c r="R17" s="8"/>
      <c r="S17" s="8"/>
      <c r="T17" s="8"/>
      <c r="U17" s="8"/>
      <c r="V17" s="8"/>
    </row>
    <row r="18" spans="1:22" ht="26.25" customHeight="1" thickBot="1" x14ac:dyDescent="0.3">
      <c r="A18" s="8"/>
      <c r="B18" s="2" t="s">
        <v>15</v>
      </c>
      <c r="C18" s="203" t="s">
        <v>108</v>
      </c>
      <c r="D18" s="204"/>
      <c r="E18" s="204"/>
      <c r="F18" s="204"/>
      <c r="G18" s="204"/>
      <c r="H18" s="204"/>
      <c r="I18" s="204"/>
      <c r="J18" s="204"/>
      <c r="K18" s="204"/>
      <c r="L18" s="204"/>
      <c r="M18" s="204"/>
      <c r="N18" s="204"/>
      <c r="O18" s="204"/>
      <c r="P18" s="205"/>
      <c r="Q18" s="8"/>
      <c r="R18" s="8"/>
      <c r="S18" s="8"/>
      <c r="T18" s="8"/>
      <c r="U18" s="8"/>
      <c r="V18" s="8"/>
    </row>
    <row r="19" spans="1:22" ht="4.5" customHeight="1" thickBot="1" x14ac:dyDescent="0.3">
      <c r="A19" s="8"/>
      <c r="B19" s="198"/>
      <c r="C19" s="198"/>
      <c r="D19" s="198"/>
      <c r="E19" s="198"/>
      <c r="F19" s="198"/>
      <c r="G19" s="198"/>
      <c r="H19" s="198"/>
      <c r="I19" s="198"/>
      <c r="J19" s="198"/>
      <c r="K19" s="198"/>
      <c r="L19" s="198"/>
      <c r="M19" s="198"/>
      <c r="N19" s="198"/>
      <c r="O19" s="198"/>
      <c r="P19" s="198"/>
      <c r="Q19" s="8"/>
      <c r="R19" s="8"/>
      <c r="S19" s="8"/>
      <c r="T19" s="8"/>
      <c r="U19" s="8"/>
      <c r="V19" s="8"/>
    </row>
    <row r="20" spans="1:22" ht="17.25" customHeight="1" thickBot="1" x14ac:dyDescent="0.3">
      <c r="A20" s="8"/>
      <c r="B20" s="206" t="s">
        <v>16</v>
      </c>
      <c r="C20" s="207"/>
      <c r="D20" s="207"/>
      <c r="E20" s="207"/>
      <c r="F20" s="207"/>
      <c r="G20" s="207"/>
      <c r="H20" s="207"/>
      <c r="I20" s="207"/>
      <c r="J20" s="207"/>
      <c r="K20" s="207"/>
      <c r="L20" s="207"/>
      <c r="M20" s="207"/>
      <c r="N20" s="207"/>
      <c r="O20" s="207"/>
      <c r="P20" s="208"/>
      <c r="Q20" s="8"/>
      <c r="R20" s="8"/>
      <c r="S20" s="8"/>
      <c r="T20" s="8"/>
      <c r="U20" s="8"/>
      <c r="V20" s="8"/>
    </row>
    <row r="21" spans="1:22" ht="4.5" customHeight="1" thickBot="1" x14ac:dyDescent="0.3">
      <c r="A21" s="8"/>
      <c r="B21" s="209"/>
      <c r="C21" s="210"/>
      <c r="D21" s="210"/>
      <c r="E21" s="210"/>
      <c r="F21" s="210"/>
      <c r="G21" s="210"/>
      <c r="H21" s="210"/>
      <c r="I21" s="210"/>
      <c r="J21" s="210"/>
      <c r="K21" s="210"/>
      <c r="L21" s="210"/>
      <c r="M21" s="210"/>
      <c r="N21" s="210"/>
      <c r="O21" s="210"/>
      <c r="P21" s="211"/>
      <c r="Q21" s="8"/>
      <c r="R21" s="8"/>
      <c r="S21" s="8"/>
      <c r="T21" s="8"/>
      <c r="U21" s="8"/>
      <c r="V21" s="8"/>
    </row>
    <row r="22" spans="1:22" ht="45.75" customHeight="1" thickBot="1" x14ac:dyDescent="0.3">
      <c r="A22" s="8"/>
      <c r="B22" s="2" t="s">
        <v>17</v>
      </c>
      <c r="C22" s="200" t="s">
        <v>156</v>
      </c>
      <c r="D22" s="201"/>
      <c r="E22" s="201"/>
      <c r="F22" s="201"/>
      <c r="G22" s="201"/>
      <c r="H22" s="201"/>
      <c r="I22" s="201"/>
      <c r="J22" s="201"/>
      <c r="K22" s="201"/>
      <c r="L22" s="201"/>
      <c r="M22" s="201"/>
      <c r="N22" s="201"/>
      <c r="O22" s="201"/>
      <c r="P22" s="202"/>
      <c r="Q22" s="8"/>
      <c r="R22" s="8"/>
      <c r="S22" s="8"/>
      <c r="T22" s="8"/>
      <c r="U22" s="8"/>
      <c r="V22" s="8"/>
    </row>
    <row r="23" spans="1:22" ht="4.5" customHeight="1" thickBot="1" x14ac:dyDescent="0.3">
      <c r="A23" s="8"/>
      <c r="B23" s="179"/>
      <c r="C23" s="180"/>
      <c r="D23" s="180"/>
      <c r="E23" s="180"/>
      <c r="F23" s="180"/>
      <c r="G23" s="180"/>
      <c r="H23" s="180"/>
      <c r="I23" s="180"/>
      <c r="J23" s="180"/>
      <c r="K23" s="180"/>
      <c r="L23" s="180"/>
      <c r="M23" s="180"/>
      <c r="N23" s="180"/>
      <c r="O23" s="180"/>
      <c r="P23" s="181"/>
      <c r="Q23" s="8"/>
      <c r="R23" s="8"/>
      <c r="S23" s="8"/>
      <c r="T23" s="8"/>
      <c r="U23" s="8"/>
      <c r="V23" s="8"/>
    </row>
    <row r="24" spans="1:22" ht="122.25" customHeight="1" thickBot="1" x14ac:dyDescent="0.3">
      <c r="A24" s="8"/>
      <c r="B24" s="2" t="s">
        <v>18</v>
      </c>
      <c r="C24" s="188" t="s">
        <v>106</v>
      </c>
      <c r="D24" s="189"/>
      <c r="E24" s="189"/>
      <c r="F24" s="189"/>
      <c r="G24" s="189"/>
      <c r="H24" s="189"/>
      <c r="I24" s="189"/>
      <c r="J24" s="189"/>
      <c r="K24" s="189"/>
      <c r="L24" s="189"/>
      <c r="M24" s="189"/>
      <c r="N24" s="189"/>
      <c r="O24" s="189"/>
      <c r="P24" s="190"/>
      <c r="Q24" s="8"/>
      <c r="R24" s="8"/>
      <c r="S24" s="8"/>
      <c r="T24" s="8"/>
      <c r="U24" s="8"/>
      <c r="V24" s="8"/>
    </row>
    <row r="25" spans="1:22" ht="4.5" customHeight="1" thickBot="1" x14ac:dyDescent="0.3">
      <c r="A25" s="8"/>
      <c r="B25" s="179"/>
      <c r="C25" s="180"/>
      <c r="D25" s="180"/>
      <c r="E25" s="180"/>
      <c r="F25" s="180"/>
      <c r="G25" s="180"/>
      <c r="H25" s="180"/>
      <c r="I25" s="180"/>
      <c r="J25" s="180"/>
      <c r="K25" s="180"/>
      <c r="L25" s="180"/>
      <c r="M25" s="180"/>
      <c r="N25" s="180"/>
      <c r="O25" s="180"/>
      <c r="P25" s="181"/>
      <c r="Q25" s="8"/>
      <c r="R25" s="8"/>
      <c r="S25" s="8"/>
      <c r="T25" s="8"/>
      <c r="U25" s="8"/>
      <c r="V25" s="8"/>
    </row>
    <row r="26" spans="1:22" ht="13.5" customHeight="1" thickBot="1" x14ac:dyDescent="0.3">
      <c r="A26" s="8"/>
      <c r="B26" s="2" t="s">
        <v>19</v>
      </c>
      <c r="C26" s="179"/>
      <c r="D26" s="180"/>
      <c r="E26" s="180"/>
      <c r="F26" s="180"/>
      <c r="G26" s="180"/>
      <c r="H26" s="180"/>
      <c r="I26" s="180"/>
      <c r="J26" s="180"/>
      <c r="K26" s="180"/>
      <c r="L26" s="180"/>
      <c r="M26" s="180"/>
      <c r="N26" s="180"/>
      <c r="O26" s="180"/>
      <c r="P26" s="181"/>
      <c r="Q26" s="8"/>
      <c r="R26" s="8"/>
      <c r="S26" s="8"/>
      <c r="T26" s="8"/>
      <c r="U26" s="8"/>
      <c r="V26" s="8"/>
    </row>
    <row r="27" spans="1:22" ht="9.75" customHeight="1" thickBot="1" x14ac:dyDescent="0.3">
      <c r="A27" s="8"/>
      <c r="B27" s="191"/>
      <c r="C27" s="192"/>
      <c r="D27" s="192"/>
      <c r="E27" s="192"/>
      <c r="F27" s="192"/>
      <c r="G27" s="192"/>
      <c r="H27" s="192"/>
      <c r="I27" s="192"/>
      <c r="J27" s="192"/>
      <c r="K27" s="192"/>
      <c r="L27" s="192"/>
      <c r="M27" s="192"/>
      <c r="N27" s="192"/>
      <c r="O27" s="192"/>
      <c r="P27" s="193"/>
      <c r="Q27" s="8"/>
      <c r="R27" s="8"/>
      <c r="S27" s="8"/>
      <c r="T27" s="8"/>
      <c r="U27" s="8"/>
      <c r="V27" s="8"/>
    </row>
    <row r="28" spans="1:22" ht="54.75" customHeight="1" thickBot="1" x14ac:dyDescent="0.3">
      <c r="A28" s="8"/>
      <c r="B28" s="2" t="s">
        <v>20</v>
      </c>
      <c r="C28" s="47" t="s">
        <v>21</v>
      </c>
      <c r="D28" s="188" t="s">
        <v>152</v>
      </c>
      <c r="E28" s="189"/>
      <c r="F28" s="189"/>
      <c r="G28" s="190"/>
      <c r="H28" s="194" t="s">
        <v>22</v>
      </c>
      <c r="I28" s="194"/>
      <c r="J28" s="194"/>
      <c r="K28" s="188" t="s">
        <v>153</v>
      </c>
      <c r="L28" s="189"/>
      <c r="M28" s="190"/>
      <c r="N28" s="195" t="s">
        <v>23</v>
      </c>
      <c r="O28" s="196"/>
      <c r="P28" s="48" t="s">
        <v>154</v>
      </c>
      <c r="Q28" s="8"/>
      <c r="R28" s="8"/>
      <c r="S28" s="8"/>
      <c r="T28" s="8"/>
      <c r="U28" s="8"/>
      <c r="V28" s="8"/>
    </row>
    <row r="29" spans="1:22" ht="4.5" customHeight="1" thickBot="1" x14ac:dyDescent="0.3">
      <c r="A29" s="8"/>
      <c r="B29" s="197"/>
      <c r="C29" s="198"/>
      <c r="D29" s="198"/>
      <c r="E29" s="198"/>
      <c r="F29" s="198"/>
      <c r="G29" s="198"/>
      <c r="H29" s="198"/>
      <c r="I29" s="198"/>
      <c r="J29" s="198"/>
      <c r="K29" s="198"/>
      <c r="L29" s="198"/>
      <c r="M29" s="198"/>
      <c r="N29" s="198"/>
      <c r="O29" s="198"/>
      <c r="P29" s="199"/>
      <c r="Q29" s="8"/>
      <c r="R29" s="8"/>
      <c r="S29" s="8"/>
      <c r="T29" s="8"/>
      <c r="U29" s="8"/>
      <c r="V29" s="8"/>
    </row>
    <row r="30" spans="1:22" ht="13.5" thickBot="1" x14ac:dyDescent="0.3">
      <c r="A30" s="8"/>
      <c r="B30" s="2" t="s">
        <v>24</v>
      </c>
      <c r="C30" s="179" t="s">
        <v>25</v>
      </c>
      <c r="D30" s="180"/>
      <c r="E30" s="180"/>
      <c r="F30" s="180"/>
      <c r="G30" s="180"/>
      <c r="H30" s="180"/>
      <c r="I30" s="180"/>
      <c r="J30" s="180"/>
      <c r="K30" s="180"/>
      <c r="L30" s="180"/>
      <c r="M30" s="180"/>
      <c r="N30" s="180"/>
      <c r="O30" s="180"/>
      <c r="P30" s="181"/>
      <c r="Q30" s="8"/>
      <c r="R30" s="8"/>
      <c r="S30" s="8"/>
      <c r="T30" s="8"/>
      <c r="U30" s="8"/>
      <c r="V30" s="8"/>
    </row>
    <row r="31" spans="1:22" ht="4.5" customHeight="1" thickBot="1" x14ac:dyDescent="0.3">
      <c r="A31" s="8"/>
      <c r="B31" s="179"/>
      <c r="C31" s="180"/>
      <c r="D31" s="180"/>
      <c r="E31" s="180"/>
      <c r="F31" s="180"/>
      <c r="G31" s="180"/>
      <c r="H31" s="180"/>
      <c r="I31" s="180"/>
      <c r="J31" s="180"/>
      <c r="K31" s="180"/>
      <c r="L31" s="180"/>
      <c r="M31" s="180"/>
      <c r="N31" s="180"/>
      <c r="O31" s="180"/>
      <c r="P31" s="181"/>
      <c r="Q31" s="8"/>
      <c r="R31" s="8"/>
      <c r="S31" s="8"/>
      <c r="T31" s="8"/>
      <c r="U31" s="8"/>
      <c r="V31" s="8"/>
    </row>
    <row r="32" spans="1:22" ht="13.5" thickBot="1" x14ac:dyDescent="0.3">
      <c r="A32" s="8"/>
      <c r="B32" s="2" t="s">
        <v>26</v>
      </c>
      <c r="C32" s="179" t="s">
        <v>54</v>
      </c>
      <c r="D32" s="180"/>
      <c r="E32" s="180"/>
      <c r="F32" s="180"/>
      <c r="G32" s="180"/>
      <c r="H32" s="180"/>
      <c r="I32" s="180"/>
      <c r="J32" s="180"/>
      <c r="K32" s="180"/>
      <c r="L32" s="180"/>
      <c r="M32" s="180"/>
      <c r="N32" s="180"/>
      <c r="O32" s="180"/>
      <c r="P32" s="181"/>
      <c r="Q32" s="8"/>
      <c r="R32" s="8"/>
      <c r="S32" s="8"/>
      <c r="T32" s="8"/>
      <c r="U32" s="8"/>
      <c r="V32" s="8"/>
    </row>
    <row r="33" spans="1:22" ht="4.5" customHeight="1" thickBot="1" x14ac:dyDescent="0.3">
      <c r="A33" s="8"/>
      <c r="B33" s="179"/>
      <c r="C33" s="180"/>
      <c r="D33" s="180"/>
      <c r="E33" s="180"/>
      <c r="F33" s="180"/>
      <c r="G33" s="180"/>
      <c r="H33" s="180"/>
      <c r="I33" s="180"/>
      <c r="J33" s="180"/>
      <c r="K33" s="180"/>
      <c r="L33" s="180"/>
      <c r="M33" s="180"/>
      <c r="N33" s="180"/>
      <c r="O33" s="180"/>
      <c r="P33" s="181"/>
      <c r="Q33" s="8"/>
      <c r="R33" s="8"/>
      <c r="S33" s="8"/>
      <c r="T33" s="8"/>
      <c r="U33" s="8"/>
      <c r="V33" s="8"/>
    </row>
    <row r="34" spans="1:22" ht="13.5" thickBot="1" x14ac:dyDescent="0.3">
      <c r="A34" s="8"/>
      <c r="B34" s="2" t="s">
        <v>28</v>
      </c>
      <c r="C34" s="179" t="s">
        <v>54</v>
      </c>
      <c r="D34" s="180"/>
      <c r="E34" s="180"/>
      <c r="F34" s="180"/>
      <c r="G34" s="180"/>
      <c r="H34" s="180"/>
      <c r="I34" s="180"/>
      <c r="J34" s="180"/>
      <c r="K34" s="180"/>
      <c r="L34" s="180"/>
      <c r="M34" s="180"/>
      <c r="N34" s="180"/>
      <c r="O34" s="180"/>
      <c r="P34" s="181"/>
      <c r="Q34" s="8"/>
      <c r="R34" s="8"/>
      <c r="S34" s="8"/>
      <c r="T34" s="8"/>
      <c r="U34" s="8"/>
      <c r="V34" s="8"/>
    </row>
    <row r="35" spans="1:22" ht="4.5" customHeight="1" thickBot="1" x14ac:dyDescent="0.3">
      <c r="A35" s="8"/>
      <c r="B35" s="152"/>
      <c r="C35" s="177"/>
      <c r="D35" s="177"/>
      <c r="E35" s="177"/>
      <c r="F35" s="177"/>
      <c r="G35" s="177"/>
      <c r="H35" s="177"/>
      <c r="I35" s="177"/>
      <c r="J35" s="177"/>
      <c r="K35" s="177"/>
      <c r="L35" s="177"/>
      <c r="M35" s="177"/>
      <c r="N35" s="177"/>
      <c r="O35" s="177"/>
      <c r="P35" s="178"/>
      <c r="Q35" s="8"/>
      <c r="R35" s="8"/>
      <c r="S35" s="8"/>
      <c r="T35" s="8"/>
      <c r="U35" s="8"/>
      <c r="V35" s="8"/>
    </row>
    <row r="36" spans="1:22" ht="16.5" customHeight="1" thickBot="1" x14ac:dyDescent="0.3">
      <c r="A36" s="8"/>
      <c r="B36" s="2" t="s">
        <v>29</v>
      </c>
      <c r="C36" s="179" t="s">
        <v>54</v>
      </c>
      <c r="D36" s="180"/>
      <c r="E36" s="180"/>
      <c r="F36" s="180"/>
      <c r="G36" s="180"/>
      <c r="H36" s="180"/>
      <c r="I36" s="180"/>
      <c r="J36" s="180"/>
      <c r="K36" s="180"/>
      <c r="L36" s="180"/>
      <c r="M36" s="180"/>
      <c r="N36" s="180"/>
      <c r="O36" s="180"/>
      <c r="P36" s="181"/>
      <c r="Q36" s="8"/>
      <c r="R36" s="8"/>
      <c r="S36" s="8"/>
      <c r="T36" s="8"/>
      <c r="U36" s="8"/>
      <c r="V36" s="8"/>
    </row>
    <row r="37" spans="1:22" ht="4.5" customHeight="1" thickBot="1" x14ac:dyDescent="0.3">
      <c r="A37" s="8"/>
      <c r="B37" s="53"/>
      <c r="C37" s="53"/>
      <c r="D37" s="53"/>
      <c r="E37" s="53"/>
      <c r="F37" s="53"/>
      <c r="G37" s="53"/>
      <c r="H37" s="53"/>
      <c r="I37" s="53"/>
      <c r="J37" s="53"/>
      <c r="K37" s="53"/>
      <c r="L37" s="53"/>
      <c r="M37" s="53"/>
      <c r="N37" s="53"/>
      <c r="O37" s="53"/>
      <c r="P37" s="53"/>
      <c r="Q37" s="8"/>
      <c r="R37" s="8"/>
      <c r="S37" s="8"/>
      <c r="T37" s="8"/>
      <c r="U37" s="8"/>
      <c r="V37" s="8"/>
    </row>
    <row r="38" spans="1:22" ht="19.5" customHeight="1" x14ac:dyDescent="0.25">
      <c r="A38" s="8"/>
      <c r="B38" s="182" t="s">
        <v>31</v>
      </c>
      <c r="C38" s="183"/>
      <c r="D38" s="183"/>
      <c r="E38" s="183"/>
      <c r="F38" s="183"/>
      <c r="G38" s="183"/>
      <c r="H38" s="183"/>
      <c r="I38" s="183"/>
      <c r="J38" s="183"/>
      <c r="K38" s="183"/>
      <c r="L38" s="183"/>
      <c r="M38" s="183"/>
      <c r="N38" s="183"/>
      <c r="O38" s="184"/>
      <c r="P38" s="185"/>
      <c r="Q38" s="8"/>
      <c r="R38" s="8"/>
      <c r="S38" s="8"/>
      <c r="T38" s="8"/>
      <c r="U38" s="8"/>
      <c r="V38" s="8"/>
    </row>
    <row r="39" spans="1:22" ht="20.25" customHeight="1" x14ac:dyDescent="0.25">
      <c r="A39" s="8"/>
      <c r="B39" s="60" t="s">
        <v>32</v>
      </c>
      <c r="C39" s="186" t="s">
        <v>33</v>
      </c>
      <c r="D39" s="186"/>
      <c r="E39" s="186"/>
      <c r="F39" s="186"/>
      <c r="G39" s="186"/>
      <c r="H39" s="186" t="s">
        <v>24</v>
      </c>
      <c r="I39" s="186"/>
      <c r="J39" s="186"/>
      <c r="K39" s="186"/>
      <c r="L39" s="186"/>
      <c r="M39" s="186" t="s">
        <v>34</v>
      </c>
      <c r="N39" s="186"/>
      <c r="O39" s="186"/>
      <c r="P39" s="187"/>
      <c r="Q39" s="8"/>
      <c r="R39" s="8"/>
      <c r="S39" s="8"/>
      <c r="T39" s="8"/>
      <c r="U39" s="8"/>
      <c r="V39" s="8"/>
    </row>
    <row r="40" spans="1:22" ht="50.25" customHeight="1" x14ac:dyDescent="0.25">
      <c r="A40" s="8"/>
      <c r="B40" s="61" t="s">
        <v>158</v>
      </c>
      <c r="C40" s="171" t="s">
        <v>107</v>
      </c>
      <c r="D40" s="172"/>
      <c r="E40" s="172"/>
      <c r="F40" s="172"/>
      <c r="G40" s="173"/>
      <c r="H40" s="165" t="s">
        <v>157</v>
      </c>
      <c r="I40" s="165"/>
      <c r="J40" s="165"/>
      <c r="K40" s="165"/>
      <c r="L40" s="165"/>
      <c r="M40" s="166" t="s">
        <v>86</v>
      </c>
      <c r="N40" s="166"/>
      <c r="O40" s="166"/>
      <c r="P40" s="167"/>
      <c r="Q40" s="8"/>
      <c r="R40" s="8"/>
      <c r="S40" s="8"/>
      <c r="T40" s="8"/>
      <c r="U40" s="8"/>
      <c r="V40" s="8"/>
    </row>
    <row r="41" spans="1:22" ht="37.5" customHeight="1" thickBot="1" x14ac:dyDescent="0.3">
      <c r="A41" s="8"/>
      <c r="B41" s="62" t="s">
        <v>159</v>
      </c>
      <c r="C41" s="174" t="s">
        <v>84</v>
      </c>
      <c r="D41" s="175"/>
      <c r="E41" s="175"/>
      <c r="F41" s="175"/>
      <c r="G41" s="176"/>
      <c r="H41" s="168" t="s">
        <v>157</v>
      </c>
      <c r="I41" s="168"/>
      <c r="J41" s="168"/>
      <c r="K41" s="168"/>
      <c r="L41" s="168"/>
      <c r="M41" s="169" t="s">
        <v>86</v>
      </c>
      <c r="N41" s="169"/>
      <c r="O41" s="169"/>
      <c r="P41" s="170"/>
      <c r="Q41" s="8"/>
      <c r="R41" s="8"/>
      <c r="S41" s="8"/>
      <c r="T41" s="8"/>
      <c r="U41" s="8"/>
      <c r="V41" s="8"/>
    </row>
    <row r="42" spans="1:22" ht="11.25" customHeight="1" thickBot="1" x14ac:dyDescent="0.3">
      <c r="A42" s="8"/>
      <c r="B42" s="54"/>
      <c r="C42" s="54"/>
      <c r="D42" s="54"/>
      <c r="E42" s="54"/>
      <c r="F42" s="54"/>
      <c r="G42" s="54"/>
      <c r="H42" s="54"/>
      <c r="I42" s="54"/>
      <c r="J42" s="54"/>
      <c r="K42" s="54"/>
      <c r="L42" s="54"/>
      <c r="M42" s="54"/>
      <c r="N42" s="54"/>
      <c r="O42" s="54"/>
      <c r="P42" s="54"/>
      <c r="Q42" s="8"/>
      <c r="R42" s="8"/>
      <c r="S42" s="8"/>
      <c r="T42" s="8"/>
      <c r="U42" s="8"/>
      <c r="V42" s="8"/>
    </row>
    <row r="43" spans="1:22" ht="13.5" customHeight="1" thickBot="1" x14ac:dyDescent="0.3">
      <c r="A43" s="8"/>
      <c r="B43" s="147" t="s">
        <v>35</v>
      </c>
      <c r="C43" s="148"/>
      <c r="D43" s="148"/>
      <c r="E43" s="148"/>
      <c r="F43" s="148"/>
      <c r="G43" s="148"/>
      <c r="H43" s="148"/>
      <c r="I43" s="148"/>
      <c r="J43" s="148"/>
      <c r="K43" s="148"/>
      <c r="L43" s="148"/>
      <c r="M43" s="148"/>
      <c r="N43" s="148"/>
      <c r="O43" s="148"/>
      <c r="P43" s="149"/>
      <c r="Q43" s="8"/>
      <c r="R43" s="8"/>
      <c r="S43" s="8"/>
      <c r="T43" s="8"/>
      <c r="U43" s="8"/>
      <c r="V43" s="8"/>
    </row>
    <row r="44" spans="1:22" ht="14.25" customHeight="1" thickBot="1" x14ac:dyDescent="0.3">
      <c r="A44" s="8"/>
      <c r="B44" s="55"/>
      <c r="C44" s="53"/>
      <c r="D44" s="53"/>
      <c r="E44" s="53"/>
      <c r="F44" s="53"/>
      <c r="G44" s="53"/>
      <c r="H44" s="53"/>
      <c r="I44" s="53"/>
      <c r="J44" s="53"/>
      <c r="K44" s="53"/>
      <c r="L44" s="53"/>
      <c r="M44" s="53"/>
      <c r="N44" s="53"/>
      <c r="O44" s="53"/>
      <c r="P44" s="56"/>
      <c r="Q44" s="8"/>
      <c r="R44" s="8"/>
      <c r="S44" s="8"/>
      <c r="T44" s="8"/>
      <c r="U44" s="8"/>
      <c r="V44" s="8"/>
    </row>
    <row r="45" spans="1:22" ht="24" customHeight="1" x14ac:dyDescent="0.25">
      <c r="A45" s="8"/>
      <c r="B45" s="150" t="s">
        <v>36</v>
      </c>
      <c r="C45" s="11" t="s">
        <v>110</v>
      </c>
      <c r="D45" s="11" t="s">
        <v>111</v>
      </c>
      <c r="E45" s="11" t="s">
        <v>112</v>
      </c>
      <c r="F45" s="11" t="s">
        <v>113</v>
      </c>
      <c r="G45" s="11" t="s">
        <v>114</v>
      </c>
      <c r="H45" s="11" t="s">
        <v>115</v>
      </c>
      <c r="I45" s="11" t="s">
        <v>116</v>
      </c>
      <c r="J45" s="11" t="s">
        <v>117</v>
      </c>
      <c r="K45" s="11" t="s">
        <v>118</v>
      </c>
      <c r="L45" s="11" t="s">
        <v>119</v>
      </c>
      <c r="M45" s="11" t="s">
        <v>120</v>
      </c>
      <c r="N45" s="11" t="s">
        <v>121</v>
      </c>
      <c r="O45" s="11" t="s">
        <v>122</v>
      </c>
      <c r="P45" s="10" t="s">
        <v>125</v>
      </c>
      <c r="Q45" s="8"/>
      <c r="R45" s="8"/>
      <c r="S45" s="8"/>
      <c r="T45" s="8"/>
      <c r="U45" s="8"/>
      <c r="V45" s="8"/>
    </row>
    <row r="46" spans="1:22" ht="18.75" customHeight="1" x14ac:dyDescent="0.25">
      <c r="A46" s="8"/>
      <c r="B46" s="151"/>
      <c r="C46" s="49" t="s">
        <v>123</v>
      </c>
      <c r="D46" s="44"/>
      <c r="E46" s="44"/>
      <c r="F46" s="44">
        <v>0.03</v>
      </c>
      <c r="G46" s="44"/>
      <c r="H46" s="44"/>
      <c r="I46" s="44">
        <v>7.0000000000000007E-2</v>
      </c>
      <c r="J46" s="44"/>
      <c r="K46" s="44"/>
      <c r="L46" s="44">
        <v>0.98</v>
      </c>
      <c r="M46" s="44"/>
      <c r="N46" s="44"/>
      <c r="O46" s="45">
        <v>1.07</v>
      </c>
      <c r="P46" s="46">
        <v>1.07</v>
      </c>
      <c r="Q46" s="8"/>
      <c r="R46" s="8"/>
      <c r="S46" s="8"/>
      <c r="T46" s="8"/>
      <c r="U46" s="8"/>
      <c r="V46" s="8"/>
    </row>
    <row r="47" spans="1:22" ht="23.25" customHeight="1" thickBot="1" x14ac:dyDescent="0.3">
      <c r="A47" s="8"/>
      <c r="B47" s="151"/>
      <c r="C47" s="49" t="s">
        <v>124</v>
      </c>
      <c r="D47" s="44"/>
      <c r="E47" s="44"/>
      <c r="F47" s="63">
        <f>+'registro medición de recaud '!E21</f>
        <v>3.3737761497168436E-2</v>
      </c>
      <c r="G47" s="44"/>
      <c r="H47" s="44"/>
      <c r="I47" s="63">
        <f>+'registro medición de recaud '!G21</f>
        <v>7.1300196598268042E-2</v>
      </c>
      <c r="J47" s="44"/>
      <c r="K47" s="44"/>
      <c r="L47" s="63">
        <f>+'registro medición de recaud '!I21</f>
        <v>0.94863556267071525</v>
      </c>
      <c r="M47" s="44"/>
      <c r="N47" s="44"/>
      <c r="O47" s="63" t="str">
        <f>+'registro medición de recaud '!K21</f>
        <v xml:space="preserve"> </v>
      </c>
      <c r="P47" s="63" t="str">
        <f>+'registro medición de recaud '!K21</f>
        <v xml:space="preserve"> </v>
      </c>
      <c r="Q47" s="8"/>
      <c r="R47" s="8"/>
      <c r="S47" s="8"/>
      <c r="T47" s="8"/>
      <c r="U47" s="8"/>
      <c r="V47" s="8"/>
    </row>
    <row r="48" spans="1:22" ht="20.25" customHeight="1" thickBot="1" x14ac:dyDescent="0.3">
      <c r="A48" s="8"/>
      <c r="B48" s="152"/>
      <c r="C48" s="153"/>
      <c r="D48" s="153"/>
      <c r="E48" s="153"/>
      <c r="F48" s="153"/>
      <c r="G48" s="153"/>
      <c r="H48" s="153"/>
      <c r="I48" s="153"/>
      <c r="J48" s="153"/>
      <c r="K48" s="153"/>
      <c r="L48" s="153"/>
      <c r="M48" s="153"/>
      <c r="N48" s="153"/>
      <c r="O48" s="153"/>
      <c r="P48" s="154"/>
      <c r="Q48" s="8"/>
      <c r="R48" s="8"/>
      <c r="S48" s="8"/>
      <c r="T48" s="8"/>
      <c r="U48" s="8"/>
      <c r="V48" s="8"/>
    </row>
    <row r="49" spans="1:22" ht="17.25" customHeight="1" thickBot="1" x14ac:dyDescent="0.3">
      <c r="A49" s="8"/>
      <c r="B49" s="147" t="s">
        <v>37</v>
      </c>
      <c r="C49" s="148"/>
      <c r="D49" s="148"/>
      <c r="E49" s="148"/>
      <c r="F49" s="148"/>
      <c r="G49" s="148"/>
      <c r="H49" s="148"/>
      <c r="I49" s="148"/>
      <c r="J49" s="148"/>
      <c r="K49" s="148"/>
      <c r="L49" s="148"/>
      <c r="M49" s="148"/>
      <c r="N49" s="148"/>
      <c r="O49" s="148"/>
      <c r="P49" s="149"/>
      <c r="Q49" s="8"/>
      <c r="R49" s="8"/>
      <c r="S49" s="8"/>
      <c r="T49" s="8"/>
      <c r="U49" s="8"/>
      <c r="V49" s="8"/>
    </row>
    <row r="50" spans="1:22" ht="21" customHeight="1" x14ac:dyDescent="0.25">
      <c r="A50" s="8"/>
      <c r="B50" s="155"/>
      <c r="C50" s="156"/>
      <c r="D50" s="156"/>
      <c r="E50" s="156"/>
      <c r="F50" s="156"/>
      <c r="G50" s="156"/>
      <c r="H50" s="156"/>
      <c r="I50" s="156"/>
      <c r="J50" s="156"/>
      <c r="K50" s="156"/>
      <c r="L50" s="156"/>
      <c r="M50" s="156"/>
      <c r="N50" s="156"/>
      <c r="O50" s="156"/>
      <c r="P50" s="157"/>
      <c r="Q50" s="8"/>
      <c r="R50" s="8"/>
      <c r="S50" s="8"/>
      <c r="T50" s="8"/>
      <c r="U50" s="8"/>
      <c r="V50" s="8"/>
    </row>
    <row r="51" spans="1:22" ht="21" customHeight="1" x14ac:dyDescent="0.25">
      <c r="A51" s="8"/>
      <c r="B51" s="158"/>
      <c r="C51" s="159"/>
      <c r="D51" s="159"/>
      <c r="E51" s="159"/>
      <c r="F51" s="159"/>
      <c r="G51" s="159"/>
      <c r="H51" s="159"/>
      <c r="I51" s="159"/>
      <c r="J51" s="159"/>
      <c r="K51" s="159"/>
      <c r="L51" s="159"/>
      <c r="M51" s="159"/>
      <c r="N51" s="159"/>
      <c r="O51" s="159"/>
      <c r="P51" s="160"/>
      <c r="Q51" s="8"/>
      <c r="R51" s="8"/>
      <c r="S51" s="8"/>
      <c r="T51" s="8"/>
      <c r="U51" s="8"/>
      <c r="V51" s="8"/>
    </row>
    <row r="52" spans="1:22" ht="21" customHeight="1" x14ac:dyDescent="0.25">
      <c r="A52" s="8"/>
      <c r="B52" s="158"/>
      <c r="C52" s="159"/>
      <c r="D52" s="159"/>
      <c r="E52" s="159"/>
      <c r="F52" s="159"/>
      <c r="G52" s="159"/>
      <c r="H52" s="159"/>
      <c r="I52" s="159"/>
      <c r="J52" s="159"/>
      <c r="K52" s="159"/>
      <c r="L52" s="159"/>
      <c r="M52" s="159"/>
      <c r="N52" s="159"/>
      <c r="O52" s="159"/>
      <c r="P52" s="160"/>
      <c r="Q52" s="8"/>
      <c r="R52" s="8"/>
      <c r="S52" s="8"/>
      <c r="T52" s="8"/>
      <c r="U52" s="8"/>
      <c r="V52" s="8"/>
    </row>
    <row r="53" spans="1:22" ht="21" customHeight="1" x14ac:dyDescent="0.25">
      <c r="A53" s="8"/>
      <c r="B53" s="158"/>
      <c r="C53" s="159"/>
      <c r="D53" s="159"/>
      <c r="E53" s="159"/>
      <c r="F53" s="159"/>
      <c r="G53" s="159"/>
      <c r="H53" s="159"/>
      <c r="I53" s="159"/>
      <c r="J53" s="159"/>
      <c r="K53" s="159"/>
      <c r="L53" s="159"/>
      <c r="M53" s="159"/>
      <c r="N53" s="159"/>
      <c r="O53" s="159"/>
      <c r="P53" s="160"/>
      <c r="Q53" s="8"/>
      <c r="R53" s="8"/>
      <c r="S53" s="8"/>
      <c r="T53" s="8"/>
      <c r="U53" s="8"/>
      <c r="V53" s="8"/>
    </row>
    <row r="54" spans="1:22" ht="21" customHeight="1" x14ac:dyDescent="0.25">
      <c r="A54" s="8"/>
      <c r="B54" s="158"/>
      <c r="C54" s="159"/>
      <c r="D54" s="159"/>
      <c r="E54" s="159"/>
      <c r="F54" s="159"/>
      <c r="G54" s="159"/>
      <c r="H54" s="159"/>
      <c r="I54" s="159"/>
      <c r="J54" s="159"/>
      <c r="K54" s="159"/>
      <c r="L54" s="159"/>
      <c r="M54" s="159"/>
      <c r="N54" s="159"/>
      <c r="O54" s="159"/>
      <c r="P54" s="160"/>
      <c r="Q54" s="8"/>
      <c r="R54" s="8"/>
      <c r="S54" s="8"/>
      <c r="T54" s="8"/>
      <c r="U54" s="8"/>
      <c r="V54" s="8"/>
    </row>
    <row r="55" spans="1:22" ht="21" customHeight="1" x14ac:dyDescent="0.25">
      <c r="A55" s="8"/>
      <c r="B55" s="158"/>
      <c r="C55" s="159"/>
      <c r="D55" s="159"/>
      <c r="E55" s="159"/>
      <c r="F55" s="159"/>
      <c r="G55" s="159"/>
      <c r="H55" s="159"/>
      <c r="I55" s="159"/>
      <c r="J55" s="159"/>
      <c r="K55" s="159"/>
      <c r="L55" s="159"/>
      <c r="M55" s="159"/>
      <c r="N55" s="159"/>
      <c r="O55" s="159"/>
      <c r="P55" s="160"/>
      <c r="Q55" s="8"/>
      <c r="R55" s="8"/>
      <c r="S55" s="8"/>
      <c r="T55" s="8"/>
      <c r="U55" s="8"/>
      <c r="V55" s="8"/>
    </row>
    <row r="56" spans="1:22" ht="21" customHeight="1" x14ac:dyDescent="0.25">
      <c r="A56" s="8"/>
      <c r="B56" s="158"/>
      <c r="C56" s="159"/>
      <c r="D56" s="159"/>
      <c r="E56" s="159"/>
      <c r="F56" s="159"/>
      <c r="G56" s="159"/>
      <c r="H56" s="159"/>
      <c r="I56" s="159"/>
      <c r="J56" s="159"/>
      <c r="K56" s="159"/>
      <c r="L56" s="159"/>
      <c r="M56" s="159"/>
      <c r="N56" s="159"/>
      <c r="O56" s="159"/>
      <c r="P56" s="160"/>
      <c r="Q56" s="8"/>
      <c r="R56" s="8"/>
      <c r="S56" s="8"/>
      <c r="T56" s="8"/>
      <c r="U56" s="8"/>
      <c r="V56" s="8"/>
    </row>
    <row r="57" spans="1:22" ht="21" customHeight="1" x14ac:dyDescent="0.25">
      <c r="A57" s="8"/>
      <c r="B57" s="158"/>
      <c r="C57" s="159"/>
      <c r="D57" s="159"/>
      <c r="E57" s="159"/>
      <c r="F57" s="159"/>
      <c r="G57" s="159"/>
      <c r="H57" s="159"/>
      <c r="I57" s="159"/>
      <c r="J57" s="159"/>
      <c r="K57" s="159"/>
      <c r="L57" s="159"/>
      <c r="M57" s="159"/>
      <c r="N57" s="159"/>
      <c r="O57" s="159"/>
      <c r="P57" s="160"/>
      <c r="Q57" s="8"/>
      <c r="R57" s="8"/>
      <c r="S57" s="8"/>
      <c r="T57" s="8"/>
      <c r="U57" s="8"/>
      <c r="V57" s="8"/>
    </row>
    <row r="58" spans="1:22" ht="21" customHeight="1" x14ac:dyDescent="0.25">
      <c r="A58" s="8"/>
      <c r="B58" s="158"/>
      <c r="C58" s="159"/>
      <c r="D58" s="159"/>
      <c r="E58" s="159"/>
      <c r="F58" s="159"/>
      <c r="G58" s="159"/>
      <c r="H58" s="159"/>
      <c r="I58" s="159"/>
      <c r="J58" s="159"/>
      <c r="K58" s="159"/>
      <c r="L58" s="159"/>
      <c r="M58" s="159"/>
      <c r="N58" s="159"/>
      <c r="O58" s="159"/>
      <c r="P58" s="160"/>
      <c r="Q58" s="8"/>
      <c r="R58" s="8"/>
      <c r="S58" s="8"/>
      <c r="T58" s="8"/>
      <c r="U58" s="8"/>
      <c r="V58" s="8"/>
    </row>
    <row r="59" spans="1:22" ht="21" customHeight="1" x14ac:dyDescent="0.25">
      <c r="A59" s="8"/>
      <c r="B59" s="158"/>
      <c r="C59" s="159"/>
      <c r="D59" s="159"/>
      <c r="E59" s="159"/>
      <c r="F59" s="159"/>
      <c r="G59" s="159"/>
      <c r="H59" s="159"/>
      <c r="I59" s="159"/>
      <c r="J59" s="159"/>
      <c r="K59" s="159"/>
      <c r="L59" s="159"/>
      <c r="M59" s="159"/>
      <c r="N59" s="159"/>
      <c r="O59" s="159"/>
      <c r="P59" s="160"/>
      <c r="Q59" s="8"/>
      <c r="R59" s="8"/>
      <c r="S59" s="8"/>
      <c r="T59" s="8"/>
      <c r="U59" s="8"/>
      <c r="V59" s="8"/>
    </row>
    <row r="60" spans="1:22" ht="21" customHeight="1" x14ac:dyDescent="0.25">
      <c r="A60" s="8"/>
      <c r="B60" s="158"/>
      <c r="C60" s="159"/>
      <c r="D60" s="159"/>
      <c r="E60" s="159"/>
      <c r="F60" s="159"/>
      <c r="G60" s="159"/>
      <c r="H60" s="159"/>
      <c r="I60" s="159"/>
      <c r="J60" s="159"/>
      <c r="K60" s="159"/>
      <c r="L60" s="159"/>
      <c r="M60" s="159"/>
      <c r="N60" s="159"/>
      <c r="O60" s="159"/>
      <c r="P60" s="160"/>
      <c r="Q60" s="8"/>
      <c r="R60" s="8"/>
      <c r="S60" s="8"/>
      <c r="T60" s="8"/>
      <c r="U60" s="8"/>
      <c r="V60" s="8"/>
    </row>
    <row r="61" spans="1:22" ht="21" customHeight="1" x14ac:dyDescent="0.25">
      <c r="A61" s="8"/>
      <c r="B61" s="158"/>
      <c r="C61" s="159"/>
      <c r="D61" s="159"/>
      <c r="E61" s="159"/>
      <c r="F61" s="159"/>
      <c r="G61" s="159"/>
      <c r="H61" s="159"/>
      <c r="I61" s="159"/>
      <c r="J61" s="159"/>
      <c r="K61" s="159"/>
      <c r="L61" s="159"/>
      <c r="M61" s="159"/>
      <c r="N61" s="159"/>
      <c r="O61" s="159"/>
      <c r="P61" s="160"/>
      <c r="Q61" s="8"/>
      <c r="R61" s="8"/>
      <c r="S61" s="8"/>
      <c r="T61" s="8"/>
      <c r="U61" s="8"/>
      <c r="V61" s="8"/>
    </row>
    <row r="62" spans="1:22" ht="21" customHeight="1" x14ac:dyDescent="0.25">
      <c r="A62" s="8"/>
      <c r="B62" s="158"/>
      <c r="C62" s="159"/>
      <c r="D62" s="159"/>
      <c r="E62" s="159"/>
      <c r="F62" s="159"/>
      <c r="G62" s="159"/>
      <c r="H62" s="159"/>
      <c r="I62" s="159"/>
      <c r="J62" s="159"/>
      <c r="K62" s="159"/>
      <c r="L62" s="159"/>
      <c r="M62" s="159"/>
      <c r="N62" s="159"/>
      <c r="O62" s="159"/>
      <c r="P62" s="160"/>
      <c r="Q62" s="8"/>
      <c r="R62" s="8"/>
      <c r="S62" s="8"/>
      <c r="T62" s="8"/>
      <c r="U62" s="8"/>
      <c r="V62" s="8"/>
    </row>
    <row r="63" spans="1:22" ht="21" customHeight="1" x14ac:dyDescent="0.25">
      <c r="A63" s="8"/>
      <c r="B63" s="158"/>
      <c r="C63" s="159"/>
      <c r="D63" s="159"/>
      <c r="E63" s="159"/>
      <c r="F63" s="159"/>
      <c r="G63" s="159"/>
      <c r="H63" s="159"/>
      <c r="I63" s="159"/>
      <c r="J63" s="159"/>
      <c r="K63" s="159"/>
      <c r="L63" s="159"/>
      <c r="M63" s="159"/>
      <c r="N63" s="159"/>
      <c r="O63" s="159"/>
      <c r="P63" s="160"/>
      <c r="Q63" s="8"/>
      <c r="R63" s="8"/>
      <c r="S63" s="8"/>
      <c r="T63" s="8"/>
      <c r="U63" s="8"/>
      <c r="V63" s="8"/>
    </row>
    <row r="64" spans="1:22" ht="21" customHeight="1" x14ac:dyDescent="0.25">
      <c r="A64" s="8"/>
      <c r="B64" s="158"/>
      <c r="C64" s="159"/>
      <c r="D64" s="159"/>
      <c r="E64" s="159"/>
      <c r="F64" s="159"/>
      <c r="G64" s="159"/>
      <c r="H64" s="159"/>
      <c r="I64" s="159"/>
      <c r="J64" s="159"/>
      <c r="K64" s="159"/>
      <c r="L64" s="159"/>
      <c r="M64" s="159"/>
      <c r="N64" s="159"/>
      <c r="O64" s="159"/>
      <c r="P64" s="160"/>
      <c r="Q64" s="8"/>
      <c r="R64" s="8"/>
      <c r="S64" s="8"/>
      <c r="T64" s="8"/>
      <c r="U64" s="8"/>
      <c r="V64" s="8"/>
    </row>
    <row r="65" spans="1:22" ht="21" customHeight="1" thickBot="1" x14ac:dyDescent="0.3">
      <c r="A65" s="8"/>
      <c r="B65" s="161"/>
      <c r="C65" s="162"/>
      <c r="D65" s="162"/>
      <c r="E65" s="162"/>
      <c r="F65" s="162"/>
      <c r="G65" s="162"/>
      <c r="H65" s="162"/>
      <c r="I65" s="162"/>
      <c r="J65" s="162"/>
      <c r="K65" s="162"/>
      <c r="L65" s="162"/>
      <c r="M65" s="162"/>
      <c r="N65" s="162"/>
      <c r="O65" s="162"/>
      <c r="P65" s="163"/>
      <c r="Q65" s="8"/>
      <c r="R65" s="8"/>
      <c r="S65" s="8"/>
      <c r="T65" s="8"/>
      <c r="U65" s="8"/>
      <c r="V65" s="8"/>
    </row>
    <row r="66" spans="1:22" s="59" customFormat="1" ht="4.5" customHeight="1" thickBot="1" x14ac:dyDescent="0.3">
      <c r="A66" s="164"/>
      <c r="B66" s="164"/>
      <c r="C66" s="164"/>
      <c r="D66" s="164"/>
      <c r="E66" s="164"/>
      <c r="F66" s="164"/>
      <c r="G66" s="164"/>
      <c r="H66" s="164"/>
      <c r="I66" s="164"/>
      <c r="J66" s="164"/>
      <c r="K66" s="164"/>
      <c r="L66" s="164"/>
      <c r="M66" s="164"/>
      <c r="N66" s="164"/>
      <c r="O66" s="164"/>
      <c r="P66" s="164"/>
      <c r="Q66" s="164"/>
      <c r="R66" s="58"/>
      <c r="S66" s="58"/>
      <c r="T66" s="58"/>
      <c r="U66" s="58"/>
      <c r="V66" s="58"/>
    </row>
    <row r="67" spans="1:22" ht="80.25" customHeight="1" thickBot="1" x14ac:dyDescent="0.3">
      <c r="A67" s="8"/>
      <c r="B67" s="3" t="s">
        <v>90</v>
      </c>
      <c r="C67" s="141" t="s">
        <v>165</v>
      </c>
      <c r="D67" s="142"/>
      <c r="E67" s="142"/>
      <c r="F67" s="142"/>
      <c r="G67" s="142"/>
      <c r="H67" s="142"/>
      <c r="I67" s="142"/>
      <c r="J67" s="142"/>
      <c r="K67" s="142"/>
      <c r="L67" s="142"/>
      <c r="M67" s="142"/>
      <c r="N67" s="142"/>
      <c r="O67" s="142"/>
      <c r="P67" s="143"/>
      <c r="Q67" s="8"/>
      <c r="R67" s="8"/>
      <c r="S67" s="8"/>
      <c r="T67" s="8"/>
      <c r="U67" s="8"/>
      <c r="V67" s="8"/>
    </row>
    <row r="68" spans="1:22" ht="41.25" customHeight="1" thickBot="1" x14ac:dyDescent="0.3">
      <c r="A68" s="8"/>
      <c r="B68" s="3" t="s">
        <v>38</v>
      </c>
      <c r="C68" s="144" t="s">
        <v>160</v>
      </c>
      <c r="D68" s="145"/>
      <c r="E68" s="145"/>
      <c r="F68" s="145"/>
      <c r="G68" s="145"/>
      <c r="H68" s="145"/>
      <c r="I68" s="145"/>
      <c r="J68" s="145"/>
      <c r="K68" s="145"/>
      <c r="L68" s="145"/>
      <c r="M68" s="145"/>
      <c r="N68" s="145"/>
      <c r="O68" s="145"/>
      <c r="P68" s="146"/>
      <c r="Q68" s="8"/>
      <c r="R68" s="8"/>
      <c r="S68" s="8"/>
      <c r="T68" s="8"/>
      <c r="U68" s="8"/>
      <c r="V68" s="8"/>
    </row>
    <row r="69" spans="1:22" ht="27.75" customHeight="1" thickBot="1" x14ac:dyDescent="0.3">
      <c r="A69" s="8"/>
      <c r="B69" s="4" t="s">
        <v>39</v>
      </c>
      <c r="C69" s="145" t="s">
        <v>53</v>
      </c>
      <c r="D69" s="145"/>
      <c r="E69" s="145"/>
      <c r="F69" s="145"/>
      <c r="G69" s="145"/>
      <c r="H69" s="145"/>
      <c r="I69" s="145"/>
      <c r="J69" s="145"/>
      <c r="K69" s="145"/>
      <c r="L69" s="145"/>
      <c r="M69" s="145"/>
      <c r="N69" s="145"/>
      <c r="O69" s="145"/>
      <c r="P69" s="146"/>
      <c r="Q69" s="8"/>
      <c r="R69" s="8"/>
      <c r="S69" s="8"/>
      <c r="T69" s="8"/>
      <c r="U69" s="8"/>
      <c r="V69" s="8"/>
    </row>
    <row r="70" spans="1:22" x14ac:dyDescent="0.25">
      <c r="A70" s="8"/>
      <c r="B70" s="8"/>
      <c r="C70" s="8"/>
      <c r="D70" s="8"/>
      <c r="E70" s="8"/>
      <c r="F70" s="8"/>
      <c r="G70" s="8"/>
      <c r="H70" s="8"/>
      <c r="I70" s="8"/>
      <c r="J70" s="8"/>
      <c r="K70" s="8"/>
      <c r="L70" s="8"/>
      <c r="M70" s="8"/>
      <c r="N70" s="8"/>
      <c r="O70" s="8"/>
      <c r="P70" s="8"/>
      <c r="Q70" s="8"/>
      <c r="R70" s="8"/>
      <c r="S70" s="8"/>
      <c r="T70" s="8"/>
      <c r="U70" s="8"/>
      <c r="V70" s="8"/>
    </row>
    <row r="71" spans="1:22" s="73" customFormat="1" x14ac:dyDescent="0.25"/>
    <row r="72" spans="1:22" s="101" customFormat="1" x14ac:dyDescent="0.25"/>
    <row r="73" spans="1:22" s="101" customFormat="1" hidden="1" x14ac:dyDescent="0.25"/>
    <row r="74" spans="1:22" s="101" customFormat="1" hidden="1" x14ac:dyDescent="0.25"/>
    <row r="75" spans="1:22" s="101" customFormat="1" hidden="1" x14ac:dyDescent="0.25"/>
    <row r="76" spans="1:22" s="101" customFormat="1" hidden="1" x14ac:dyDescent="0.25"/>
    <row r="77" spans="1:22" s="101" customFormat="1" hidden="1" x14ac:dyDescent="0.25"/>
    <row r="78" spans="1:22" s="101" customFormat="1" hidden="1" x14ac:dyDescent="0.25"/>
    <row r="79" spans="1:22" s="101" customFormat="1" hidden="1" x14ac:dyDescent="0.25"/>
    <row r="80" spans="1:22" s="101" customFormat="1" hidden="1" x14ac:dyDescent="0.25"/>
    <row r="81" spans="1:17" s="101" customFormat="1" hidden="1" x14ac:dyDescent="0.25"/>
    <row r="82" spans="1:17" s="101" customFormat="1" hidden="1" x14ac:dyDescent="0.25"/>
    <row r="83" spans="1:17" s="101" customFormat="1" hidden="1" x14ac:dyDescent="0.25"/>
    <row r="84" spans="1:17" s="101" customFormat="1" hidden="1" x14ac:dyDescent="0.25"/>
    <row r="85" spans="1:17" s="101" customFormat="1" hidden="1" x14ac:dyDescent="0.25"/>
    <row r="86" spans="1:17" s="101" customFormat="1" hidden="1" x14ac:dyDescent="0.25"/>
    <row r="87" spans="1:17" s="101" customFormat="1" hidden="1" x14ac:dyDescent="0.25"/>
    <row r="88" spans="1:17" s="101" customFormat="1" hidden="1" x14ac:dyDescent="0.25"/>
    <row r="89" spans="1:17" s="101" customFormat="1" hidden="1" x14ac:dyDescent="0.25"/>
    <row r="90" spans="1:17" s="101" customFormat="1" hidden="1" x14ac:dyDescent="0.25"/>
    <row r="91" spans="1:17" s="101" customFormat="1" hidden="1" x14ac:dyDescent="0.25"/>
    <row r="92" spans="1:17" s="101" customFormat="1" hidden="1" x14ac:dyDescent="0.25"/>
    <row r="93" spans="1:17" s="101" customFormat="1" hidden="1" x14ac:dyDescent="0.25">
      <c r="A93" s="23"/>
      <c r="B93" s="23"/>
      <c r="C93" s="23"/>
      <c r="D93" s="23"/>
      <c r="E93" s="23"/>
      <c r="F93" s="23"/>
      <c r="G93" s="23"/>
      <c r="H93" s="23"/>
      <c r="I93" s="23"/>
      <c r="J93" s="23"/>
      <c r="K93" s="23"/>
      <c r="L93" s="23"/>
      <c r="M93" s="23"/>
      <c r="N93" s="23"/>
      <c r="O93" s="23"/>
      <c r="P93" s="23"/>
    </row>
    <row r="94" spans="1:17" s="101" customFormat="1" ht="25.5" hidden="1" x14ac:dyDescent="0.25">
      <c r="A94" s="23"/>
      <c r="B94" s="23" t="s">
        <v>40</v>
      </c>
      <c r="C94" s="23" t="s">
        <v>10</v>
      </c>
      <c r="D94" s="23" t="s">
        <v>41</v>
      </c>
      <c r="E94" s="23"/>
      <c r="F94" s="23"/>
      <c r="G94" s="23"/>
      <c r="H94" s="23"/>
      <c r="I94" s="23"/>
      <c r="J94" s="23"/>
      <c r="K94" s="23"/>
      <c r="L94" s="23"/>
      <c r="M94" s="23"/>
      <c r="N94" s="23"/>
      <c r="O94" s="23"/>
      <c r="P94" s="23"/>
      <c r="Q94" s="101" t="s">
        <v>30</v>
      </c>
    </row>
    <row r="95" spans="1:17" s="101" customFormat="1" ht="51" hidden="1" x14ac:dyDescent="0.25">
      <c r="A95" s="23"/>
      <c r="B95" s="23" t="s">
        <v>9</v>
      </c>
      <c r="C95" s="23" t="s">
        <v>42</v>
      </c>
      <c r="D95" s="103" t="s">
        <v>43</v>
      </c>
      <c r="E95" s="23"/>
      <c r="F95" s="23"/>
      <c r="G95" s="23"/>
      <c r="H95" s="23"/>
      <c r="I95" s="23"/>
      <c r="J95" s="23"/>
      <c r="K95" s="23"/>
      <c r="L95" s="23"/>
      <c r="M95" s="23" t="s">
        <v>44</v>
      </c>
      <c r="N95" s="23"/>
      <c r="O95" s="23"/>
      <c r="P95" s="23"/>
      <c r="Q95" s="101" t="s">
        <v>27</v>
      </c>
    </row>
    <row r="96" spans="1:17" s="101" customFormat="1" ht="63.75" hidden="1" x14ac:dyDescent="0.25">
      <c r="A96" s="23"/>
      <c r="B96" s="23" t="s">
        <v>45</v>
      </c>
      <c r="C96" s="23" t="s">
        <v>46</v>
      </c>
      <c r="D96" s="103" t="s">
        <v>47</v>
      </c>
      <c r="E96" s="23"/>
      <c r="F96" s="23"/>
      <c r="G96" s="23"/>
      <c r="H96" s="23"/>
      <c r="I96" s="23"/>
      <c r="J96" s="23"/>
      <c r="K96" s="23"/>
      <c r="L96" s="23"/>
      <c r="M96" s="23" t="s">
        <v>48</v>
      </c>
      <c r="N96" s="23"/>
      <c r="O96" s="23"/>
      <c r="P96" s="23"/>
      <c r="Q96" s="101" t="s">
        <v>49</v>
      </c>
    </row>
    <row r="97" spans="1:17" s="101" customFormat="1" ht="51" hidden="1" x14ac:dyDescent="0.25">
      <c r="A97" s="23"/>
      <c r="B97" s="23" t="s">
        <v>50</v>
      </c>
      <c r="C97" s="23" t="s">
        <v>51</v>
      </c>
      <c r="D97" s="103" t="s">
        <v>52</v>
      </c>
      <c r="E97" s="23"/>
      <c r="F97" s="23"/>
      <c r="G97" s="23"/>
      <c r="H97" s="23"/>
      <c r="I97" s="23"/>
      <c r="J97" s="23"/>
      <c r="K97" s="23"/>
      <c r="L97" s="23"/>
      <c r="M97" s="23" t="s">
        <v>53</v>
      </c>
      <c r="N97" s="23"/>
      <c r="O97" s="23"/>
      <c r="P97" s="23"/>
      <c r="Q97" s="101" t="s">
        <v>54</v>
      </c>
    </row>
    <row r="98" spans="1:17" s="101" customFormat="1" ht="51" hidden="1" x14ac:dyDescent="0.25">
      <c r="A98" s="23"/>
      <c r="B98" s="23"/>
      <c r="C98" s="23" t="s">
        <v>11</v>
      </c>
      <c r="D98" s="103" t="s">
        <v>55</v>
      </c>
      <c r="E98" s="23"/>
      <c r="F98" s="23"/>
      <c r="G98" s="23"/>
      <c r="H98" s="23"/>
      <c r="I98" s="23"/>
      <c r="J98" s="23"/>
      <c r="K98" s="23"/>
      <c r="L98" s="23"/>
      <c r="M98" s="23"/>
      <c r="N98" s="23"/>
      <c r="O98" s="23"/>
      <c r="P98" s="23"/>
      <c r="Q98" s="101" t="s">
        <v>56</v>
      </c>
    </row>
    <row r="99" spans="1:17" s="101" customFormat="1" ht="76.5" hidden="1" x14ac:dyDescent="0.25">
      <c r="A99" s="23"/>
      <c r="B99" s="23"/>
      <c r="C99" s="23" t="s">
        <v>57</v>
      </c>
      <c r="D99" s="103" t="s">
        <v>58</v>
      </c>
      <c r="E99" s="23"/>
      <c r="F99" s="23"/>
      <c r="G99" s="23"/>
      <c r="H99" s="23"/>
      <c r="I99" s="23"/>
      <c r="J99" s="23"/>
      <c r="K99" s="23"/>
      <c r="L99" s="23"/>
      <c r="M99" s="23"/>
      <c r="N99" s="23" t="s">
        <v>59</v>
      </c>
      <c r="O99" s="23"/>
      <c r="P99" s="23"/>
      <c r="Q99" s="101" t="s">
        <v>60</v>
      </c>
    </row>
    <row r="100" spans="1:17" s="101" customFormat="1" ht="76.5" hidden="1" x14ac:dyDescent="0.25">
      <c r="A100" s="23"/>
      <c r="B100" s="23"/>
      <c r="C100" s="23" t="s">
        <v>61</v>
      </c>
      <c r="D100" s="103" t="s">
        <v>62</v>
      </c>
      <c r="E100" s="23"/>
      <c r="F100" s="23"/>
      <c r="G100" s="23"/>
      <c r="H100" s="23"/>
      <c r="I100" s="23"/>
      <c r="J100" s="23"/>
      <c r="K100" s="23"/>
      <c r="L100" s="23"/>
      <c r="M100" s="23"/>
      <c r="N100" s="23"/>
      <c r="O100" s="23"/>
      <c r="P100" s="23"/>
    </row>
    <row r="101" spans="1:17" s="101" customFormat="1" ht="114.75" hidden="1" x14ac:dyDescent="0.25">
      <c r="A101" s="23"/>
      <c r="B101" s="23"/>
      <c r="C101" s="23" t="s">
        <v>63</v>
      </c>
      <c r="D101" s="103" t="s">
        <v>64</v>
      </c>
      <c r="E101" s="23"/>
      <c r="F101" s="23"/>
      <c r="G101" s="23"/>
      <c r="H101" s="23"/>
      <c r="I101" s="23"/>
      <c r="J101" s="23"/>
      <c r="K101" s="23"/>
      <c r="L101" s="23"/>
      <c r="M101" s="23"/>
      <c r="N101" s="23"/>
      <c r="O101" s="23"/>
      <c r="P101" s="23"/>
    </row>
    <row r="102" spans="1:17" s="101" customFormat="1" ht="51" hidden="1" x14ac:dyDescent="0.25">
      <c r="A102" s="23"/>
      <c r="B102" s="23"/>
      <c r="C102" s="23"/>
      <c r="D102" s="103" t="s">
        <v>65</v>
      </c>
      <c r="E102" s="23"/>
      <c r="F102" s="23"/>
      <c r="G102" s="23"/>
      <c r="H102" s="23"/>
      <c r="I102" s="23"/>
      <c r="J102" s="23"/>
      <c r="K102" s="23"/>
      <c r="L102" s="23"/>
      <c r="M102" s="23"/>
      <c r="N102" s="23"/>
      <c r="O102" s="23"/>
      <c r="P102" s="23"/>
    </row>
    <row r="103" spans="1:17" s="101" customFormat="1" ht="51" hidden="1" x14ac:dyDescent="0.2">
      <c r="A103" s="23"/>
      <c r="B103" s="100" t="s">
        <v>180</v>
      </c>
      <c r="C103" s="23"/>
      <c r="D103" s="103" t="s">
        <v>66</v>
      </c>
      <c r="E103" s="23"/>
      <c r="F103" s="23"/>
      <c r="G103" s="23"/>
      <c r="H103" s="23"/>
      <c r="I103" s="23"/>
      <c r="J103" s="23"/>
      <c r="K103" s="23"/>
      <c r="L103" s="23"/>
      <c r="M103" s="23"/>
      <c r="N103" s="23"/>
      <c r="O103" s="23"/>
      <c r="P103" s="23"/>
    </row>
    <row r="104" spans="1:17" s="101" customFormat="1" ht="63.75" hidden="1" x14ac:dyDescent="0.25">
      <c r="A104" s="23"/>
      <c r="B104" s="101" t="s">
        <v>181</v>
      </c>
      <c r="C104" s="23"/>
      <c r="D104" s="103" t="s">
        <v>67</v>
      </c>
      <c r="E104" s="23"/>
      <c r="F104" s="23"/>
      <c r="G104" s="23"/>
      <c r="H104" s="23"/>
      <c r="I104" s="23"/>
      <c r="J104" s="23"/>
      <c r="K104" s="23"/>
      <c r="L104" s="23"/>
      <c r="M104" s="23"/>
      <c r="N104" s="23"/>
      <c r="O104" s="23"/>
      <c r="P104" s="23"/>
    </row>
    <row r="105" spans="1:17" s="101" customFormat="1" ht="12.75" hidden="1" customHeight="1" x14ac:dyDescent="0.25">
      <c r="A105" s="23"/>
      <c r="B105" s="101" t="s">
        <v>182</v>
      </c>
      <c r="C105" s="23"/>
      <c r="D105" s="103" t="s">
        <v>68</v>
      </c>
      <c r="E105" s="23"/>
      <c r="F105" s="23"/>
      <c r="G105" s="23"/>
      <c r="H105" s="23"/>
      <c r="I105" s="23"/>
      <c r="J105" s="23"/>
      <c r="K105" s="23"/>
      <c r="L105" s="23"/>
      <c r="M105" s="23"/>
      <c r="N105" s="23"/>
      <c r="O105" s="23"/>
      <c r="P105" s="23"/>
    </row>
    <row r="106" spans="1:17" s="101" customFormat="1" ht="76.5" hidden="1" x14ac:dyDescent="0.25">
      <c r="A106" s="23"/>
      <c r="B106" s="101" t="s">
        <v>183</v>
      </c>
      <c r="C106" s="23"/>
      <c r="D106" s="103" t="s">
        <v>69</v>
      </c>
      <c r="E106" s="23"/>
      <c r="F106" s="23"/>
      <c r="G106" s="23"/>
      <c r="H106" s="23"/>
      <c r="I106" s="23"/>
      <c r="J106" s="23"/>
      <c r="K106" s="23"/>
      <c r="L106" s="23"/>
      <c r="M106" s="23"/>
      <c r="N106" s="23"/>
      <c r="O106" s="23"/>
      <c r="P106" s="23"/>
    </row>
    <row r="107" spans="1:17" s="101" customFormat="1" ht="51" hidden="1" x14ac:dyDescent="0.25">
      <c r="A107" s="23"/>
      <c r="B107" s="101" t="s">
        <v>184</v>
      </c>
      <c r="C107" s="23"/>
      <c r="D107" s="103" t="s">
        <v>70</v>
      </c>
      <c r="E107" s="23"/>
      <c r="F107" s="23"/>
      <c r="G107" s="23"/>
      <c r="H107" s="23"/>
      <c r="I107" s="23"/>
      <c r="J107" s="23"/>
      <c r="K107" s="23"/>
      <c r="L107" s="23"/>
      <c r="M107" s="23"/>
      <c r="N107" s="23"/>
      <c r="O107" s="23"/>
      <c r="P107" s="23"/>
    </row>
    <row r="108" spans="1:17" s="101" customFormat="1" ht="89.25" hidden="1" x14ac:dyDescent="0.25">
      <c r="A108" s="23"/>
      <c r="B108" s="101" t="s">
        <v>185</v>
      </c>
      <c r="C108" s="23"/>
      <c r="D108" s="103" t="s">
        <v>71</v>
      </c>
      <c r="E108" s="23"/>
      <c r="F108" s="23"/>
      <c r="G108" s="23"/>
      <c r="H108" s="23"/>
      <c r="I108" s="23"/>
      <c r="J108" s="23"/>
      <c r="K108" s="23"/>
      <c r="L108" s="23"/>
      <c r="M108" s="23"/>
      <c r="N108" s="23"/>
      <c r="O108" s="23"/>
      <c r="P108" s="23"/>
    </row>
    <row r="109" spans="1:17" s="101" customFormat="1" ht="76.5" hidden="1" x14ac:dyDescent="0.25">
      <c r="A109" s="23"/>
      <c r="B109" s="101" t="s">
        <v>108</v>
      </c>
      <c r="C109" s="23"/>
      <c r="D109" s="103" t="s">
        <v>72</v>
      </c>
      <c r="E109" s="23"/>
      <c r="F109" s="23"/>
      <c r="G109" s="23"/>
      <c r="H109" s="23"/>
      <c r="I109" s="23"/>
      <c r="J109" s="23"/>
      <c r="K109" s="23"/>
      <c r="L109" s="23"/>
      <c r="M109" s="23"/>
      <c r="N109" s="23"/>
      <c r="O109" s="23"/>
      <c r="P109" s="23"/>
    </row>
    <row r="110" spans="1:17" s="101" customFormat="1" ht="63.75" hidden="1" x14ac:dyDescent="0.25">
      <c r="A110" s="23"/>
      <c r="B110" s="23"/>
      <c r="C110" s="23"/>
      <c r="D110" s="103" t="s">
        <v>73</v>
      </c>
      <c r="E110" s="23"/>
      <c r="F110" s="23"/>
      <c r="G110" s="23"/>
      <c r="H110" s="23"/>
      <c r="I110" s="23"/>
      <c r="J110" s="23"/>
      <c r="K110" s="23"/>
      <c r="L110" s="23"/>
      <c r="M110" s="23"/>
      <c r="N110" s="23"/>
      <c r="O110" s="23"/>
      <c r="P110" s="23"/>
    </row>
    <row r="111" spans="1:17" s="101" customFormat="1" ht="76.5" hidden="1" x14ac:dyDescent="0.25">
      <c r="A111" s="23"/>
      <c r="B111" s="23"/>
      <c r="C111" s="23"/>
      <c r="D111" s="103" t="s">
        <v>74</v>
      </c>
      <c r="E111" s="23"/>
      <c r="F111" s="23"/>
      <c r="G111" s="23"/>
      <c r="H111" s="23"/>
      <c r="I111" s="23"/>
      <c r="J111" s="23"/>
      <c r="K111" s="23"/>
      <c r="L111" s="23"/>
      <c r="M111" s="23"/>
      <c r="N111" s="23"/>
      <c r="O111" s="23"/>
      <c r="P111" s="23"/>
    </row>
    <row r="112" spans="1:17" s="101" customFormat="1" ht="63.75" hidden="1" x14ac:dyDescent="0.25">
      <c r="A112" s="23"/>
      <c r="B112" s="23"/>
      <c r="C112" s="23"/>
      <c r="D112" s="103" t="s">
        <v>75</v>
      </c>
      <c r="E112" s="23"/>
      <c r="F112" s="23"/>
      <c r="G112" s="23"/>
      <c r="H112" s="23"/>
      <c r="I112" s="23"/>
      <c r="J112" s="23"/>
      <c r="K112" s="23"/>
      <c r="L112" s="23"/>
      <c r="M112" s="23"/>
      <c r="N112" s="23"/>
      <c r="O112" s="23"/>
      <c r="P112" s="23"/>
    </row>
    <row r="113" spans="1:16" s="101" customFormat="1" ht="76.5" hidden="1" x14ac:dyDescent="0.25">
      <c r="A113" s="23"/>
      <c r="B113" s="23"/>
      <c r="C113" s="23"/>
      <c r="D113" s="103" t="s">
        <v>76</v>
      </c>
      <c r="E113" s="23"/>
      <c r="F113" s="23"/>
      <c r="G113" s="23"/>
      <c r="H113" s="23"/>
      <c r="I113" s="23"/>
      <c r="J113" s="23"/>
      <c r="K113" s="23"/>
      <c r="L113" s="23"/>
      <c r="M113" s="23"/>
      <c r="N113" s="23"/>
      <c r="O113" s="23"/>
      <c r="P113" s="23"/>
    </row>
    <row r="114" spans="1:16" s="101" customFormat="1" ht="89.25" hidden="1" x14ac:dyDescent="0.25">
      <c r="A114" s="23"/>
      <c r="B114" s="23"/>
      <c r="C114" s="23"/>
      <c r="D114" s="103" t="s">
        <v>77</v>
      </c>
      <c r="E114" s="23"/>
      <c r="F114" s="23"/>
      <c r="G114" s="23"/>
      <c r="H114" s="23"/>
      <c r="I114" s="23"/>
      <c r="J114" s="23"/>
      <c r="K114" s="23"/>
      <c r="L114" s="23"/>
      <c r="M114" s="23"/>
      <c r="N114" s="23"/>
      <c r="O114" s="23"/>
      <c r="P114" s="23"/>
    </row>
    <row r="115" spans="1:16" s="101" customFormat="1" ht="76.5" hidden="1" x14ac:dyDescent="0.25">
      <c r="A115" s="23"/>
      <c r="B115" s="23"/>
      <c r="C115" s="23"/>
      <c r="D115" s="103" t="s">
        <v>13</v>
      </c>
      <c r="E115" s="23"/>
      <c r="F115" s="23"/>
      <c r="G115" s="23"/>
      <c r="H115" s="23"/>
      <c r="I115" s="23"/>
      <c r="J115" s="23"/>
      <c r="K115" s="23"/>
      <c r="L115" s="23"/>
      <c r="M115" s="23"/>
      <c r="N115" s="23"/>
      <c r="O115" s="23"/>
      <c r="P115" s="23"/>
    </row>
    <row r="116" spans="1:16" s="101" customFormat="1" ht="63.75" hidden="1" x14ac:dyDescent="0.25">
      <c r="A116" s="23"/>
      <c r="B116" s="23"/>
      <c r="C116" s="23"/>
      <c r="D116" s="103" t="s">
        <v>78</v>
      </c>
      <c r="E116" s="23"/>
      <c r="F116" s="23"/>
      <c r="G116" s="23"/>
      <c r="H116" s="23"/>
      <c r="I116" s="23"/>
      <c r="J116" s="23"/>
      <c r="K116" s="23"/>
      <c r="L116" s="23"/>
      <c r="M116" s="23"/>
      <c r="N116" s="23"/>
      <c r="O116" s="23"/>
      <c r="P116" s="23"/>
    </row>
    <row r="117" spans="1:16" s="101" customFormat="1" hidden="1" x14ac:dyDescent="0.25">
      <c r="A117" s="23"/>
      <c r="B117" s="23"/>
      <c r="C117" s="23"/>
      <c r="D117" s="23"/>
      <c r="E117" s="23"/>
      <c r="F117" s="23"/>
      <c r="G117" s="23"/>
      <c r="H117" s="23"/>
      <c r="I117" s="23"/>
      <c r="J117" s="23"/>
      <c r="K117" s="23"/>
      <c r="L117" s="23"/>
      <c r="M117" s="23"/>
      <c r="N117" s="23"/>
      <c r="O117" s="23"/>
      <c r="P117" s="23"/>
    </row>
    <row r="118" spans="1:16" s="101" customFormat="1" hidden="1" x14ac:dyDescent="0.25">
      <c r="A118" s="23"/>
      <c r="B118" s="104"/>
      <c r="C118" s="23"/>
      <c r="D118" s="23">
        <v>2015</v>
      </c>
      <c r="E118" s="23"/>
      <c r="F118" s="23"/>
      <c r="G118" s="23"/>
      <c r="H118" s="23"/>
      <c r="I118" s="23"/>
      <c r="J118" s="23"/>
      <c r="K118" s="23"/>
      <c r="L118" s="23"/>
      <c r="M118" s="23"/>
      <c r="N118" s="23"/>
      <c r="O118" s="23"/>
      <c r="P118" s="23"/>
    </row>
    <row r="119" spans="1:16" s="101" customFormat="1" hidden="1" x14ac:dyDescent="0.25">
      <c r="A119" s="23"/>
      <c r="B119" s="104"/>
      <c r="C119" s="23"/>
      <c r="D119" s="23">
        <v>2016</v>
      </c>
      <c r="E119" s="23"/>
      <c r="F119" s="23"/>
      <c r="G119" s="23"/>
      <c r="H119" s="23"/>
      <c r="I119" s="23"/>
      <c r="J119" s="23"/>
      <c r="K119" s="23"/>
      <c r="L119" s="23"/>
      <c r="M119" s="23"/>
      <c r="N119" s="23"/>
      <c r="O119" s="23"/>
      <c r="P119" s="23"/>
    </row>
    <row r="120" spans="1:16" s="101" customFormat="1" hidden="1" x14ac:dyDescent="0.25">
      <c r="A120" s="23"/>
      <c r="B120" s="104"/>
      <c r="C120" s="23"/>
      <c r="D120" s="23">
        <v>2017</v>
      </c>
      <c r="E120" s="23"/>
      <c r="F120" s="23"/>
      <c r="G120" s="23"/>
      <c r="H120" s="23"/>
      <c r="I120" s="23"/>
      <c r="J120" s="23"/>
      <c r="K120" s="23"/>
      <c r="L120" s="23"/>
      <c r="M120" s="23"/>
      <c r="N120" s="23"/>
      <c r="O120" s="23"/>
      <c r="P120" s="23"/>
    </row>
    <row r="121" spans="1:16" s="101" customFormat="1" hidden="1" x14ac:dyDescent="0.25">
      <c r="A121" s="23"/>
      <c r="B121" s="104"/>
      <c r="C121" s="23"/>
      <c r="D121" s="23">
        <v>2018</v>
      </c>
      <c r="E121" s="23"/>
      <c r="F121" s="23"/>
      <c r="G121" s="23"/>
      <c r="H121" s="23"/>
      <c r="I121" s="23"/>
      <c r="J121" s="23"/>
      <c r="K121" s="23"/>
      <c r="L121" s="23"/>
      <c r="M121" s="23"/>
      <c r="N121" s="23"/>
      <c r="O121" s="23"/>
      <c r="P121" s="23"/>
    </row>
    <row r="122" spans="1:16" s="101" customFormat="1" hidden="1" x14ac:dyDescent="0.25">
      <c r="A122" s="23"/>
      <c r="B122" s="104"/>
      <c r="C122" s="23"/>
      <c r="D122" s="23"/>
      <c r="E122" s="23"/>
      <c r="F122" s="23"/>
      <c r="G122" s="23"/>
      <c r="H122" s="23"/>
      <c r="I122" s="23"/>
      <c r="J122" s="23"/>
      <c r="K122" s="23"/>
      <c r="L122" s="23"/>
      <c r="M122" s="23"/>
      <c r="N122" s="23"/>
      <c r="O122" s="23"/>
      <c r="P122" s="23"/>
    </row>
    <row r="123" spans="1:16" s="101" customFormat="1" hidden="1" x14ac:dyDescent="0.25">
      <c r="A123" s="23"/>
      <c r="B123" s="104"/>
      <c r="C123" s="23"/>
      <c r="D123" s="23"/>
      <c r="E123" s="23"/>
      <c r="F123" s="23"/>
      <c r="G123" s="23"/>
      <c r="H123" s="23"/>
      <c r="I123" s="23"/>
      <c r="J123" s="23"/>
      <c r="K123" s="23"/>
      <c r="L123" s="23"/>
      <c r="M123" s="23"/>
      <c r="N123" s="23"/>
      <c r="O123" s="23"/>
      <c r="P123" s="23"/>
    </row>
    <row r="124" spans="1:16" s="101" customFormat="1" hidden="1" x14ac:dyDescent="0.25">
      <c r="A124" s="23"/>
      <c r="B124" s="104"/>
      <c r="C124" s="23"/>
      <c r="D124" s="23"/>
      <c r="E124" s="23"/>
      <c r="F124" s="23"/>
      <c r="G124" s="23"/>
      <c r="H124" s="23"/>
      <c r="I124" s="23"/>
      <c r="J124" s="23"/>
      <c r="K124" s="23"/>
      <c r="L124" s="23"/>
      <c r="M124" s="23"/>
      <c r="N124" s="23"/>
      <c r="O124" s="23"/>
      <c r="P124" s="23"/>
    </row>
    <row r="125" spans="1:16" s="101" customFormat="1" hidden="1" x14ac:dyDescent="0.25">
      <c r="A125" s="23"/>
      <c r="B125" s="104"/>
      <c r="C125" s="23"/>
      <c r="D125" s="23"/>
      <c r="E125" s="23"/>
      <c r="F125" s="23"/>
      <c r="G125" s="23"/>
      <c r="H125" s="23"/>
      <c r="I125" s="23"/>
      <c r="J125" s="23"/>
      <c r="K125" s="23"/>
      <c r="L125" s="23"/>
      <c r="M125" s="23"/>
      <c r="N125" s="23"/>
      <c r="O125" s="23"/>
      <c r="P125" s="23"/>
    </row>
    <row r="126" spans="1:16" s="101" customFormat="1" hidden="1" x14ac:dyDescent="0.25">
      <c r="A126" s="23"/>
      <c r="B126" s="104"/>
      <c r="C126" s="23"/>
      <c r="D126" s="23"/>
      <c r="E126" s="23"/>
      <c r="F126" s="23"/>
      <c r="G126" s="23"/>
      <c r="H126" s="23"/>
      <c r="I126" s="23"/>
      <c r="J126" s="23"/>
      <c r="K126" s="23"/>
      <c r="L126" s="23"/>
      <c r="M126" s="23"/>
      <c r="N126" s="23"/>
      <c r="O126" s="23"/>
      <c r="P126" s="23"/>
    </row>
    <row r="127" spans="1:16" s="101" customFormat="1" hidden="1" x14ac:dyDescent="0.25"/>
    <row r="128" spans="1:16" s="101" customFormat="1" hidden="1" x14ac:dyDescent="0.25"/>
    <row r="129" spans="2:19" s="101" customFormat="1" hidden="1" x14ac:dyDescent="0.25"/>
    <row r="130" spans="2:19" s="101" customFormat="1" hidden="1" x14ac:dyDescent="0.25"/>
    <row r="131" spans="2:19" s="101" customFormat="1" hidden="1" x14ac:dyDescent="0.25"/>
    <row r="132" spans="2:19" s="101" customFormat="1" hidden="1" x14ac:dyDescent="0.25"/>
    <row r="133" spans="2:19" s="101" customFormat="1" hidden="1" x14ac:dyDescent="0.25"/>
    <row r="134" spans="2:19" s="101" customFormat="1" hidden="1" x14ac:dyDescent="0.25"/>
    <row r="135" spans="2:19" s="101" customFormat="1" hidden="1" x14ac:dyDescent="0.25"/>
    <row r="136" spans="2:19" s="101" customFormat="1" hidden="1" x14ac:dyDescent="0.25"/>
    <row r="137" spans="2:19" s="73" customFormat="1" hidden="1" x14ac:dyDescent="0.25">
      <c r="B137" s="102"/>
      <c r="C137" s="102"/>
      <c r="D137" s="102"/>
      <c r="E137" s="102"/>
      <c r="F137" s="102"/>
      <c r="G137" s="102"/>
      <c r="H137" s="102"/>
      <c r="I137" s="102"/>
      <c r="J137" s="102"/>
      <c r="K137" s="102"/>
      <c r="L137" s="102"/>
      <c r="M137" s="102"/>
      <c r="N137" s="102"/>
      <c r="O137" s="102"/>
      <c r="P137" s="102"/>
      <c r="Q137" s="102"/>
      <c r="R137" s="102"/>
      <c r="S137" s="102"/>
    </row>
    <row r="138" spans="2:19" s="73" customFormat="1" hidden="1" x14ac:dyDescent="0.25">
      <c r="B138" s="102"/>
      <c r="C138" s="102"/>
      <c r="D138" s="102"/>
      <c r="E138" s="102"/>
      <c r="F138" s="102"/>
      <c r="G138" s="102"/>
      <c r="H138" s="102"/>
      <c r="I138" s="102"/>
      <c r="J138" s="102"/>
      <c r="K138" s="102"/>
      <c r="L138" s="102"/>
      <c r="M138" s="102"/>
      <c r="N138" s="102"/>
      <c r="O138" s="102"/>
      <c r="P138" s="102"/>
      <c r="Q138" s="102"/>
      <c r="R138" s="102"/>
      <c r="S138" s="102"/>
    </row>
    <row r="139" spans="2:19" s="73" customFormat="1" hidden="1" x14ac:dyDescent="0.25">
      <c r="B139" s="102"/>
      <c r="C139" s="102"/>
      <c r="D139" s="102"/>
      <c r="E139" s="102"/>
      <c r="F139" s="102"/>
      <c r="G139" s="102"/>
      <c r="H139" s="102"/>
      <c r="I139" s="102"/>
      <c r="J139" s="102"/>
      <c r="K139" s="102"/>
      <c r="L139" s="102"/>
      <c r="M139" s="102"/>
      <c r="N139" s="102"/>
      <c r="O139" s="102"/>
      <c r="P139" s="102"/>
      <c r="Q139" s="102"/>
      <c r="R139" s="102"/>
      <c r="S139" s="102"/>
    </row>
    <row r="140" spans="2:19" s="73" customFormat="1" hidden="1" x14ac:dyDescent="0.25">
      <c r="B140" s="102"/>
      <c r="C140" s="102"/>
      <c r="D140" s="102"/>
      <c r="E140" s="102"/>
      <c r="F140" s="102"/>
      <c r="G140" s="102"/>
      <c r="H140" s="102"/>
      <c r="I140" s="102"/>
      <c r="J140" s="102"/>
      <c r="K140" s="102"/>
      <c r="L140" s="102"/>
      <c r="M140" s="102"/>
      <c r="N140" s="102"/>
      <c r="O140" s="102"/>
      <c r="P140" s="102"/>
      <c r="Q140" s="102"/>
      <c r="R140" s="102"/>
      <c r="S140" s="102"/>
    </row>
    <row r="141" spans="2:19" s="73" customFormat="1" hidden="1" x14ac:dyDescent="0.25">
      <c r="B141" s="102"/>
      <c r="C141" s="102"/>
      <c r="D141" s="102"/>
      <c r="E141" s="102"/>
      <c r="F141" s="102"/>
      <c r="G141" s="102"/>
      <c r="H141" s="102"/>
      <c r="I141" s="102"/>
      <c r="J141" s="102"/>
      <c r="K141" s="102"/>
      <c r="L141" s="102"/>
      <c r="M141" s="102"/>
      <c r="N141" s="102"/>
      <c r="O141" s="102"/>
      <c r="P141" s="102"/>
      <c r="Q141" s="102"/>
      <c r="R141" s="102"/>
      <c r="S141" s="102"/>
    </row>
    <row r="142" spans="2:19" s="73" customFormat="1" hidden="1" x14ac:dyDescent="0.25">
      <c r="B142" s="102"/>
      <c r="C142" s="102"/>
      <c r="D142" s="102"/>
      <c r="E142" s="102"/>
      <c r="F142" s="102"/>
      <c r="G142" s="102"/>
      <c r="H142" s="102"/>
      <c r="I142" s="102"/>
      <c r="J142" s="102"/>
      <c r="K142" s="102"/>
      <c r="L142" s="102"/>
      <c r="M142" s="102"/>
      <c r="N142" s="102"/>
      <c r="O142" s="102"/>
      <c r="P142" s="102"/>
      <c r="Q142" s="102"/>
      <c r="R142" s="102"/>
      <c r="S142" s="102"/>
    </row>
    <row r="143" spans="2:19" s="73" customFormat="1" hidden="1" x14ac:dyDescent="0.25">
      <c r="B143" s="102"/>
      <c r="C143" s="102"/>
      <c r="D143" s="102"/>
      <c r="E143" s="102"/>
      <c r="F143" s="102"/>
      <c r="G143" s="102"/>
      <c r="H143" s="102"/>
      <c r="I143" s="102"/>
      <c r="J143" s="102"/>
      <c r="K143" s="102"/>
      <c r="L143" s="102"/>
      <c r="M143" s="102"/>
      <c r="N143" s="102"/>
      <c r="O143" s="102"/>
      <c r="P143" s="102"/>
      <c r="Q143" s="102"/>
      <c r="R143" s="102"/>
      <c r="S143" s="102"/>
    </row>
    <row r="144" spans="2:19" s="73" customFormat="1" hidden="1" x14ac:dyDescent="0.25">
      <c r="B144" s="102"/>
      <c r="C144" s="102"/>
      <c r="D144" s="102"/>
      <c r="E144" s="102"/>
      <c r="F144" s="102"/>
      <c r="G144" s="102"/>
      <c r="H144" s="102"/>
      <c r="I144" s="102"/>
      <c r="J144" s="102"/>
      <c r="K144" s="102"/>
      <c r="L144" s="102"/>
      <c r="M144" s="102"/>
      <c r="N144" s="102"/>
      <c r="O144" s="102"/>
      <c r="P144" s="102"/>
      <c r="Q144" s="102"/>
      <c r="R144" s="102"/>
      <c r="S144" s="102"/>
    </row>
    <row r="145" spans="2:19" s="73" customFormat="1" hidden="1" x14ac:dyDescent="0.25">
      <c r="B145" s="102"/>
      <c r="C145" s="102"/>
      <c r="D145" s="102"/>
      <c r="E145" s="102"/>
      <c r="F145" s="102"/>
      <c r="G145" s="102"/>
      <c r="H145" s="102"/>
      <c r="I145" s="102"/>
      <c r="J145" s="102"/>
      <c r="K145" s="102"/>
      <c r="L145" s="102"/>
      <c r="M145" s="102"/>
      <c r="N145" s="102"/>
      <c r="O145" s="102"/>
      <c r="P145" s="102"/>
      <c r="Q145" s="102"/>
      <c r="R145" s="102"/>
      <c r="S145" s="102"/>
    </row>
    <row r="146" spans="2:19" s="73" customFormat="1" hidden="1" x14ac:dyDescent="0.25">
      <c r="B146" s="102"/>
      <c r="C146" s="102"/>
      <c r="D146" s="102"/>
      <c r="E146" s="102"/>
      <c r="F146" s="102"/>
      <c r="G146" s="102"/>
      <c r="H146" s="102"/>
      <c r="I146" s="102"/>
      <c r="J146" s="102"/>
      <c r="K146" s="102"/>
      <c r="L146" s="102"/>
      <c r="M146" s="102"/>
      <c r="N146" s="102"/>
      <c r="O146" s="102"/>
      <c r="P146" s="102"/>
      <c r="Q146" s="102"/>
      <c r="R146" s="102"/>
      <c r="S146" s="102"/>
    </row>
    <row r="147" spans="2:19" s="73" customFormat="1" hidden="1" x14ac:dyDescent="0.25">
      <c r="B147" s="102"/>
      <c r="C147" s="102"/>
      <c r="D147" s="102"/>
      <c r="E147" s="102"/>
      <c r="F147" s="102"/>
      <c r="G147" s="102"/>
      <c r="H147" s="102"/>
      <c r="I147" s="102"/>
      <c r="J147" s="102"/>
      <c r="K147" s="102"/>
      <c r="L147" s="102"/>
      <c r="M147" s="102"/>
      <c r="N147" s="102"/>
      <c r="O147" s="102"/>
      <c r="P147" s="102"/>
      <c r="Q147" s="102"/>
      <c r="R147" s="102"/>
      <c r="S147" s="102"/>
    </row>
    <row r="148" spans="2:19" s="73" customFormat="1" hidden="1" x14ac:dyDescent="0.25">
      <c r="B148" s="102"/>
      <c r="C148" s="102"/>
      <c r="D148" s="102"/>
      <c r="E148" s="102"/>
      <c r="F148" s="102"/>
      <c r="G148" s="102"/>
      <c r="H148" s="102"/>
      <c r="I148" s="102"/>
      <c r="J148" s="102"/>
      <c r="K148" s="102"/>
      <c r="L148" s="102"/>
      <c r="M148" s="102"/>
      <c r="N148" s="102"/>
      <c r="O148" s="102"/>
      <c r="P148" s="102"/>
      <c r="Q148" s="102"/>
      <c r="R148" s="102"/>
      <c r="S148" s="102"/>
    </row>
    <row r="149" spans="2:19" s="73" customFormat="1" hidden="1" x14ac:dyDescent="0.25">
      <c r="B149" s="102"/>
      <c r="C149" s="102"/>
      <c r="D149" s="102"/>
      <c r="E149" s="102"/>
      <c r="F149" s="102"/>
      <c r="G149" s="102"/>
      <c r="H149" s="102"/>
      <c r="I149" s="102"/>
      <c r="J149" s="102"/>
      <c r="K149" s="102"/>
      <c r="L149" s="102"/>
      <c r="M149" s="102"/>
      <c r="N149" s="102"/>
      <c r="O149" s="102"/>
      <c r="P149" s="102"/>
      <c r="Q149" s="102"/>
      <c r="R149" s="102"/>
      <c r="S149" s="102"/>
    </row>
    <row r="150" spans="2:19" s="73" customFormat="1" hidden="1" x14ac:dyDescent="0.25">
      <c r="B150" s="102"/>
      <c r="C150" s="102"/>
      <c r="D150" s="102"/>
      <c r="E150" s="102"/>
      <c r="F150" s="102"/>
      <c r="G150" s="102"/>
      <c r="H150" s="102"/>
      <c r="I150" s="102"/>
      <c r="J150" s="102"/>
      <c r="K150" s="102"/>
      <c r="L150" s="102"/>
      <c r="M150" s="102"/>
      <c r="N150" s="102"/>
      <c r="O150" s="102"/>
      <c r="P150" s="102"/>
      <c r="Q150" s="102"/>
      <c r="R150" s="102"/>
      <c r="S150" s="102"/>
    </row>
    <row r="151" spans="2:19" s="73" customFormat="1" hidden="1" x14ac:dyDescent="0.25">
      <c r="B151" s="102"/>
      <c r="C151" s="102"/>
      <c r="D151" s="102"/>
      <c r="E151" s="102"/>
      <c r="F151" s="102"/>
      <c r="G151" s="102"/>
      <c r="H151" s="102"/>
      <c r="I151" s="102"/>
      <c r="J151" s="102"/>
      <c r="K151" s="102"/>
      <c r="L151" s="102"/>
      <c r="M151" s="102"/>
      <c r="N151" s="102"/>
      <c r="O151" s="102"/>
      <c r="P151" s="102"/>
      <c r="Q151" s="102"/>
      <c r="R151" s="102"/>
      <c r="S151" s="102"/>
    </row>
    <row r="152" spans="2:19" s="73" customFormat="1" hidden="1" x14ac:dyDescent="0.25">
      <c r="B152" s="102"/>
      <c r="C152" s="102"/>
      <c r="D152" s="102"/>
      <c r="E152" s="102"/>
      <c r="F152" s="102"/>
      <c r="G152" s="102"/>
      <c r="H152" s="102"/>
      <c r="I152" s="102"/>
      <c r="J152" s="102"/>
      <c r="K152" s="102"/>
      <c r="L152" s="102"/>
      <c r="M152" s="102"/>
      <c r="N152" s="102"/>
      <c r="O152" s="102"/>
      <c r="P152" s="102"/>
      <c r="Q152" s="102"/>
      <c r="R152" s="102"/>
      <c r="S152" s="102"/>
    </row>
    <row r="153" spans="2:19" s="73" customFormat="1" hidden="1" x14ac:dyDescent="0.25">
      <c r="B153" s="102"/>
      <c r="C153" s="102"/>
      <c r="D153" s="102"/>
      <c r="E153" s="102"/>
      <c r="F153" s="102"/>
      <c r="G153" s="102"/>
      <c r="H153" s="102"/>
      <c r="I153" s="102"/>
      <c r="J153" s="102"/>
      <c r="K153" s="102"/>
      <c r="L153" s="102"/>
      <c r="M153" s="102"/>
      <c r="N153" s="102"/>
      <c r="O153" s="102"/>
      <c r="P153" s="102"/>
      <c r="Q153" s="102"/>
      <c r="R153" s="102"/>
      <c r="S153" s="102"/>
    </row>
    <row r="154" spans="2:19" s="73" customFormat="1" hidden="1" x14ac:dyDescent="0.25">
      <c r="B154" s="102"/>
      <c r="C154" s="102"/>
      <c r="D154" s="102"/>
      <c r="E154" s="102"/>
      <c r="F154" s="102"/>
      <c r="G154" s="102"/>
      <c r="H154" s="102"/>
      <c r="I154" s="102"/>
      <c r="J154" s="102"/>
      <c r="K154" s="102"/>
      <c r="L154" s="102"/>
      <c r="M154" s="102"/>
      <c r="N154" s="102"/>
      <c r="O154" s="102"/>
      <c r="P154" s="102"/>
      <c r="Q154" s="102"/>
      <c r="R154" s="102"/>
      <c r="S154" s="102"/>
    </row>
    <row r="155" spans="2:19" s="73" customFormat="1" hidden="1" x14ac:dyDescent="0.25">
      <c r="B155" s="102"/>
      <c r="C155" s="102"/>
      <c r="D155" s="102"/>
      <c r="E155" s="102"/>
      <c r="F155" s="102"/>
      <c r="G155" s="102"/>
      <c r="H155" s="102"/>
      <c r="I155" s="102"/>
      <c r="J155" s="102"/>
      <c r="K155" s="102"/>
      <c r="L155" s="102"/>
      <c r="M155" s="102"/>
      <c r="N155" s="102"/>
      <c r="O155" s="102"/>
      <c r="P155" s="102"/>
      <c r="Q155" s="102"/>
      <c r="R155" s="102"/>
      <c r="S155" s="102"/>
    </row>
    <row r="156" spans="2:19" s="73" customFormat="1" hidden="1" x14ac:dyDescent="0.25">
      <c r="B156" s="102"/>
      <c r="C156" s="102"/>
      <c r="D156" s="102"/>
      <c r="E156" s="102"/>
      <c r="F156" s="102"/>
      <c r="G156" s="102"/>
      <c r="H156" s="102"/>
      <c r="I156" s="102"/>
      <c r="J156" s="102"/>
      <c r="K156" s="102"/>
      <c r="L156" s="102"/>
      <c r="M156" s="102"/>
      <c r="N156" s="102"/>
      <c r="O156" s="102"/>
      <c r="P156" s="102"/>
      <c r="Q156" s="102"/>
      <c r="R156" s="102"/>
      <c r="S156" s="102"/>
    </row>
    <row r="157" spans="2:19" s="73" customFormat="1" hidden="1" x14ac:dyDescent="0.25">
      <c r="B157" s="102"/>
      <c r="C157" s="102"/>
      <c r="D157" s="102"/>
      <c r="E157" s="102"/>
      <c r="F157" s="102"/>
      <c r="G157" s="102"/>
      <c r="H157" s="102"/>
      <c r="I157" s="102"/>
      <c r="J157" s="102"/>
      <c r="K157" s="102"/>
      <c r="L157" s="102"/>
      <c r="M157" s="102"/>
      <c r="N157" s="102"/>
      <c r="O157" s="102"/>
      <c r="P157" s="102"/>
      <c r="Q157" s="102"/>
      <c r="R157" s="102"/>
      <c r="S157" s="102"/>
    </row>
    <row r="158" spans="2:19" s="73" customFormat="1" hidden="1" x14ac:dyDescent="0.25">
      <c r="B158" s="102"/>
      <c r="C158" s="102"/>
      <c r="D158" s="102"/>
      <c r="E158" s="102"/>
      <c r="F158" s="102"/>
      <c r="G158" s="102"/>
      <c r="H158" s="102"/>
      <c r="I158" s="102"/>
      <c r="J158" s="102"/>
      <c r="K158" s="102"/>
      <c r="L158" s="102"/>
      <c r="M158" s="102"/>
      <c r="N158" s="102"/>
      <c r="O158" s="102"/>
      <c r="P158" s="102"/>
      <c r="Q158" s="102"/>
      <c r="R158" s="102"/>
      <c r="S158" s="102"/>
    </row>
    <row r="159" spans="2:19" s="73" customFormat="1" hidden="1" x14ac:dyDescent="0.25">
      <c r="B159" s="102"/>
      <c r="C159" s="102"/>
      <c r="D159" s="102"/>
      <c r="E159" s="102"/>
      <c r="F159" s="102"/>
      <c r="G159" s="102"/>
      <c r="H159" s="102"/>
      <c r="I159" s="102"/>
      <c r="J159" s="102"/>
      <c r="K159" s="102"/>
      <c r="L159" s="102"/>
      <c r="M159" s="102"/>
      <c r="N159" s="102"/>
      <c r="O159" s="102"/>
      <c r="P159" s="102"/>
      <c r="Q159" s="102"/>
      <c r="R159" s="102"/>
      <c r="S159" s="102"/>
    </row>
    <row r="160" spans="2:19" s="73" customFormat="1" hidden="1" x14ac:dyDescent="0.25">
      <c r="B160" s="102"/>
      <c r="C160" s="102"/>
      <c r="D160" s="102"/>
      <c r="E160" s="102"/>
      <c r="F160" s="102"/>
      <c r="G160" s="102"/>
      <c r="H160" s="102"/>
      <c r="I160" s="102"/>
      <c r="J160" s="102"/>
      <c r="K160" s="102"/>
      <c r="L160" s="102"/>
      <c r="M160" s="102"/>
      <c r="N160" s="102"/>
      <c r="O160" s="102"/>
      <c r="P160" s="102"/>
      <c r="Q160" s="102"/>
      <c r="R160" s="102"/>
      <c r="S160" s="102"/>
    </row>
    <row r="161" spans="2:19" s="73" customFormat="1" hidden="1" x14ac:dyDescent="0.25">
      <c r="B161" s="102"/>
      <c r="C161" s="102"/>
      <c r="D161" s="102"/>
      <c r="E161" s="102"/>
      <c r="F161" s="102"/>
      <c r="G161" s="102"/>
      <c r="H161" s="102"/>
      <c r="I161" s="102"/>
      <c r="J161" s="102"/>
      <c r="K161" s="102"/>
      <c r="L161" s="102"/>
      <c r="M161" s="102"/>
      <c r="N161" s="102"/>
      <c r="O161" s="102"/>
      <c r="P161" s="102"/>
      <c r="Q161" s="102"/>
      <c r="R161" s="102"/>
      <c r="S161" s="102"/>
    </row>
    <row r="162" spans="2:19" s="73" customFormat="1" hidden="1" x14ac:dyDescent="0.25">
      <c r="B162" s="102"/>
      <c r="C162" s="102"/>
      <c r="D162" s="102"/>
      <c r="E162" s="102"/>
      <c r="F162" s="102"/>
      <c r="G162" s="102"/>
      <c r="H162" s="102"/>
      <c r="I162" s="102"/>
      <c r="J162" s="102"/>
      <c r="K162" s="102"/>
      <c r="L162" s="102"/>
      <c r="M162" s="102"/>
      <c r="N162" s="102"/>
      <c r="O162" s="102"/>
      <c r="P162" s="102"/>
      <c r="Q162" s="102"/>
      <c r="R162" s="102"/>
      <c r="S162" s="102"/>
    </row>
    <row r="163" spans="2:19" s="73" customFormat="1" hidden="1" x14ac:dyDescent="0.25">
      <c r="B163" s="102"/>
      <c r="C163" s="102"/>
      <c r="D163" s="102"/>
      <c r="E163" s="102"/>
      <c r="F163" s="102"/>
      <c r="G163" s="102"/>
      <c r="H163" s="102"/>
      <c r="I163" s="102"/>
      <c r="J163" s="102"/>
      <c r="K163" s="102"/>
      <c r="L163" s="102"/>
      <c r="M163" s="102"/>
      <c r="N163" s="102"/>
      <c r="O163" s="102"/>
      <c r="P163" s="102"/>
      <c r="Q163" s="102"/>
      <c r="R163" s="102"/>
      <c r="S163" s="102"/>
    </row>
    <row r="164" spans="2:19" s="73" customFormat="1" hidden="1" x14ac:dyDescent="0.25">
      <c r="B164" s="102"/>
      <c r="C164" s="102"/>
      <c r="D164" s="102"/>
      <c r="E164" s="102"/>
      <c r="F164" s="102"/>
      <c r="G164" s="102"/>
      <c r="H164" s="102"/>
      <c r="I164" s="102"/>
      <c r="J164" s="102"/>
      <c r="K164" s="102"/>
      <c r="L164" s="102"/>
      <c r="M164" s="102"/>
      <c r="N164" s="102"/>
      <c r="O164" s="102"/>
      <c r="P164" s="102"/>
      <c r="Q164" s="102"/>
      <c r="R164" s="102"/>
      <c r="S164" s="102"/>
    </row>
    <row r="165" spans="2:19" s="73" customFormat="1" hidden="1" x14ac:dyDescent="0.25">
      <c r="B165" s="102"/>
      <c r="C165" s="102"/>
      <c r="D165" s="102"/>
      <c r="E165" s="102"/>
      <c r="F165" s="102"/>
      <c r="G165" s="102"/>
      <c r="H165" s="102"/>
      <c r="I165" s="102"/>
      <c r="J165" s="102"/>
      <c r="K165" s="102"/>
      <c r="L165" s="102"/>
      <c r="M165" s="102"/>
      <c r="N165" s="102"/>
      <c r="O165" s="102"/>
      <c r="P165" s="102"/>
      <c r="Q165" s="102"/>
      <c r="R165" s="102"/>
      <c r="S165" s="102"/>
    </row>
    <row r="166" spans="2:19" s="73" customFormat="1" hidden="1" x14ac:dyDescent="0.25">
      <c r="B166" s="102"/>
      <c r="C166" s="102"/>
      <c r="D166" s="102"/>
      <c r="E166" s="102"/>
      <c r="F166" s="102"/>
      <c r="G166" s="102"/>
      <c r="H166" s="102"/>
      <c r="I166" s="102"/>
      <c r="J166" s="102"/>
      <c r="K166" s="102"/>
      <c r="L166" s="102"/>
      <c r="M166" s="102"/>
      <c r="N166" s="102"/>
      <c r="O166" s="102"/>
      <c r="P166" s="102"/>
      <c r="Q166" s="102"/>
      <c r="R166" s="102"/>
      <c r="S166" s="102"/>
    </row>
    <row r="167" spans="2:19" s="73" customFormat="1" hidden="1" x14ac:dyDescent="0.25">
      <c r="B167" s="102"/>
      <c r="C167" s="102"/>
      <c r="D167" s="102"/>
      <c r="E167" s="102"/>
      <c r="F167" s="102"/>
      <c r="G167" s="102"/>
      <c r="H167" s="102"/>
      <c r="I167" s="102"/>
      <c r="J167" s="102"/>
      <c r="K167" s="102"/>
      <c r="L167" s="102"/>
      <c r="M167" s="102"/>
      <c r="N167" s="102"/>
      <c r="O167" s="102"/>
      <c r="P167" s="102"/>
      <c r="Q167" s="102"/>
      <c r="R167" s="102"/>
      <c r="S167" s="102"/>
    </row>
    <row r="168" spans="2:19" s="73" customFormat="1" hidden="1" x14ac:dyDescent="0.25">
      <c r="B168" s="102"/>
      <c r="C168" s="102"/>
      <c r="D168" s="102"/>
      <c r="E168" s="102"/>
      <c r="F168" s="102"/>
      <c r="G168" s="102"/>
      <c r="H168" s="102"/>
      <c r="I168" s="102"/>
      <c r="J168" s="102"/>
      <c r="K168" s="102"/>
      <c r="L168" s="102"/>
      <c r="M168" s="102"/>
      <c r="N168" s="102"/>
      <c r="O168" s="102"/>
      <c r="P168" s="102"/>
      <c r="Q168" s="102"/>
      <c r="R168" s="102"/>
      <c r="S168" s="102"/>
    </row>
    <row r="169" spans="2:19" hidden="1" x14ac:dyDescent="0.25">
      <c r="B169" s="1"/>
      <c r="C169" s="1"/>
      <c r="D169" s="1"/>
      <c r="E169" s="1"/>
      <c r="F169" s="1"/>
      <c r="G169" s="1"/>
      <c r="H169" s="1"/>
      <c r="I169" s="1"/>
      <c r="J169" s="1"/>
      <c r="K169" s="1"/>
      <c r="L169" s="1"/>
      <c r="M169" s="1"/>
      <c r="N169" s="1"/>
      <c r="O169" s="1"/>
      <c r="P169" s="1"/>
      <c r="Q169" s="1"/>
      <c r="R169" s="1"/>
      <c r="S169" s="1"/>
    </row>
    <row r="170" spans="2:19" hidden="1" x14ac:dyDescent="0.25">
      <c r="B170" s="1"/>
      <c r="C170" s="1"/>
      <c r="D170" s="1"/>
      <c r="E170" s="1"/>
      <c r="F170" s="1"/>
      <c r="G170" s="1"/>
      <c r="H170" s="1"/>
      <c r="I170" s="1"/>
      <c r="J170" s="1"/>
      <c r="K170" s="1"/>
      <c r="L170" s="1"/>
      <c r="M170" s="1"/>
      <c r="N170" s="1"/>
      <c r="O170" s="1"/>
      <c r="P170" s="1"/>
      <c r="Q170" s="1"/>
      <c r="R170" s="1"/>
      <c r="S170" s="1"/>
    </row>
    <row r="171" spans="2:19" hidden="1" x14ac:dyDescent="0.25">
      <c r="B171" s="1"/>
      <c r="C171" s="1"/>
      <c r="D171" s="1"/>
      <c r="E171" s="1"/>
      <c r="F171" s="1"/>
      <c r="G171" s="1"/>
      <c r="H171" s="1"/>
      <c r="I171" s="1"/>
      <c r="J171" s="1"/>
      <c r="K171" s="1"/>
      <c r="L171" s="1"/>
      <c r="M171" s="1"/>
      <c r="N171" s="1"/>
      <c r="O171" s="1"/>
      <c r="P171" s="1"/>
      <c r="Q171" s="1"/>
      <c r="R171" s="1"/>
      <c r="S171" s="1"/>
    </row>
    <row r="172" spans="2:19" hidden="1" x14ac:dyDescent="0.25">
      <c r="B172" s="1"/>
      <c r="C172" s="1"/>
      <c r="D172" s="1"/>
      <c r="E172" s="1"/>
      <c r="F172" s="1"/>
      <c r="G172" s="1"/>
      <c r="H172" s="1"/>
      <c r="I172" s="1"/>
      <c r="J172" s="1"/>
      <c r="K172" s="1"/>
      <c r="L172" s="1"/>
      <c r="M172" s="1"/>
      <c r="N172" s="1"/>
      <c r="O172" s="1"/>
      <c r="P172" s="1"/>
      <c r="Q172" s="1"/>
      <c r="R172" s="1"/>
      <c r="S172" s="1"/>
    </row>
    <row r="173" spans="2:19" x14ac:dyDescent="0.25">
      <c r="B173" s="1"/>
      <c r="C173" s="1"/>
      <c r="D173" s="1"/>
      <c r="E173" s="1"/>
      <c r="F173" s="1"/>
      <c r="G173" s="1"/>
      <c r="H173" s="1"/>
      <c r="I173" s="1"/>
      <c r="J173" s="1"/>
      <c r="K173" s="1"/>
      <c r="L173" s="1"/>
      <c r="M173" s="1"/>
      <c r="N173" s="1"/>
      <c r="O173" s="1"/>
      <c r="P173" s="1"/>
      <c r="Q173" s="1"/>
      <c r="R173" s="1"/>
      <c r="S173" s="1"/>
    </row>
    <row r="174" spans="2:19" x14ac:dyDescent="0.25">
      <c r="B174" s="1"/>
      <c r="C174" s="1"/>
      <c r="D174" s="1"/>
      <c r="E174" s="1"/>
      <c r="F174" s="1"/>
      <c r="G174" s="1"/>
      <c r="H174" s="1"/>
      <c r="I174" s="1"/>
      <c r="J174" s="1"/>
      <c r="K174" s="1"/>
      <c r="L174" s="1"/>
      <c r="M174" s="1"/>
      <c r="N174" s="1"/>
      <c r="O174" s="1"/>
      <c r="P174" s="1"/>
      <c r="Q174" s="1"/>
      <c r="R174" s="1"/>
      <c r="S174" s="1"/>
    </row>
  </sheetData>
  <mergeCells count="63">
    <mergeCell ref="B2:B5"/>
    <mergeCell ref="C2:M2"/>
    <mergeCell ref="N2:P2"/>
    <mergeCell ref="C3:M3"/>
    <mergeCell ref="N3:P3"/>
    <mergeCell ref="C4:M4"/>
    <mergeCell ref="N4:P4"/>
    <mergeCell ref="C5:M5"/>
    <mergeCell ref="N5:P5"/>
    <mergeCell ref="B7:P8"/>
    <mergeCell ref="B9:P9"/>
    <mergeCell ref="D10:G10"/>
    <mergeCell ref="H10:J10"/>
    <mergeCell ref="K10:N10"/>
    <mergeCell ref="O10:P10"/>
    <mergeCell ref="C22:P22"/>
    <mergeCell ref="B11:P11"/>
    <mergeCell ref="C12:P12"/>
    <mergeCell ref="B13:P13"/>
    <mergeCell ref="C14:P14"/>
    <mergeCell ref="B15:P15"/>
    <mergeCell ref="C16:P16"/>
    <mergeCell ref="B17:P17"/>
    <mergeCell ref="C18:P18"/>
    <mergeCell ref="B19:P19"/>
    <mergeCell ref="B20:P20"/>
    <mergeCell ref="B21:P21"/>
    <mergeCell ref="C34:P34"/>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H40:L40"/>
    <mergeCell ref="M40:P40"/>
    <mergeCell ref="H41:L41"/>
    <mergeCell ref="M41:P41"/>
    <mergeCell ref="C40:G40"/>
    <mergeCell ref="C41:G41"/>
    <mergeCell ref="C67:P67"/>
    <mergeCell ref="C68:P68"/>
    <mergeCell ref="C69:P69"/>
    <mergeCell ref="B43:P43"/>
    <mergeCell ref="B45:B47"/>
    <mergeCell ref="B48:P48"/>
    <mergeCell ref="B49:P49"/>
    <mergeCell ref="B50:P65"/>
    <mergeCell ref="A66:Q66"/>
  </mergeCells>
  <conditionalFormatting sqref="F47">
    <cfRule type="cellIs" dxfId="44" priority="16" stopIfTrue="1" operator="lessThan">
      <formula>0.025</formula>
    </cfRule>
    <cfRule type="cellIs" dxfId="43" priority="17" stopIfTrue="1" operator="between">
      <formula>0.025</formula>
      <formula>0.02999</formula>
    </cfRule>
    <cfRule type="cellIs" dxfId="42" priority="18" stopIfTrue="1" operator="greaterThanOrEqual">
      <formula>0.03</formula>
    </cfRule>
  </conditionalFormatting>
  <conditionalFormatting sqref="I47">
    <cfRule type="cellIs" dxfId="41" priority="13" stopIfTrue="1" operator="lessThan">
      <formula>0.065</formula>
    </cfRule>
    <cfRule type="cellIs" dxfId="40" priority="14" stopIfTrue="1" operator="between">
      <formula>0.065</formula>
      <formula>0.06999</formula>
    </cfRule>
    <cfRule type="cellIs" dxfId="39" priority="15" stopIfTrue="1" operator="greaterThanOrEqual">
      <formula>0.07</formula>
    </cfRule>
  </conditionalFormatting>
  <conditionalFormatting sqref="L47">
    <cfRule type="cellIs" dxfId="38" priority="10" stopIfTrue="1" operator="lessThan">
      <formula>0.95</formula>
    </cfRule>
    <cfRule type="cellIs" dxfId="37" priority="11" stopIfTrue="1" operator="between">
      <formula>0.95</formula>
      <formula>97.99</formula>
    </cfRule>
    <cfRule type="cellIs" dxfId="36" priority="12" stopIfTrue="1" operator="greaterThanOrEqual">
      <formula>0.98</formula>
    </cfRule>
  </conditionalFormatting>
  <conditionalFormatting sqref="P47">
    <cfRule type="cellIs" dxfId="35" priority="4" stopIfTrue="1" operator="lessThan">
      <formula>0.94</formula>
    </cfRule>
    <cfRule type="cellIs" dxfId="34" priority="5" stopIfTrue="1" operator="between">
      <formula>1</formula>
      <formula>1.0699</formula>
    </cfRule>
    <cfRule type="cellIs" dxfId="33" priority="6" stopIfTrue="1" operator="greaterThanOrEqual">
      <formula>1.07</formula>
    </cfRule>
  </conditionalFormatting>
  <conditionalFormatting sqref="O47">
    <cfRule type="cellIs" dxfId="32" priority="1" stopIfTrue="1" operator="lessThan">
      <formula>0.94</formula>
    </cfRule>
    <cfRule type="cellIs" dxfId="31" priority="2" stopIfTrue="1" operator="between">
      <formula>1</formula>
      <formula>1.0699</formula>
    </cfRule>
    <cfRule type="cellIs" dxfId="30" priority="3" stopIfTrue="1" operator="greaterThanOrEqual">
      <formula>1.07</formula>
    </cfRule>
  </conditionalFormatting>
  <dataValidations count="8">
    <dataValidation type="list" allowBlank="1" showInputMessage="1" showErrorMessage="1" sqref="C10 WVK983048 WLO983048 WBS983048 VRW983048 VIA983048 UYE983048 UOI983048 UEM983048 TUQ983048 TKU983048 TAY983048 SRC983048 SHG983048 RXK983048 RNO983048 RDS983048 QTW983048 QKA983048 QAE983048 PQI983048 PGM983048 OWQ983048 OMU983048 OCY983048 NTC983048 NJG983048 MZK983048 MPO983048 MFS983048 LVW983048 LMA983048 LCE983048 KSI983048 KIM983048 JYQ983048 JOU983048 JEY983048 IVC983048 ILG983048 IBK983048 HRO983048 HHS983048 GXW983048 GOA983048 GEE983048 FUI983048 FKM983048 FAQ983048 EQU983048 EGY983048 DXC983048 DNG983048 DDK983048 CTO983048 CJS983048 BZW983048 BQA983048 BGE983048 AWI983048 AMM983048 ACQ983048 SU983048 IY983048 C983048 WVK917512 WLO917512 WBS917512 VRW917512 VIA917512 UYE917512 UOI917512 UEM917512 TUQ917512 TKU917512 TAY917512 SRC917512 SHG917512 RXK917512 RNO917512 RDS917512 QTW917512 QKA917512 QAE917512 PQI917512 PGM917512 OWQ917512 OMU917512 OCY917512 NTC917512 NJG917512 MZK917512 MPO917512 MFS917512 LVW917512 LMA917512 LCE917512 KSI917512 KIM917512 JYQ917512 JOU917512 JEY917512 IVC917512 ILG917512 IBK917512 HRO917512 HHS917512 GXW917512 GOA917512 GEE917512 FUI917512 FKM917512 FAQ917512 EQU917512 EGY917512 DXC917512 DNG917512 DDK917512 CTO917512 CJS917512 BZW917512 BQA917512 BGE917512 AWI917512 AMM917512 ACQ917512 SU917512 IY917512 C917512 WVK851976 WLO851976 WBS851976 VRW851976 VIA851976 UYE851976 UOI851976 UEM851976 TUQ851976 TKU851976 TAY851976 SRC851976 SHG851976 RXK851976 RNO851976 RDS851976 QTW851976 QKA851976 QAE851976 PQI851976 PGM851976 OWQ851976 OMU851976 OCY851976 NTC851976 NJG851976 MZK851976 MPO851976 MFS851976 LVW851976 LMA851976 LCE851976 KSI851976 KIM851976 JYQ851976 JOU851976 JEY851976 IVC851976 ILG851976 IBK851976 HRO851976 HHS851976 GXW851976 GOA851976 GEE851976 FUI851976 FKM851976 FAQ851976 EQU851976 EGY851976 DXC851976 DNG851976 DDK851976 CTO851976 CJS851976 BZW851976 BQA851976 BGE851976 AWI851976 AMM851976 ACQ851976 SU851976 IY851976 C851976 WVK786440 WLO786440 WBS786440 VRW786440 VIA786440 UYE786440 UOI786440 UEM786440 TUQ786440 TKU786440 TAY786440 SRC786440 SHG786440 RXK786440 RNO786440 RDS786440 QTW786440 QKA786440 QAE786440 PQI786440 PGM786440 OWQ786440 OMU786440 OCY786440 NTC786440 NJG786440 MZK786440 MPO786440 MFS786440 LVW786440 LMA786440 LCE786440 KSI786440 KIM786440 JYQ786440 JOU786440 JEY786440 IVC786440 ILG786440 IBK786440 HRO786440 HHS786440 GXW786440 GOA786440 GEE786440 FUI786440 FKM786440 FAQ786440 EQU786440 EGY786440 DXC786440 DNG786440 DDK786440 CTO786440 CJS786440 BZW786440 BQA786440 BGE786440 AWI786440 AMM786440 ACQ786440 SU786440 IY786440 C786440 WVK720904 WLO720904 WBS720904 VRW720904 VIA720904 UYE720904 UOI720904 UEM720904 TUQ720904 TKU720904 TAY720904 SRC720904 SHG720904 RXK720904 RNO720904 RDS720904 QTW720904 QKA720904 QAE720904 PQI720904 PGM720904 OWQ720904 OMU720904 OCY720904 NTC720904 NJG720904 MZK720904 MPO720904 MFS720904 LVW720904 LMA720904 LCE720904 KSI720904 KIM720904 JYQ720904 JOU720904 JEY720904 IVC720904 ILG720904 IBK720904 HRO720904 HHS720904 GXW720904 GOA720904 GEE720904 FUI720904 FKM720904 FAQ720904 EQU720904 EGY720904 DXC720904 DNG720904 DDK720904 CTO720904 CJS720904 BZW720904 BQA720904 BGE720904 AWI720904 AMM720904 ACQ720904 SU720904 IY720904 C720904 WVK655368 WLO655368 WBS655368 VRW655368 VIA655368 UYE655368 UOI655368 UEM655368 TUQ655368 TKU655368 TAY655368 SRC655368 SHG655368 RXK655368 RNO655368 RDS655368 QTW655368 QKA655368 QAE655368 PQI655368 PGM655368 OWQ655368 OMU655368 OCY655368 NTC655368 NJG655368 MZK655368 MPO655368 MFS655368 LVW655368 LMA655368 LCE655368 KSI655368 KIM655368 JYQ655368 JOU655368 JEY655368 IVC655368 ILG655368 IBK655368 HRO655368 HHS655368 GXW655368 GOA655368 GEE655368 FUI655368 FKM655368 FAQ655368 EQU655368 EGY655368 DXC655368 DNG655368 DDK655368 CTO655368 CJS655368 BZW655368 BQA655368 BGE655368 AWI655368 AMM655368 ACQ655368 SU655368 IY655368 C655368 WVK589832 WLO589832 WBS589832 VRW589832 VIA589832 UYE589832 UOI589832 UEM589832 TUQ589832 TKU589832 TAY589832 SRC589832 SHG589832 RXK589832 RNO589832 RDS589832 QTW589832 QKA589832 QAE589832 PQI589832 PGM589832 OWQ589832 OMU589832 OCY589832 NTC589832 NJG589832 MZK589832 MPO589832 MFS589832 LVW589832 LMA589832 LCE589832 KSI589832 KIM589832 JYQ589832 JOU589832 JEY589832 IVC589832 ILG589832 IBK589832 HRO589832 HHS589832 GXW589832 GOA589832 GEE589832 FUI589832 FKM589832 FAQ589832 EQU589832 EGY589832 DXC589832 DNG589832 DDK589832 CTO589832 CJS589832 BZW589832 BQA589832 BGE589832 AWI589832 AMM589832 ACQ589832 SU589832 IY589832 C589832 WVK524296 WLO524296 WBS524296 VRW524296 VIA524296 UYE524296 UOI524296 UEM524296 TUQ524296 TKU524296 TAY524296 SRC524296 SHG524296 RXK524296 RNO524296 RDS524296 QTW524296 QKA524296 QAE524296 PQI524296 PGM524296 OWQ524296 OMU524296 OCY524296 NTC524296 NJG524296 MZK524296 MPO524296 MFS524296 LVW524296 LMA524296 LCE524296 KSI524296 KIM524296 JYQ524296 JOU524296 JEY524296 IVC524296 ILG524296 IBK524296 HRO524296 HHS524296 GXW524296 GOA524296 GEE524296 FUI524296 FKM524296 FAQ524296 EQU524296 EGY524296 DXC524296 DNG524296 DDK524296 CTO524296 CJS524296 BZW524296 BQA524296 BGE524296 AWI524296 AMM524296 ACQ524296 SU524296 IY524296 C524296 WVK458760 WLO458760 WBS458760 VRW458760 VIA458760 UYE458760 UOI458760 UEM458760 TUQ458760 TKU458760 TAY458760 SRC458760 SHG458760 RXK458760 RNO458760 RDS458760 QTW458760 QKA458760 QAE458760 PQI458760 PGM458760 OWQ458760 OMU458760 OCY458760 NTC458760 NJG458760 MZK458760 MPO458760 MFS458760 LVW458760 LMA458760 LCE458760 KSI458760 KIM458760 JYQ458760 JOU458760 JEY458760 IVC458760 ILG458760 IBK458760 HRO458760 HHS458760 GXW458760 GOA458760 GEE458760 FUI458760 FKM458760 FAQ458760 EQU458760 EGY458760 DXC458760 DNG458760 DDK458760 CTO458760 CJS458760 BZW458760 BQA458760 BGE458760 AWI458760 AMM458760 ACQ458760 SU458760 IY458760 C458760 WVK393224 WLO393224 WBS393224 VRW393224 VIA393224 UYE393224 UOI393224 UEM393224 TUQ393224 TKU393224 TAY393224 SRC393224 SHG393224 RXK393224 RNO393224 RDS393224 QTW393224 QKA393224 QAE393224 PQI393224 PGM393224 OWQ393224 OMU393224 OCY393224 NTC393224 NJG393224 MZK393224 MPO393224 MFS393224 LVW393224 LMA393224 LCE393224 KSI393224 KIM393224 JYQ393224 JOU393224 JEY393224 IVC393224 ILG393224 IBK393224 HRO393224 HHS393224 GXW393224 GOA393224 GEE393224 FUI393224 FKM393224 FAQ393224 EQU393224 EGY393224 DXC393224 DNG393224 DDK393224 CTO393224 CJS393224 BZW393224 BQA393224 BGE393224 AWI393224 AMM393224 ACQ393224 SU393224 IY393224 C393224 WVK327688 WLO327688 WBS327688 VRW327688 VIA327688 UYE327688 UOI327688 UEM327688 TUQ327688 TKU327688 TAY327688 SRC327688 SHG327688 RXK327688 RNO327688 RDS327688 QTW327688 QKA327688 QAE327688 PQI327688 PGM327688 OWQ327688 OMU327688 OCY327688 NTC327688 NJG327688 MZK327688 MPO327688 MFS327688 LVW327688 LMA327688 LCE327688 KSI327688 KIM327688 JYQ327688 JOU327688 JEY327688 IVC327688 ILG327688 IBK327688 HRO327688 HHS327688 GXW327688 GOA327688 GEE327688 FUI327688 FKM327688 FAQ327688 EQU327688 EGY327688 DXC327688 DNG327688 DDK327688 CTO327688 CJS327688 BZW327688 BQA327688 BGE327688 AWI327688 AMM327688 ACQ327688 SU327688 IY327688 C327688 WVK262152 WLO262152 WBS262152 VRW262152 VIA262152 UYE262152 UOI262152 UEM262152 TUQ262152 TKU262152 TAY262152 SRC262152 SHG262152 RXK262152 RNO262152 RDS262152 QTW262152 QKA262152 QAE262152 PQI262152 PGM262152 OWQ262152 OMU262152 OCY262152 NTC262152 NJG262152 MZK262152 MPO262152 MFS262152 LVW262152 LMA262152 LCE262152 KSI262152 KIM262152 JYQ262152 JOU262152 JEY262152 IVC262152 ILG262152 IBK262152 HRO262152 HHS262152 GXW262152 GOA262152 GEE262152 FUI262152 FKM262152 FAQ262152 EQU262152 EGY262152 DXC262152 DNG262152 DDK262152 CTO262152 CJS262152 BZW262152 BQA262152 BGE262152 AWI262152 AMM262152 ACQ262152 SU262152 IY262152 C262152 WVK196616 WLO196616 WBS196616 VRW196616 VIA196616 UYE196616 UOI196616 UEM196616 TUQ196616 TKU196616 TAY196616 SRC196616 SHG196616 RXK196616 RNO196616 RDS196616 QTW196616 QKA196616 QAE196616 PQI196616 PGM196616 OWQ196616 OMU196616 OCY196616 NTC196616 NJG196616 MZK196616 MPO196616 MFS196616 LVW196616 LMA196616 LCE196616 KSI196616 KIM196616 JYQ196616 JOU196616 JEY196616 IVC196616 ILG196616 IBK196616 HRO196616 HHS196616 GXW196616 GOA196616 GEE196616 FUI196616 FKM196616 FAQ196616 EQU196616 EGY196616 DXC196616 DNG196616 DDK196616 CTO196616 CJS196616 BZW196616 BQA196616 BGE196616 AWI196616 AMM196616 ACQ196616 SU196616 IY196616 C196616 WVK131080 WLO131080 WBS131080 VRW131080 VIA131080 UYE131080 UOI131080 UEM131080 TUQ131080 TKU131080 TAY131080 SRC131080 SHG131080 RXK131080 RNO131080 RDS131080 QTW131080 QKA131080 QAE131080 PQI131080 PGM131080 OWQ131080 OMU131080 OCY131080 NTC131080 NJG131080 MZK131080 MPO131080 MFS131080 LVW131080 LMA131080 LCE131080 KSI131080 KIM131080 JYQ131080 JOU131080 JEY131080 IVC131080 ILG131080 IBK131080 HRO131080 HHS131080 GXW131080 GOA131080 GEE131080 FUI131080 FKM131080 FAQ131080 EQU131080 EGY131080 DXC131080 DNG131080 DDK131080 CTO131080 CJS131080 BZW131080 BQA131080 BGE131080 AWI131080 AMM131080 ACQ131080 SU131080 IY131080 C131080 WVK65544 WLO65544 WBS65544 VRW65544 VIA65544 UYE65544 UOI65544 UEM65544 TUQ65544 TKU65544 TAY65544 SRC65544 SHG65544 RXK65544 RNO65544 RDS65544 QTW65544 QKA65544 QAE65544 PQI65544 PGM65544 OWQ65544 OMU65544 OCY65544 NTC65544 NJG65544 MZK65544 MPO65544 MFS65544 LVW65544 LMA65544 LCE65544 KSI65544 KIM65544 JYQ65544 JOU65544 JEY65544 IVC65544 ILG65544 IBK65544 HRO65544 HHS65544 GXW65544 GOA65544 GEE65544 FUI65544 FKM65544 FAQ65544 EQU65544 EGY65544 DXC65544 DNG65544 DDK65544 CTO65544 CJS65544 BZW65544 BQA65544 BGE65544 AWI65544 AMM65544 ACQ65544 SU65544 IY65544 C65544 WVK10 WLO10 WBS10 VRW10 VIA10 UYE10 UOI10 UEM10 TUQ10 TKU10 TAY10 SRC10 SHG10 RXK10 RNO10 RDS10 QTW10 QKA10 QAE10 PQI10 PGM10 OWQ10 OMU10 OCY10 NTC10 NJG10 MZK10 MPO10 MFS10 LVW10 LMA10 LCE10 KSI10 KIM10 JYQ10 JOU10 JEY10 IVC10 ILG10 IBK10 HRO10 HHS10 GXW10 GOA10 GEE10 FUI10 FKM10 FAQ10 EQU10 EGY10 DXC10 DNG10 DDK10 CTO10 CJS10 BZW10 BQA10 BGE10 AWI10 AMM10 ACQ10 SU10 IY10">
      <formula1>$D$118:$D$121</formula1>
    </dataValidation>
    <dataValidation type="list" allowBlank="1" showInputMessage="1" showErrorMessage="1" sqref="IY18:JL18 WVK983056:WVX983056 WLO983056:WMB983056 WBS983056:WCF983056 VRW983056:VSJ983056 VIA983056:VIN983056 UYE983056:UYR983056 UOI983056:UOV983056 UEM983056:UEZ983056 TUQ983056:TVD983056 TKU983056:TLH983056 TAY983056:TBL983056 SRC983056:SRP983056 SHG983056:SHT983056 RXK983056:RXX983056 RNO983056:ROB983056 RDS983056:REF983056 QTW983056:QUJ983056 QKA983056:QKN983056 QAE983056:QAR983056 PQI983056:PQV983056 PGM983056:PGZ983056 OWQ983056:OXD983056 OMU983056:ONH983056 OCY983056:ODL983056 NTC983056:NTP983056 NJG983056:NJT983056 MZK983056:MZX983056 MPO983056:MQB983056 MFS983056:MGF983056 LVW983056:LWJ983056 LMA983056:LMN983056 LCE983056:LCR983056 KSI983056:KSV983056 KIM983056:KIZ983056 JYQ983056:JZD983056 JOU983056:JPH983056 JEY983056:JFL983056 IVC983056:IVP983056 ILG983056:ILT983056 IBK983056:IBX983056 HRO983056:HSB983056 HHS983056:HIF983056 GXW983056:GYJ983056 GOA983056:GON983056 GEE983056:GER983056 FUI983056:FUV983056 FKM983056:FKZ983056 FAQ983056:FBD983056 EQU983056:ERH983056 EGY983056:EHL983056 DXC983056:DXP983056 DNG983056:DNT983056 DDK983056:DDX983056 CTO983056:CUB983056 CJS983056:CKF983056 BZW983056:CAJ983056 BQA983056:BQN983056 BGE983056:BGR983056 AWI983056:AWV983056 AMM983056:AMZ983056 ACQ983056:ADD983056 SU983056:TH983056 IY983056:JL983056 C983056:P983056 WVK917520:WVX917520 WLO917520:WMB917520 WBS917520:WCF917520 VRW917520:VSJ917520 VIA917520:VIN917520 UYE917520:UYR917520 UOI917520:UOV917520 UEM917520:UEZ917520 TUQ917520:TVD917520 TKU917520:TLH917520 TAY917520:TBL917520 SRC917520:SRP917520 SHG917520:SHT917520 RXK917520:RXX917520 RNO917520:ROB917520 RDS917520:REF917520 QTW917520:QUJ917520 QKA917520:QKN917520 QAE917520:QAR917520 PQI917520:PQV917520 PGM917520:PGZ917520 OWQ917520:OXD917520 OMU917520:ONH917520 OCY917520:ODL917520 NTC917520:NTP917520 NJG917520:NJT917520 MZK917520:MZX917520 MPO917520:MQB917520 MFS917520:MGF917520 LVW917520:LWJ917520 LMA917520:LMN917520 LCE917520:LCR917520 KSI917520:KSV917520 KIM917520:KIZ917520 JYQ917520:JZD917520 JOU917520:JPH917520 JEY917520:JFL917520 IVC917520:IVP917520 ILG917520:ILT917520 IBK917520:IBX917520 HRO917520:HSB917520 HHS917520:HIF917520 GXW917520:GYJ917520 GOA917520:GON917520 GEE917520:GER917520 FUI917520:FUV917520 FKM917520:FKZ917520 FAQ917520:FBD917520 EQU917520:ERH917520 EGY917520:EHL917520 DXC917520:DXP917520 DNG917520:DNT917520 DDK917520:DDX917520 CTO917520:CUB917520 CJS917520:CKF917520 BZW917520:CAJ917520 BQA917520:BQN917520 BGE917520:BGR917520 AWI917520:AWV917520 AMM917520:AMZ917520 ACQ917520:ADD917520 SU917520:TH917520 IY917520:JL917520 C917520:P917520 WVK851984:WVX851984 WLO851984:WMB851984 WBS851984:WCF851984 VRW851984:VSJ851984 VIA851984:VIN851984 UYE851984:UYR851984 UOI851984:UOV851984 UEM851984:UEZ851984 TUQ851984:TVD851984 TKU851984:TLH851984 TAY851984:TBL851984 SRC851984:SRP851984 SHG851984:SHT851984 RXK851984:RXX851984 RNO851984:ROB851984 RDS851984:REF851984 QTW851984:QUJ851984 QKA851984:QKN851984 QAE851984:QAR851984 PQI851984:PQV851984 PGM851984:PGZ851984 OWQ851984:OXD851984 OMU851984:ONH851984 OCY851984:ODL851984 NTC851984:NTP851984 NJG851984:NJT851984 MZK851984:MZX851984 MPO851984:MQB851984 MFS851984:MGF851984 LVW851984:LWJ851984 LMA851984:LMN851984 LCE851984:LCR851984 KSI851984:KSV851984 KIM851984:KIZ851984 JYQ851984:JZD851984 JOU851984:JPH851984 JEY851984:JFL851984 IVC851984:IVP851984 ILG851984:ILT851984 IBK851984:IBX851984 HRO851984:HSB851984 HHS851984:HIF851984 GXW851984:GYJ851984 GOA851984:GON851984 GEE851984:GER851984 FUI851984:FUV851984 FKM851984:FKZ851984 FAQ851984:FBD851984 EQU851984:ERH851984 EGY851984:EHL851984 DXC851984:DXP851984 DNG851984:DNT851984 DDK851984:DDX851984 CTO851984:CUB851984 CJS851984:CKF851984 BZW851984:CAJ851984 BQA851984:BQN851984 BGE851984:BGR851984 AWI851984:AWV851984 AMM851984:AMZ851984 ACQ851984:ADD851984 SU851984:TH851984 IY851984:JL851984 C851984:P851984 WVK786448:WVX786448 WLO786448:WMB786448 WBS786448:WCF786448 VRW786448:VSJ786448 VIA786448:VIN786448 UYE786448:UYR786448 UOI786448:UOV786448 UEM786448:UEZ786448 TUQ786448:TVD786448 TKU786448:TLH786448 TAY786448:TBL786448 SRC786448:SRP786448 SHG786448:SHT786448 RXK786448:RXX786448 RNO786448:ROB786448 RDS786448:REF786448 QTW786448:QUJ786448 QKA786448:QKN786448 QAE786448:QAR786448 PQI786448:PQV786448 PGM786448:PGZ786448 OWQ786448:OXD786448 OMU786448:ONH786448 OCY786448:ODL786448 NTC786448:NTP786448 NJG786448:NJT786448 MZK786448:MZX786448 MPO786448:MQB786448 MFS786448:MGF786448 LVW786448:LWJ786448 LMA786448:LMN786448 LCE786448:LCR786448 KSI786448:KSV786448 KIM786448:KIZ786448 JYQ786448:JZD786448 JOU786448:JPH786448 JEY786448:JFL786448 IVC786448:IVP786448 ILG786448:ILT786448 IBK786448:IBX786448 HRO786448:HSB786448 HHS786448:HIF786448 GXW786448:GYJ786448 GOA786448:GON786448 GEE786448:GER786448 FUI786448:FUV786448 FKM786448:FKZ786448 FAQ786448:FBD786448 EQU786448:ERH786448 EGY786448:EHL786448 DXC786448:DXP786448 DNG786448:DNT786448 DDK786448:DDX786448 CTO786448:CUB786448 CJS786448:CKF786448 BZW786448:CAJ786448 BQA786448:BQN786448 BGE786448:BGR786448 AWI786448:AWV786448 AMM786448:AMZ786448 ACQ786448:ADD786448 SU786448:TH786448 IY786448:JL786448 C786448:P786448 WVK720912:WVX720912 WLO720912:WMB720912 WBS720912:WCF720912 VRW720912:VSJ720912 VIA720912:VIN720912 UYE720912:UYR720912 UOI720912:UOV720912 UEM720912:UEZ720912 TUQ720912:TVD720912 TKU720912:TLH720912 TAY720912:TBL720912 SRC720912:SRP720912 SHG720912:SHT720912 RXK720912:RXX720912 RNO720912:ROB720912 RDS720912:REF720912 QTW720912:QUJ720912 QKA720912:QKN720912 QAE720912:QAR720912 PQI720912:PQV720912 PGM720912:PGZ720912 OWQ720912:OXD720912 OMU720912:ONH720912 OCY720912:ODL720912 NTC720912:NTP720912 NJG720912:NJT720912 MZK720912:MZX720912 MPO720912:MQB720912 MFS720912:MGF720912 LVW720912:LWJ720912 LMA720912:LMN720912 LCE720912:LCR720912 KSI720912:KSV720912 KIM720912:KIZ720912 JYQ720912:JZD720912 JOU720912:JPH720912 JEY720912:JFL720912 IVC720912:IVP720912 ILG720912:ILT720912 IBK720912:IBX720912 HRO720912:HSB720912 HHS720912:HIF720912 GXW720912:GYJ720912 GOA720912:GON720912 GEE720912:GER720912 FUI720912:FUV720912 FKM720912:FKZ720912 FAQ720912:FBD720912 EQU720912:ERH720912 EGY720912:EHL720912 DXC720912:DXP720912 DNG720912:DNT720912 DDK720912:DDX720912 CTO720912:CUB720912 CJS720912:CKF720912 BZW720912:CAJ720912 BQA720912:BQN720912 BGE720912:BGR720912 AWI720912:AWV720912 AMM720912:AMZ720912 ACQ720912:ADD720912 SU720912:TH720912 IY720912:JL720912 C720912:P720912 WVK655376:WVX655376 WLO655376:WMB655376 WBS655376:WCF655376 VRW655376:VSJ655376 VIA655376:VIN655376 UYE655376:UYR655376 UOI655376:UOV655376 UEM655376:UEZ655376 TUQ655376:TVD655376 TKU655376:TLH655376 TAY655376:TBL655376 SRC655376:SRP655376 SHG655376:SHT655376 RXK655376:RXX655376 RNO655376:ROB655376 RDS655376:REF655376 QTW655376:QUJ655376 QKA655376:QKN655376 QAE655376:QAR655376 PQI655376:PQV655376 PGM655376:PGZ655376 OWQ655376:OXD655376 OMU655376:ONH655376 OCY655376:ODL655376 NTC655376:NTP655376 NJG655376:NJT655376 MZK655376:MZX655376 MPO655376:MQB655376 MFS655376:MGF655376 LVW655376:LWJ655376 LMA655376:LMN655376 LCE655376:LCR655376 KSI655376:KSV655376 KIM655376:KIZ655376 JYQ655376:JZD655376 JOU655376:JPH655376 JEY655376:JFL655376 IVC655376:IVP655376 ILG655376:ILT655376 IBK655376:IBX655376 HRO655376:HSB655376 HHS655376:HIF655376 GXW655376:GYJ655376 GOA655376:GON655376 GEE655376:GER655376 FUI655376:FUV655376 FKM655376:FKZ655376 FAQ655376:FBD655376 EQU655376:ERH655376 EGY655376:EHL655376 DXC655376:DXP655376 DNG655376:DNT655376 DDK655376:DDX655376 CTO655376:CUB655376 CJS655376:CKF655376 BZW655376:CAJ655376 BQA655376:BQN655376 BGE655376:BGR655376 AWI655376:AWV655376 AMM655376:AMZ655376 ACQ655376:ADD655376 SU655376:TH655376 IY655376:JL655376 C655376:P655376 WVK589840:WVX589840 WLO589840:WMB589840 WBS589840:WCF589840 VRW589840:VSJ589840 VIA589840:VIN589840 UYE589840:UYR589840 UOI589840:UOV589840 UEM589840:UEZ589840 TUQ589840:TVD589840 TKU589840:TLH589840 TAY589840:TBL589840 SRC589840:SRP589840 SHG589840:SHT589840 RXK589840:RXX589840 RNO589840:ROB589840 RDS589840:REF589840 QTW589840:QUJ589840 QKA589840:QKN589840 QAE589840:QAR589840 PQI589840:PQV589840 PGM589840:PGZ589840 OWQ589840:OXD589840 OMU589840:ONH589840 OCY589840:ODL589840 NTC589840:NTP589840 NJG589840:NJT589840 MZK589840:MZX589840 MPO589840:MQB589840 MFS589840:MGF589840 LVW589840:LWJ589840 LMA589840:LMN589840 LCE589840:LCR589840 KSI589840:KSV589840 KIM589840:KIZ589840 JYQ589840:JZD589840 JOU589840:JPH589840 JEY589840:JFL589840 IVC589840:IVP589840 ILG589840:ILT589840 IBK589840:IBX589840 HRO589840:HSB589840 HHS589840:HIF589840 GXW589840:GYJ589840 GOA589840:GON589840 GEE589840:GER589840 FUI589840:FUV589840 FKM589840:FKZ589840 FAQ589840:FBD589840 EQU589840:ERH589840 EGY589840:EHL589840 DXC589840:DXP589840 DNG589840:DNT589840 DDK589840:DDX589840 CTO589840:CUB589840 CJS589840:CKF589840 BZW589840:CAJ589840 BQA589840:BQN589840 BGE589840:BGR589840 AWI589840:AWV589840 AMM589840:AMZ589840 ACQ589840:ADD589840 SU589840:TH589840 IY589840:JL589840 C589840:P589840 WVK524304:WVX524304 WLO524304:WMB524304 WBS524304:WCF524304 VRW524304:VSJ524304 VIA524304:VIN524304 UYE524304:UYR524304 UOI524304:UOV524304 UEM524304:UEZ524304 TUQ524304:TVD524304 TKU524304:TLH524304 TAY524304:TBL524304 SRC524304:SRP524304 SHG524304:SHT524304 RXK524304:RXX524304 RNO524304:ROB524304 RDS524304:REF524304 QTW524304:QUJ524304 QKA524304:QKN524304 QAE524304:QAR524304 PQI524304:PQV524304 PGM524304:PGZ524304 OWQ524304:OXD524304 OMU524304:ONH524304 OCY524304:ODL524304 NTC524304:NTP524304 NJG524304:NJT524304 MZK524304:MZX524304 MPO524304:MQB524304 MFS524304:MGF524304 LVW524304:LWJ524304 LMA524304:LMN524304 LCE524304:LCR524304 KSI524304:KSV524304 KIM524304:KIZ524304 JYQ524304:JZD524304 JOU524304:JPH524304 JEY524304:JFL524304 IVC524304:IVP524304 ILG524304:ILT524304 IBK524304:IBX524304 HRO524304:HSB524304 HHS524304:HIF524304 GXW524304:GYJ524304 GOA524304:GON524304 GEE524304:GER524304 FUI524304:FUV524304 FKM524304:FKZ524304 FAQ524304:FBD524304 EQU524304:ERH524304 EGY524304:EHL524304 DXC524304:DXP524304 DNG524304:DNT524304 DDK524304:DDX524304 CTO524304:CUB524304 CJS524304:CKF524304 BZW524304:CAJ524304 BQA524304:BQN524304 BGE524304:BGR524304 AWI524304:AWV524304 AMM524304:AMZ524304 ACQ524304:ADD524304 SU524304:TH524304 IY524304:JL524304 C524304:P524304 WVK458768:WVX458768 WLO458768:WMB458768 WBS458768:WCF458768 VRW458768:VSJ458768 VIA458768:VIN458768 UYE458768:UYR458768 UOI458768:UOV458768 UEM458768:UEZ458768 TUQ458768:TVD458768 TKU458768:TLH458768 TAY458768:TBL458768 SRC458768:SRP458768 SHG458768:SHT458768 RXK458768:RXX458768 RNO458768:ROB458768 RDS458768:REF458768 QTW458768:QUJ458768 QKA458768:QKN458768 QAE458768:QAR458768 PQI458768:PQV458768 PGM458768:PGZ458768 OWQ458768:OXD458768 OMU458768:ONH458768 OCY458768:ODL458768 NTC458768:NTP458768 NJG458768:NJT458768 MZK458768:MZX458768 MPO458768:MQB458768 MFS458768:MGF458768 LVW458768:LWJ458768 LMA458768:LMN458768 LCE458768:LCR458768 KSI458768:KSV458768 KIM458768:KIZ458768 JYQ458768:JZD458768 JOU458768:JPH458768 JEY458768:JFL458768 IVC458768:IVP458768 ILG458768:ILT458768 IBK458768:IBX458768 HRO458768:HSB458768 HHS458768:HIF458768 GXW458768:GYJ458768 GOA458768:GON458768 GEE458768:GER458768 FUI458768:FUV458768 FKM458768:FKZ458768 FAQ458768:FBD458768 EQU458768:ERH458768 EGY458768:EHL458768 DXC458768:DXP458768 DNG458768:DNT458768 DDK458768:DDX458768 CTO458768:CUB458768 CJS458768:CKF458768 BZW458768:CAJ458768 BQA458768:BQN458768 BGE458768:BGR458768 AWI458768:AWV458768 AMM458768:AMZ458768 ACQ458768:ADD458768 SU458768:TH458768 IY458768:JL458768 C458768:P458768 WVK393232:WVX393232 WLO393232:WMB393232 WBS393232:WCF393232 VRW393232:VSJ393232 VIA393232:VIN393232 UYE393232:UYR393232 UOI393232:UOV393232 UEM393232:UEZ393232 TUQ393232:TVD393232 TKU393232:TLH393232 TAY393232:TBL393232 SRC393232:SRP393232 SHG393232:SHT393232 RXK393232:RXX393232 RNO393232:ROB393232 RDS393232:REF393232 QTW393232:QUJ393232 QKA393232:QKN393232 QAE393232:QAR393232 PQI393232:PQV393232 PGM393232:PGZ393232 OWQ393232:OXD393232 OMU393232:ONH393232 OCY393232:ODL393232 NTC393232:NTP393232 NJG393232:NJT393232 MZK393232:MZX393232 MPO393232:MQB393232 MFS393232:MGF393232 LVW393232:LWJ393232 LMA393232:LMN393232 LCE393232:LCR393232 KSI393232:KSV393232 KIM393232:KIZ393232 JYQ393232:JZD393232 JOU393232:JPH393232 JEY393232:JFL393232 IVC393232:IVP393232 ILG393232:ILT393232 IBK393232:IBX393232 HRO393232:HSB393232 HHS393232:HIF393232 GXW393232:GYJ393232 GOA393232:GON393232 GEE393232:GER393232 FUI393232:FUV393232 FKM393232:FKZ393232 FAQ393232:FBD393232 EQU393232:ERH393232 EGY393232:EHL393232 DXC393232:DXP393232 DNG393232:DNT393232 DDK393232:DDX393232 CTO393232:CUB393232 CJS393232:CKF393232 BZW393232:CAJ393232 BQA393232:BQN393232 BGE393232:BGR393232 AWI393232:AWV393232 AMM393232:AMZ393232 ACQ393232:ADD393232 SU393232:TH393232 IY393232:JL393232 C393232:P393232 WVK327696:WVX327696 WLO327696:WMB327696 WBS327696:WCF327696 VRW327696:VSJ327696 VIA327696:VIN327696 UYE327696:UYR327696 UOI327696:UOV327696 UEM327696:UEZ327696 TUQ327696:TVD327696 TKU327696:TLH327696 TAY327696:TBL327696 SRC327696:SRP327696 SHG327696:SHT327696 RXK327696:RXX327696 RNO327696:ROB327696 RDS327696:REF327696 QTW327696:QUJ327696 QKA327696:QKN327696 QAE327696:QAR327696 PQI327696:PQV327696 PGM327696:PGZ327696 OWQ327696:OXD327696 OMU327696:ONH327696 OCY327696:ODL327696 NTC327696:NTP327696 NJG327696:NJT327696 MZK327696:MZX327696 MPO327696:MQB327696 MFS327696:MGF327696 LVW327696:LWJ327696 LMA327696:LMN327696 LCE327696:LCR327696 KSI327696:KSV327696 KIM327696:KIZ327696 JYQ327696:JZD327696 JOU327696:JPH327696 JEY327696:JFL327696 IVC327696:IVP327696 ILG327696:ILT327696 IBK327696:IBX327696 HRO327696:HSB327696 HHS327696:HIF327696 GXW327696:GYJ327696 GOA327696:GON327696 GEE327696:GER327696 FUI327696:FUV327696 FKM327696:FKZ327696 FAQ327696:FBD327696 EQU327696:ERH327696 EGY327696:EHL327696 DXC327696:DXP327696 DNG327696:DNT327696 DDK327696:DDX327696 CTO327696:CUB327696 CJS327696:CKF327696 BZW327696:CAJ327696 BQA327696:BQN327696 BGE327696:BGR327696 AWI327696:AWV327696 AMM327696:AMZ327696 ACQ327696:ADD327696 SU327696:TH327696 IY327696:JL327696 C327696:P327696 WVK262160:WVX262160 WLO262160:WMB262160 WBS262160:WCF262160 VRW262160:VSJ262160 VIA262160:VIN262160 UYE262160:UYR262160 UOI262160:UOV262160 UEM262160:UEZ262160 TUQ262160:TVD262160 TKU262160:TLH262160 TAY262160:TBL262160 SRC262160:SRP262160 SHG262160:SHT262160 RXK262160:RXX262160 RNO262160:ROB262160 RDS262160:REF262160 QTW262160:QUJ262160 QKA262160:QKN262160 QAE262160:QAR262160 PQI262160:PQV262160 PGM262160:PGZ262160 OWQ262160:OXD262160 OMU262160:ONH262160 OCY262160:ODL262160 NTC262160:NTP262160 NJG262160:NJT262160 MZK262160:MZX262160 MPO262160:MQB262160 MFS262160:MGF262160 LVW262160:LWJ262160 LMA262160:LMN262160 LCE262160:LCR262160 KSI262160:KSV262160 KIM262160:KIZ262160 JYQ262160:JZD262160 JOU262160:JPH262160 JEY262160:JFL262160 IVC262160:IVP262160 ILG262160:ILT262160 IBK262160:IBX262160 HRO262160:HSB262160 HHS262160:HIF262160 GXW262160:GYJ262160 GOA262160:GON262160 GEE262160:GER262160 FUI262160:FUV262160 FKM262160:FKZ262160 FAQ262160:FBD262160 EQU262160:ERH262160 EGY262160:EHL262160 DXC262160:DXP262160 DNG262160:DNT262160 DDK262160:DDX262160 CTO262160:CUB262160 CJS262160:CKF262160 BZW262160:CAJ262160 BQA262160:BQN262160 BGE262160:BGR262160 AWI262160:AWV262160 AMM262160:AMZ262160 ACQ262160:ADD262160 SU262160:TH262160 IY262160:JL262160 C262160:P262160 WVK196624:WVX196624 WLO196624:WMB196624 WBS196624:WCF196624 VRW196624:VSJ196624 VIA196624:VIN196624 UYE196624:UYR196624 UOI196624:UOV196624 UEM196624:UEZ196624 TUQ196624:TVD196624 TKU196624:TLH196624 TAY196624:TBL196624 SRC196624:SRP196624 SHG196624:SHT196624 RXK196624:RXX196624 RNO196624:ROB196624 RDS196624:REF196624 QTW196624:QUJ196624 QKA196624:QKN196624 QAE196624:QAR196624 PQI196624:PQV196624 PGM196624:PGZ196624 OWQ196624:OXD196624 OMU196624:ONH196624 OCY196624:ODL196624 NTC196624:NTP196624 NJG196624:NJT196624 MZK196624:MZX196624 MPO196624:MQB196624 MFS196624:MGF196624 LVW196624:LWJ196624 LMA196624:LMN196624 LCE196624:LCR196624 KSI196624:KSV196624 KIM196624:KIZ196624 JYQ196624:JZD196624 JOU196624:JPH196624 JEY196624:JFL196624 IVC196624:IVP196624 ILG196624:ILT196624 IBK196624:IBX196624 HRO196624:HSB196624 HHS196624:HIF196624 GXW196624:GYJ196624 GOA196624:GON196624 GEE196624:GER196624 FUI196624:FUV196624 FKM196624:FKZ196624 FAQ196624:FBD196624 EQU196624:ERH196624 EGY196624:EHL196624 DXC196624:DXP196624 DNG196624:DNT196624 DDK196624:DDX196624 CTO196624:CUB196624 CJS196624:CKF196624 BZW196624:CAJ196624 BQA196624:BQN196624 BGE196624:BGR196624 AWI196624:AWV196624 AMM196624:AMZ196624 ACQ196624:ADD196624 SU196624:TH196624 IY196624:JL196624 C196624:P196624 WVK131088:WVX131088 WLO131088:WMB131088 WBS131088:WCF131088 VRW131088:VSJ131088 VIA131088:VIN131088 UYE131088:UYR131088 UOI131088:UOV131088 UEM131088:UEZ131088 TUQ131088:TVD131088 TKU131088:TLH131088 TAY131088:TBL131088 SRC131088:SRP131088 SHG131088:SHT131088 RXK131088:RXX131088 RNO131088:ROB131088 RDS131088:REF131088 QTW131088:QUJ131088 QKA131088:QKN131088 QAE131088:QAR131088 PQI131088:PQV131088 PGM131088:PGZ131088 OWQ131088:OXD131088 OMU131088:ONH131088 OCY131088:ODL131088 NTC131088:NTP131088 NJG131088:NJT131088 MZK131088:MZX131088 MPO131088:MQB131088 MFS131088:MGF131088 LVW131088:LWJ131088 LMA131088:LMN131088 LCE131088:LCR131088 KSI131088:KSV131088 KIM131088:KIZ131088 JYQ131088:JZD131088 JOU131088:JPH131088 JEY131088:JFL131088 IVC131088:IVP131088 ILG131088:ILT131088 IBK131088:IBX131088 HRO131088:HSB131088 HHS131088:HIF131088 GXW131088:GYJ131088 GOA131088:GON131088 GEE131088:GER131088 FUI131088:FUV131088 FKM131088:FKZ131088 FAQ131088:FBD131088 EQU131088:ERH131088 EGY131088:EHL131088 DXC131088:DXP131088 DNG131088:DNT131088 DDK131088:DDX131088 CTO131088:CUB131088 CJS131088:CKF131088 BZW131088:CAJ131088 BQA131088:BQN131088 BGE131088:BGR131088 AWI131088:AWV131088 AMM131088:AMZ131088 ACQ131088:ADD131088 SU131088:TH131088 IY131088:JL131088 C131088:P131088 WVK65552:WVX65552 WLO65552:WMB65552 WBS65552:WCF65552 VRW65552:VSJ65552 VIA65552:VIN65552 UYE65552:UYR65552 UOI65552:UOV65552 UEM65552:UEZ65552 TUQ65552:TVD65552 TKU65552:TLH65552 TAY65552:TBL65552 SRC65552:SRP65552 SHG65552:SHT65552 RXK65552:RXX65552 RNO65552:ROB65552 RDS65552:REF65552 QTW65552:QUJ65552 QKA65552:QKN65552 QAE65552:QAR65552 PQI65552:PQV65552 PGM65552:PGZ65552 OWQ65552:OXD65552 OMU65552:ONH65552 OCY65552:ODL65552 NTC65552:NTP65552 NJG65552:NJT65552 MZK65552:MZX65552 MPO65552:MQB65552 MFS65552:MGF65552 LVW65552:LWJ65552 LMA65552:LMN65552 LCE65552:LCR65552 KSI65552:KSV65552 KIM65552:KIZ65552 JYQ65552:JZD65552 JOU65552:JPH65552 JEY65552:JFL65552 IVC65552:IVP65552 ILG65552:ILT65552 IBK65552:IBX65552 HRO65552:HSB65552 HHS65552:HIF65552 GXW65552:GYJ65552 GOA65552:GON65552 GEE65552:GER65552 FUI65552:FUV65552 FKM65552:FKZ65552 FAQ65552:FBD65552 EQU65552:ERH65552 EGY65552:EHL65552 DXC65552:DXP65552 DNG65552:DNT65552 DDK65552:DDX65552 CTO65552:CUB65552 CJS65552:CKF65552 BZW65552:CAJ65552 BQA65552:BQN65552 BGE65552:BGR65552 AWI65552:AWV65552 AMM65552:AMZ65552 ACQ65552:ADD65552 SU65552:TH65552 IY65552:JL65552 C65552:P65552 WVK18:WVX18 WLO18:WMB18 WBS18:WCF18 VRW18:VSJ18 VIA18:VIN18 UYE18:UYR18 UOI18:UOV18 UEM18:UEZ18 TUQ18:TVD18 TKU18:TLH18 TAY18:TBL18 SRC18:SRP18 SHG18:SHT18 RXK18:RXX18 RNO18:ROB18 RDS18:REF18 QTW18:QUJ18 QKA18:QKN18 QAE18:QAR18 PQI18:PQV18 PGM18:PGZ18 OWQ18:OXD18 OMU18:ONH18 OCY18:ODL18 NTC18:NTP18 NJG18:NJT18 MZK18:MZX18 MPO18:MQB18 MFS18:MGF18 LVW18:LWJ18 LMA18:LMN18 LCE18:LCR18 KSI18:KSV18 KIM18:KIZ18 JYQ18:JZD18 JOU18:JPH18 JEY18:JFL18 IVC18:IVP18 ILG18:ILT18 IBK18:IBX18 HRO18:HSB18 HHS18:HIF18 GXW18:GYJ18 GOA18:GON18 GEE18:GER18 FUI18:FUV18 FKM18:FKZ18 FAQ18:FBD18 EQU18:ERH18 EGY18:EHL18 DXC18:DXP18 DNG18:DNT18 DDK18:DDX18 CTO18:CUB18 CJS18:CKF18 BZW18:CAJ18 BQA18:BQN18 BGE18:BGR18 AWI18:AWV18 AMM18:AMZ18 ACQ18:ADD18 SU18:TH18">
      <formula1>$B$118:$B$126</formula1>
    </dataValidation>
    <dataValidation type="list" allowBlank="1" showInputMessage="1" showErrorMessage="1" sqref="C32:P32 WVK983072:WVX983072 WLO983072:WMB983072 WBS983072:WCF983072 VRW983072:VSJ983072 VIA983072:VIN983072 UYE983072:UYR983072 UOI983072:UOV983072 UEM983072:UEZ983072 TUQ983072:TVD983072 TKU983072:TLH983072 TAY983072:TBL983072 SRC983072:SRP983072 SHG983072:SHT983072 RXK983072:RXX983072 RNO983072:ROB983072 RDS983072:REF983072 QTW983072:QUJ983072 QKA983072:QKN983072 QAE983072:QAR983072 PQI983072:PQV983072 PGM983072:PGZ983072 OWQ983072:OXD983072 OMU983072:ONH983072 OCY983072:ODL983072 NTC983072:NTP983072 NJG983072:NJT983072 MZK983072:MZX983072 MPO983072:MQB983072 MFS983072:MGF983072 LVW983072:LWJ983072 LMA983072:LMN983072 LCE983072:LCR983072 KSI983072:KSV983072 KIM983072:KIZ983072 JYQ983072:JZD983072 JOU983072:JPH983072 JEY983072:JFL983072 IVC983072:IVP983072 ILG983072:ILT983072 IBK983072:IBX983072 HRO983072:HSB983072 HHS983072:HIF983072 GXW983072:GYJ983072 GOA983072:GON983072 GEE983072:GER983072 FUI983072:FUV983072 FKM983072:FKZ983072 FAQ983072:FBD983072 EQU983072:ERH983072 EGY983072:EHL983072 DXC983072:DXP983072 DNG983072:DNT983072 DDK983072:DDX983072 CTO983072:CUB983072 CJS983072:CKF983072 BZW983072:CAJ983072 BQA983072:BQN983072 BGE983072:BGR983072 AWI983072:AWV983072 AMM983072:AMZ983072 ACQ983072:ADD983072 SU983072:TH983072 IY983072:JL983072 C983072:P983072 WVK917536:WVX917536 WLO917536:WMB917536 WBS917536:WCF917536 VRW917536:VSJ917536 VIA917536:VIN917536 UYE917536:UYR917536 UOI917536:UOV917536 UEM917536:UEZ917536 TUQ917536:TVD917536 TKU917536:TLH917536 TAY917536:TBL917536 SRC917536:SRP917536 SHG917536:SHT917536 RXK917536:RXX917536 RNO917536:ROB917536 RDS917536:REF917536 QTW917536:QUJ917536 QKA917536:QKN917536 QAE917536:QAR917536 PQI917536:PQV917536 PGM917536:PGZ917536 OWQ917536:OXD917536 OMU917536:ONH917536 OCY917536:ODL917536 NTC917536:NTP917536 NJG917536:NJT917536 MZK917536:MZX917536 MPO917536:MQB917536 MFS917536:MGF917536 LVW917536:LWJ917536 LMA917536:LMN917536 LCE917536:LCR917536 KSI917536:KSV917536 KIM917536:KIZ917536 JYQ917536:JZD917536 JOU917536:JPH917536 JEY917536:JFL917536 IVC917536:IVP917536 ILG917536:ILT917536 IBK917536:IBX917536 HRO917536:HSB917536 HHS917536:HIF917536 GXW917536:GYJ917536 GOA917536:GON917536 GEE917536:GER917536 FUI917536:FUV917536 FKM917536:FKZ917536 FAQ917536:FBD917536 EQU917536:ERH917536 EGY917536:EHL917536 DXC917536:DXP917536 DNG917536:DNT917536 DDK917536:DDX917536 CTO917536:CUB917536 CJS917536:CKF917536 BZW917536:CAJ917536 BQA917536:BQN917536 BGE917536:BGR917536 AWI917536:AWV917536 AMM917536:AMZ917536 ACQ917536:ADD917536 SU917536:TH917536 IY917536:JL917536 C917536:P917536 WVK852000:WVX852000 WLO852000:WMB852000 WBS852000:WCF852000 VRW852000:VSJ852000 VIA852000:VIN852000 UYE852000:UYR852000 UOI852000:UOV852000 UEM852000:UEZ852000 TUQ852000:TVD852000 TKU852000:TLH852000 TAY852000:TBL852000 SRC852000:SRP852000 SHG852000:SHT852000 RXK852000:RXX852000 RNO852000:ROB852000 RDS852000:REF852000 QTW852000:QUJ852000 QKA852000:QKN852000 QAE852000:QAR852000 PQI852000:PQV852000 PGM852000:PGZ852000 OWQ852000:OXD852000 OMU852000:ONH852000 OCY852000:ODL852000 NTC852000:NTP852000 NJG852000:NJT852000 MZK852000:MZX852000 MPO852000:MQB852000 MFS852000:MGF852000 LVW852000:LWJ852000 LMA852000:LMN852000 LCE852000:LCR852000 KSI852000:KSV852000 KIM852000:KIZ852000 JYQ852000:JZD852000 JOU852000:JPH852000 JEY852000:JFL852000 IVC852000:IVP852000 ILG852000:ILT852000 IBK852000:IBX852000 HRO852000:HSB852000 HHS852000:HIF852000 GXW852000:GYJ852000 GOA852000:GON852000 GEE852000:GER852000 FUI852000:FUV852000 FKM852000:FKZ852000 FAQ852000:FBD852000 EQU852000:ERH852000 EGY852000:EHL852000 DXC852000:DXP852000 DNG852000:DNT852000 DDK852000:DDX852000 CTO852000:CUB852000 CJS852000:CKF852000 BZW852000:CAJ852000 BQA852000:BQN852000 BGE852000:BGR852000 AWI852000:AWV852000 AMM852000:AMZ852000 ACQ852000:ADD852000 SU852000:TH852000 IY852000:JL852000 C852000:P852000 WVK786464:WVX786464 WLO786464:WMB786464 WBS786464:WCF786464 VRW786464:VSJ786464 VIA786464:VIN786464 UYE786464:UYR786464 UOI786464:UOV786464 UEM786464:UEZ786464 TUQ786464:TVD786464 TKU786464:TLH786464 TAY786464:TBL786464 SRC786464:SRP786464 SHG786464:SHT786464 RXK786464:RXX786464 RNO786464:ROB786464 RDS786464:REF786464 QTW786464:QUJ786464 QKA786464:QKN786464 QAE786464:QAR786464 PQI786464:PQV786464 PGM786464:PGZ786464 OWQ786464:OXD786464 OMU786464:ONH786464 OCY786464:ODL786464 NTC786464:NTP786464 NJG786464:NJT786464 MZK786464:MZX786464 MPO786464:MQB786464 MFS786464:MGF786464 LVW786464:LWJ786464 LMA786464:LMN786464 LCE786464:LCR786464 KSI786464:KSV786464 KIM786464:KIZ786464 JYQ786464:JZD786464 JOU786464:JPH786464 JEY786464:JFL786464 IVC786464:IVP786464 ILG786464:ILT786464 IBK786464:IBX786464 HRO786464:HSB786464 HHS786464:HIF786464 GXW786464:GYJ786464 GOA786464:GON786464 GEE786464:GER786464 FUI786464:FUV786464 FKM786464:FKZ786464 FAQ786464:FBD786464 EQU786464:ERH786464 EGY786464:EHL786464 DXC786464:DXP786464 DNG786464:DNT786464 DDK786464:DDX786464 CTO786464:CUB786464 CJS786464:CKF786464 BZW786464:CAJ786464 BQA786464:BQN786464 BGE786464:BGR786464 AWI786464:AWV786464 AMM786464:AMZ786464 ACQ786464:ADD786464 SU786464:TH786464 IY786464:JL786464 C786464:P786464 WVK720928:WVX720928 WLO720928:WMB720928 WBS720928:WCF720928 VRW720928:VSJ720928 VIA720928:VIN720928 UYE720928:UYR720928 UOI720928:UOV720928 UEM720928:UEZ720928 TUQ720928:TVD720928 TKU720928:TLH720928 TAY720928:TBL720928 SRC720928:SRP720928 SHG720928:SHT720928 RXK720928:RXX720928 RNO720928:ROB720928 RDS720928:REF720928 QTW720928:QUJ720928 QKA720928:QKN720928 QAE720928:QAR720928 PQI720928:PQV720928 PGM720928:PGZ720928 OWQ720928:OXD720928 OMU720928:ONH720928 OCY720928:ODL720928 NTC720928:NTP720928 NJG720928:NJT720928 MZK720928:MZX720928 MPO720928:MQB720928 MFS720928:MGF720928 LVW720928:LWJ720928 LMA720928:LMN720928 LCE720928:LCR720928 KSI720928:KSV720928 KIM720928:KIZ720928 JYQ720928:JZD720928 JOU720928:JPH720928 JEY720928:JFL720928 IVC720928:IVP720928 ILG720928:ILT720928 IBK720928:IBX720928 HRO720928:HSB720928 HHS720928:HIF720928 GXW720928:GYJ720928 GOA720928:GON720928 GEE720928:GER720928 FUI720928:FUV720928 FKM720928:FKZ720928 FAQ720928:FBD720928 EQU720928:ERH720928 EGY720928:EHL720928 DXC720928:DXP720928 DNG720928:DNT720928 DDK720928:DDX720928 CTO720928:CUB720928 CJS720928:CKF720928 BZW720928:CAJ720928 BQA720928:BQN720928 BGE720928:BGR720928 AWI720928:AWV720928 AMM720928:AMZ720928 ACQ720928:ADD720928 SU720928:TH720928 IY720928:JL720928 C720928:P720928 WVK655392:WVX655392 WLO655392:WMB655392 WBS655392:WCF655392 VRW655392:VSJ655392 VIA655392:VIN655392 UYE655392:UYR655392 UOI655392:UOV655392 UEM655392:UEZ655392 TUQ655392:TVD655392 TKU655392:TLH655392 TAY655392:TBL655392 SRC655392:SRP655392 SHG655392:SHT655392 RXK655392:RXX655392 RNO655392:ROB655392 RDS655392:REF655392 QTW655392:QUJ655392 QKA655392:QKN655392 QAE655392:QAR655392 PQI655392:PQV655392 PGM655392:PGZ655392 OWQ655392:OXD655392 OMU655392:ONH655392 OCY655392:ODL655392 NTC655392:NTP655392 NJG655392:NJT655392 MZK655392:MZX655392 MPO655392:MQB655392 MFS655392:MGF655392 LVW655392:LWJ655392 LMA655392:LMN655392 LCE655392:LCR655392 KSI655392:KSV655392 KIM655392:KIZ655392 JYQ655392:JZD655392 JOU655392:JPH655392 JEY655392:JFL655392 IVC655392:IVP655392 ILG655392:ILT655392 IBK655392:IBX655392 HRO655392:HSB655392 HHS655392:HIF655392 GXW655392:GYJ655392 GOA655392:GON655392 GEE655392:GER655392 FUI655392:FUV655392 FKM655392:FKZ655392 FAQ655392:FBD655392 EQU655392:ERH655392 EGY655392:EHL655392 DXC655392:DXP655392 DNG655392:DNT655392 DDK655392:DDX655392 CTO655392:CUB655392 CJS655392:CKF655392 BZW655392:CAJ655392 BQA655392:BQN655392 BGE655392:BGR655392 AWI655392:AWV655392 AMM655392:AMZ655392 ACQ655392:ADD655392 SU655392:TH655392 IY655392:JL655392 C655392:P655392 WVK589856:WVX589856 WLO589856:WMB589856 WBS589856:WCF589856 VRW589856:VSJ589856 VIA589856:VIN589856 UYE589856:UYR589856 UOI589856:UOV589856 UEM589856:UEZ589856 TUQ589856:TVD589856 TKU589856:TLH589856 TAY589856:TBL589856 SRC589856:SRP589856 SHG589856:SHT589856 RXK589856:RXX589856 RNO589856:ROB589856 RDS589856:REF589856 QTW589856:QUJ589856 QKA589856:QKN589856 QAE589856:QAR589856 PQI589856:PQV589856 PGM589856:PGZ589856 OWQ589856:OXD589856 OMU589856:ONH589856 OCY589856:ODL589856 NTC589856:NTP589856 NJG589856:NJT589856 MZK589856:MZX589856 MPO589856:MQB589856 MFS589856:MGF589856 LVW589856:LWJ589856 LMA589856:LMN589856 LCE589856:LCR589856 KSI589856:KSV589856 KIM589856:KIZ589856 JYQ589856:JZD589856 JOU589856:JPH589856 JEY589856:JFL589856 IVC589856:IVP589856 ILG589856:ILT589856 IBK589856:IBX589856 HRO589856:HSB589856 HHS589856:HIF589856 GXW589856:GYJ589856 GOA589856:GON589856 GEE589856:GER589856 FUI589856:FUV589856 FKM589856:FKZ589856 FAQ589856:FBD589856 EQU589856:ERH589856 EGY589856:EHL589856 DXC589856:DXP589856 DNG589856:DNT589856 DDK589856:DDX589856 CTO589856:CUB589856 CJS589856:CKF589856 BZW589856:CAJ589856 BQA589856:BQN589856 BGE589856:BGR589856 AWI589856:AWV589856 AMM589856:AMZ589856 ACQ589856:ADD589856 SU589856:TH589856 IY589856:JL589856 C589856:P589856 WVK524320:WVX524320 WLO524320:WMB524320 WBS524320:WCF524320 VRW524320:VSJ524320 VIA524320:VIN524320 UYE524320:UYR524320 UOI524320:UOV524320 UEM524320:UEZ524320 TUQ524320:TVD524320 TKU524320:TLH524320 TAY524320:TBL524320 SRC524320:SRP524320 SHG524320:SHT524320 RXK524320:RXX524320 RNO524320:ROB524320 RDS524320:REF524320 QTW524320:QUJ524320 QKA524320:QKN524320 QAE524320:QAR524320 PQI524320:PQV524320 PGM524320:PGZ524320 OWQ524320:OXD524320 OMU524320:ONH524320 OCY524320:ODL524320 NTC524320:NTP524320 NJG524320:NJT524320 MZK524320:MZX524320 MPO524320:MQB524320 MFS524320:MGF524320 LVW524320:LWJ524320 LMA524320:LMN524320 LCE524320:LCR524320 KSI524320:KSV524320 KIM524320:KIZ524320 JYQ524320:JZD524320 JOU524320:JPH524320 JEY524320:JFL524320 IVC524320:IVP524320 ILG524320:ILT524320 IBK524320:IBX524320 HRO524320:HSB524320 HHS524320:HIF524320 GXW524320:GYJ524320 GOA524320:GON524320 GEE524320:GER524320 FUI524320:FUV524320 FKM524320:FKZ524320 FAQ524320:FBD524320 EQU524320:ERH524320 EGY524320:EHL524320 DXC524320:DXP524320 DNG524320:DNT524320 DDK524320:DDX524320 CTO524320:CUB524320 CJS524320:CKF524320 BZW524320:CAJ524320 BQA524320:BQN524320 BGE524320:BGR524320 AWI524320:AWV524320 AMM524320:AMZ524320 ACQ524320:ADD524320 SU524320:TH524320 IY524320:JL524320 C524320:P524320 WVK458784:WVX458784 WLO458784:WMB458784 WBS458784:WCF458784 VRW458784:VSJ458784 VIA458784:VIN458784 UYE458784:UYR458784 UOI458784:UOV458784 UEM458784:UEZ458784 TUQ458784:TVD458784 TKU458784:TLH458784 TAY458784:TBL458784 SRC458784:SRP458784 SHG458784:SHT458784 RXK458784:RXX458784 RNO458784:ROB458784 RDS458784:REF458784 QTW458784:QUJ458784 QKA458784:QKN458784 QAE458784:QAR458784 PQI458784:PQV458784 PGM458784:PGZ458784 OWQ458784:OXD458784 OMU458784:ONH458784 OCY458784:ODL458784 NTC458784:NTP458784 NJG458784:NJT458784 MZK458784:MZX458784 MPO458784:MQB458784 MFS458784:MGF458784 LVW458784:LWJ458784 LMA458784:LMN458784 LCE458784:LCR458784 KSI458784:KSV458784 KIM458784:KIZ458784 JYQ458784:JZD458784 JOU458784:JPH458784 JEY458784:JFL458784 IVC458784:IVP458784 ILG458784:ILT458784 IBK458784:IBX458784 HRO458784:HSB458784 HHS458784:HIF458784 GXW458784:GYJ458784 GOA458784:GON458784 GEE458784:GER458784 FUI458784:FUV458784 FKM458784:FKZ458784 FAQ458784:FBD458784 EQU458784:ERH458784 EGY458784:EHL458784 DXC458784:DXP458784 DNG458784:DNT458784 DDK458784:DDX458784 CTO458784:CUB458784 CJS458784:CKF458784 BZW458784:CAJ458784 BQA458784:BQN458784 BGE458784:BGR458784 AWI458784:AWV458784 AMM458784:AMZ458784 ACQ458784:ADD458784 SU458784:TH458784 IY458784:JL458784 C458784:P458784 WVK393248:WVX393248 WLO393248:WMB393248 WBS393248:WCF393248 VRW393248:VSJ393248 VIA393248:VIN393248 UYE393248:UYR393248 UOI393248:UOV393248 UEM393248:UEZ393248 TUQ393248:TVD393248 TKU393248:TLH393248 TAY393248:TBL393248 SRC393248:SRP393248 SHG393248:SHT393248 RXK393248:RXX393248 RNO393248:ROB393248 RDS393248:REF393248 QTW393248:QUJ393248 QKA393248:QKN393248 QAE393248:QAR393248 PQI393248:PQV393248 PGM393248:PGZ393248 OWQ393248:OXD393248 OMU393248:ONH393248 OCY393248:ODL393248 NTC393248:NTP393248 NJG393248:NJT393248 MZK393248:MZX393248 MPO393248:MQB393248 MFS393248:MGF393248 LVW393248:LWJ393248 LMA393248:LMN393248 LCE393248:LCR393248 KSI393248:KSV393248 KIM393248:KIZ393248 JYQ393248:JZD393248 JOU393248:JPH393248 JEY393248:JFL393248 IVC393248:IVP393248 ILG393248:ILT393248 IBK393248:IBX393248 HRO393248:HSB393248 HHS393248:HIF393248 GXW393248:GYJ393248 GOA393248:GON393248 GEE393248:GER393248 FUI393248:FUV393248 FKM393248:FKZ393248 FAQ393248:FBD393248 EQU393248:ERH393248 EGY393248:EHL393248 DXC393248:DXP393248 DNG393248:DNT393248 DDK393248:DDX393248 CTO393248:CUB393248 CJS393248:CKF393248 BZW393248:CAJ393248 BQA393248:BQN393248 BGE393248:BGR393248 AWI393248:AWV393248 AMM393248:AMZ393248 ACQ393248:ADD393248 SU393248:TH393248 IY393248:JL393248 C393248:P393248 WVK327712:WVX327712 WLO327712:WMB327712 WBS327712:WCF327712 VRW327712:VSJ327712 VIA327712:VIN327712 UYE327712:UYR327712 UOI327712:UOV327712 UEM327712:UEZ327712 TUQ327712:TVD327712 TKU327712:TLH327712 TAY327712:TBL327712 SRC327712:SRP327712 SHG327712:SHT327712 RXK327712:RXX327712 RNO327712:ROB327712 RDS327712:REF327712 QTW327712:QUJ327712 QKA327712:QKN327712 QAE327712:QAR327712 PQI327712:PQV327712 PGM327712:PGZ327712 OWQ327712:OXD327712 OMU327712:ONH327712 OCY327712:ODL327712 NTC327712:NTP327712 NJG327712:NJT327712 MZK327712:MZX327712 MPO327712:MQB327712 MFS327712:MGF327712 LVW327712:LWJ327712 LMA327712:LMN327712 LCE327712:LCR327712 KSI327712:KSV327712 KIM327712:KIZ327712 JYQ327712:JZD327712 JOU327712:JPH327712 JEY327712:JFL327712 IVC327712:IVP327712 ILG327712:ILT327712 IBK327712:IBX327712 HRO327712:HSB327712 HHS327712:HIF327712 GXW327712:GYJ327712 GOA327712:GON327712 GEE327712:GER327712 FUI327712:FUV327712 FKM327712:FKZ327712 FAQ327712:FBD327712 EQU327712:ERH327712 EGY327712:EHL327712 DXC327712:DXP327712 DNG327712:DNT327712 DDK327712:DDX327712 CTO327712:CUB327712 CJS327712:CKF327712 BZW327712:CAJ327712 BQA327712:BQN327712 BGE327712:BGR327712 AWI327712:AWV327712 AMM327712:AMZ327712 ACQ327712:ADD327712 SU327712:TH327712 IY327712:JL327712 C327712:P327712 WVK262176:WVX262176 WLO262176:WMB262176 WBS262176:WCF262176 VRW262176:VSJ262176 VIA262176:VIN262176 UYE262176:UYR262176 UOI262176:UOV262176 UEM262176:UEZ262176 TUQ262176:TVD262176 TKU262176:TLH262176 TAY262176:TBL262176 SRC262176:SRP262176 SHG262176:SHT262176 RXK262176:RXX262176 RNO262176:ROB262176 RDS262176:REF262176 QTW262176:QUJ262176 QKA262176:QKN262176 QAE262176:QAR262176 PQI262176:PQV262176 PGM262176:PGZ262176 OWQ262176:OXD262176 OMU262176:ONH262176 OCY262176:ODL262176 NTC262176:NTP262176 NJG262176:NJT262176 MZK262176:MZX262176 MPO262176:MQB262176 MFS262176:MGF262176 LVW262176:LWJ262176 LMA262176:LMN262176 LCE262176:LCR262176 KSI262176:KSV262176 KIM262176:KIZ262176 JYQ262176:JZD262176 JOU262176:JPH262176 JEY262176:JFL262176 IVC262176:IVP262176 ILG262176:ILT262176 IBK262176:IBX262176 HRO262176:HSB262176 HHS262176:HIF262176 GXW262176:GYJ262176 GOA262176:GON262176 GEE262176:GER262176 FUI262176:FUV262176 FKM262176:FKZ262176 FAQ262176:FBD262176 EQU262176:ERH262176 EGY262176:EHL262176 DXC262176:DXP262176 DNG262176:DNT262176 DDK262176:DDX262176 CTO262176:CUB262176 CJS262176:CKF262176 BZW262176:CAJ262176 BQA262176:BQN262176 BGE262176:BGR262176 AWI262176:AWV262176 AMM262176:AMZ262176 ACQ262176:ADD262176 SU262176:TH262176 IY262176:JL262176 C262176:P262176 WVK196640:WVX196640 WLO196640:WMB196640 WBS196640:WCF196640 VRW196640:VSJ196640 VIA196640:VIN196640 UYE196640:UYR196640 UOI196640:UOV196640 UEM196640:UEZ196640 TUQ196640:TVD196640 TKU196640:TLH196640 TAY196640:TBL196640 SRC196640:SRP196640 SHG196640:SHT196640 RXK196640:RXX196640 RNO196640:ROB196640 RDS196640:REF196640 QTW196640:QUJ196640 QKA196640:QKN196640 QAE196640:QAR196640 PQI196640:PQV196640 PGM196640:PGZ196640 OWQ196640:OXD196640 OMU196640:ONH196640 OCY196640:ODL196640 NTC196640:NTP196640 NJG196640:NJT196640 MZK196640:MZX196640 MPO196640:MQB196640 MFS196640:MGF196640 LVW196640:LWJ196640 LMA196640:LMN196640 LCE196640:LCR196640 KSI196640:KSV196640 KIM196640:KIZ196640 JYQ196640:JZD196640 JOU196640:JPH196640 JEY196640:JFL196640 IVC196640:IVP196640 ILG196640:ILT196640 IBK196640:IBX196640 HRO196640:HSB196640 HHS196640:HIF196640 GXW196640:GYJ196640 GOA196640:GON196640 GEE196640:GER196640 FUI196640:FUV196640 FKM196640:FKZ196640 FAQ196640:FBD196640 EQU196640:ERH196640 EGY196640:EHL196640 DXC196640:DXP196640 DNG196640:DNT196640 DDK196640:DDX196640 CTO196640:CUB196640 CJS196640:CKF196640 BZW196640:CAJ196640 BQA196640:BQN196640 BGE196640:BGR196640 AWI196640:AWV196640 AMM196640:AMZ196640 ACQ196640:ADD196640 SU196640:TH196640 IY196640:JL196640 C196640:P196640 WVK131104:WVX131104 WLO131104:WMB131104 WBS131104:WCF131104 VRW131104:VSJ131104 VIA131104:VIN131104 UYE131104:UYR131104 UOI131104:UOV131104 UEM131104:UEZ131104 TUQ131104:TVD131104 TKU131104:TLH131104 TAY131104:TBL131104 SRC131104:SRP131104 SHG131104:SHT131104 RXK131104:RXX131104 RNO131104:ROB131104 RDS131104:REF131104 QTW131104:QUJ131104 QKA131104:QKN131104 QAE131104:QAR131104 PQI131104:PQV131104 PGM131104:PGZ131104 OWQ131104:OXD131104 OMU131104:ONH131104 OCY131104:ODL131104 NTC131104:NTP131104 NJG131104:NJT131104 MZK131104:MZX131104 MPO131104:MQB131104 MFS131104:MGF131104 LVW131104:LWJ131104 LMA131104:LMN131104 LCE131104:LCR131104 KSI131104:KSV131104 KIM131104:KIZ131104 JYQ131104:JZD131104 JOU131104:JPH131104 JEY131104:JFL131104 IVC131104:IVP131104 ILG131104:ILT131104 IBK131104:IBX131104 HRO131104:HSB131104 HHS131104:HIF131104 GXW131104:GYJ131104 GOA131104:GON131104 GEE131104:GER131104 FUI131104:FUV131104 FKM131104:FKZ131104 FAQ131104:FBD131104 EQU131104:ERH131104 EGY131104:EHL131104 DXC131104:DXP131104 DNG131104:DNT131104 DDK131104:DDX131104 CTO131104:CUB131104 CJS131104:CKF131104 BZW131104:CAJ131104 BQA131104:BQN131104 BGE131104:BGR131104 AWI131104:AWV131104 AMM131104:AMZ131104 ACQ131104:ADD131104 SU131104:TH131104 IY131104:JL131104 C131104:P131104 WVK65568:WVX65568 WLO65568:WMB65568 WBS65568:WCF65568 VRW65568:VSJ65568 VIA65568:VIN65568 UYE65568:UYR65568 UOI65568:UOV65568 UEM65568:UEZ65568 TUQ65568:TVD65568 TKU65568:TLH65568 TAY65568:TBL65568 SRC65568:SRP65568 SHG65568:SHT65568 RXK65568:RXX65568 RNO65568:ROB65568 RDS65568:REF65568 QTW65568:QUJ65568 QKA65568:QKN65568 QAE65568:QAR65568 PQI65568:PQV65568 PGM65568:PGZ65568 OWQ65568:OXD65568 OMU65568:ONH65568 OCY65568:ODL65568 NTC65568:NTP65568 NJG65568:NJT65568 MZK65568:MZX65568 MPO65568:MQB65568 MFS65568:MGF65568 LVW65568:LWJ65568 LMA65568:LMN65568 LCE65568:LCR65568 KSI65568:KSV65568 KIM65568:KIZ65568 JYQ65568:JZD65568 JOU65568:JPH65568 JEY65568:JFL65568 IVC65568:IVP65568 ILG65568:ILT65568 IBK65568:IBX65568 HRO65568:HSB65568 HHS65568:HIF65568 GXW65568:GYJ65568 GOA65568:GON65568 GEE65568:GER65568 FUI65568:FUV65568 FKM65568:FKZ65568 FAQ65568:FBD65568 EQU65568:ERH65568 EGY65568:EHL65568 DXC65568:DXP65568 DNG65568:DNT65568 DDK65568:DDX65568 CTO65568:CUB65568 CJS65568:CKF65568 BZW65568:CAJ65568 BQA65568:BQN65568 BGE65568:BGR65568 AWI65568:AWV65568 AMM65568:AMZ65568 ACQ65568:ADD65568 SU65568:TH65568 IY65568:JL65568 C65568:P65568 WVK34:WVX34 WLO34:WMB34 WBS34:WCF34 VRW34:VSJ34 VIA34:VIN34 UYE34:UYR34 UOI34:UOV34 UEM34:UEZ34 TUQ34:TVD34 TKU34:TLH34 TAY34:TBL34 SRC34:SRP34 SHG34:SHT34 RXK34:RXX34 RNO34:ROB34 RDS34:REF34 QTW34:QUJ34 QKA34:QKN34 QAE34:QAR34 PQI34:PQV34 PGM34:PGZ34 OWQ34:OXD34 OMU34:ONH34 OCY34:ODL34 NTC34:NTP34 NJG34:NJT34 MZK34:MZX34 MPO34:MQB34 MFS34:MGF34 LVW34:LWJ34 LMA34:LMN34 LCE34:LCR34 KSI34:KSV34 KIM34:KIZ34 JYQ34:JZD34 JOU34:JPH34 JEY34:JFL34 IVC34:IVP34 ILG34:ILT34 IBK34:IBX34 HRO34:HSB34 HHS34:HIF34 GXW34:GYJ34 GOA34:GON34 GEE34:GER34 FUI34:FUV34 FKM34:FKZ34 FAQ34:FBD34 EQU34:ERH34 EGY34:EHL34 DXC34:DXP34 DNG34:DNT34 DDK34:DDX34 CTO34:CUB34 CJS34:CKF34 BZW34:CAJ34 BQA34:BQN34 BGE34:BGR34 AWI34:AWV34 AMM34:AMZ34 ACQ34:ADD34 SU34:TH34 IY34:JL34 C34:P34 WVK983074:WVX983074 WLO983074:WMB983074 WBS983074:WCF983074 VRW983074:VSJ983074 VIA983074:VIN983074 UYE983074:UYR983074 UOI983074:UOV983074 UEM983074:UEZ983074 TUQ983074:TVD983074 TKU983074:TLH983074 TAY983074:TBL983074 SRC983074:SRP983074 SHG983074:SHT983074 RXK983074:RXX983074 RNO983074:ROB983074 RDS983074:REF983074 QTW983074:QUJ983074 QKA983074:QKN983074 QAE983074:QAR983074 PQI983074:PQV983074 PGM983074:PGZ983074 OWQ983074:OXD983074 OMU983074:ONH983074 OCY983074:ODL983074 NTC983074:NTP983074 NJG983074:NJT983074 MZK983074:MZX983074 MPO983074:MQB983074 MFS983074:MGF983074 LVW983074:LWJ983074 LMA983074:LMN983074 LCE983074:LCR983074 KSI983074:KSV983074 KIM983074:KIZ983074 JYQ983074:JZD983074 JOU983074:JPH983074 JEY983074:JFL983074 IVC983074:IVP983074 ILG983074:ILT983074 IBK983074:IBX983074 HRO983074:HSB983074 HHS983074:HIF983074 GXW983074:GYJ983074 GOA983074:GON983074 GEE983074:GER983074 FUI983074:FUV983074 FKM983074:FKZ983074 FAQ983074:FBD983074 EQU983074:ERH983074 EGY983074:EHL983074 DXC983074:DXP983074 DNG983074:DNT983074 DDK983074:DDX983074 CTO983074:CUB983074 CJS983074:CKF983074 BZW983074:CAJ983074 BQA983074:BQN983074 BGE983074:BGR983074 AWI983074:AWV983074 AMM983074:AMZ983074 ACQ983074:ADD983074 SU983074:TH983074 IY983074:JL983074 C983074:P983074 WVK917538:WVX917538 WLO917538:WMB917538 WBS917538:WCF917538 VRW917538:VSJ917538 VIA917538:VIN917538 UYE917538:UYR917538 UOI917538:UOV917538 UEM917538:UEZ917538 TUQ917538:TVD917538 TKU917538:TLH917538 TAY917538:TBL917538 SRC917538:SRP917538 SHG917538:SHT917538 RXK917538:RXX917538 RNO917538:ROB917538 RDS917538:REF917538 QTW917538:QUJ917538 QKA917538:QKN917538 QAE917538:QAR917538 PQI917538:PQV917538 PGM917538:PGZ917538 OWQ917538:OXD917538 OMU917538:ONH917538 OCY917538:ODL917538 NTC917538:NTP917538 NJG917538:NJT917538 MZK917538:MZX917538 MPO917538:MQB917538 MFS917538:MGF917538 LVW917538:LWJ917538 LMA917538:LMN917538 LCE917538:LCR917538 KSI917538:KSV917538 KIM917538:KIZ917538 JYQ917538:JZD917538 JOU917538:JPH917538 JEY917538:JFL917538 IVC917538:IVP917538 ILG917538:ILT917538 IBK917538:IBX917538 HRO917538:HSB917538 HHS917538:HIF917538 GXW917538:GYJ917538 GOA917538:GON917538 GEE917538:GER917538 FUI917538:FUV917538 FKM917538:FKZ917538 FAQ917538:FBD917538 EQU917538:ERH917538 EGY917538:EHL917538 DXC917538:DXP917538 DNG917538:DNT917538 DDK917538:DDX917538 CTO917538:CUB917538 CJS917538:CKF917538 BZW917538:CAJ917538 BQA917538:BQN917538 BGE917538:BGR917538 AWI917538:AWV917538 AMM917538:AMZ917538 ACQ917538:ADD917538 SU917538:TH917538 IY917538:JL917538 C917538:P917538 WVK852002:WVX852002 WLO852002:WMB852002 WBS852002:WCF852002 VRW852002:VSJ852002 VIA852002:VIN852002 UYE852002:UYR852002 UOI852002:UOV852002 UEM852002:UEZ852002 TUQ852002:TVD852002 TKU852002:TLH852002 TAY852002:TBL852002 SRC852002:SRP852002 SHG852002:SHT852002 RXK852002:RXX852002 RNO852002:ROB852002 RDS852002:REF852002 QTW852002:QUJ852002 QKA852002:QKN852002 QAE852002:QAR852002 PQI852002:PQV852002 PGM852002:PGZ852002 OWQ852002:OXD852002 OMU852002:ONH852002 OCY852002:ODL852002 NTC852002:NTP852002 NJG852002:NJT852002 MZK852002:MZX852002 MPO852002:MQB852002 MFS852002:MGF852002 LVW852002:LWJ852002 LMA852002:LMN852002 LCE852002:LCR852002 KSI852002:KSV852002 KIM852002:KIZ852002 JYQ852002:JZD852002 JOU852002:JPH852002 JEY852002:JFL852002 IVC852002:IVP852002 ILG852002:ILT852002 IBK852002:IBX852002 HRO852002:HSB852002 HHS852002:HIF852002 GXW852002:GYJ852002 GOA852002:GON852002 GEE852002:GER852002 FUI852002:FUV852002 FKM852002:FKZ852002 FAQ852002:FBD852002 EQU852002:ERH852002 EGY852002:EHL852002 DXC852002:DXP852002 DNG852002:DNT852002 DDK852002:DDX852002 CTO852002:CUB852002 CJS852002:CKF852002 BZW852002:CAJ852002 BQA852002:BQN852002 BGE852002:BGR852002 AWI852002:AWV852002 AMM852002:AMZ852002 ACQ852002:ADD852002 SU852002:TH852002 IY852002:JL852002 C852002:P852002 WVK786466:WVX786466 WLO786466:WMB786466 WBS786466:WCF786466 VRW786466:VSJ786466 VIA786466:VIN786466 UYE786466:UYR786466 UOI786466:UOV786466 UEM786466:UEZ786466 TUQ786466:TVD786466 TKU786466:TLH786466 TAY786466:TBL786466 SRC786466:SRP786466 SHG786466:SHT786466 RXK786466:RXX786466 RNO786466:ROB786466 RDS786466:REF786466 QTW786466:QUJ786466 QKA786466:QKN786466 QAE786466:QAR786466 PQI786466:PQV786466 PGM786466:PGZ786466 OWQ786466:OXD786466 OMU786466:ONH786466 OCY786466:ODL786466 NTC786466:NTP786466 NJG786466:NJT786466 MZK786466:MZX786466 MPO786466:MQB786466 MFS786466:MGF786466 LVW786466:LWJ786466 LMA786466:LMN786466 LCE786466:LCR786466 KSI786466:KSV786466 KIM786466:KIZ786466 JYQ786466:JZD786466 JOU786466:JPH786466 JEY786466:JFL786466 IVC786466:IVP786466 ILG786466:ILT786466 IBK786466:IBX786466 HRO786466:HSB786466 HHS786466:HIF786466 GXW786466:GYJ786466 GOA786466:GON786466 GEE786466:GER786466 FUI786466:FUV786466 FKM786466:FKZ786466 FAQ786466:FBD786466 EQU786466:ERH786466 EGY786466:EHL786466 DXC786466:DXP786466 DNG786466:DNT786466 DDK786466:DDX786466 CTO786466:CUB786466 CJS786466:CKF786466 BZW786466:CAJ786466 BQA786466:BQN786466 BGE786466:BGR786466 AWI786466:AWV786466 AMM786466:AMZ786466 ACQ786466:ADD786466 SU786466:TH786466 IY786466:JL786466 C786466:P786466 WVK720930:WVX720930 WLO720930:WMB720930 WBS720930:WCF720930 VRW720930:VSJ720930 VIA720930:VIN720930 UYE720930:UYR720930 UOI720930:UOV720930 UEM720930:UEZ720930 TUQ720930:TVD720930 TKU720930:TLH720930 TAY720930:TBL720930 SRC720930:SRP720930 SHG720930:SHT720930 RXK720930:RXX720930 RNO720930:ROB720930 RDS720930:REF720930 QTW720930:QUJ720930 QKA720930:QKN720930 QAE720930:QAR720930 PQI720930:PQV720930 PGM720930:PGZ720930 OWQ720930:OXD720930 OMU720930:ONH720930 OCY720930:ODL720930 NTC720930:NTP720930 NJG720930:NJT720930 MZK720930:MZX720930 MPO720930:MQB720930 MFS720930:MGF720930 LVW720930:LWJ720930 LMA720930:LMN720930 LCE720930:LCR720930 KSI720930:KSV720930 KIM720930:KIZ720930 JYQ720930:JZD720930 JOU720930:JPH720930 JEY720930:JFL720930 IVC720930:IVP720930 ILG720930:ILT720930 IBK720930:IBX720930 HRO720930:HSB720930 HHS720930:HIF720930 GXW720930:GYJ720930 GOA720930:GON720930 GEE720930:GER720930 FUI720930:FUV720930 FKM720930:FKZ720930 FAQ720930:FBD720930 EQU720930:ERH720930 EGY720930:EHL720930 DXC720930:DXP720930 DNG720930:DNT720930 DDK720930:DDX720930 CTO720930:CUB720930 CJS720930:CKF720930 BZW720930:CAJ720930 BQA720930:BQN720930 BGE720930:BGR720930 AWI720930:AWV720930 AMM720930:AMZ720930 ACQ720930:ADD720930 SU720930:TH720930 IY720930:JL720930 C720930:P720930 WVK655394:WVX655394 WLO655394:WMB655394 WBS655394:WCF655394 VRW655394:VSJ655394 VIA655394:VIN655394 UYE655394:UYR655394 UOI655394:UOV655394 UEM655394:UEZ655394 TUQ655394:TVD655394 TKU655394:TLH655394 TAY655394:TBL655394 SRC655394:SRP655394 SHG655394:SHT655394 RXK655394:RXX655394 RNO655394:ROB655394 RDS655394:REF655394 QTW655394:QUJ655394 QKA655394:QKN655394 QAE655394:QAR655394 PQI655394:PQV655394 PGM655394:PGZ655394 OWQ655394:OXD655394 OMU655394:ONH655394 OCY655394:ODL655394 NTC655394:NTP655394 NJG655394:NJT655394 MZK655394:MZX655394 MPO655394:MQB655394 MFS655394:MGF655394 LVW655394:LWJ655394 LMA655394:LMN655394 LCE655394:LCR655394 KSI655394:KSV655394 KIM655394:KIZ655394 JYQ655394:JZD655394 JOU655394:JPH655394 JEY655394:JFL655394 IVC655394:IVP655394 ILG655394:ILT655394 IBK655394:IBX655394 HRO655394:HSB655394 HHS655394:HIF655394 GXW655394:GYJ655394 GOA655394:GON655394 GEE655394:GER655394 FUI655394:FUV655394 FKM655394:FKZ655394 FAQ655394:FBD655394 EQU655394:ERH655394 EGY655394:EHL655394 DXC655394:DXP655394 DNG655394:DNT655394 DDK655394:DDX655394 CTO655394:CUB655394 CJS655394:CKF655394 BZW655394:CAJ655394 BQA655394:BQN655394 BGE655394:BGR655394 AWI655394:AWV655394 AMM655394:AMZ655394 ACQ655394:ADD655394 SU655394:TH655394 IY655394:JL655394 C655394:P655394 WVK589858:WVX589858 WLO589858:WMB589858 WBS589858:WCF589858 VRW589858:VSJ589858 VIA589858:VIN589858 UYE589858:UYR589858 UOI589858:UOV589858 UEM589858:UEZ589858 TUQ589858:TVD589858 TKU589858:TLH589858 TAY589858:TBL589858 SRC589858:SRP589858 SHG589858:SHT589858 RXK589858:RXX589858 RNO589858:ROB589858 RDS589858:REF589858 QTW589858:QUJ589858 QKA589858:QKN589858 QAE589858:QAR589858 PQI589858:PQV589858 PGM589858:PGZ589858 OWQ589858:OXD589858 OMU589858:ONH589858 OCY589858:ODL589858 NTC589858:NTP589858 NJG589858:NJT589858 MZK589858:MZX589858 MPO589858:MQB589858 MFS589858:MGF589858 LVW589858:LWJ589858 LMA589858:LMN589858 LCE589858:LCR589858 KSI589858:KSV589858 KIM589858:KIZ589858 JYQ589858:JZD589858 JOU589858:JPH589858 JEY589858:JFL589858 IVC589858:IVP589858 ILG589858:ILT589858 IBK589858:IBX589858 HRO589858:HSB589858 HHS589858:HIF589858 GXW589858:GYJ589858 GOA589858:GON589858 GEE589858:GER589858 FUI589858:FUV589858 FKM589858:FKZ589858 FAQ589858:FBD589858 EQU589858:ERH589858 EGY589858:EHL589858 DXC589858:DXP589858 DNG589858:DNT589858 DDK589858:DDX589858 CTO589858:CUB589858 CJS589858:CKF589858 BZW589858:CAJ589858 BQA589858:BQN589858 BGE589858:BGR589858 AWI589858:AWV589858 AMM589858:AMZ589858 ACQ589858:ADD589858 SU589858:TH589858 IY589858:JL589858 C589858:P589858 WVK524322:WVX524322 WLO524322:WMB524322 WBS524322:WCF524322 VRW524322:VSJ524322 VIA524322:VIN524322 UYE524322:UYR524322 UOI524322:UOV524322 UEM524322:UEZ524322 TUQ524322:TVD524322 TKU524322:TLH524322 TAY524322:TBL524322 SRC524322:SRP524322 SHG524322:SHT524322 RXK524322:RXX524322 RNO524322:ROB524322 RDS524322:REF524322 QTW524322:QUJ524322 QKA524322:QKN524322 QAE524322:QAR524322 PQI524322:PQV524322 PGM524322:PGZ524322 OWQ524322:OXD524322 OMU524322:ONH524322 OCY524322:ODL524322 NTC524322:NTP524322 NJG524322:NJT524322 MZK524322:MZX524322 MPO524322:MQB524322 MFS524322:MGF524322 LVW524322:LWJ524322 LMA524322:LMN524322 LCE524322:LCR524322 KSI524322:KSV524322 KIM524322:KIZ524322 JYQ524322:JZD524322 JOU524322:JPH524322 JEY524322:JFL524322 IVC524322:IVP524322 ILG524322:ILT524322 IBK524322:IBX524322 HRO524322:HSB524322 HHS524322:HIF524322 GXW524322:GYJ524322 GOA524322:GON524322 GEE524322:GER524322 FUI524322:FUV524322 FKM524322:FKZ524322 FAQ524322:FBD524322 EQU524322:ERH524322 EGY524322:EHL524322 DXC524322:DXP524322 DNG524322:DNT524322 DDK524322:DDX524322 CTO524322:CUB524322 CJS524322:CKF524322 BZW524322:CAJ524322 BQA524322:BQN524322 BGE524322:BGR524322 AWI524322:AWV524322 AMM524322:AMZ524322 ACQ524322:ADD524322 SU524322:TH524322 IY524322:JL524322 C524322:P524322 WVK458786:WVX458786 WLO458786:WMB458786 WBS458786:WCF458786 VRW458786:VSJ458786 VIA458786:VIN458786 UYE458786:UYR458786 UOI458786:UOV458786 UEM458786:UEZ458786 TUQ458786:TVD458786 TKU458786:TLH458786 TAY458786:TBL458786 SRC458786:SRP458786 SHG458786:SHT458786 RXK458786:RXX458786 RNO458786:ROB458786 RDS458786:REF458786 QTW458786:QUJ458786 QKA458786:QKN458786 QAE458786:QAR458786 PQI458786:PQV458786 PGM458786:PGZ458786 OWQ458786:OXD458786 OMU458786:ONH458786 OCY458786:ODL458786 NTC458786:NTP458786 NJG458786:NJT458786 MZK458786:MZX458786 MPO458786:MQB458786 MFS458786:MGF458786 LVW458786:LWJ458786 LMA458786:LMN458786 LCE458786:LCR458786 KSI458786:KSV458786 KIM458786:KIZ458786 JYQ458786:JZD458786 JOU458786:JPH458786 JEY458786:JFL458786 IVC458786:IVP458786 ILG458786:ILT458786 IBK458786:IBX458786 HRO458786:HSB458786 HHS458786:HIF458786 GXW458786:GYJ458786 GOA458786:GON458786 GEE458786:GER458786 FUI458786:FUV458786 FKM458786:FKZ458786 FAQ458786:FBD458786 EQU458786:ERH458786 EGY458786:EHL458786 DXC458786:DXP458786 DNG458786:DNT458786 DDK458786:DDX458786 CTO458786:CUB458786 CJS458786:CKF458786 BZW458786:CAJ458786 BQA458786:BQN458786 BGE458786:BGR458786 AWI458786:AWV458786 AMM458786:AMZ458786 ACQ458786:ADD458786 SU458786:TH458786 IY458786:JL458786 C458786:P458786 WVK393250:WVX393250 WLO393250:WMB393250 WBS393250:WCF393250 VRW393250:VSJ393250 VIA393250:VIN393250 UYE393250:UYR393250 UOI393250:UOV393250 UEM393250:UEZ393250 TUQ393250:TVD393250 TKU393250:TLH393250 TAY393250:TBL393250 SRC393250:SRP393250 SHG393250:SHT393250 RXK393250:RXX393250 RNO393250:ROB393250 RDS393250:REF393250 QTW393250:QUJ393250 QKA393250:QKN393250 QAE393250:QAR393250 PQI393250:PQV393250 PGM393250:PGZ393250 OWQ393250:OXD393250 OMU393250:ONH393250 OCY393250:ODL393250 NTC393250:NTP393250 NJG393250:NJT393250 MZK393250:MZX393250 MPO393250:MQB393250 MFS393250:MGF393250 LVW393250:LWJ393250 LMA393250:LMN393250 LCE393250:LCR393250 KSI393250:KSV393250 KIM393250:KIZ393250 JYQ393250:JZD393250 JOU393250:JPH393250 JEY393250:JFL393250 IVC393250:IVP393250 ILG393250:ILT393250 IBK393250:IBX393250 HRO393250:HSB393250 HHS393250:HIF393250 GXW393250:GYJ393250 GOA393250:GON393250 GEE393250:GER393250 FUI393250:FUV393250 FKM393250:FKZ393250 FAQ393250:FBD393250 EQU393250:ERH393250 EGY393250:EHL393250 DXC393250:DXP393250 DNG393250:DNT393250 DDK393250:DDX393250 CTO393250:CUB393250 CJS393250:CKF393250 BZW393250:CAJ393250 BQA393250:BQN393250 BGE393250:BGR393250 AWI393250:AWV393250 AMM393250:AMZ393250 ACQ393250:ADD393250 SU393250:TH393250 IY393250:JL393250 C393250:P393250 WVK327714:WVX327714 WLO327714:WMB327714 WBS327714:WCF327714 VRW327714:VSJ327714 VIA327714:VIN327714 UYE327714:UYR327714 UOI327714:UOV327714 UEM327714:UEZ327714 TUQ327714:TVD327714 TKU327714:TLH327714 TAY327714:TBL327714 SRC327714:SRP327714 SHG327714:SHT327714 RXK327714:RXX327714 RNO327714:ROB327714 RDS327714:REF327714 QTW327714:QUJ327714 QKA327714:QKN327714 QAE327714:QAR327714 PQI327714:PQV327714 PGM327714:PGZ327714 OWQ327714:OXD327714 OMU327714:ONH327714 OCY327714:ODL327714 NTC327714:NTP327714 NJG327714:NJT327714 MZK327714:MZX327714 MPO327714:MQB327714 MFS327714:MGF327714 LVW327714:LWJ327714 LMA327714:LMN327714 LCE327714:LCR327714 KSI327714:KSV327714 KIM327714:KIZ327714 JYQ327714:JZD327714 JOU327714:JPH327714 JEY327714:JFL327714 IVC327714:IVP327714 ILG327714:ILT327714 IBK327714:IBX327714 HRO327714:HSB327714 HHS327714:HIF327714 GXW327714:GYJ327714 GOA327714:GON327714 GEE327714:GER327714 FUI327714:FUV327714 FKM327714:FKZ327714 FAQ327714:FBD327714 EQU327714:ERH327714 EGY327714:EHL327714 DXC327714:DXP327714 DNG327714:DNT327714 DDK327714:DDX327714 CTO327714:CUB327714 CJS327714:CKF327714 BZW327714:CAJ327714 BQA327714:BQN327714 BGE327714:BGR327714 AWI327714:AWV327714 AMM327714:AMZ327714 ACQ327714:ADD327714 SU327714:TH327714 IY327714:JL327714 C327714:P327714 WVK262178:WVX262178 WLO262178:WMB262178 WBS262178:WCF262178 VRW262178:VSJ262178 VIA262178:VIN262178 UYE262178:UYR262178 UOI262178:UOV262178 UEM262178:UEZ262178 TUQ262178:TVD262178 TKU262178:TLH262178 TAY262178:TBL262178 SRC262178:SRP262178 SHG262178:SHT262178 RXK262178:RXX262178 RNO262178:ROB262178 RDS262178:REF262178 QTW262178:QUJ262178 QKA262178:QKN262178 QAE262178:QAR262178 PQI262178:PQV262178 PGM262178:PGZ262178 OWQ262178:OXD262178 OMU262178:ONH262178 OCY262178:ODL262178 NTC262178:NTP262178 NJG262178:NJT262178 MZK262178:MZX262178 MPO262178:MQB262178 MFS262178:MGF262178 LVW262178:LWJ262178 LMA262178:LMN262178 LCE262178:LCR262178 KSI262178:KSV262178 KIM262178:KIZ262178 JYQ262178:JZD262178 JOU262178:JPH262178 JEY262178:JFL262178 IVC262178:IVP262178 ILG262178:ILT262178 IBK262178:IBX262178 HRO262178:HSB262178 HHS262178:HIF262178 GXW262178:GYJ262178 GOA262178:GON262178 GEE262178:GER262178 FUI262178:FUV262178 FKM262178:FKZ262178 FAQ262178:FBD262178 EQU262178:ERH262178 EGY262178:EHL262178 DXC262178:DXP262178 DNG262178:DNT262178 DDK262178:DDX262178 CTO262178:CUB262178 CJS262178:CKF262178 BZW262178:CAJ262178 BQA262178:BQN262178 BGE262178:BGR262178 AWI262178:AWV262178 AMM262178:AMZ262178 ACQ262178:ADD262178 SU262178:TH262178 IY262178:JL262178 C262178:P262178 WVK196642:WVX196642 WLO196642:WMB196642 WBS196642:WCF196642 VRW196642:VSJ196642 VIA196642:VIN196642 UYE196642:UYR196642 UOI196642:UOV196642 UEM196642:UEZ196642 TUQ196642:TVD196642 TKU196642:TLH196642 TAY196642:TBL196642 SRC196642:SRP196642 SHG196642:SHT196642 RXK196642:RXX196642 RNO196642:ROB196642 RDS196642:REF196642 QTW196642:QUJ196642 QKA196642:QKN196642 QAE196642:QAR196642 PQI196642:PQV196642 PGM196642:PGZ196642 OWQ196642:OXD196642 OMU196642:ONH196642 OCY196642:ODL196642 NTC196642:NTP196642 NJG196642:NJT196642 MZK196642:MZX196642 MPO196642:MQB196642 MFS196642:MGF196642 LVW196642:LWJ196642 LMA196642:LMN196642 LCE196642:LCR196642 KSI196642:KSV196642 KIM196642:KIZ196642 JYQ196642:JZD196642 JOU196642:JPH196642 JEY196642:JFL196642 IVC196642:IVP196642 ILG196642:ILT196642 IBK196642:IBX196642 HRO196642:HSB196642 HHS196642:HIF196642 GXW196642:GYJ196642 GOA196642:GON196642 GEE196642:GER196642 FUI196642:FUV196642 FKM196642:FKZ196642 FAQ196642:FBD196642 EQU196642:ERH196642 EGY196642:EHL196642 DXC196642:DXP196642 DNG196642:DNT196642 DDK196642:DDX196642 CTO196642:CUB196642 CJS196642:CKF196642 BZW196642:CAJ196642 BQA196642:BQN196642 BGE196642:BGR196642 AWI196642:AWV196642 AMM196642:AMZ196642 ACQ196642:ADD196642 SU196642:TH196642 IY196642:JL196642 C196642:P196642 WVK131106:WVX131106 WLO131106:WMB131106 WBS131106:WCF131106 VRW131106:VSJ131106 VIA131106:VIN131106 UYE131106:UYR131106 UOI131106:UOV131106 UEM131106:UEZ131106 TUQ131106:TVD131106 TKU131106:TLH131106 TAY131106:TBL131106 SRC131106:SRP131106 SHG131106:SHT131106 RXK131106:RXX131106 RNO131106:ROB131106 RDS131106:REF131106 QTW131106:QUJ131106 QKA131106:QKN131106 QAE131106:QAR131106 PQI131106:PQV131106 PGM131106:PGZ131106 OWQ131106:OXD131106 OMU131106:ONH131106 OCY131106:ODL131106 NTC131106:NTP131106 NJG131106:NJT131106 MZK131106:MZX131106 MPO131106:MQB131106 MFS131106:MGF131106 LVW131106:LWJ131106 LMA131106:LMN131106 LCE131106:LCR131106 KSI131106:KSV131106 KIM131106:KIZ131106 JYQ131106:JZD131106 JOU131106:JPH131106 JEY131106:JFL131106 IVC131106:IVP131106 ILG131106:ILT131106 IBK131106:IBX131106 HRO131106:HSB131106 HHS131106:HIF131106 GXW131106:GYJ131106 GOA131106:GON131106 GEE131106:GER131106 FUI131106:FUV131106 FKM131106:FKZ131106 FAQ131106:FBD131106 EQU131106:ERH131106 EGY131106:EHL131106 DXC131106:DXP131106 DNG131106:DNT131106 DDK131106:DDX131106 CTO131106:CUB131106 CJS131106:CKF131106 BZW131106:CAJ131106 BQA131106:BQN131106 BGE131106:BGR131106 AWI131106:AWV131106 AMM131106:AMZ131106 ACQ131106:ADD131106 SU131106:TH131106 IY131106:JL131106 C131106:P131106 WVK65570:WVX65570 WLO65570:WMB65570 WBS65570:WCF65570 VRW65570:VSJ65570 VIA65570:VIN65570 UYE65570:UYR65570 UOI65570:UOV65570 UEM65570:UEZ65570 TUQ65570:TVD65570 TKU65570:TLH65570 TAY65570:TBL65570 SRC65570:SRP65570 SHG65570:SHT65570 RXK65570:RXX65570 RNO65570:ROB65570 RDS65570:REF65570 QTW65570:QUJ65570 QKA65570:QKN65570 QAE65570:QAR65570 PQI65570:PQV65570 PGM65570:PGZ65570 OWQ65570:OXD65570 OMU65570:ONH65570 OCY65570:ODL65570 NTC65570:NTP65570 NJG65570:NJT65570 MZK65570:MZX65570 MPO65570:MQB65570 MFS65570:MGF65570 LVW65570:LWJ65570 LMA65570:LMN65570 LCE65570:LCR65570 KSI65570:KSV65570 KIM65570:KIZ65570 JYQ65570:JZD65570 JOU65570:JPH65570 JEY65570:JFL65570 IVC65570:IVP65570 ILG65570:ILT65570 IBK65570:IBX65570 HRO65570:HSB65570 HHS65570:HIF65570 GXW65570:GYJ65570 GOA65570:GON65570 GEE65570:GER65570 FUI65570:FUV65570 FKM65570:FKZ65570 FAQ65570:FBD65570 EQU65570:ERH65570 EGY65570:EHL65570 DXC65570:DXP65570 DNG65570:DNT65570 DDK65570:DDX65570 CTO65570:CUB65570 CJS65570:CKF65570 BZW65570:CAJ65570 BQA65570:BQN65570 BGE65570:BGR65570 AWI65570:AWV65570 AMM65570:AMZ65570 ACQ65570:ADD65570 SU65570:TH65570 IY65570:JL65570 C65570:P65570 WVK36:WVX36 WLO36:WMB36 WBS36:WCF36 VRW36:VSJ36 VIA36:VIN36 UYE36:UYR36 UOI36:UOV36 UEM36:UEZ36 TUQ36:TVD36 TKU36:TLH36 TAY36:TBL36 SRC36:SRP36 SHG36:SHT36 RXK36:RXX36 RNO36:ROB36 RDS36:REF36 QTW36:QUJ36 QKA36:QKN36 QAE36:QAR36 PQI36:PQV36 PGM36:PGZ36 OWQ36:OXD36 OMU36:ONH36 OCY36:ODL36 NTC36:NTP36 NJG36:NJT36 MZK36:MZX36 MPO36:MQB36 MFS36:MGF36 LVW36:LWJ36 LMA36:LMN36 LCE36:LCR36 KSI36:KSV36 KIM36:KIZ36 JYQ36:JZD36 JOU36:JPH36 JEY36:JFL36 IVC36:IVP36 ILG36:ILT36 IBK36:IBX36 HRO36:HSB36 HHS36:HIF36 GXW36:GYJ36 GOA36:GON36 GEE36:GER36 FUI36:FUV36 FKM36:FKZ36 FAQ36:FBD36 EQU36:ERH36 EGY36:EHL36 DXC36:DXP36 DNG36:DNT36 DDK36:DDX36 CTO36:CUB36 CJS36:CKF36 BZW36:CAJ36 BQA36:BQN36 BGE36:BGR36 AWI36:AWV36 AMM36:AMZ36 ACQ36:ADD36 SU36:TH36 IY36:JL36 C36:P36 WVK983070:WVX983070 WLO983070:WMB983070 WBS983070:WCF983070 VRW983070:VSJ983070 VIA983070:VIN983070 UYE983070:UYR983070 UOI983070:UOV983070 UEM983070:UEZ983070 TUQ983070:TVD983070 TKU983070:TLH983070 TAY983070:TBL983070 SRC983070:SRP983070 SHG983070:SHT983070 RXK983070:RXX983070 RNO983070:ROB983070 RDS983070:REF983070 QTW983070:QUJ983070 QKA983070:QKN983070 QAE983070:QAR983070 PQI983070:PQV983070 PGM983070:PGZ983070 OWQ983070:OXD983070 OMU983070:ONH983070 OCY983070:ODL983070 NTC983070:NTP983070 NJG983070:NJT983070 MZK983070:MZX983070 MPO983070:MQB983070 MFS983070:MGF983070 LVW983070:LWJ983070 LMA983070:LMN983070 LCE983070:LCR983070 KSI983070:KSV983070 KIM983070:KIZ983070 JYQ983070:JZD983070 JOU983070:JPH983070 JEY983070:JFL983070 IVC983070:IVP983070 ILG983070:ILT983070 IBK983070:IBX983070 HRO983070:HSB983070 HHS983070:HIF983070 GXW983070:GYJ983070 GOA983070:GON983070 GEE983070:GER983070 FUI983070:FUV983070 FKM983070:FKZ983070 FAQ983070:FBD983070 EQU983070:ERH983070 EGY983070:EHL983070 DXC983070:DXP983070 DNG983070:DNT983070 DDK983070:DDX983070 CTO983070:CUB983070 CJS983070:CKF983070 BZW983070:CAJ983070 BQA983070:BQN983070 BGE983070:BGR983070 AWI983070:AWV983070 AMM983070:AMZ983070 ACQ983070:ADD983070 SU983070:TH983070 IY983070:JL983070 C983070:P983070 WVK917534:WVX917534 WLO917534:WMB917534 WBS917534:WCF917534 VRW917534:VSJ917534 VIA917534:VIN917534 UYE917534:UYR917534 UOI917534:UOV917534 UEM917534:UEZ917534 TUQ917534:TVD917534 TKU917534:TLH917534 TAY917534:TBL917534 SRC917534:SRP917534 SHG917534:SHT917534 RXK917534:RXX917534 RNO917534:ROB917534 RDS917534:REF917534 QTW917534:QUJ917534 QKA917534:QKN917534 QAE917534:QAR917534 PQI917534:PQV917534 PGM917534:PGZ917534 OWQ917534:OXD917534 OMU917534:ONH917534 OCY917534:ODL917534 NTC917534:NTP917534 NJG917534:NJT917534 MZK917534:MZX917534 MPO917534:MQB917534 MFS917534:MGF917534 LVW917534:LWJ917534 LMA917534:LMN917534 LCE917534:LCR917534 KSI917534:KSV917534 KIM917534:KIZ917534 JYQ917534:JZD917534 JOU917534:JPH917534 JEY917534:JFL917534 IVC917534:IVP917534 ILG917534:ILT917534 IBK917534:IBX917534 HRO917534:HSB917534 HHS917534:HIF917534 GXW917534:GYJ917534 GOA917534:GON917534 GEE917534:GER917534 FUI917534:FUV917534 FKM917534:FKZ917534 FAQ917534:FBD917534 EQU917534:ERH917534 EGY917534:EHL917534 DXC917534:DXP917534 DNG917534:DNT917534 DDK917534:DDX917534 CTO917534:CUB917534 CJS917534:CKF917534 BZW917534:CAJ917534 BQA917534:BQN917534 BGE917534:BGR917534 AWI917534:AWV917534 AMM917534:AMZ917534 ACQ917534:ADD917534 SU917534:TH917534 IY917534:JL917534 C917534:P917534 WVK851998:WVX851998 WLO851998:WMB851998 WBS851998:WCF851998 VRW851998:VSJ851998 VIA851998:VIN851998 UYE851998:UYR851998 UOI851998:UOV851998 UEM851998:UEZ851998 TUQ851998:TVD851998 TKU851998:TLH851998 TAY851998:TBL851998 SRC851998:SRP851998 SHG851998:SHT851998 RXK851998:RXX851998 RNO851998:ROB851998 RDS851998:REF851998 QTW851998:QUJ851998 QKA851998:QKN851998 QAE851998:QAR851998 PQI851998:PQV851998 PGM851998:PGZ851998 OWQ851998:OXD851998 OMU851998:ONH851998 OCY851998:ODL851998 NTC851998:NTP851998 NJG851998:NJT851998 MZK851998:MZX851998 MPO851998:MQB851998 MFS851998:MGF851998 LVW851998:LWJ851998 LMA851998:LMN851998 LCE851998:LCR851998 KSI851998:KSV851998 KIM851998:KIZ851998 JYQ851998:JZD851998 JOU851998:JPH851998 JEY851998:JFL851998 IVC851998:IVP851998 ILG851998:ILT851998 IBK851998:IBX851998 HRO851998:HSB851998 HHS851998:HIF851998 GXW851998:GYJ851998 GOA851998:GON851998 GEE851998:GER851998 FUI851998:FUV851998 FKM851998:FKZ851998 FAQ851998:FBD851998 EQU851998:ERH851998 EGY851998:EHL851998 DXC851998:DXP851998 DNG851998:DNT851998 DDK851998:DDX851998 CTO851998:CUB851998 CJS851998:CKF851998 BZW851998:CAJ851998 BQA851998:BQN851998 BGE851998:BGR851998 AWI851998:AWV851998 AMM851998:AMZ851998 ACQ851998:ADD851998 SU851998:TH851998 IY851998:JL851998 C851998:P851998 WVK786462:WVX786462 WLO786462:WMB786462 WBS786462:WCF786462 VRW786462:VSJ786462 VIA786462:VIN786462 UYE786462:UYR786462 UOI786462:UOV786462 UEM786462:UEZ786462 TUQ786462:TVD786462 TKU786462:TLH786462 TAY786462:TBL786462 SRC786462:SRP786462 SHG786462:SHT786462 RXK786462:RXX786462 RNO786462:ROB786462 RDS786462:REF786462 QTW786462:QUJ786462 QKA786462:QKN786462 QAE786462:QAR786462 PQI786462:PQV786462 PGM786462:PGZ786462 OWQ786462:OXD786462 OMU786462:ONH786462 OCY786462:ODL786462 NTC786462:NTP786462 NJG786462:NJT786462 MZK786462:MZX786462 MPO786462:MQB786462 MFS786462:MGF786462 LVW786462:LWJ786462 LMA786462:LMN786462 LCE786462:LCR786462 KSI786462:KSV786462 KIM786462:KIZ786462 JYQ786462:JZD786462 JOU786462:JPH786462 JEY786462:JFL786462 IVC786462:IVP786462 ILG786462:ILT786462 IBK786462:IBX786462 HRO786462:HSB786462 HHS786462:HIF786462 GXW786462:GYJ786462 GOA786462:GON786462 GEE786462:GER786462 FUI786462:FUV786462 FKM786462:FKZ786462 FAQ786462:FBD786462 EQU786462:ERH786462 EGY786462:EHL786462 DXC786462:DXP786462 DNG786462:DNT786462 DDK786462:DDX786462 CTO786462:CUB786462 CJS786462:CKF786462 BZW786462:CAJ786462 BQA786462:BQN786462 BGE786462:BGR786462 AWI786462:AWV786462 AMM786462:AMZ786462 ACQ786462:ADD786462 SU786462:TH786462 IY786462:JL786462 C786462:P786462 WVK720926:WVX720926 WLO720926:WMB720926 WBS720926:WCF720926 VRW720926:VSJ720926 VIA720926:VIN720926 UYE720926:UYR720926 UOI720926:UOV720926 UEM720926:UEZ720926 TUQ720926:TVD720926 TKU720926:TLH720926 TAY720926:TBL720926 SRC720926:SRP720926 SHG720926:SHT720926 RXK720926:RXX720926 RNO720926:ROB720926 RDS720926:REF720926 QTW720926:QUJ720926 QKA720926:QKN720926 QAE720926:QAR720926 PQI720926:PQV720926 PGM720926:PGZ720926 OWQ720926:OXD720926 OMU720926:ONH720926 OCY720926:ODL720926 NTC720926:NTP720926 NJG720926:NJT720926 MZK720926:MZX720926 MPO720926:MQB720926 MFS720926:MGF720926 LVW720926:LWJ720926 LMA720926:LMN720926 LCE720926:LCR720926 KSI720926:KSV720926 KIM720926:KIZ720926 JYQ720926:JZD720926 JOU720926:JPH720926 JEY720926:JFL720926 IVC720926:IVP720926 ILG720926:ILT720926 IBK720926:IBX720926 HRO720926:HSB720926 HHS720926:HIF720926 GXW720926:GYJ720926 GOA720926:GON720926 GEE720926:GER720926 FUI720926:FUV720926 FKM720926:FKZ720926 FAQ720926:FBD720926 EQU720926:ERH720926 EGY720926:EHL720926 DXC720926:DXP720926 DNG720926:DNT720926 DDK720926:DDX720926 CTO720926:CUB720926 CJS720926:CKF720926 BZW720926:CAJ720926 BQA720926:BQN720926 BGE720926:BGR720926 AWI720926:AWV720926 AMM720926:AMZ720926 ACQ720926:ADD720926 SU720926:TH720926 IY720926:JL720926 C720926:P720926 WVK655390:WVX655390 WLO655390:WMB655390 WBS655390:WCF655390 VRW655390:VSJ655390 VIA655390:VIN655390 UYE655390:UYR655390 UOI655390:UOV655390 UEM655390:UEZ655390 TUQ655390:TVD655390 TKU655390:TLH655390 TAY655390:TBL655390 SRC655390:SRP655390 SHG655390:SHT655390 RXK655390:RXX655390 RNO655390:ROB655390 RDS655390:REF655390 QTW655390:QUJ655390 QKA655390:QKN655390 QAE655390:QAR655390 PQI655390:PQV655390 PGM655390:PGZ655390 OWQ655390:OXD655390 OMU655390:ONH655390 OCY655390:ODL655390 NTC655390:NTP655390 NJG655390:NJT655390 MZK655390:MZX655390 MPO655390:MQB655390 MFS655390:MGF655390 LVW655390:LWJ655390 LMA655390:LMN655390 LCE655390:LCR655390 KSI655390:KSV655390 KIM655390:KIZ655390 JYQ655390:JZD655390 JOU655390:JPH655390 JEY655390:JFL655390 IVC655390:IVP655390 ILG655390:ILT655390 IBK655390:IBX655390 HRO655390:HSB655390 HHS655390:HIF655390 GXW655390:GYJ655390 GOA655390:GON655390 GEE655390:GER655390 FUI655390:FUV655390 FKM655390:FKZ655390 FAQ655390:FBD655390 EQU655390:ERH655390 EGY655390:EHL655390 DXC655390:DXP655390 DNG655390:DNT655390 DDK655390:DDX655390 CTO655390:CUB655390 CJS655390:CKF655390 BZW655390:CAJ655390 BQA655390:BQN655390 BGE655390:BGR655390 AWI655390:AWV655390 AMM655390:AMZ655390 ACQ655390:ADD655390 SU655390:TH655390 IY655390:JL655390 C655390:P655390 WVK589854:WVX589854 WLO589854:WMB589854 WBS589854:WCF589854 VRW589854:VSJ589854 VIA589854:VIN589854 UYE589854:UYR589854 UOI589854:UOV589854 UEM589854:UEZ589854 TUQ589854:TVD589854 TKU589854:TLH589854 TAY589854:TBL589854 SRC589854:SRP589854 SHG589854:SHT589854 RXK589854:RXX589854 RNO589854:ROB589854 RDS589854:REF589854 QTW589854:QUJ589854 QKA589854:QKN589854 QAE589854:QAR589854 PQI589854:PQV589854 PGM589854:PGZ589854 OWQ589854:OXD589854 OMU589854:ONH589854 OCY589854:ODL589854 NTC589854:NTP589854 NJG589854:NJT589854 MZK589854:MZX589854 MPO589854:MQB589854 MFS589854:MGF589854 LVW589854:LWJ589854 LMA589854:LMN589854 LCE589854:LCR589854 KSI589854:KSV589854 KIM589854:KIZ589854 JYQ589854:JZD589854 JOU589854:JPH589854 JEY589854:JFL589854 IVC589854:IVP589854 ILG589854:ILT589854 IBK589854:IBX589854 HRO589854:HSB589854 HHS589854:HIF589854 GXW589854:GYJ589854 GOA589854:GON589854 GEE589854:GER589854 FUI589854:FUV589854 FKM589854:FKZ589854 FAQ589854:FBD589854 EQU589854:ERH589854 EGY589854:EHL589854 DXC589854:DXP589854 DNG589854:DNT589854 DDK589854:DDX589854 CTO589854:CUB589854 CJS589854:CKF589854 BZW589854:CAJ589854 BQA589854:BQN589854 BGE589854:BGR589854 AWI589854:AWV589854 AMM589854:AMZ589854 ACQ589854:ADD589854 SU589854:TH589854 IY589854:JL589854 C589854:P589854 WVK524318:WVX524318 WLO524318:WMB524318 WBS524318:WCF524318 VRW524318:VSJ524318 VIA524318:VIN524318 UYE524318:UYR524318 UOI524318:UOV524318 UEM524318:UEZ524318 TUQ524318:TVD524318 TKU524318:TLH524318 TAY524318:TBL524318 SRC524318:SRP524318 SHG524318:SHT524318 RXK524318:RXX524318 RNO524318:ROB524318 RDS524318:REF524318 QTW524318:QUJ524318 QKA524318:QKN524318 QAE524318:QAR524318 PQI524318:PQV524318 PGM524318:PGZ524318 OWQ524318:OXD524318 OMU524318:ONH524318 OCY524318:ODL524318 NTC524318:NTP524318 NJG524318:NJT524318 MZK524318:MZX524318 MPO524318:MQB524318 MFS524318:MGF524318 LVW524318:LWJ524318 LMA524318:LMN524318 LCE524318:LCR524318 KSI524318:KSV524318 KIM524318:KIZ524318 JYQ524318:JZD524318 JOU524318:JPH524318 JEY524318:JFL524318 IVC524318:IVP524318 ILG524318:ILT524318 IBK524318:IBX524318 HRO524318:HSB524318 HHS524318:HIF524318 GXW524318:GYJ524318 GOA524318:GON524318 GEE524318:GER524318 FUI524318:FUV524318 FKM524318:FKZ524318 FAQ524318:FBD524318 EQU524318:ERH524318 EGY524318:EHL524318 DXC524318:DXP524318 DNG524318:DNT524318 DDK524318:DDX524318 CTO524318:CUB524318 CJS524318:CKF524318 BZW524318:CAJ524318 BQA524318:BQN524318 BGE524318:BGR524318 AWI524318:AWV524318 AMM524318:AMZ524318 ACQ524318:ADD524318 SU524318:TH524318 IY524318:JL524318 C524318:P524318 WVK458782:WVX458782 WLO458782:WMB458782 WBS458782:WCF458782 VRW458782:VSJ458782 VIA458782:VIN458782 UYE458782:UYR458782 UOI458782:UOV458782 UEM458782:UEZ458782 TUQ458782:TVD458782 TKU458782:TLH458782 TAY458782:TBL458782 SRC458782:SRP458782 SHG458782:SHT458782 RXK458782:RXX458782 RNO458782:ROB458782 RDS458782:REF458782 QTW458782:QUJ458782 QKA458782:QKN458782 QAE458782:QAR458782 PQI458782:PQV458782 PGM458782:PGZ458782 OWQ458782:OXD458782 OMU458782:ONH458782 OCY458782:ODL458782 NTC458782:NTP458782 NJG458782:NJT458782 MZK458782:MZX458782 MPO458782:MQB458782 MFS458782:MGF458782 LVW458782:LWJ458782 LMA458782:LMN458782 LCE458782:LCR458782 KSI458782:KSV458782 KIM458782:KIZ458782 JYQ458782:JZD458782 JOU458782:JPH458782 JEY458782:JFL458782 IVC458782:IVP458782 ILG458782:ILT458782 IBK458782:IBX458782 HRO458782:HSB458782 HHS458782:HIF458782 GXW458782:GYJ458782 GOA458782:GON458782 GEE458782:GER458782 FUI458782:FUV458782 FKM458782:FKZ458782 FAQ458782:FBD458782 EQU458782:ERH458782 EGY458782:EHL458782 DXC458782:DXP458782 DNG458782:DNT458782 DDK458782:DDX458782 CTO458782:CUB458782 CJS458782:CKF458782 BZW458782:CAJ458782 BQA458782:BQN458782 BGE458782:BGR458782 AWI458782:AWV458782 AMM458782:AMZ458782 ACQ458782:ADD458782 SU458782:TH458782 IY458782:JL458782 C458782:P458782 WVK393246:WVX393246 WLO393246:WMB393246 WBS393246:WCF393246 VRW393246:VSJ393246 VIA393246:VIN393246 UYE393246:UYR393246 UOI393246:UOV393246 UEM393246:UEZ393246 TUQ393246:TVD393246 TKU393246:TLH393246 TAY393246:TBL393246 SRC393246:SRP393246 SHG393246:SHT393246 RXK393246:RXX393246 RNO393246:ROB393246 RDS393246:REF393246 QTW393246:QUJ393246 QKA393246:QKN393246 QAE393246:QAR393246 PQI393246:PQV393246 PGM393246:PGZ393246 OWQ393246:OXD393246 OMU393246:ONH393246 OCY393246:ODL393246 NTC393246:NTP393246 NJG393246:NJT393246 MZK393246:MZX393246 MPO393246:MQB393246 MFS393246:MGF393246 LVW393246:LWJ393246 LMA393246:LMN393246 LCE393246:LCR393246 KSI393246:KSV393246 KIM393246:KIZ393246 JYQ393246:JZD393246 JOU393246:JPH393246 JEY393246:JFL393246 IVC393246:IVP393246 ILG393246:ILT393246 IBK393246:IBX393246 HRO393246:HSB393246 HHS393246:HIF393246 GXW393246:GYJ393246 GOA393246:GON393246 GEE393246:GER393246 FUI393246:FUV393246 FKM393246:FKZ393246 FAQ393246:FBD393246 EQU393246:ERH393246 EGY393246:EHL393246 DXC393246:DXP393246 DNG393246:DNT393246 DDK393246:DDX393246 CTO393246:CUB393246 CJS393246:CKF393246 BZW393246:CAJ393246 BQA393246:BQN393246 BGE393246:BGR393246 AWI393246:AWV393246 AMM393246:AMZ393246 ACQ393246:ADD393246 SU393246:TH393246 IY393246:JL393246 C393246:P393246 WVK327710:WVX327710 WLO327710:WMB327710 WBS327710:WCF327710 VRW327710:VSJ327710 VIA327710:VIN327710 UYE327710:UYR327710 UOI327710:UOV327710 UEM327710:UEZ327710 TUQ327710:TVD327710 TKU327710:TLH327710 TAY327710:TBL327710 SRC327710:SRP327710 SHG327710:SHT327710 RXK327710:RXX327710 RNO327710:ROB327710 RDS327710:REF327710 QTW327710:QUJ327710 QKA327710:QKN327710 QAE327710:QAR327710 PQI327710:PQV327710 PGM327710:PGZ327710 OWQ327710:OXD327710 OMU327710:ONH327710 OCY327710:ODL327710 NTC327710:NTP327710 NJG327710:NJT327710 MZK327710:MZX327710 MPO327710:MQB327710 MFS327710:MGF327710 LVW327710:LWJ327710 LMA327710:LMN327710 LCE327710:LCR327710 KSI327710:KSV327710 KIM327710:KIZ327710 JYQ327710:JZD327710 JOU327710:JPH327710 JEY327710:JFL327710 IVC327710:IVP327710 ILG327710:ILT327710 IBK327710:IBX327710 HRO327710:HSB327710 HHS327710:HIF327710 GXW327710:GYJ327710 GOA327710:GON327710 GEE327710:GER327710 FUI327710:FUV327710 FKM327710:FKZ327710 FAQ327710:FBD327710 EQU327710:ERH327710 EGY327710:EHL327710 DXC327710:DXP327710 DNG327710:DNT327710 DDK327710:DDX327710 CTO327710:CUB327710 CJS327710:CKF327710 BZW327710:CAJ327710 BQA327710:BQN327710 BGE327710:BGR327710 AWI327710:AWV327710 AMM327710:AMZ327710 ACQ327710:ADD327710 SU327710:TH327710 IY327710:JL327710 C327710:P327710 WVK262174:WVX262174 WLO262174:WMB262174 WBS262174:WCF262174 VRW262174:VSJ262174 VIA262174:VIN262174 UYE262174:UYR262174 UOI262174:UOV262174 UEM262174:UEZ262174 TUQ262174:TVD262174 TKU262174:TLH262174 TAY262174:TBL262174 SRC262174:SRP262174 SHG262174:SHT262174 RXK262174:RXX262174 RNO262174:ROB262174 RDS262174:REF262174 QTW262174:QUJ262174 QKA262174:QKN262174 QAE262174:QAR262174 PQI262174:PQV262174 PGM262174:PGZ262174 OWQ262174:OXD262174 OMU262174:ONH262174 OCY262174:ODL262174 NTC262174:NTP262174 NJG262174:NJT262174 MZK262174:MZX262174 MPO262174:MQB262174 MFS262174:MGF262174 LVW262174:LWJ262174 LMA262174:LMN262174 LCE262174:LCR262174 KSI262174:KSV262174 KIM262174:KIZ262174 JYQ262174:JZD262174 JOU262174:JPH262174 JEY262174:JFL262174 IVC262174:IVP262174 ILG262174:ILT262174 IBK262174:IBX262174 HRO262174:HSB262174 HHS262174:HIF262174 GXW262174:GYJ262174 GOA262174:GON262174 GEE262174:GER262174 FUI262174:FUV262174 FKM262174:FKZ262174 FAQ262174:FBD262174 EQU262174:ERH262174 EGY262174:EHL262174 DXC262174:DXP262174 DNG262174:DNT262174 DDK262174:DDX262174 CTO262174:CUB262174 CJS262174:CKF262174 BZW262174:CAJ262174 BQA262174:BQN262174 BGE262174:BGR262174 AWI262174:AWV262174 AMM262174:AMZ262174 ACQ262174:ADD262174 SU262174:TH262174 IY262174:JL262174 C262174:P262174 WVK196638:WVX196638 WLO196638:WMB196638 WBS196638:WCF196638 VRW196638:VSJ196638 VIA196638:VIN196638 UYE196638:UYR196638 UOI196638:UOV196638 UEM196638:UEZ196638 TUQ196638:TVD196638 TKU196638:TLH196638 TAY196638:TBL196638 SRC196638:SRP196638 SHG196638:SHT196638 RXK196638:RXX196638 RNO196638:ROB196638 RDS196638:REF196638 QTW196638:QUJ196638 QKA196638:QKN196638 QAE196638:QAR196638 PQI196638:PQV196638 PGM196638:PGZ196638 OWQ196638:OXD196638 OMU196638:ONH196638 OCY196638:ODL196638 NTC196638:NTP196638 NJG196638:NJT196638 MZK196638:MZX196638 MPO196638:MQB196638 MFS196638:MGF196638 LVW196638:LWJ196638 LMA196638:LMN196638 LCE196638:LCR196638 KSI196638:KSV196638 KIM196638:KIZ196638 JYQ196638:JZD196638 JOU196638:JPH196638 JEY196638:JFL196638 IVC196638:IVP196638 ILG196638:ILT196638 IBK196638:IBX196638 HRO196638:HSB196638 HHS196638:HIF196638 GXW196638:GYJ196638 GOA196638:GON196638 GEE196638:GER196638 FUI196638:FUV196638 FKM196638:FKZ196638 FAQ196638:FBD196638 EQU196638:ERH196638 EGY196638:EHL196638 DXC196638:DXP196638 DNG196638:DNT196638 DDK196638:DDX196638 CTO196638:CUB196638 CJS196638:CKF196638 BZW196638:CAJ196638 BQA196638:BQN196638 BGE196638:BGR196638 AWI196638:AWV196638 AMM196638:AMZ196638 ACQ196638:ADD196638 SU196638:TH196638 IY196638:JL196638 C196638:P196638 WVK131102:WVX131102 WLO131102:WMB131102 WBS131102:WCF131102 VRW131102:VSJ131102 VIA131102:VIN131102 UYE131102:UYR131102 UOI131102:UOV131102 UEM131102:UEZ131102 TUQ131102:TVD131102 TKU131102:TLH131102 TAY131102:TBL131102 SRC131102:SRP131102 SHG131102:SHT131102 RXK131102:RXX131102 RNO131102:ROB131102 RDS131102:REF131102 QTW131102:QUJ131102 QKA131102:QKN131102 QAE131102:QAR131102 PQI131102:PQV131102 PGM131102:PGZ131102 OWQ131102:OXD131102 OMU131102:ONH131102 OCY131102:ODL131102 NTC131102:NTP131102 NJG131102:NJT131102 MZK131102:MZX131102 MPO131102:MQB131102 MFS131102:MGF131102 LVW131102:LWJ131102 LMA131102:LMN131102 LCE131102:LCR131102 KSI131102:KSV131102 KIM131102:KIZ131102 JYQ131102:JZD131102 JOU131102:JPH131102 JEY131102:JFL131102 IVC131102:IVP131102 ILG131102:ILT131102 IBK131102:IBX131102 HRO131102:HSB131102 HHS131102:HIF131102 GXW131102:GYJ131102 GOA131102:GON131102 GEE131102:GER131102 FUI131102:FUV131102 FKM131102:FKZ131102 FAQ131102:FBD131102 EQU131102:ERH131102 EGY131102:EHL131102 DXC131102:DXP131102 DNG131102:DNT131102 DDK131102:DDX131102 CTO131102:CUB131102 CJS131102:CKF131102 BZW131102:CAJ131102 BQA131102:BQN131102 BGE131102:BGR131102 AWI131102:AWV131102 AMM131102:AMZ131102 ACQ131102:ADD131102 SU131102:TH131102 IY131102:JL131102 C131102:P131102 WVK65566:WVX65566 WLO65566:WMB65566 WBS65566:WCF65566 VRW65566:VSJ65566 VIA65566:VIN65566 UYE65566:UYR65566 UOI65566:UOV65566 UEM65566:UEZ65566 TUQ65566:TVD65566 TKU65566:TLH65566 TAY65566:TBL65566 SRC65566:SRP65566 SHG65566:SHT65566 RXK65566:RXX65566 RNO65566:ROB65566 RDS65566:REF65566 QTW65566:QUJ65566 QKA65566:QKN65566 QAE65566:QAR65566 PQI65566:PQV65566 PGM65566:PGZ65566 OWQ65566:OXD65566 OMU65566:ONH65566 OCY65566:ODL65566 NTC65566:NTP65566 NJG65566:NJT65566 MZK65566:MZX65566 MPO65566:MQB65566 MFS65566:MGF65566 LVW65566:LWJ65566 LMA65566:LMN65566 LCE65566:LCR65566 KSI65566:KSV65566 KIM65566:KIZ65566 JYQ65566:JZD65566 JOU65566:JPH65566 JEY65566:JFL65566 IVC65566:IVP65566 ILG65566:ILT65566 IBK65566:IBX65566 HRO65566:HSB65566 HHS65566:HIF65566 GXW65566:GYJ65566 GOA65566:GON65566 GEE65566:GER65566 FUI65566:FUV65566 FKM65566:FKZ65566 FAQ65566:FBD65566 EQU65566:ERH65566 EGY65566:EHL65566 DXC65566:DXP65566 DNG65566:DNT65566 DDK65566:DDX65566 CTO65566:CUB65566 CJS65566:CKF65566 BZW65566:CAJ65566 BQA65566:BQN65566 BGE65566:BGR65566 AWI65566:AWV65566 AMM65566:AMZ65566 ACQ65566:ADD65566 SU65566:TH65566 IY65566:JL65566 C65566:P65566 WVK32:WVX32 WLO32:WMB32 WBS32:WCF32 VRW32:VSJ32 VIA32:VIN32 UYE32:UYR32 UOI32:UOV32 UEM32:UEZ32 TUQ32:TVD32 TKU32:TLH32 TAY32:TBL32 SRC32:SRP32 SHG32:SHT32 RXK32:RXX32 RNO32:ROB32 RDS32:REF32 QTW32:QUJ32 QKA32:QKN32 QAE32:QAR32 PQI32:PQV32 PGM32:PGZ32 OWQ32:OXD32 OMU32:ONH32 OCY32:ODL32 NTC32:NTP32 NJG32:NJT32 MZK32:MZX32 MPO32:MQB32 MFS32:MGF32 LVW32:LWJ32 LMA32:LMN32 LCE32:LCR32 KSI32:KSV32 KIM32:KIZ32 JYQ32:JZD32 JOU32:JPH32 JEY32:JFL32 IVC32:IVP32 ILG32:ILT32 IBK32:IBX32 HRO32:HSB32 HHS32:HIF32 GXW32:GYJ32 GOA32:GON32 GEE32:GER32 FUI32:FUV32 FKM32:FKZ32 FAQ32:FBD32 EQU32:ERH32 EGY32:EHL32 DXC32:DXP32 DNG32:DNT32 DDK32:DDX32 CTO32:CUB32 CJS32:CKF32 BZW32:CAJ32 BQA32:BQN32 BGE32:BGR32 AWI32:AWV32 AMM32:AMZ32 ACQ32:ADD32 SU32:TH32 IY32:JL32">
      <formula1>$Q$94:$Q$99</formula1>
    </dataValidation>
    <dataValidation type="list" allowBlank="1" showInputMessage="1" showErrorMessage="1" sqref="C69:P69 WVK983109:WVX983109 WLO983109:WMB983109 WBS983109:WCF983109 VRW983109:VSJ983109 VIA983109:VIN983109 UYE983109:UYR983109 UOI983109:UOV983109 UEM983109:UEZ983109 TUQ983109:TVD983109 TKU983109:TLH983109 TAY983109:TBL983109 SRC983109:SRP983109 SHG983109:SHT983109 RXK983109:RXX983109 RNO983109:ROB983109 RDS983109:REF983109 QTW983109:QUJ983109 QKA983109:QKN983109 QAE983109:QAR983109 PQI983109:PQV983109 PGM983109:PGZ983109 OWQ983109:OXD983109 OMU983109:ONH983109 OCY983109:ODL983109 NTC983109:NTP983109 NJG983109:NJT983109 MZK983109:MZX983109 MPO983109:MQB983109 MFS983109:MGF983109 LVW983109:LWJ983109 LMA983109:LMN983109 LCE983109:LCR983109 KSI983109:KSV983109 KIM983109:KIZ983109 JYQ983109:JZD983109 JOU983109:JPH983109 JEY983109:JFL983109 IVC983109:IVP983109 ILG983109:ILT983109 IBK983109:IBX983109 HRO983109:HSB983109 HHS983109:HIF983109 GXW983109:GYJ983109 GOA983109:GON983109 GEE983109:GER983109 FUI983109:FUV983109 FKM983109:FKZ983109 FAQ983109:FBD983109 EQU983109:ERH983109 EGY983109:EHL983109 DXC983109:DXP983109 DNG983109:DNT983109 DDK983109:DDX983109 CTO983109:CUB983109 CJS983109:CKF983109 BZW983109:CAJ983109 BQA983109:BQN983109 BGE983109:BGR983109 AWI983109:AWV983109 AMM983109:AMZ983109 ACQ983109:ADD983109 SU983109:TH983109 IY983109:JL983109 C983109:P983109 WVK917573:WVX917573 WLO917573:WMB917573 WBS917573:WCF917573 VRW917573:VSJ917573 VIA917573:VIN917573 UYE917573:UYR917573 UOI917573:UOV917573 UEM917573:UEZ917573 TUQ917573:TVD917573 TKU917573:TLH917573 TAY917573:TBL917573 SRC917573:SRP917573 SHG917573:SHT917573 RXK917573:RXX917573 RNO917573:ROB917573 RDS917573:REF917573 QTW917573:QUJ917573 QKA917573:QKN917573 QAE917573:QAR917573 PQI917573:PQV917573 PGM917573:PGZ917573 OWQ917573:OXD917573 OMU917573:ONH917573 OCY917573:ODL917573 NTC917573:NTP917573 NJG917573:NJT917573 MZK917573:MZX917573 MPO917573:MQB917573 MFS917573:MGF917573 LVW917573:LWJ917573 LMA917573:LMN917573 LCE917573:LCR917573 KSI917573:KSV917573 KIM917573:KIZ917573 JYQ917573:JZD917573 JOU917573:JPH917573 JEY917573:JFL917573 IVC917573:IVP917573 ILG917573:ILT917573 IBK917573:IBX917573 HRO917573:HSB917573 HHS917573:HIF917573 GXW917573:GYJ917573 GOA917573:GON917573 GEE917573:GER917573 FUI917573:FUV917573 FKM917573:FKZ917573 FAQ917573:FBD917573 EQU917573:ERH917573 EGY917573:EHL917573 DXC917573:DXP917573 DNG917573:DNT917573 DDK917573:DDX917573 CTO917573:CUB917573 CJS917573:CKF917573 BZW917573:CAJ917573 BQA917573:BQN917573 BGE917573:BGR917573 AWI917573:AWV917573 AMM917573:AMZ917573 ACQ917573:ADD917573 SU917573:TH917573 IY917573:JL917573 C917573:P917573 WVK852037:WVX852037 WLO852037:WMB852037 WBS852037:WCF852037 VRW852037:VSJ852037 VIA852037:VIN852037 UYE852037:UYR852037 UOI852037:UOV852037 UEM852037:UEZ852037 TUQ852037:TVD852037 TKU852037:TLH852037 TAY852037:TBL852037 SRC852037:SRP852037 SHG852037:SHT852037 RXK852037:RXX852037 RNO852037:ROB852037 RDS852037:REF852037 QTW852037:QUJ852037 QKA852037:QKN852037 QAE852037:QAR852037 PQI852037:PQV852037 PGM852037:PGZ852037 OWQ852037:OXD852037 OMU852037:ONH852037 OCY852037:ODL852037 NTC852037:NTP852037 NJG852037:NJT852037 MZK852037:MZX852037 MPO852037:MQB852037 MFS852037:MGF852037 LVW852037:LWJ852037 LMA852037:LMN852037 LCE852037:LCR852037 KSI852037:KSV852037 KIM852037:KIZ852037 JYQ852037:JZD852037 JOU852037:JPH852037 JEY852037:JFL852037 IVC852037:IVP852037 ILG852037:ILT852037 IBK852037:IBX852037 HRO852037:HSB852037 HHS852037:HIF852037 GXW852037:GYJ852037 GOA852037:GON852037 GEE852037:GER852037 FUI852037:FUV852037 FKM852037:FKZ852037 FAQ852037:FBD852037 EQU852037:ERH852037 EGY852037:EHL852037 DXC852037:DXP852037 DNG852037:DNT852037 DDK852037:DDX852037 CTO852037:CUB852037 CJS852037:CKF852037 BZW852037:CAJ852037 BQA852037:BQN852037 BGE852037:BGR852037 AWI852037:AWV852037 AMM852037:AMZ852037 ACQ852037:ADD852037 SU852037:TH852037 IY852037:JL852037 C852037:P852037 WVK786501:WVX786501 WLO786501:WMB786501 WBS786501:WCF786501 VRW786501:VSJ786501 VIA786501:VIN786501 UYE786501:UYR786501 UOI786501:UOV786501 UEM786501:UEZ786501 TUQ786501:TVD786501 TKU786501:TLH786501 TAY786501:TBL786501 SRC786501:SRP786501 SHG786501:SHT786501 RXK786501:RXX786501 RNO786501:ROB786501 RDS786501:REF786501 QTW786501:QUJ786501 QKA786501:QKN786501 QAE786501:QAR786501 PQI786501:PQV786501 PGM786501:PGZ786501 OWQ786501:OXD786501 OMU786501:ONH786501 OCY786501:ODL786501 NTC786501:NTP786501 NJG786501:NJT786501 MZK786501:MZX786501 MPO786501:MQB786501 MFS786501:MGF786501 LVW786501:LWJ786501 LMA786501:LMN786501 LCE786501:LCR786501 KSI786501:KSV786501 KIM786501:KIZ786501 JYQ786501:JZD786501 JOU786501:JPH786501 JEY786501:JFL786501 IVC786501:IVP786501 ILG786501:ILT786501 IBK786501:IBX786501 HRO786501:HSB786501 HHS786501:HIF786501 GXW786501:GYJ786501 GOA786501:GON786501 GEE786501:GER786501 FUI786501:FUV786501 FKM786501:FKZ786501 FAQ786501:FBD786501 EQU786501:ERH786501 EGY786501:EHL786501 DXC786501:DXP786501 DNG786501:DNT786501 DDK786501:DDX786501 CTO786501:CUB786501 CJS786501:CKF786501 BZW786501:CAJ786501 BQA786501:BQN786501 BGE786501:BGR786501 AWI786501:AWV786501 AMM786501:AMZ786501 ACQ786501:ADD786501 SU786501:TH786501 IY786501:JL786501 C786501:P786501 WVK720965:WVX720965 WLO720965:WMB720965 WBS720965:WCF720965 VRW720965:VSJ720965 VIA720965:VIN720965 UYE720965:UYR720965 UOI720965:UOV720965 UEM720965:UEZ720965 TUQ720965:TVD720965 TKU720965:TLH720965 TAY720965:TBL720965 SRC720965:SRP720965 SHG720965:SHT720965 RXK720965:RXX720965 RNO720965:ROB720965 RDS720965:REF720965 QTW720965:QUJ720965 QKA720965:QKN720965 QAE720965:QAR720965 PQI720965:PQV720965 PGM720965:PGZ720965 OWQ720965:OXD720965 OMU720965:ONH720965 OCY720965:ODL720965 NTC720965:NTP720965 NJG720965:NJT720965 MZK720965:MZX720965 MPO720965:MQB720965 MFS720965:MGF720965 LVW720965:LWJ720965 LMA720965:LMN720965 LCE720965:LCR720965 KSI720965:KSV720965 KIM720965:KIZ720965 JYQ720965:JZD720965 JOU720965:JPH720965 JEY720965:JFL720965 IVC720965:IVP720965 ILG720965:ILT720965 IBK720965:IBX720965 HRO720965:HSB720965 HHS720965:HIF720965 GXW720965:GYJ720965 GOA720965:GON720965 GEE720965:GER720965 FUI720965:FUV720965 FKM720965:FKZ720965 FAQ720965:FBD720965 EQU720965:ERH720965 EGY720965:EHL720965 DXC720965:DXP720965 DNG720965:DNT720965 DDK720965:DDX720965 CTO720965:CUB720965 CJS720965:CKF720965 BZW720965:CAJ720965 BQA720965:BQN720965 BGE720965:BGR720965 AWI720965:AWV720965 AMM720965:AMZ720965 ACQ720965:ADD720965 SU720965:TH720965 IY720965:JL720965 C720965:P720965 WVK655429:WVX655429 WLO655429:WMB655429 WBS655429:WCF655429 VRW655429:VSJ655429 VIA655429:VIN655429 UYE655429:UYR655429 UOI655429:UOV655429 UEM655429:UEZ655429 TUQ655429:TVD655429 TKU655429:TLH655429 TAY655429:TBL655429 SRC655429:SRP655429 SHG655429:SHT655429 RXK655429:RXX655429 RNO655429:ROB655429 RDS655429:REF655429 QTW655429:QUJ655429 QKA655429:QKN655429 QAE655429:QAR655429 PQI655429:PQV655429 PGM655429:PGZ655429 OWQ655429:OXD655429 OMU655429:ONH655429 OCY655429:ODL655429 NTC655429:NTP655429 NJG655429:NJT655429 MZK655429:MZX655429 MPO655429:MQB655429 MFS655429:MGF655429 LVW655429:LWJ655429 LMA655429:LMN655429 LCE655429:LCR655429 KSI655429:KSV655429 KIM655429:KIZ655429 JYQ655429:JZD655429 JOU655429:JPH655429 JEY655429:JFL655429 IVC655429:IVP655429 ILG655429:ILT655429 IBK655429:IBX655429 HRO655429:HSB655429 HHS655429:HIF655429 GXW655429:GYJ655429 GOA655429:GON655429 GEE655429:GER655429 FUI655429:FUV655429 FKM655429:FKZ655429 FAQ655429:FBD655429 EQU655429:ERH655429 EGY655429:EHL655429 DXC655429:DXP655429 DNG655429:DNT655429 DDK655429:DDX655429 CTO655429:CUB655429 CJS655429:CKF655429 BZW655429:CAJ655429 BQA655429:BQN655429 BGE655429:BGR655429 AWI655429:AWV655429 AMM655429:AMZ655429 ACQ655429:ADD655429 SU655429:TH655429 IY655429:JL655429 C655429:P655429 WVK589893:WVX589893 WLO589893:WMB589893 WBS589893:WCF589893 VRW589893:VSJ589893 VIA589893:VIN589893 UYE589893:UYR589893 UOI589893:UOV589893 UEM589893:UEZ589893 TUQ589893:TVD589893 TKU589893:TLH589893 TAY589893:TBL589893 SRC589893:SRP589893 SHG589893:SHT589893 RXK589893:RXX589893 RNO589893:ROB589893 RDS589893:REF589893 QTW589893:QUJ589893 QKA589893:QKN589893 QAE589893:QAR589893 PQI589893:PQV589893 PGM589893:PGZ589893 OWQ589893:OXD589893 OMU589893:ONH589893 OCY589893:ODL589893 NTC589893:NTP589893 NJG589893:NJT589893 MZK589893:MZX589893 MPO589893:MQB589893 MFS589893:MGF589893 LVW589893:LWJ589893 LMA589893:LMN589893 LCE589893:LCR589893 KSI589893:KSV589893 KIM589893:KIZ589893 JYQ589893:JZD589893 JOU589893:JPH589893 JEY589893:JFL589893 IVC589893:IVP589893 ILG589893:ILT589893 IBK589893:IBX589893 HRO589893:HSB589893 HHS589893:HIF589893 GXW589893:GYJ589893 GOA589893:GON589893 GEE589893:GER589893 FUI589893:FUV589893 FKM589893:FKZ589893 FAQ589893:FBD589893 EQU589893:ERH589893 EGY589893:EHL589893 DXC589893:DXP589893 DNG589893:DNT589893 DDK589893:DDX589893 CTO589893:CUB589893 CJS589893:CKF589893 BZW589893:CAJ589893 BQA589893:BQN589893 BGE589893:BGR589893 AWI589893:AWV589893 AMM589893:AMZ589893 ACQ589893:ADD589893 SU589893:TH589893 IY589893:JL589893 C589893:P589893 WVK524357:WVX524357 WLO524357:WMB524357 WBS524357:WCF524357 VRW524357:VSJ524357 VIA524357:VIN524357 UYE524357:UYR524357 UOI524357:UOV524357 UEM524357:UEZ524357 TUQ524357:TVD524357 TKU524357:TLH524357 TAY524357:TBL524357 SRC524357:SRP524357 SHG524357:SHT524357 RXK524357:RXX524357 RNO524357:ROB524357 RDS524357:REF524357 QTW524357:QUJ524357 QKA524357:QKN524357 QAE524357:QAR524357 PQI524357:PQV524357 PGM524357:PGZ524357 OWQ524357:OXD524357 OMU524357:ONH524357 OCY524357:ODL524357 NTC524357:NTP524357 NJG524357:NJT524357 MZK524357:MZX524357 MPO524357:MQB524357 MFS524357:MGF524357 LVW524357:LWJ524357 LMA524357:LMN524357 LCE524357:LCR524357 KSI524357:KSV524357 KIM524357:KIZ524357 JYQ524357:JZD524357 JOU524357:JPH524357 JEY524357:JFL524357 IVC524357:IVP524357 ILG524357:ILT524357 IBK524357:IBX524357 HRO524357:HSB524357 HHS524357:HIF524357 GXW524357:GYJ524357 GOA524357:GON524357 GEE524357:GER524357 FUI524357:FUV524357 FKM524357:FKZ524357 FAQ524357:FBD524357 EQU524357:ERH524357 EGY524357:EHL524357 DXC524357:DXP524357 DNG524357:DNT524357 DDK524357:DDX524357 CTO524357:CUB524357 CJS524357:CKF524357 BZW524357:CAJ524357 BQA524357:BQN524357 BGE524357:BGR524357 AWI524357:AWV524357 AMM524357:AMZ524357 ACQ524357:ADD524357 SU524357:TH524357 IY524357:JL524357 C524357:P524357 WVK458821:WVX458821 WLO458821:WMB458821 WBS458821:WCF458821 VRW458821:VSJ458821 VIA458821:VIN458821 UYE458821:UYR458821 UOI458821:UOV458821 UEM458821:UEZ458821 TUQ458821:TVD458821 TKU458821:TLH458821 TAY458821:TBL458821 SRC458821:SRP458821 SHG458821:SHT458821 RXK458821:RXX458821 RNO458821:ROB458821 RDS458821:REF458821 QTW458821:QUJ458821 QKA458821:QKN458821 QAE458821:QAR458821 PQI458821:PQV458821 PGM458821:PGZ458821 OWQ458821:OXD458821 OMU458821:ONH458821 OCY458821:ODL458821 NTC458821:NTP458821 NJG458821:NJT458821 MZK458821:MZX458821 MPO458821:MQB458821 MFS458821:MGF458821 LVW458821:LWJ458821 LMA458821:LMN458821 LCE458821:LCR458821 KSI458821:KSV458821 KIM458821:KIZ458821 JYQ458821:JZD458821 JOU458821:JPH458821 JEY458821:JFL458821 IVC458821:IVP458821 ILG458821:ILT458821 IBK458821:IBX458821 HRO458821:HSB458821 HHS458821:HIF458821 GXW458821:GYJ458821 GOA458821:GON458821 GEE458821:GER458821 FUI458821:FUV458821 FKM458821:FKZ458821 FAQ458821:FBD458821 EQU458821:ERH458821 EGY458821:EHL458821 DXC458821:DXP458821 DNG458821:DNT458821 DDK458821:DDX458821 CTO458821:CUB458821 CJS458821:CKF458821 BZW458821:CAJ458821 BQA458821:BQN458821 BGE458821:BGR458821 AWI458821:AWV458821 AMM458821:AMZ458821 ACQ458821:ADD458821 SU458821:TH458821 IY458821:JL458821 C458821:P458821 WVK393285:WVX393285 WLO393285:WMB393285 WBS393285:WCF393285 VRW393285:VSJ393285 VIA393285:VIN393285 UYE393285:UYR393285 UOI393285:UOV393285 UEM393285:UEZ393285 TUQ393285:TVD393285 TKU393285:TLH393285 TAY393285:TBL393285 SRC393285:SRP393285 SHG393285:SHT393285 RXK393285:RXX393285 RNO393285:ROB393285 RDS393285:REF393285 QTW393285:QUJ393285 QKA393285:QKN393285 QAE393285:QAR393285 PQI393285:PQV393285 PGM393285:PGZ393285 OWQ393285:OXD393285 OMU393285:ONH393285 OCY393285:ODL393285 NTC393285:NTP393285 NJG393285:NJT393285 MZK393285:MZX393285 MPO393285:MQB393285 MFS393285:MGF393285 LVW393285:LWJ393285 LMA393285:LMN393285 LCE393285:LCR393285 KSI393285:KSV393285 KIM393285:KIZ393285 JYQ393285:JZD393285 JOU393285:JPH393285 JEY393285:JFL393285 IVC393285:IVP393285 ILG393285:ILT393285 IBK393285:IBX393285 HRO393285:HSB393285 HHS393285:HIF393285 GXW393285:GYJ393285 GOA393285:GON393285 GEE393285:GER393285 FUI393285:FUV393285 FKM393285:FKZ393285 FAQ393285:FBD393285 EQU393285:ERH393285 EGY393285:EHL393285 DXC393285:DXP393285 DNG393285:DNT393285 DDK393285:DDX393285 CTO393285:CUB393285 CJS393285:CKF393285 BZW393285:CAJ393285 BQA393285:BQN393285 BGE393285:BGR393285 AWI393285:AWV393285 AMM393285:AMZ393285 ACQ393285:ADD393285 SU393285:TH393285 IY393285:JL393285 C393285:P393285 WVK327749:WVX327749 WLO327749:WMB327749 WBS327749:WCF327749 VRW327749:VSJ327749 VIA327749:VIN327749 UYE327749:UYR327749 UOI327749:UOV327749 UEM327749:UEZ327749 TUQ327749:TVD327749 TKU327749:TLH327749 TAY327749:TBL327749 SRC327749:SRP327749 SHG327749:SHT327749 RXK327749:RXX327749 RNO327749:ROB327749 RDS327749:REF327749 QTW327749:QUJ327749 QKA327749:QKN327749 QAE327749:QAR327749 PQI327749:PQV327749 PGM327749:PGZ327749 OWQ327749:OXD327749 OMU327749:ONH327749 OCY327749:ODL327749 NTC327749:NTP327749 NJG327749:NJT327749 MZK327749:MZX327749 MPO327749:MQB327749 MFS327749:MGF327749 LVW327749:LWJ327749 LMA327749:LMN327749 LCE327749:LCR327749 KSI327749:KSV327749 KIM327749:KIZ327749 JYQ327749:JZD327749 JOU327749:JPH327749 JEY327749:JFL327749 IVC327749:IVP327749 ILG327749:ILT327749 IBK327749:IBX327749 HRO327749:HSB327749 HHS327749:HIF327749 GXW327749:GYJ327749 GOA327749:GON327749 GEE327749:GER327749 FUI327749:FUV327749 FKM327749:FKZ327749 FAQ327749:FBD327749 EQU327749:ERH327749 EGY327749:EHL327749 DXC327749:DXP327749 DNG327749:DNT327749 DDK327749:DDX327749 CTO327749:CUB327749 CJS327749:CKF327749 BZW327749:CAJ327749 BQA327749:BQN327749 BGE327749:BGR327749 AWI327749:AWV327749 AMM327749:AMZ327749 ACQ327749:ADD327749 SU327749:TH327749 IY327749:JL327749 C327749:P327749 WVK262213:WVX262213 WLO262213:WMB262213 WBS262213:WCF262213 VRW262213:VSJ262213 VIA262213:VIN262213 UYE262213:UYR262213 UOI262213:UOV262213 UEM262213:UEZ262213 TUQ262213:TVD262213 TKU262213:TLH262213 TAY262213:TBL262213 SRC262213:SRP262213 SHG262213:SHT262213 RXK262213:RXX262213 RNO262213:ROB262213 RDS262213:REF262213 QTW262213:QUJ262213 QKA262213:QKN262213 QAE262213:QAR262213 PQI262213:PQV262213 PGM262213:PGZ262213 OWQ262213:OXD262213 OMU262213:ONH262213 OCY262213:ODL262213 NTC262213:NTP262213 NJG262213:NJT262213 MZK262213:MZX262213 MPO262213:MQB262213 MFS262213:MGF262213 LVW262213:LWJ262213 LMA262213:LMN262213 LCE262213:LCR262213 KSI262213:KSV262213 KIM262213:KIZ262213 JYQ262213:JZD262213 JOU262213:JPH262213 JEY262213:JFL262213 IVC262213:IVP262213 ILG262213:ILT262213 IBK262213:IBX262213 HRO262213:HSB262213 HHS262213:HIF262213 GXW262213:GYJ262213 GOA262213:GON262213 GEE262213:GER262213 FUI262213:FUV262213 FKM262213:FKZ262213 FAQ262213:FBD262213 EQU262213:ERH262213 EGY262213:EHL262213 DXC262213:DXP262213 DNG262213:DNT262213 DDK262213:DDX262213 CTO262213:CUB262213 CJS262213:CKF262213 BZW262213:CAJ262213 BQA262213:BQN262213 BGE262213:BGR262213 AWI262213:AWV262213 AMM262213:AMZ262213 ACQ262213:ADD262213 SU262213:TH262213 IY262213:JL262213 C262213:P262213 WVK196677:WVX196677 WLO196677:WMB196677 WBS196677:WCF196677 VRW196677:VSJ196677 VIA196677:VIN196677 UYE196677:UYR196677 UOI196677:UOV196677 UEM196677:UEZ196677 TUQ196677:TVD196677 TKU196677:TLH196677 TAY196677:TBL196677 SRC196677:SRP196677 SHG196677:SHT196677 RXK196677:RXX196677 RNO196677:ROB196677 RDS196677:REF196677 QTW196677:QUJ196677 QKA196677:QKN196677 QAE196677:QAR196677 PQI196677:PQV196677 PGM196677:PGZ196677 OWQ196677:OXD196677 OMU196677:ONH196677 OCY196677:ODL196677 NTC196677:NTP196677 NJG196677:NJT196677 MZK196677:MZX196677 MPO196677:MQB196677 MFS196677:MGF196677 LVW196677:LWJ196677 LMA196677:LMN196677 LCE196677:LCR196677 KSI196677:KSV196677 KIM196677:KIZ196677 JYQ196677:JZD196677 JOU196677:JPH196677 JEY196677:JFL196677 IVC196677:IVP196677 ILG196677:ILT196677 IBK196677:IBX196677 HRO196677:HSB196677 HHS196677:HIF196677 GXW196677:GYJ196677 GOA196677:GON196677 GEE196677:GER196677 FUI196677:FUV196677 FKM196677:FKZ196677 FAQ196677:FBD196677 EQU196677:ERH196677 EGY196677:EHL196677 DXC196677:DXP196677 DNG196677:DNT196677 DDK196677:DDX196677 CTO196677:CUB196677 CJS196677:CKF196677 BZW196677:CAJ196677 BQA196677:BQN196677 BGE196677:BGR196677 AWI196677:AWV196677 AMM196677:AMZ196677 ACQ196677:ADD196677 SU196677:TH196677 IY196677:JL196677 C196677:P196677 WVK131141:WVX131141 WLO131141:WMB131141 WBS131141:WCF131141 VRW131141:VSJ131141 VIA131141:VIN131141 UYE131141:UYR131141 UOI131141:UOV131141 UEM131141:UEZ131141 TUQ131141:TVD131141 TKU131141:TLH131141 TAY131141:TBL131141 SRC131141:SRP131141 SHG131141:SHT131141 RXK131141:RXX131141 RNO131141:ROB131141 RDS131141:REF131141 QTW131141:QUJ131141 QKA131141:QKN131141 QAE131141:QAR131141 PQI131141:PQV131141 PGM131141:PGZ131141 OWQ131141:OXD131141 OMU131141:ONH131141 OCY131141:ODL131141 NTC131141:NTP131141 NJG131141:NJT131141 MZK131141:MZX131141 MPO131141:MQB131141 MFS131141:MGF131141 LVW131141:LWJ131141 LMA131141:LMN131141 LCE131141:LCR131141 KSI131141:KSV131141 KIM131141:KIZ131141 JYQ131141:JZD131141 JOU131141:JPH131141 JEY131141:JFL131141 IVC131141:IVP131141 ILG131141:ILT131141 IBK131141:IBX131141 HRO131141:HSB131141 HHS131141:HIF131141 GXW131141:GYJ131141 GOA131141:GON131141 GEE131141:GER131141 FUI131141:FUV131141 FKM131141:FKZ131141 FAQ131141:FBD131141 EQU131141:ERH131141 EGY131141:EHL131141 DXC131141:DXP131141 DNG131141:DNT131141 DDK131141:DDX131141 CTO131141:CUB131141 CJS131141:CKF131141 BZW131141:CAJ131141 BQA131141:BQN131141 BGE131141:BGR131141 AWI131141:AWV131141 AMM131141:AMZ131141 ACQ131141:ADD131141 SU131141:TH131141 IY131141:JL131141 C131141:P131141 WVK65605:WVX65605 WLO65605:WMB65605 WBS65605:WCF65605 VRW65605:VSJ65605 VIA65605:VIN65605 UYE65605:UYR65605 UOI65605:UOV65605 UEM65605:UEZ65605 TUQ65605:TVD65605 TKU65605:TLH65605 TAY65605:TBL65605 SRC65605:SRP65605 SHG65605:SHT65605 RXK65605:RXX65605 RNO65605:ROB65605 RDS65605:REF65605 QTW65605:QUJ65605 QKA65605:QKN65605 QAE65605:QAR65605 PQI65605:PQV65605 PGM65605:PGZ65605 OWQ65605:OXD65605 OMU65605:ONH65605 OCY65605:ODL65605 NTC65605:NTP65605 NJG65605:NJT65605 MZK65605:MZX65605 MPO65605:MQB65605 MFS65605:MGF65605 LVW65605:LWJ65605 LMA65605:LMN65605 LCE65605:LCR65605 KSI65605:KSV65605 KIM65605:KIZ65605 JYQ65605:JZD65605 JOU65605:JPH65605 JEY65605:JFL65605 IVC65605:IVP65605 ILG65605:ILT65605 IBK65605:IBX65605 HRO65605:HSB65605 HHS65605:HIF65605 GXW65605:GYJ65605 GOA65605:GON65605 GEE65605:GER65605 FUI65605:FUV65605 FKM65605:FKZ65605 FAQ65605:FBD65605 EQU65605:ERH65605 EGY65605:EHL65605 DXC65605:DXP65605 DNG65605:DNT65605 DDK65605:DDX65605 CTO65605:CUB65605 CJS65605:CKF65605 BZW65605:CAJ65605 BQA65605:BQN65605 BGE65605:BGR65605 AWI65605:AWV65605 AMM65605:AMZ65605 ACQ65605:ADD65605 SU65605:TH65605 IY65605:JL65605 C65605:P65605 WVK69:WVX69 WLO69:WMB69 WBS69:WCF69 VRW69:VSJ69 VIA69:VIN69 UYE69:UYR69 UOI69:UOV69 UEM69:UEZ69 TUQ69:TVD69 TKU69:TLH69 TAY69:TBL69 SRC69:SRP69 SHG69:SHT69 RXK69:RXX69 RNO69:ROB69 RDS69:REF69 QTW69:QUJ69 QKA69:QKN69 QAE69:QAR69 PQI69:PQV69 PGM69:PGZ69 OWQ69:OXD69 OMU69:ONH69 OCY69:ODL69 NTC69:NTP69 NJG69:NJT69 MZK69:MZX69 MPO69:MQB69 MFS69:MGF69 LVW69:LWJ69 LMA69:LMN69 LCE69:LCR69 KSI69:KSV69 KIM69:KIZ69 JYQ69:JZD69 JOU69:JPH69 JEY69:JFL69 IVC69:IVP69 ILG69:ILT69 IBK69:IBX69 HRO69:HSB69 HHS69:HIF69 GXW69:GYJ69 GOA69:GON69 GEE69:GER69 FUI69:FUV69 FKM69:FKZ69 FAQ69:FBD69 EQU69:ERH69 EGY69:EHL69 DXC69:DXP69 DNG69:DNT69 DDK69:DDX69 CTO69:CUB69 CJS69:CKF69 BZW69:CAJ69 BQA69:BQN69 BGE69:BGR69 AWI69:AWV69 AMM69:AMZ69 ACQ69:ADD69 SU69:TH69 IY69:JL69">
      <formula1>$M$95:$M$97</formula1>
    </dataValidation>
    <dataValidation type="list" allowBlank="1" showInputMessage="1" showErrorMessage="1" sqref="C12:P12 WVK983050:WVX983050 WLO983050:WMB983050 WBS983050:WCF983050 VRW983050:VSJ983050 VIA983050:VIN983050 UYE983050:UYR983050 UOI983050:UOV983050 UEM983050:UEZ983050 TUQ983050:TVD983050 TKU983050:TLH983050 TAY983050:TBL983050 SRC983050:SRP983050 SHG983050:SHT983050 RXK983050:RXX983050 RNO983050:ROB983050 RDS983050:REF983050 QTW983050:QUJ983050 QKA983050:QKN983050 QAE983050:QAR983050 PQI983050:PQV983050 PGM983050:PGZ983050 OWQ983050:OXD983050 OMU983050:ONH983050 OCY983050:ODL983050 NTC983050:NTP983050 NJG983050:NJT983050 MZK983050:MZX983050 MPO983050:MQB983050 MFS983050:MGF983050 LVW983050:LWJ983050 LMA983050:LMN983050 LCE983050:LCR983050 KSI983050:KSV983050 KIM983050:KIZ983050 JYQ983050:JZD983050 JOU983050:JPH983050 JEY983050:JFL983050 IVC983050:IVP983050 ILG983050:ILT983050 IBK983050:IBX983050 HRO983050:HSB983050 HHS983050:HIF983050 GXW983050:GYJ983050 GOA983050:GON983050 GEE983050:GER983050 FUI983050:FUV983050 FKM983050:FKZ983050 FAQ983050:FBD983050 EQU983050:ERH983050 EGY983050:EHL983050 DXC983050:DXP983050 DNG983050:DNT983050 DDK983050:DDX983050 CTO983050:CUB983050 CJS983050:CKF983050 BZW983050:CAJ983050 BQA983050:BQN983050 BGE983050:BGR983050 AWI983050:AWV983050 AMM983050:AMZ983050 ACQ983050:ADD983050 SU983050:TH983050 IY983050:JL983050 C983050:P983050 WVK917514:WVX917514 WLO917514:WMB917514 WBS917514:WCF917514 VRW917514:VSJ917514 VIA917514:VIN917514 UYE917514:UYR917514 UOI917514:UOV917514 UEM917514:UEZ917514 TUQ917514:TVD917514 TKU917514:TLH917514 TAY917514:TBL917514 SRC917514:SRP917514 SHG917514:SHT917514 RXK917514:RXX917514 RNO917514:ROB917514 RDS917514:REF917514 QTW917514:QUJ917514 QKA917514:QKN917514 QAE917514:QAR917514 PQI917514:PQV917514 PGM917514:PGZ917514 OWQ917514:OXD917514 OMU917514:ONH917514 OCY917514:ODL917514 NTC917514:NTP917514 NJG917514:NJT917514 MZK917514:MZX917514 MPO917514:MQB917514 MFS917514:MGF917514 LVW917514:LWJ917514 LMA917514:LMN917514 LCE917514:LCR917514 KSI917514:KSV917514 KIM917514:KIZ917514 JYQ917514:JZD917514 JOU917514:JPH917514 JEY917514:JFL917514 IVC917514:IVP917514 ILG917514:ILT917514 IBK917514:IBX917514 HRO917514:HSB917514 HHS917514:HIF917514 GXW917514:GYJ917514 GOA917514:GON917514 GEE917514:GER917514 FUI917514:FUV917514 FKM917514:FKZ917514 FAQ917514:FBD917514 EQU917514:ERH917514 EGY917514:EHL917514 DXC917514:DXP917514 DNG917514:DNT917514 DDK917514:DDX917514 CTO917514:CUB917514 CJS917514:CKF917514 BZW917514:CAJ917514 BQA917514:BQN917514 BGE917514:BGR917514 AWI917514:AWV917514 AMM917514:AMZ917514 ACQ917514:ADD917514 SU917514:TH917514 IY917514:JL917514 C917514:P917514 WVK851978:WVX851978 WLO851978:WMB851978 WBS851978:WCF851978 VRW851978:VSJ851978 VIA851978:VIN851978 UYE851978:UYR851978 UOI851978:UOV851978 UEM851978:UEZ851978 TUQ851978:TVD851978 TKU851978:TLH851978 TAY851978:TBL851978 SRC851978:SRP851978 SHG851978:SHT851978 RXK851978:RXX851978 RNO851978:ROB851978 RDS851978:REF851978 QTW851978:QUJ851978 QKA851978:QKN851978 QAE851978:QAR851978 PQI851978:PQV851978 PGM851978:PGZ851978 OWQ851978:OXD851978 OMU851978:ONH851978 OCY851978:ODL851978 NTC851978:NTP851978 NJG851978:NJT851978 MZK851978:MZX851978 MPO851978:MQB851978 MFS851978:MGF851978 LVW851978:LWJ851978 LMA851978:LMN851978 LCE851978:LCR851978 KSI851978:KSV851978 KIM851978:KIZ851978 JYQ851978:JZD851978 JOU851978:JPH851978 JEY851978:JFL851978 IVC851978:IVP851978 ILG851978:ILT851978 IBK851978:IBX851978 HRO851978:HSB851978 HHS851978:HIF851978 GXW851978:GYJ851978 GOA851978:GON851978 GEE851978:GER851978 FUI851978:FUV851978 FKM851978:FKZ851978 FAQ851978:FBD851978 EQU851978:ERH851978 EGY851978:EHL851978 DXC851978:DXP851978 DNG851978:DNT851978 DDK851978:DDX851978 CTO851978:CUB851978 CJS851978:CKF851978 BZW851978:CAJ851978 BQA851978:BQN851978 BGE851978:BGR851978 AWI851978:AWV851978 AMM851978:AMZ851978 ACQ851978:ADD851978 SU851978:TH851978 IY851978:JL851978 C851978:P851978 WVK786442:WVX786442 WLO786442:WMB786442 WBS786442:WCF786442 VRW786442:VSJ786442 VIA786442:VIN786442 UYE786442:UYR786442 UOI786442:UOV786442 UEM786442:UEZ786442 TUQ786442:TVD786442 TKU786442:TLH786442 TAY786442:TBL786442 SRC786442:SRP786442 SHG786442:SHT786442 RXK786442:RXX786442 RNO786442:ROB786442 RDS786442:REF786442 QTW786442:QUJ786442 QKA786442:QKN786442 QAE786442:QAR786442 PQI786442:PQV786442 PGM786442:PGZ786442 OWQ786442:OXD786442 OMU786442:ONH786442 OCY786442:ODL786442 NTC786442:NTP786442 NJG786442:NJT786442 MZK786442:MZX786442 MPO786442:MQB786442 MFS786442:MGF786442 LVW786442:LWJ786442 LMA786442:LMN786442 LCE786442:LCR786442 KSI786442:KSV786442 KIM786442:KIZ786442 JYQ786442:JZD786442 JOU786442:JPH786442 JEY786442:JFL786442 IVC786442:IVP786442 ILG786442:ILT786442 IBK786442:IBX786442 HRO786442:HSB786442 HHS786442:HIF786442 GXW786442:GYJ786442 GOA786442:GON786442 GEE786442:GER786442 FUI786442:FUV786442 FKM786442:FKZ786442 FAQ786442:FBD786442 EQU786442:ERH786442 EGY786442:EHL786442 DXC786442:DXP786442 DNG786442:DNT786442 DDK786442:DDX786442 CTO786442:CUB786442 CJS786442:CKF786442 BZW786442:CAJ786442 BQA786442:BQN786442 BGE786442:BGR786442 AWI786442:AWV786442 AMM786442:AMZ786442 ACQ786442:ADD786442 SU786442:TH786442 IY786442:JL786442 C786442:P786442 WVK720906:WVX720906 WLO720906:WMB720906 WBS720906:WCF720906 VRW720906:VSJ720906 VIA720906:VIN720906 UYE720906:UYR720906 UOI720906:UOV720906 UEM720906:UEZ720906 TUQ720906:TVD720906 TKU720906:TLH720906 TAY720906:TBL720906 SRC720906:SRP720906 SHG720906:SHT720906 RXK720906:RXX720906 RNO720906:ROB720906 RDS720906:REF720906 QTW720906:QUJ720906 QKA720906:QKN720906 QAE720906:QAR720906 PQI720906:PQV720906 PGM720906:PGZ720906 OWQ720906:OXD720906 OMU720906:ONH720906 OCY720906:ODL720906 NTC720906:NTP720906 NJG720906:NJT720906 MZK720906:MZX720906 MPO720906:MQB720906 MFS720906:MGF720906 LVW720906:LWJ720906 LMA720906:LMN720906 LCE720906:LCR720906 KSI720906:KSV720906 KIM720906:KIZ720906 JYQ720906:JZD720906 JOU720906:JPH720906 JEY720906:JFL720906 IVC720906:IVP720906 ILG720906:ILT720906 IBK720906:IBX720906 HRO720906:HSB720906 HHS720906:HIF720906 GXW720906:GYJ720906 GOA720906:GON720906 GEE720906:GER720906 FUI720906:FUV720906 FKM720906:FKZ720906 FAQ720906:FBD720906 EQU720906:ERH720906 EGY720906:EHL720906 DXC720906:DXP720906 DNG720906:DNT720906 DDK720906:DDX720906 CTO720906:CUB720906 CJS720906:CKF720906 BZW720906:CAJ720906 BQA720906:BQN720906 BGE720906:BGR720906 AWI720906:AWV720906 AMM720906:AMZ720906 ACQ720906:ADD720906 SU720906:TH720906 IY720906:JL720906 C720906:P720906 WVK655370:WVX655370 WLO655370:WMB655370 WBS655370:WCF655370 VRW655370:VSJ655370 VIA655370:VIN655370 UYE655370:UYR655370 UOI655370:UOV655370 UEM655370:UEZ655370 TUQ655370:TVD655370 TKU655370:TLH655370 TAY655370:TBL655370 SRC655370:SRP655370 SHG655370:SHT655370 RXK655370:RXX655370 RNO655370:ROB655370 RDS655370:REF655370 QTW655370:QUJ655370 QKA655370:QKN655370 QAE655370:QAR655370 PQI655370:PQV655370 PGM655370:PGZ655370 OWQ655370:OXD655370 OMU655370:ONH655370 OCY655370:ODL655370 NTC655370:NTP655370 NJG655370:NJT655370 MZK655370:MZX655370 MPO655370:MQB655370 MFS655370:MGF655370 LVW655370:LWJ655370 LMA655370:LMN655370 LCE655370:LCR655370 KSI655370:KSV655370 KIM655370:KIZ655370 JYQ655370:JZD655370 JOU655370:JPH655370 JEY655370:JFL655370 IVC655370:IVP655370 ILG655370:ILT655370 IBK655370:IBX655370 HRO655370:HSB655370 HHS655370:HIF655370 GXW655370:GYJ655370 GOA655370:GON655370 GEE655370:GER655370 FUI655370:FUV655370 FKM655370:FKZ655370 FAQ655370:FBD655370 EQU655370:ERH655370 EGY655370:EHL655370 DXC655370:DXP655370 DNG655370:DNT655370 DDK655370:DDX655370 CTO655370:CUB655370 CJS655370:CKF655370 BZW655370:CAJ655370 BQA655370:BQN655370 BGE655370:BGR655370 AWI655370:AWV655370 AMM655370:AMZ655370 ACQ655370:ADD655370 SU655370:TH655370 IY655370:JL655370 C655370:P655370 WVK589834:WVX589834 WLO589834:WMB589834 WBS589834:WCF589834 VRW589834:VSJ589834 VIA589834:VIN589834 UYE589834:UYR589834 UOI589834:UOV589834 UEM589834:UEZ589834 TUQ589834:TVD589834 TKU589834:TLH589834 TAY589834:TBL589834 SRC589834:SRP589834 SHG589834:SHT589834 RXK589834:RXX589834 RNO589834:ROB589834 RDS589834:REF589834 QTW589834:QUJ589834 QKA589834:QKN589834 QAE589834:QAR589834 PQI589834:PQV589834 PGM589834:PGZ589834 OWQ589834:OXD589834 OMU589834:ONH589834 OCY589834:ODL589834 NTC589834:NTP589834 NJG589834:NJT589834 MZK589834:MZX589834 MPO589834:MQB589834 MFS589834:MGF589834 LVW589834:LWJ589834 LMA589834:LMN589834 LCE589834:LCR589834 KSI589834:KSV589834 KIM589834:KIZ589834 JYQ589834:JZD589834 JOU589834:JPH589834 JEY589834:JFL589834 IVC589834:IVP589834 ILG589834:ILT589834 IBK589834:IBX589834 HRO589834:HSB589834 HHS589834:HIF589834 GXW589834:GYJ589834 GOA589834:GON589834 GEE589834:GER589834 FUI589834:FUV589834 FKM589834:FKZ589834 FAQ589834:FBD589834 EQU589834:ERH589834 EGY589834:EHL589834 DXC589834:DXP589834 DNG589834:DNT589834 DDK589834:DDX589834 CTO589834:CUB589834 CJS589834:CKF589834 BZW589834:CAJ589834 BQA589834:BQN589834 BGE589834:BGR589834 AWI589834:AWV589834 AMM589834:AMZ589834 ACQ589834:ADD589834 SU589834:TH589834 IY589834:JL589834 C589834:P589834 WVK524298:WVX524298 WLO524298:WMB524298 WBS524298:WCF524298 VRW524298:VSJ524298 VIA524298:VIN524298 UYE524298:UYR524298 UOI524298:UOV524298 UEM524298:UEZ524298 TUQ524298:TVD524298 TKU524298:TLH524298 TAY524298:TBL524298 SRC524298:SRP524298 SHG524298:SHT524298 RXK524298:RXX524298 RNO524298:ROB524298 RDS524298:REF524298 QTW524298:QUJ524298 QKA524298:QKN524298 QAE524298:QAR524298 PQI524298:PQV524298 PGM524298:PGZ524298 OWQ524298:OXD524298 OMU524298:ONH524298 OCY524298:ODL524298 NTC524298:NTP524298 NJG524298:NJT524298 MZK524298:MZX524298 MPO524298:MQB524298 MFS524298:MGF524298 LVW524298:LWJ524298 LMA524298:LMN524298 LCE524298:LCR524298 KSI524298:KSV524298 KIM524298:KIZ524298 JYQ524298:JZD524298 JOU524298:JPH524298 JEY524298:JFL524298 IVC524298:IVP524298 ILG524298:ILT524298 IBK524298:IBX524298 HRO524298:HSB524298 HHS524298:HIF524298 GXW524298:GYJ524298 GOA524298:GON524298 GEE524298:GER524298 FUI524298:FUV524298 FKM524298:FKZ524298 FAQ524298:FBD524298 EQU524298:ERH524298 EGY524298:EHL524298 DXC524298:DXP524298 DNG524298:DNT524298 DDK524298:DDX524298 CTO524298:CUB524298 CJS524298:CKF524298 BZW524298:CAJ524298 BQA524298:BQN524298 BGE524298:BGR524298 AWI524298:AWV524298 AMM524298:AMZ524298 ACQ524298:ADD524298 SU524298:TH524298 IY524298:JL524298 C524298:P524298 WVK458762:WVX458762 WLO458762:WMB458762 WBS458762:WCF458762 VRW458762:VSJ458762 VIA458762:VIN458762 UYE458762:UYR458762 UOI458762:UOV458762 UEM458762:UEZ458762 TUQ458762:TVD458762 TKU458762:TLH458762 TAY458762:TBL458762 SRC458762:SRP458762 SHG458762:SHT458762 RXK458762:RXX458762 RNO458762:ROB458762 RDS458762:REF458762 QTW458762:QUJ458762 QKA458762:QKN458762 QAE458762:QAR458762 PQI458762:PQV458762 PGM458762:PGZ458762 OWQ458762:OXD458762 OMU458762:ONH458762 OCY458762:ODL458762 NTC458762:NTP458762 NJG458762:NJT458762 MZK458762:MZX458762 MPO458762:MQB458762 MFS458762:MGF458762 LVW458762:LWJ458762 LMA458762:LMN458762 LCE458762:LCR458762 KSI458762:KSV458762 KIM458762:KIZ458762 JYQ458762:JZD458762 JOU458762:JPH458762 JEY458762:JFL458762 IVC458762:IVP458762 ILG458762:ILT458762 IBK458762:IBX458762 HRO458762:HSB458762 HHS458762:HIF458762 GXW458762:GYJ458762 GOA458762:GON458762 GEE458762:GER458762 FUI458762:FUV458762 FKM458762:FKZ458762 FAQ458762:FBD458762 EQU458762:ERH458762 EGY458762:EHL458762 DXC458762:DXP458762 DNG458762:DNT458762 DDK458762:DDX458762 CTO458762:CUB458762 CJS458762:CKF458762 BZW458762:CAJ458762 BQA458762:BQN458762 BGE458762:BGR458762 AWI458762:AWV458762 AMM458762:AMZ458762 ACQ458762:ADD458762 SU458762:TH458762 IY458762:JL458762 C458762:P458762 WVK393226:WVX393226 WLO393226:WMB393226 WBS393226:WCF393226 VRW393226:VSJ393226 VIA393226:VIN393226 UYE393226:UYR393226 UOI393226:UOV393226 UEM393226:UEZ393226 TUQ393226:TVD393226 TKU393226:TLH393226 TAY393226:TBL393226 SRC393226:SRP393226 SHG393226:SHT393226 RXK393226:RXX393226 RNO393226:ROB393226 RDS393226:REF393226 QTW393226:QUJ393226 QKA393226:QKN393226 QAE393226:QAR393226 PQI393226:PQV393226 PGM393226:PGZ393226 OWQ393226:OXD393226 OMU393226:ONH393226 OCY393226:ODL393226 NTC393226:NTP393226 NJG393226:NJT393226 MZK393226:MZX393226 MPO393226:MQB393226 MFS393226:MGF393226 LVW393226:LWJ393226 LMA393226:LMN393226 LCE393226:LCR393226 KSI393226:KSV393226 KIM393226:KIZ393226 JYQ393226:JZD393226 JOU393226:JPH393226 JEY393226:JFL393226 IVC393226:IVP393226 ILG393226:ILT393226 IBK393226:IBX393226 HRO393226:HSB393226 HHS393226:HIF393226 GXW393226:GYJ393226 GOA393226:GON393226 GEE393226:GER393226 FUI393226:FUV393226 FKM393226:FKZ393226 FAQ393226:FBD393226 EQU393226:ERH393226 EGY393226:EHL393226 DXC393226:DXP393226 DNG393226:DNT393226 DDK393226:DDX393226 CTO393226:CUB393226 CJS393226:CKF393226 BZW393226:CAJ393226 BQA393226:BQN393226 BGE393226:BGR393226 AWI393226:AWV393226 AMM393226:AMZ393226 ACQ393226:ADD393226 SU393226:TH393226 IY393226:JL393226 C393226:P393226 WVK327690:WVX327690 WLO327690:WMB327690 WBS327690:WCF327690 VRW327690:VSJ327690 VIA327690:VIN327690 UYE327690:UYR327690 UOI327690:UOV327690 UEM327690:UEZ327690 TUQ327690:TVD327690 TKU327690:TLH327690 TAY327690:TBL327690 SRC327690:SRP327690 SHG327690:SHT327690 RXK327690:RXX327690 RNO327690:ROB327690 RDS327690:REF327690 QTW327690:QUJ327690 QKA327690:QKN327690 QAE327690:QAR327690 PQI327690:PQV327690 PGM327690:PGZ327690 OWQ327690:OXD327690 OMU327690:ONH327690 OCY327690:ODL327690 NTC327690:NTP327690 NJG327690:NJT327690 MZK327690:MZX327690 MPO327690:MQB327690 MFS327690:MGF327690 LVW327690:LWJ327690 LMA327690:LMN327690 LCE327690:LCR327690 KSI327690:KSV327690 KIM327690:KIZ327690 JYQ327690:JZD327690 JOU327690:JPH327690 JEY327690:JFL327690 IVC327690:IVP327690 ILG327690:ILT327690 IBK327690:IBX327690 HRO327690:HSB327690 HHS327690:HIF327690 GXW327690:GYJ327690 GOA327690:GON327690 GEE327690:GER327690 FUI327690:FUV327690 FKM327690:FKZ327690 FAQ327690:FBD327690 EQU327690:ERH327690 EGY327690:EHL327690 DXC327690:DXP327690 DNG327690:DNT327690 DDK327690:DDX327690 CTO327690:CUB327690 CJS327690:CKF327690 BZW327690:CAJ327690 BQA327690:BQN327690 BGE327690:BGR327690 AWI327690:AWV327690 AMM327690:AMZ327690 ACQ327690:ADD327690 SU327690:TH327690 IY327690:JL327690 C327690:P327690 WVK262154:WVX262154 WLO262154:WMB262154 WBS262154:WCF262154 VRW262154:VSJ262154 VIA262154:VIN262154 UYE262154:UYR262154 UOI262154:UOV262154 UEM262154:UEZ262154 TUQ262154:TVD262154 TKU262154:TLH262154 TAY262154:TBL262154 SRC262154:SRP262154 SHG262154:SHT262154 RXK262154:RXX262154 RNO262154:ROB262154 RDS262154:REF262154 QTW262154:QUJ262154 QKA262154:QKN262154 QAE262154:QAR262154 PQI262154:PQV262154 PGM262154:PGZ262154 OWQ262154:OXD262154 OMU262154:ONH262154 OCY262154:ODL262154 NTC262154:NTP262154 NJG262154:NJT262154 MZK262154:MZX262154 MPO262154:MQB262154 MFS262154:MGF262154 LVW262154:LWJ262154 LMA262154:LMN262154 LCE262154:LCR262154 KSI262154:KSV262154 KIM262154:KIZ262154 JYQ262154:JZD262154 JOU262154:JPH262154 JEY262154:JFL262154 IVC262154:IVP262154 ILG262154:ILT262154 IBK262154:IBX262154 HRO262154:HSB262154 HHS262154:HIF262154 GXW262154:GYJ262154 GOA262154:GON262154 GEE262154:GER262154 FUI262154:FUV262154 FKM262154:FKZ262154 FAQ262154:FBD262154 EQU262154:ERH262154 EGY262154:EHL262154 DXC262154:DXP262154 DNG262154:DNT262154 DDK262154:DDX262154 CTO262154:CUB262154 CJS262154:CKF262154 BZW262154:CAJ262154 BQA262154:BQN262154 BGE262154:BGR262154 AWI262154:AWV262154 AMM262154:AMZ262154 ACQ262154:ADD262154 SU262154:TH262154 IY262154:JL262154 C262154:P262154 WVK196618:WVX196618 WLO196618:WMB196618 WBS196618:WCF196618 VRW196618:VSJ196618 VIA196618:VIN196618 UYE196618:UYR196618 UOI196618:UOV196618 UEM196618:UEZ196618 TUQ196618:TVD196618 TKU196618:TLH196618 TAY196618:TBL196618 SRC196618:SRP196618 SHG196618:SHT196618 RXK196618:RXX196618 RNO196618:ROB196618 RDS196618:REF196618 QTW196618:QUJ196618 QKA196618:QKN196618 QAE196618:QAR196618 PQI196618:PQV196618 PGM196618:PGZ196618 OWQ196618:OXD196618 OMU196618:ONH196618 OCY196618:ODL196618 NTC196618:NTP196618 NJG196618:NJT196618 MZK196618:MZX196618 MPO196618:MQB196618 MFS196618:MGF196618 LVW196618:LWJ196618 LMA196618:LMN196618 LCE196618:LCR196618 KSI196618:KSV196618 KIM196618:KIZ196618 JYQ196618:JZD196618 JOU196618:JPH196618 JEY196618:JFL196618 IVC196618:IVP196618 ILG196618:ILT196618 IBK196618:IBX196618 HRO196618:HSB196618 HHS196618:HIF196618 GXW196618:GYJ196618 GOA196618:GON196618 GEE196618:GER196618 FUI196618:FUV196618 FKM196618:FKZ196618 FAQ196618:FBD196618 EQU196618:ERH196618 EGY196618:EHL196618 DXC196618:DXP196618 DNG196618:DNT196618 DDK196618:DDX196618 CTO196618:CUB196618 CJS196618:CKF196618 BZW196618:CAJ196618 BQA196618:BQN196618 BGE196618:BGR196618 AWI196618:AWV196618 AMM196618:AMZ196618 ACQ196618:ADD196618 SU196618:TH196618 IY196618:JL196618 C196618:P196618 WVK131082:WVX131082 WLO131082:WMB131082 WBS131082:WCF131082 VRW131082:VSJ131082 VIA131082:VIN131082 UYE131082:UYR131082 UOI131082:UOV131082 UEM131082:UEZ131082 TUQ131082:TVD131082 TKU131082:TLH131082 TAY131082:TBL131082 SRC131082:SRP131082 SHG131082:SHT131082 RXK131082:RXX131082 RNO131082:ROB131082 RDS131082:REF131082 QTW131082:QUJ131082 QKA131082:QKN131082 QAE131082:QAR131082 PQI131082:PQV131082 PGM131082:PGZ131082 OWQ131082:OXD131082 OMU131082:ONH131082 OCY131082:ODL131082 NTC131082:NTP131082 NJG131082:NJT131082 MZK131082:MZX131082 MPO131082:MQB131082 MFS131082:MGF131082 LVW131082:LWJ131082 LMA131082:LMN131082 LCE131082:LCR131082 KSI131082:KSV131082 KIM131082:KIZ131082 JYQ131082:JZD131082 JOU131082:JPH131082 JEY131082:JFL131082 IVC131082:IVP131082 ILG131082:ILT131082 IBK131082:IBX131082 HRO131082:HSB131082 HHS131082:HIF131082 GXW131082:GYJ131082 GOA131082:GON131082 GEE131082:GER131082 FUI131082:FUV131082 FKM131082:FKZ131082 FAQ131082:FBD131082 EQU131082:ERH131082 EGY131082:EHL131082 DXC131082:DXP131082 DNG131082:DNT131082 DDK131082:DDX131082 CTO131082:CUB131082 CJS131082:CKF131082 BZW131082:CAJ131082 BQA131082:BQN131082 BGE131082:BGR131082 AWI131082:AWV131082 AMM131082:AMZ131082 ACQ131082:ADD131082 SU131082:TH131082 IY131082:JL131082 C131082:P131082 WVK65546:WVX65546 WLO65546:WMB65546 WBS65546:WCF65546 VRW65546:VSJ65546 VIA65546:VIN65546 UYE65546:UYR65546 UOI65546:UOV65546 UEM65546:UEZ65546 TUQ65546:TVD65546 TKU65546:TLH65546 TAY65546:TBL65546 SRC65546:SRP65546 SHG65546:SHT65546 RXK65546:RXX65546 RNO65546:ROB65546 RDS65546:REF65546 QTW65546:QUJ65546 QKA65546:QKN65546 QAE65546:QAR65546 PQI65546:PQV65546 PGM65546:PGZ65546 OWQ65546:OXD65546 OMU65546:ONH65546 OCY65546:ODL65546 NTC65546:NTP65546 NJG65546:NJT65546 MZK65546:MZX65546 MPO65546:MQB65546 MFS65546:MGF65546 LVW65546:LWJ65546 LMA65546:LMN65546 LCE65546:LCR65546 KSI65546:KSV65546 KIM65546:KIZ65546 JYQ65546:JZD65546 JOU65546:JPH65546 JEY65546:JFL65546 IVC65546:IVP65546 ILG65546:ILT65546 IBK65546:IBX65546 HRO65546:HSB65546 HHS65546:HIF65546 GXW65546:GYJ65546 GOA65546:GON65546 GEE65546:GER65546 FUI65546:FUV65546 FKM65546:FKZ65546 FAQ65546:FBD65546 EQU65546:ERH65546 EGY65546:EHL65546 DXC65546:DXP65546 DNG65546:DNT65546 DDK65546:DDX65546 CTO65546:CUB65546 CJS65546:CKF65546 BZW65546:CAJ65546 BQA65546:BQN65546 BGE65546:BGR65546 AWI65546:AWV65546 AMM65546:AMZ65546 ACQ65546:ADD65546 SU65546:TH65546 IY65546:JL65546 C65546:P65546 WVK12:WVX12 WLO12:WMB12 WBS12:WCF12 VRW12:VSJ12 VIA12:VIN12 UYE12:UYR12 UOI12:UOV12 UEM12:UEZ12 TUQ12:TVD12 TKU12:TLH12 TAY12:TBL12 SRC12:SRP12 SHG12:SHT12 RXK12:RXX12 RNO12:ROB12 RDS12:REF12 QTW12:QUJ12 QKA12:QKN12 QAE12:QAR12 PQI12:PQV12 PGM12:PGZ12 OWQ12:OXD12 OMU12:ONH12 OCY12:ODL12 NTC12:NTP12 NJG12:NJT12 MZK12:MZX12 MPO12:MQB12 MFS12:MGF12 LVW12:LWJ12 LMA12:LMN12 LCE12:LCR12 KSI12:KSV12 KIM12:KIZ12 JYQ12:JZD12 JOU12:JPH12 JEY12:JFL12 IVC12:IVP12 ILG12:ILT12 IBK12:IBX12 HRO12:HSB12 HHS12:HIF12 GXW12:GYJ12 GOA12:GON12 GEE12:GER12 FUI12:FUV12 FKM12:FKZ12 FAQ12:FBD12 EQU12:ERH12 EGY12:EHL12 DXC12:DXP12 DNG12:DNT12 DDK12:DDX12 CTO12:CUB12 CJS12:CKF12 BZW12:CAJ12 BQA12:BQN12 BGE12:BGR12 AWI12:AWV12 AMM12:AMZ12 ACQ12:ADD12 SU12:TH12 IY12:JL12">
      <formula1>$D$95:$D$116</formula1>
    </dataValidation>
    <dataValidation type="list" allowBlank="1" showInputMessage="1" showErrorMessage="1" sqref="O10:P10 WVW983048:WVX983048 WMA983048:WMB983048 WCE983048:WCF983048 VSI983048:VSJ983048 VIM983048:VIN983048 UYQ983048:UYR983048 UOU983048:UOV983048 UEY983048:UEZ983048 TVC983048:TVD983048 TLG983048:TLH983048 TBK983048:TBL983048 SRO983048:SRP983048 SHS983048:SHT983048 RXW983048:RXX983048 ROA983048:ROB983048 REE983048:REF983048 QUI983048:QUJ983048 QKM983048:QKN983048 QAQ983048:QAR983048 PQU983048:PQV983048 PGY983048:PGZ983048 OXC983048:OXD983048 ONG983048:ONH983048 ODK983048:ODL983048 NTO983048:NTP983048 NJS983048:NJT983048 MZW983048:MZX983048 MQA983048:MQB983048 MGE983048:MGF983048 LWI983048:LWJ983048 LMM983048:LMN983048 LCQ983048:LCR983048 KSU983048:KSV983048 KIY983048:KIZ983048 JZC983048:JZD983048 JPG983048:JPH983048 JFK983048:JFL983048 IVO983048:IVP983048 ILS983048:ILT983048 IBW983048:IBX983048 HSA983048:HSB983048 HIE983048:HIF983048 GYI983048:GYJ983048 GOM983048:GON983048 GEQ983048:GER983048 FUU983048:FUV983048 FKY983048:FKZ983048 FBC983048:FBD983048 ERG983048:ERH983048 EHK983048:EHL983048 DXO983048:DXP983048 DNS983048:DNT983048 DDW983048:DDX983048 CUA983048:CUB983048 CKE983048:CKF983048 CAI983048:CAJ983048 BQM983048:BQN983048 BGQ983048:BGR983048 AWU983048:AWV983048 AMY983048:AMZ983048 ADC983048:ADD983048 TG983048:TH983048 JK983048:JL983048 O983048:P983048 WVW917512:WVX917512 WMA917512:WMB917512 WCE917512:WCF917512 VSI917512:VSJ917512 VIM917512:VIN917512 UYQ917512:UYR917512 UOU917512:UOV917512 UEY917512:UEZ917512 TVC917512:TVD917512 TLG917512:TLH917512 TBK917512:TBL917512 SRO917512:SRP917512 SHS917512:SHT917512 RXW917512:RXX917512 ROA917512:ROB917512 REE917512:REF917512 QUI917512:QUJ917512 QKM917512:QKN917512 QAQ917512:QAR917512 PQU917512:PQV917512 PGY917512:PGZ917512 OXC917512:OXD917512 ONG917512:ONH917512 ODK917512:ODL917512 NTO917512:NTP917512 NJS917512:NJT917512 MZW917512:MZX917512 MQA917512:MQB917512 MGE917512:MGF917512 LWI917512:LWJ917512 LMM917512:LMN917512 LCQ917512:LCR917512 KSU917512:KSV917512 KIY917512:KIZ917512 JZC917512:JZD917512 JPG917512:JPH917512 JFK917512:JFL917512 IVO917512:IVP917512 ILS917512:ILT917512 IBW917512:IBX917512 HSA917512:HSB917512 HIE917512:HIF917512 GYI917512:GYJ917512 GOM917512:GON917512 GEQ917512:GER917512 FUU917512:FUV917512 FKY917512:FKZ917512 FBC917512:FBD917512 ERG917512:ERH917512 EHK917512:EHL917512 DXO917512:DXP917512 DNS917512:DNT917512 DDW917512:DDX917512 CUA917512:CUB917512 CKE917512:CKF917512 CAI917512:CAJ917512 BQM917512:BQN917512 BGQ917512:BGR917512 AWU917512:AWV917512 AMY917512:AMZ917512 ADC917512:ADD917512 TG917512:TH917512 JK917512:JL917512 O917512:P917512 WVW851976:WVX851976 WMA851976:WMB851976 WCE851976:WCF851976 VSI851976:VSJ851976 VIM851976:VIN851976 UYQ851976:UYR851976 UOU851976:UOV851976 UEY851976:UEZ851976 TVC851976:TVD851976 TLG851976:TLH851976 TBK851976:TBL851976 SRO851976:SRP851976 SHS851976:SHT851976 RXW851976:RXX851976 ROA851976:ROB851976 REE851976:REF851976 QUI851976:QUJ851976 QKM851976:QKN851976 QAQ851976:QAR851976 PQU851976:PQV851976 PGY851976:PGZ851976 OXC851976:OXD851976 ONG851976:ONH851976 ODK851976:ODL851976 NTO851976:NTP851976 NJS851976:NJT851976 MZW851976:MZX851976 MQA851976:MQB851976 MGE851976:MGF851976 LWI851976:LWJ851976 LMM851976:LMN851976 LCQ851976:LCR851976 KSU851976:KSV851976 KIY851976:KIZ851976 JZC851976:JZD851976 JPG851976:JPH851976 JFK851976:JFL851976 IVO851976:IVP851976 ILS851976:ILT851976 IBW851976:IBX851976 HSA851976:HSB851976 HIE851976:HIF851976 GYI851976:GYJ851976 GOM851976:GON851976 GEQ851976:GER851976 FUU851976:FUV851976 FKY851976:FKZ851976 FBC851976:FBD851976 ERG851976:ERH851976 EHK851976:EHL851976 DXO851976:DXP851976 DNS851976:DNT851976 DDW851976:DDX851976 CUA851976:CUB851976 CKE851976:CKF851976 CAI851976:CAJ851976 BQM851976:BQN851976 BGQ851976:BGR851976 AWU851976:AWV851976 AMY851976:AMZ851976 ADC851976:ADD851976 TG851976:TH851976 JK851976:JL851976 O851976:P851976 WVW786440:WVX786440 WMA786440:WMB786440 WCE786440:WCF786440 VSI786440:VSJ786440 VIM786440:VIN786440 UYQ786440:UYR786440 UOU786440:UOV786440 UEY786440:UEZ786440 TVC786440:TVD786440 TLG786440:TLH786440 TBK786440:TBL786440 SRO786440:SRP786440 SHS786440:SHT786440 RXW786440:RXX786440 ROA786440:ROB786440 REE786440:REF786440 QUI786440:QUJ786440 QKM786440:QKN786440 QAQ786440:QAR786440 PQU786440:PQV786440 PGY786440:PGZ786440 OXC786440:OXD786440 ONG786440:ONH786440 ODK786440:ODL786440 NTO786440:NTP786440 NJS786440:NJT786440 MZW786440:MZX786440 MQA786440:MQB786440 MGE786440:MGF786440 LWI786440:LWJ786440 LMM786440:LMN786440 LCQ786440:LCR786440 KSU786440:KSV786440 KIY786440:KIZ786440 JZC786440:JZD786440 JPG786440:JPH786440 JFK786440:JFL786440 IVO786440:IVP786440 ILS786440:ILT786440 IBW786440:IBX786440 HSA786440:HSB786440 HIE786440:HIF786440 GYI786440:GYJ786440 GOM786440:GON786440 GEQ786440:GER786440 FUU786440:FUV786440 FKY786440:FKZ786440 FBC786440:FBD786440 ERG786440:ERH786440 EHK786440:EHL786440 DXO786440:DXP786440 DNS786440:DNT786440 DDW786440:DDX786440 CUA786440:CUB786440 CKE786440:CKF786440 CAI786440:CAJ786440 BQM786440:BQN786440 BGQ786440:BGR786440 AWU786440:AWV786440 AMY786440:AMZ786440 ADC786440:ADD786440 TG786440:TH786440 JK786440:JL786440 O786440:P786440 WVW720904:WVX720904 WMA720904:WMB720904 WCE720904:WCF720904 VSI720904:VSJ720904 VIM720904:VIN720904 UYQ720904:UYR720904 UOU720904:UOV720904 UEY720904:UEZ720904 TVC720904:TVD720904 TLG720904:TLH720904 TBK720904:TBL720904 SRO720904:SRP720904 SHS720904:SHT720904 RXW720904:RXX720904 ROA720904:ROB720904 REE720904:REF720904 QUI720904:QUJ720904 QKM720904:QKN720904 QAQ720904:QAR720904 PQU720904:PQV720904 PGY720904:PGZ720904 OXC720904:OXD720904 ONG720904:ONH720904 ODK720904:ODL720904 NTO720904:NTP720904 NJS720904:NJT720904 MZW720904:MZX720904 MQA720904:MQB720904 MGE720904:MGF720904 LWI720904:LWJ720904 LMM720904:LMN720904 LCQ720904:LCR720904 KSU720904:KSV720904 KIY720904:KIZ720904 JZC720904:JZD720904 JPG720904:JPH720904 JFK720904:JFL720904 IVO720904:IVP720904 ILS720904:ILT720904 IBW720904:IBX720904 HSA720904:HSB720904 HIE720904:HIF720904 GYI720904:GYJ720904 GOM720904:GON720904 GEQ720904:GER720904 FUU720904:FUV720904 FKY720904:FKZ720904 FBC720904:FBD720904 ERG720904:ERH720904 EHK720904:EHL720904 DXO720904:DXP720904 DNS720904:DNT720904 DDW720904:DDX720904 CUA720904:CUB720904 CKE720904:CKF720904 CAI720904:CAJ720904 BQM720904:BQN720904 BGQ720904:BGR720904 AWU720904:AWV720904 AMY720904:AMZ720904 ADC720904:ADD720904 TG720904:TH720904 JK720904:JL720904 O720904:P720904 WVW655368:WVX655368 WMA655368:WMB655368 WCE655368:WCF655368 VSI655368:VSJ655368 VIM655368:VIN655368 UYQ655368:UYR655368 UOU655368:UOV655368 UEY655368:UEZ655368 TVC655368:TVD655368 TLG655368:TLH655368 TBK655368:TBL655368 SRO655368:SRP655368 SHS655368:SHT655368 RXW655368:RXX655368 ROA655368:ROB655368 REE655368:REF655368 QUI655368:QUJ655368 QKM655368:QKN655368 QAQ655368:QAR655368 PQU655368:PQV655368 PGY655368:PGZ655368 OXC655368:OXD655368 ONG655368:ONH655368 ODK655368:ODL655368 NTO655368:NTP655368 NJS655368:NJT655368 MZW655368:MZX655368 MQA655368:MQB655368 MGE655368:MGF655368 LWI655368:LWJ655368 LMM655368:LMN655368 LCQ655368:LCR655368 KSU655368:KSV655368 KIY655368:KIZ655368 JZC655368:JZD655368 JPG655368:JPH655368 JFK655368:JFL655368 IVO655368:IVP655368 ILS655368:ILT655368 IBW655368:IBX655368 HSA655368:HSB655368 HIE655368:HIF655368 GYI655368:GYJ655368 GOM655368:GON655368 GEQ655368:GER655368 FUU655368:FUV655368 FKY655368:FKZ655368 FBC655368:FBD655368 ERG655368:ERH655368 EHK655368:EHL655368 DXO655368:DXP655368 DNS655368:DNT655368 DDW655368:DDX655368 CUA655368:CUB655368 CKE655368:CKF655368 CAI655368:CAJ655368 BQM655368:BQN655368 BGQ655368:BGR655368 AWU655368:AWV655368 AMY655368:AMZ655368 ADC655368:ADD655368 TG655368:TH655368 JK655368:JL655368 O655368:P655368 WVW589832:WVX589832 WMA589832:WMB589832 WCE589832:WCF589832 VSI589832:VSJ589832 VIM589832:VIN589832 UYQ589832:UYR589832 UOU589832:UOV589832 UEY589832:UEZ589832 TVC589832:TVD589832 TLG589832:TLH589832 TBK589832:TBL589832 SRO589832:SRP589832 SHS589832:SHT589832 RXW589832:RXX589832 ROA589832:ROB589832 REE589832:REF589832 QUI589832:QUJ589832 QKM589832:QKN589832 QAQ589832:QAR589832 PQU589832:PQV589832 PGY589832:PGZ589832 OXC589832:OXD589832 ONG589832:ONH589832 ODK589832:ODL589832 NTO589832:NTP589832 NJS589832:NJT589832 MZW589832:MZX589832 MQA589832:MQB589832 MGE589832:MGF589832 LWI589832:LWJ589832 LMM589832:LMN589832 LCQ589832:LCR589832 KSU589832:KSV589832 KIY589832:KIZ589832 JZC589832:JZD589832 JPG589832:JPH589832 JFK589832:JFL589832 IVO589832:IVP589832 ILS589832:ILT589832 IBW589832:IBX589832 HSA589832:HSB589832 HIE589832:HIF589832 GYI589832:GYJ589832 GOM589832:GON589832 GEQ589832:GER589832 FUU589832:FUV589832 FKY589832:FKZ589832 FBC589832:FBD589832 ERG589832:ERH589832 EHK589832:EHL589832 DXO589832:DXP589832 DNS589832:DNT589832 DDW589832:DDX589832 CUA589832:CUB589832 CKE589832:CKF589832 CAI589832:CAJ589832 BQM589832:BQN589832 BGQ589832:BGR589832 AWU589832:AWV589832 AMY589832:AMZ589832 ADC589832:ADD589832 TG589832:TH589832 JK589832:JL589832 O589832:P589832 WVW524296:WVX524296 WMA524296:WMB524296 WCE524296:WCF524296 VSI524296:VSJ524296 VIM524296:VIN524296 UYQ524296:UYR524296 UOU524296:UOV524296 UEY524296:UEZ524296 TVC524296:TVD524296 TLG524296:TLH524296 TBK524296:TBL524296 SRO524296:SRP524296 SHS524296:SHT524296 RXW524296:RXX524296 ROA524296:ROB524296 REE524296:REF524296 QUI524296:QUJ524296 QKM524296:QKN524296 QAQ524296:QAR524296 PQU524296:PQV524296 PGY524296:PGZ524296 OXC524296:OXD524296 ONG524296:ONH524296 ODK524296:ODL524296 NTO524296:NTP524296 NJS524296:NJT524296 MZW524296:MZX524296 MQA524296:MQB524296 MGE524296:MGF524296 LWI524296:LWJ524296 LMM524296:LMN524296 LCQ524296:LCR524296 KSU524296:KSV524296 KIY524296:KIZ524296 JZC524296:JZD524296 JPG524296:JPH524296 JFK524296:JFL524296 IVO524296:IVP524296 ILS524296:ILT524296 IBW524296:IBX524296 HSA524296:HSB524296 HIE524296:HIF524296 GYI524296:GYJ524296 GOM524296:GON524296 GEQ524296:GER524296 FUU524296:FUV524296 FKY524296:FKZ524296 FBC524296:FBD524296 ERG524296:ERH524296 EHK524296:EHL524296 DXO524296:DXP524296 DNS524296:DNT524296 DDW524296:DDX524296 CUA524296:CUB524296 CKE524296:CKF524296 CAI524296:CAJ524296 BQM524296:BQN524296 BGQ524296:BGR524296 AWU524296:AWV524296 AMY524296:AMZ524296 ADC524296:ADD524296 TG524296:TH524296 JK524296:JL524296 O524296:P524296 WVW458760:WVX458760 WMA458760:WMB458760 WCE458760:WCF458760 VSI458760:VSJ458760 VIM458760:VIN458760 UYQ458760:UYR458760 UOU458760:UOV458760 UEY458760:UEZ458760 TVC458760:TVD458760 TLG458760:TLH458760 TBK458760:TBL458760 SRO458760:SRP458760 SHS458760:SHT458760 RXW458760:RXX458760 ROA458760:ROB458760 REE458760:REF458760 QUI458760:QUJ458760 QKM458760:QKN458760 QAQ458760:QAR458760 PQU458760:PQV458760 PGY458760:PGZ458760 OXC458760:OXD458760 ONG458760:ONH458760 ODK458760:ODL458760 NTO458760:NTP458760 NJS458760:NJT458760 MZW458760:MZX458760 MQA458760:MQB458760 MGE458760:MGF458760 LWI458760:LWJ458760 LMM458760:LMN458760 LCQ458760:LCR458760 KSU458760:KSV458760 KIY458760:KIZ458760 JZC458760:JZD458760 JPG458760:JPH458760 JFK458760:JFL458760 IVO458760:IVP458760 ILS458760:ILT458760 IBW458760:IBX458760 HSA458760:HSB458760 HIE458760:HIF458760 GYI458760:GYJ458760 GOM458760:GON458760 GEQ458760:GER458760 FUU458760:FUV458760 FKY458760:FKZ458760 FBC458760:FBD458760 ERG458760:ERH458760 EHK458760:EHL458760 DXO458760:DXP458760 DNS458760:DNT458760 DDW458760:DDX458760 CUA458760:CUB458760 CKE458760:CKF458760 CAI458760:CAJ458760 BQM458760:BQN458760 BGQ458760:BGR458760 AWU458760:AWV458760 AMY458760:AMZ458760 ADC458760:ADD458760 TG458760:TH458760 JK458760:JL458760 O458760:P458760 WVW393224:WVX393224 WMA393224:WMB393224 WCE393224:WCF393224 VSI393224:VSJ393224 VIM393224:VIN393224 UYQ393224:UYR393224 UOU393224:UOV393224 UEY393224:UEZ393224 TVC393224:TVD393224 TLG393224:TLH393224 TBK393224:TBL393224 SRO393224:SRP393224 SHS393224:SHT393224 RXW393224:RXX393224 ROA393224:ROB393224 REE393224:REF393224 QUI393224:QUJ393224 QKM393224:QKN393224 QAQ393224:QAR393224 PQU393224:PQV393224 PGY393224:PGZ393224 OXC393224:OXD393224 ONG393224:ONH393224 ODK393224:ODL393224 NTO393224:NTP393224 NJS393224:NJT393224 MZW393224:MZX393224 MQA393224:MQB393224 MGE393224:MGF393224 LWI393224:LWJ393224 LMM393224:LMN393224 LCQ393224:LCR393224 KSU393224:KSV393224 KIY393224:KIZ393224 JZC393224:JZD393224 JPG393224:JPH393224 JFK393224:JFL393224 IVO393224:IVP393224 ILS393224:ILT393224 IBW393224:IBX393224 HSA393224:HSB393224 HIE393224:HIF393224 GYI393224:GYJ393224 GOM393224:GON393224 GEQ393224:GER393224 FUU393224:FUV393224 FKY393224:FKZ393224 FBC393224:FBD393224 ERG393224:ERH393224 EHK393224:EHL393224 DXO393224:DXP393224 DNS393224:DNT393224 DDW393224:DDX393224 CUA393224:CUB393224 CKE393224:CKF393224 CAI393224:CAJ393224 BQM393224:BQN393224 BGQ393224:BGR393224 AWU393224:AWV393224 AMY393224:AMZ393224 ADC393224:ADD393224 TG393224:TH393224 JK393224:JL393224 O393224:P393224 WVW327688:WVX327688 WMA327688:WMB327688 WCE327688:WCF327688 VSI327688:VSJ327688 VIM327688:VIN327688 UYQ327688:UYR327688 UOU327688:UOV327688 UEY327688:UEZ327688 TVC327688:TVD327688 TLG327688:TLH327688 TBK327688:TBL327688 SRO327688:SRP327688 SHS327688:SHT327688 RXW327688:RXX327688 ROA327688:ROB327688 REE327688:REF327688 QUI327688:QUJ327688 QKM327688:QKN327688 QAQ327688:QAR327688 PQU327688:PQV327688 PGY327688:PGZ327688 OXC327688:OXD327688 ONG327688:ONH327688 ODK327688:ODL327688 NTO327688:NTP327688 NJS327688:NJT327688 MZW327688:MZX327688 MQA327688:MQB327688 MGE327688:MGF327688 LWI327688:LWJ327688 LMM327688:LMN327688 LCQ327688:LCR327688 KSU327688:KSV327688 KIY327688:KIZ327688 JZC327688:JZD327688 JPG327688:JPH327688 JFK327688:JFL327688 IVO327688:IVP327688 ILS327688:ILT327688 IBW327688:IBX327688 HSA327688:HSB327688 HIE327688:HIF327688 GYI327688:GYJ327688 GOM327688:GON327688 GEQ327688:GER327688 FUU327688:FUV327688 FKY327688:FKZ327688 FBC327688:FBD327688 ERG327688:ERH327688 EHK327688:EHL327688 DXO327688:DXP327688 DNS327688:DNT327688 DDW327688:DDX327688 CUA327688:CUB327688 CKE327688:CKF327688 CAI327688:CAJ327688 BQM327688:BQN327688 BGQ327688:BGR327688 AWU327688:AWV327688 AMY327688:AMZ327688 ADC327688:ADD327688 TG327688:TH327688 JK327688:JL327688 O327688:P327688 WVW262152:WVX262152 WMA262152:WMB262152 WCE262152:WCF262152 VSI262152:VSJ262152 VIM262152:VIN262152 UYQ262152:UYR262152 UOU262152:UOV262152 UEY262152:UEZ262152 TVC262152:TVD262152 TLG262152:TLH262152 TBK262152:TBL262152 SRO262152:SRP262152 SHS262152:SHT262152 RXW262152:RXX262152 ROA262152:ROB262152 REE262152:REF262152 QUI262152:QUJ262152 QKM262152:QKN262152 QAQ262152:QAR262152 PQU262152:PQV262152 PGY262152:PGZ262152 OXC262152:OXD262152 ONG262152:ONH262152 ODK262152:ODL262152 NTO262152:NTP262152 NJS262152:NJT262152 MZW262152:MZX262152 MQA262152:MQB262152 MGE262152:MGF262152 LWI262152:LWJ262152 LMM262152:LMN262152 LCQ262152:LCR262152 KSU262152:KSV262152 KIY262152:KIZ262152 JZC262152:JZD262152 JPG262152:JPH262152 JFK262152:JFL262152 IVO262152:IVP262152 ILS262152:ILT262152 IBW262152:IBX262152 HSA262152:HSB262152 HIE262152:HIF262152 GYI262152:GYJ262152 GOM262152:GON262152 GEQ262152:GER262152 FUU262152:FUV262152 FKY262152:FKZ262152 FBC262152:FBD262152 ERG262152:ERH262152 EHK262152:EHL262152 DXO262152:DXP262152 DNS262152:DNT262152 DDW262152:DDX262152 CUA262152:CUB262152 CKE262152:CKF262152 CAI262152:CAJ262152 BQM262152:BQN262152 BGQ262152:BGR262152 AWU262152:AWV262152 AMY262152:AMZ262152 ADC262152:ADD262152 TG262152:TH262152 JK262152:JL262152 O262152:P262152 WVW196616:WVX196616 WMA196616:WMB196616 WCE196616:WCF196616 VSI196616:VSJ196616 VIM196616:VIN196616 UYQ196616:UYR196616 UOU196616:UOV196616 UEY196616:UEZ196616 TVC196616:TVD196616 TLG196616:TLH196616 TBK196616:TBL196616 SRO196616:SRP196616 SHS196616:SHT196616 RXW196616:RXX196616 ROA196616:ROB196616 REE196616:REF196616 QUI196616:QUJ196616 QKM196616:QKN196616 QAQ196616:QAR196616 PQU196616:PQV196616 PGY196616:PGZ196616 OXC196616:OXD196616 ONG196616:ONH196616 ODK196616:ODL196616 NTO196616:NTP196616 NJS196616:NJT196616 MZW196616:MZX196616 MQA196616:MQB196616 MGE196616:MGF196616 LWI196616:LWJ196616 LMM196616:LMN196616 LCQ196616:LCR196616 KSU196616:KSV196616 KIY196616:KIZ196616 JZC196616:JZD196616 JPG196616:JPH196616 JFK196616:JFL196616 IVO196616:IVP196616 ILS196616:ILT196616 IBW196616:IBX196616 HSA196616:HSB196616 HIE196616:HIF196616 GYI196616:GYJ196616 GOM196616:GON196616 GEQ196616:GER196616 FUU196616:FUV196616 FKY196616:FKZ196616 FBC196616:FBD196616 ERG196616:ERH196616 EHK196616:EHL196616 DXO196616:DXP196616 DNS196616:DNT196616 DDW196616:DDX196616 CUA196616:CUB196616 CKE196616:CKF196616 CAI196616:CAJ196616 BQM196616:BQN196616 BGQ196616:BGR196616 AWU196616:AWV196616 AMY196616:AMZ196616 ADC196616:ADD196616 TG196616:TH196616 JK196616:JL196616 O196616:P196616 WVW131080:WVX131080 WMA131080:WMB131080 WCE131080:WCF131080 VSI131080:VSJ131080 VIM131080:VIN131080 UYQ131080:UYR131080 UOU131080:UOV131080 UEY131080:UEZ131080 TVC131080:TVD131080 TLG131080:TLH131080 TBK131080:TBL131080 SRO131080:SRP131080 SHS131080:SHT131080 RXW131080:RXX131080 ROA131080:ROB131080 REE131080:REF131080 QUI131080:QUJ131080 QKM131080:QKN131080 QAQ131080:QAR131080 PQU131080:PQV131080 PGY131080:PGZ131080 OXC131080:OXD131080 ONG131080:ONH131080 ODK131080:ODL131080 NTO131080:NTP131080 NJS131080:NJT131080 MZW131080:MZX131080 MQA131080:MQB131080 MGE131080:MGF131080 LWI131080:LWJ131080 LMM131080:LMN131080 LCQ131080:LCR131080 KSU131080:KSV131080 KIY131080:KIZ131080 JZC131080:JZD131080 JPG131080:JPH131080 JFK131080:JFL131080 IVO131080:IVP131080 ILS131080:ILT131080 IBW131080:IBX131080 HSA131080:HSB131080 HIE131080:HIF131080 GYI131080:GYJ131080 GOM131080:GON131080 GEQ131080:GER131080 FUU131080:FUV131080 FKY131080:FKZ131080 FBC131080:FBD131080 ERG131080:ERH131080 EHK131080:EHL131080 DXO131080:DXP131080 DNS131080:DNT131080 DDW131080:DDX131080 CUA131080:CUB131080 CKE131080:CKF131080 CAI131080:CAJ131080 BQM131080:BQN131080 BGQ131080:BGR131080 AWU131080:AWV131080 AMY131080:AMZ131080 ADC131080:ADD131080 TG131080:TH131080 JK131080:JL131080 O131080:P131080 WVW65544:WVX65544 WMA65544:WMB65544 WCE65544:WCF65544 VSI65544:VSJ65544 VIM65544:VIN65544 UYQ65544:UYR65544 UOU65544:UOV65544 UEY65544:UEZ65544 TVC65544:TVD65544 TLG65544:TLH65544 TBK65544:TBL65544 SRO65544:SRP65544 SHS65544:SHT65544 RXW65544:RXX65544 ROA65544:ROB65544 REE65544:REF65544 QUI65544:QUJ65544 QKM65544:QKN65544 QAQ65544:QAR65544 PQU65544:PQV65544 PGY65544:PGZ65544 OXC65544:OXD65544 ONG65544:ONH65544 ODK65544:ODL65544 NTO65544:NTP65544 NJS65544:NJT65544 MZW65544:MZX65544 MQA65544:MQB65544 MGE65544:MGF65544 LWI65544:LWJ65544 LMM65544:LMN65544 LCQ65544:LCR65544 KSU65544:KSV65544 KIY65544:KIZ65544 JZC65544:JZD65544 JPG65544:JPH65544 JFK65544:JFL65544 IVO65544:IVP65544 ILS65544:ILT65544 IBW65544:IBX65544 HSA65544:HSB65544 HIE65544:HIF65544 GYI65544:GYJ65544 GOM65544:GON65544 GEQ65544:GER65544 FUU65544:FUV65544 FKY65544:FKZ65544 FBC65544:FBD65544 ERG65544:ERH65544 EHK65544:EHL65544 DXO65544:DXP65544 DNS65544:DNT65544 DDW65544:DDX65544 CUA65544:CUB65544 CKE65544:CKF65544 CAI65544:CAJ65544 BQM65544:BQN65544 BGQ65544:BGR65544 AWU65544:AWV65544 AMY65544:AMZ65544 ADC65544:ADD65544 TG65544:TH65544 JK65544:JL65544 O65544:P65544 WVW10:WVX10 WMA10:WMB10 WCE10:WCF10 VSI10:VSJ10 VIM10:VIN10 UYQ10:UYR10 UOU10:UOV10 UEY10:UEZ10 TVC10:TVD10 TLG10:TLH10 TBK10:TBL10 SRO10:SRP10 SHS10:SHT10 RXW10:RXX10 ROA10:ROB10 REE10:REF10 QUI10:QUJ10 QKM10:QKN10 QAQ10:QAR10 PQU10:PQV10 PGY10:PGZ10 OXC10:OXD10 ONG10:ONH10 ODK10:ODL10 NTO10:NTP10 NJS10:NJT10 MZW10:MZX10 MQA10:MQB10 MGE10:MGF10 LWI10:LWJ10 LMM10:LMN10 LCQ10:LCR10 KSU10:KSV10 KIY10:KIZ10 JZC10:JZD10 JPG10:JPH10 JFK10:JFL10 IVO10:IVP10 ILS10:ILT10 IBW10:IBX10 HSA10:HSB10 HIE10:HIF10 GYI10:GYJ10 GOM10:GON10 GEQ10:GER10 FUU10:FUV10 FKY10:FKZ10 FBC10:FBD10 ERG10:ERH10 EHK10:EHL10 DXO10:DXP10 DNS10:DNT10 DDW10:DDX10 CUA10:CUB10 CKE10:CKF10 CAI10:CAJ10 BQM10:BQN10 BGQ10:BGR10 AWU10:AWV10 AMY10:AMZ10 ADC10:ADD10 TG10:TH10 JK10:JL10">
      <formula1>$C$95:$C$101</formula1>
    </dataValidation>
    <dataValidation type="list" allowBlank="1" showInputMessage="1" showErrorMessage="1" sqref="H10:J10 WVP983048:WVR983048 WLT983048:WLV983048 WBX983048:WBZ983048 VSB983048:VSD983048 VIF983048:VIH983048 UYJ983048:UYL983048 UON983048:UOP983048 UER983048:UET983048 TUV983048:TUX983048 TKZ983048:TLB983048 TBD983048:TBF983048 SRH983048:SRJ983048 SHL983048:SHN983048 RXP983048:RXR983048 RNT983048:RNV983048 RDX983048:RDZ983048 QUB983048:QUD983048 QKF983048:QKH983048 QAJ983048:QAL983048 PQN983048:PQP983048 PGR983048:PGT983048 OWV983048:OWX983048 OMZ983048:ONB983048 ODD983048:ODF983048 NTH983048:NTJ983048 NJL983048:NJN983048 MZP983048:MZR983048 MPT983048:MPV983048 MFX983048:MFZ983048 LWB983048:LWD983048 LMF983048:LMH983048 LCJ983048:LCL983048 KSN983048:KSP983048 KIR983048:KIT983048 JYV983048:JYX983048 JOZ983048:JPB983048 JFD983048:JFF983048 IVH983048:IVJ983048 ILL983048:ILN983048 IBP983048:IBR983048 HRT983048:HRV983048 HHX983048:HHZ983048 GYB983048:GYD983048 GOF983048:GOH983048 GEJ983048:GEL983048 FUN983048:FUP983048 FKR983048:FKT983048 FAV983048:FAX983048 EQZ983048:ERB983048 EHD983048:EHF983048 DXH983048:DXJ983048 DNL983048:DNN983048 DDP983048:DDR983048 CTT983048:CTV983048 CJX983048:CJZ983048 CAB983048:CAD983048 BQF983048:BQH983048 BGJ983048:BGL983048 AWN983048:AWP983048 AMR983048:AMT983048 ACV983048:ACX983048 SZ983048:TB983048 JD983048:JF983048 H983048:J983048 WVP917512:WVR917512 WLT917512:WLV917512 WBX917512:WBZ917512 VSB917512:VSD917512 VIF917512:VIH917512 UYJ917512:UYL917512 UON917512:UOP917512 UER917512:UET917512 TUV917512:TUX917512 TKZ917512:TLB917512 TBD917512:TBF917512 SRH917512:SRJ917512 SHL917512:SHN917512 RXP917512:RXR917512 RNT917512:RNV917512 RDX917512:RDZ917512 QUB917512:QUD917512 QKF917512:QKH917512 QAJ917512:QAL917512 PQN917512:PQP917512 PGR917512:PGT917512 OWV917512:OWX917512 OMZ917512:ONB917512 ODD917512:ODF917512 NTH917512:NTJ917512 NJL917512:NJN917512 MZP917512:MZR917512 MPT917512:MPV917512 MFX917512:MFZ917512 LWB917512:LWD917512 LMF917512:LMH917512 LCJ917512:LCL917512 KSN917512:KSP917512 KIR917512:KIT917512 JYV917512:JYX917512 JOZ917512:JPB917512 JFD917512:JFF917512 IVH917512:IVJ917512 ILL917512:ILN917512 IBP917512:IBR917512 HRT917512:HRV917512 HHX917512:HHZ917512 GYB917512:GYD917512 GOF917512:GOH917512 GEJ917512:GEL917512 FUN917512:FUP917512 FKR917512:FKT917512 FAV917512:FAX917512 EQZ917512:ERB917512 EHD917512:EHF917512 DXH917512:DXJ917512 DNL917512:DNN917512 DDP917512:DDR917512 CTT917512:CTV917512 CJX917512:CJZ917512 CAB917512:CAD917512 BQF917512:BQH917512 BGJ917512:BGL917512 AWN917512:AWP917512 AMR917512:AMT917512 ACV917512:ACX917512 SZ917512:TB917512 JD917512:JF917512 H917512:J917512 WVP851976:WVR851976 WLT851976:WLV851976 WBX851976:WBZ851976 VSB851976:VSD851976 VIF851976:VIH851976 UYJ851976:UYL851976 UON851976:UOP851976 UER851976:UET851976 TUV851976:TUX851976 TKZ851976:TLB851976 TBD851976:TBF851976 SRH851976:SRJ851976 SHL851976:SHN851976 RXP851976:RXR851976 RNT851976:RNV851976 RDX851976:RDZ851976 QUB851976:QUD851976 QKF851976:QKH851976 QAJ851976:QAL851976 PQN851976:PQP851976 PGR851976:PGT851976 OWV851976:OWX851976 OMZ851976:ONB851976 ODD851976:ODF851976 NTH851976:NTJ851976 NJL851976:NJN851976 MZP851976:MZR851976 MPT851976:MPV851976 MFX851976:MFZ851976 LWB851976:LWD851976 LMF851976:LMH851976 LCJ851976:LCL851976 KSN851976:KSP851976 KIR851976:KIT851976 JYV851976:JYX851976 JOZ851976:JPB851976 JFD851976:JFF851976 IVH851976:IVJ851976 ILL851976:ILN851976 IBP851976:IBR851976 HRT851976:HRV851976 HHX851976:HHZ851976 GYB851976:GYD851976 GOF851976:GOH851976 GEJ851976:GEL851976 FUN851976:FUP851976 FKR851976:FKT851976 FAV851976:FAX851976 EQZ851976:ERB851976 EHD851976:EHF851976 DXH851976:DXJ851976 DNL851976:DNN851976 DDP851976:DDR851976 CTT851976:CTV851976 CJX851976:CJZ851976 CAB851976:CAD851976 BQF851976:BQH851976 BGJ851976:BGL851976 AWN851976:AWP851976 AMR851976:AMT851976 ACV851976:ACX851976 SZ851976:TB851976 JD851976:JF851976 H851976:J851976 WVP786440:WVR786440 WLT786440:WLV786440 WBX786440:WBZ786440 VSB786440:VSD786440 VIF786440:VIH786440 UYJ786440:UYL786440 UON786440:UOP786440 UER786440:UET786440 TUV786440:TUX786440 TKZ786440:TLB786440 TBD786440:TBF786440 SRH786440:SRJ786440 SHL786440:SHN786440 RXP786440:RXR786440 RNT786440:RNV786440 RDX786440:RDZ786440 QUB786440:QUD786440 QKF786440:QKH786440 QAJ786440:QAL786440 PQN786440:PQP786440 PGR786440:PGT786440 OWV786440:OWX786440 OMZ786440:ONB786440 ODD786440:ODF786440 NTH786440:NTJ786440 NJL786440:NJN786440 MZP786440:MZR786440 MPT786440:MPV786440 MFX786440:MFZ786440 LWB786440:LWD786440 LMF786440:LMH786440 LCJ786440:LCL786440 KSN786440:KSP786440 KIR786440:KIT786440 JYV786440:JYX786440 JOZ786440:JPB786440 JFD786440:JFF786440 IVH786440:IVJ786440 ILL786440:ILN786440 IBP786440:IBR786440 HRT786440:HRV786440 HHX786440:HHZ786440 GYB786440:GYD786440 GOF786440:GOH786440 GEJ786440:GEL786440 FUN786440:FUP786440 FKR786440:FKT786440 FAV786440:FAX786440 EQZ786440:ERB786440 EHD786440:EHF786440 DXH786440:DXJ786440 DNL786440:DNN786440 DDP786440:DDR786440 CTT786440:CTV786440 CJX786440:CJZ786440 CAB786440:CAD786440 BQF786440:BQH786440 BGJ786440:BGL786440 AWN786440:AWP786440 AMR786440:AMT786440 ACV786440:ACX786440 SZ786440:TB786440 JD786440:JF786440 H786440:J786440 WVP720904:WVR720904 WLT720904:WLV720904 WBX720904:WBZ720904 VSB720904:VSD720904 VIF720904:VIH720904 UYJ720904:UYL720904 UON720904:UOP720904 UER720904:UET720904 TUV720904:TUX720904 TKZ720904:TLB720904 TBD720904:TBF720904 SRH720904:SRJ720904 SHL720904:SHN720904 RXP720904:RXR720904 RNT720904:RNV720904 RDX720904:RDZ720904 QUB720904:QUD720904 QKF720904:QKH720904 QAJ720904:QAL720904 PQN720904:PQP720904 PGR720904:PGT720904 OWV720904:OWX720904 OMZ720904:ONB720904 ODD720904:ODF720904 NTH720904:NTJ720904 NJL720904:NJN720904 MZP720904:MZR720904 MPT720904:MPV720904 MFX720904:MFZ720904 LWB720904:LWD720904 LMF720904:LMH720904 LCJ720904:LCL720904 KSN720904:KSP720904 KIR720904:KIT720904 JYV720904:JYX720904 JOZ720904:JPB720904 JFD720904:JFF720904 IVH720904:IVJ720904 ILL720904:ILN720904 IBP720904:IBR720904 HRT720904:HRV720904 HHX720904:HHZ720904 GYB720904:GYD720904 GOF720904:GOH720904 GEJ720904:GEL720904 FUN720904:FUP720904 FKR720904:FKT720904 FAV720904:FAX720904 EQZ720904:ERB720904 EHD720904:EHF720904 DXH720904:DXJ720904 DNL720904:DNN720904 DDP720904:DDR720904 CTT720904:CTV720904 CJX720904:CJZ720904 CAB720904:CAD720904 BQF720904:BQH720904 BGJ720904:BGL720904 AWN720904:AWP720904 AMR720904:AMT720904 ACV720904:ACX720904 SZ720904:TB720904 JD720904:JF720904 H720904:J720904 WVP655368:WVR655368 WLT655368:WLV655368 WBX655368:WBZ655368 VSB655368:VSD655368 VIF655368:VIH655368 UYJ655368:UYL655368 UON655368:UOP655368 UER655368:UET655368 TUV655368:TUX655368 TKZ655368:TLB655368 TBD655368:TBF655368 SRH655368:SRJ655368 SHL655368:SHN655368 RXP655368:RXR655368 RNT655368:RNV655368 RDX655368:RDZ655368 QUB655368:QUD655368 QKF655368:QKH655368 QAJ655368:QAL655368 PQN655368:PQP655368 PGR655368:PGT655368 OWV655368:OWX655368 OMZ655368:ONB655368 ODD655368:ODF655368 NTH655368:NTJ655368 NJL655368:NJN655368 MZP655368:MZR655368 MPT655368:MPV655368 MFX655368:MFZ655368 LWB655368:LWD655368 LMF655368:LMH655368 LCJ655368:LCL655368 KSN655368:KSP655368 KIR655368:KIT655368 JYV655368:JYX655368 JOZ655368:JPB655368 JFD655368:JFF655368 IVH655368:IVJ655368 ILL655368:ILN655368 IBP655368:IBR655368 HRT655368:HRV655368 HHX655368:HHZ655368 GYB655368:GYD655368 GOF655368:GOH655368 GEJ655368:GEL655368 FUN655368:FUP655368 FKR655368:FKT655368 FAV655368:FAX655368 EQZ655368:ERB655368 EHD655368:EHF655368 DXH655368:DXJ655368 DNL655368:DNN655368 DDP655368:DDR655368 CTT655368:CTV655368 CJX655368:CJZ655368 CAB655368:CAD655368 BQF655368:BQH655368 BGJ655368:BGL655368 AWN655368:AWP655368 AMR655368:AMT655368 ACV655368:ACX655368 SZ655368:TB655368 JD655368:JF655368 H655368:J655368 WVP589832:WVR589832 WLT589832:WLV589832 WBX589832:WBZ589832 VSB589832:VSD589832 VIF589832:VIH589832 UYJ589832:UYL589832 UON589832:UOP589832 UER589832:UET589832 TUV589832:TUX589832 TKZ589832:TLB589832 TBD589832:TBF589832 SRH589832:SRJ589832 SHL589832:SHN589832 RXP589832:RXR589832 RNT589832:RNV589832 RDX589832:RDZ589832 QUB589832:QUD589832 QKF589832:QKH589832 QAJ589832:QAL589832 PQN589832:PQP589832 PGR589832:PGT589832 OWV589832:OWX589832 OMZ589832:ONB589832 ODD589832:ODF589832 NTH589832:NTJ589832 NJL589832:NJN589832 MZP589832:MZR589832 MPT589832:MPV589832 MFX589832:MFZ589832 LWB589832:LWD589832 LMF589832:LMH589832 LCJ589832:LCL589832 KSN589832:KSP589832 KIR589832:KIT589832 JYV589832:JYX589832 JOZ589832:JPB589832 JFD589832:JFF589832 IVH589832:IVJ589832 ILL589832:ILN589832 IBP589832:IBR589832 HRT589832:HRV589832 HHX589832:HHZ589832 GYB589832:GYD589832 GOF589832:GOH589832 GEJ589832:GEL589832 FUN589832:FUP589832 FKR589832:FKT589832 FAV589832:FAX589832 EQZ589832:ERB589832 EHD589832:EHF589832 DXH589832:DXJ589832 DNL589832:DNN589832 DDP589832:DDR589832 CTT589832:CTV589832 CJX589832:CJZ589832 CAB589832:CAD589832 BQF589832:BQH589832 BGJ589832:BGL589832 AWN589832:AWP589832 AMR589832:AMT589832 ACV589832:ACX589832 SZ589832:TB589832 JD589832:JF589832 H589832:J589832 WVP524296:WVR524296 WLT524296:WLV524296 WBX524296:WBZ524296 VSB524296:VSD524296 VIF524296:VIH524296 UYJ524296:UYL524296 UON524296:UOP524296 UER524296:UET524296 TUV524296:TUX524296 TKZ524296:TLB524296 TBD524296:TBF524296 SRH524296:SRJ524296 SHL524296:SHN524296 RXP524296:RXR524296 RNT524296:RNV524296 RDX524296:RDZ524296 QUB524296:QUD524296 QKF524296:QKH524296 QAJ524296:QAL524296 PQN524296:PQP524296 PGR524296:PGT524296 OWV524296:OWX524296 OMZ524296:ONB524296 ODD524296:ODF524296 NTH524296:NTJ524296 NJL524296:NJN524296 MZP524296:MZR524296 MPT524296:MPV524296 MFX524296:MFZ524296 LWB524296:LWD524296 LMF524296:LMH524296 LCJ524296:LCL524296 KSN524296:KSP524296 KIR524296:KIT524296 JYV524296:JYX524296 JOZ524296:JPB524296 JFD524296:JFF524296 IVH524296:IVJ524296 ILL524296:ILN524296 IBP524296:IBR524296 HRT524296:HRV524296 HHX524296:HHZ524296 GYB524296:GYD524296 GOF524296:GOH524296 GEJ524296:GEL524296 FUN524296:FUP524296 FKR524296:FKT524296 FAV524296:FAX524296 EQZ524296:ERB524296 EHD524296:EHF524296 DXH524296:DXJ524296 DNL524296:DNN524296 DDP524296:DDR524296 CTT524296:CTV524296 CJX524296:CJZ524296 CAB524296:CAD524296 BQF524296:BQH524296 BGJ524296:BGL524296 AWN524296:AWP524296 AMR524296:AMT524296 ACV524296:ACX524296 SZ524296:TB524296 JD524296:JF524296 H524296:J524296 WVP458760:WVR458760 WLT458760:WLV458760 WBX458760:WBZ458760 VSB458760:VSD458760 VIF458760:VIH458760 UYJ458760:UYL458760 UON458760:UOP458760 UER458760:UET458760 TUV458760:TUX458760 TKZ458760:TLB458760 TBD458760:TBF458760 SRH458760:SRJ458760 SHL458760:SHN458760 RXP458760:RXR458760 RNT458760:RNV458760 RDX458760:RDZ458760 QUB458760:QUD458760 QKF458760:QKH458760 QAJ458760:QAL458760 PQN458760:PQP458760 PGR458760:PGT458760 OWV458760:OWX458760 OMZ458760:ONB458760 ODD458760:ODF458760 NTH458760:NTJ458760 NJL458760:NJN458760 MZP458760:MZR458760 MPT458760:MPV458760 MFX458760:MFZ458760 LWB458760:LWD458760 LMF458760:LMH458760 LCJ458760:LCL458760 KSN458760:KSP458760 KIR458760:KIT458760 JYV458760:JYX458760 JOZ458760:JPB458760 JFD458760:JFF458760 IVH458760:IVJ458760 ILL458760:ILN458760 IBP458760:IBR458760 HRT458760:HRV458760 HHX458760:HHZ458760 GYB458760:GYD458760 GOF458760:GOH458760 GEJ458760:GEL458760 FUN458760:FUP458760 FKR458760:FKT458760 FAV458760:FAX458760 EQZ458760:ERB458760 EHD458760:EHF458760 DXH458760:DXJ458760 DNL458760:DNN458760 DDP458760:DDR458760 CTT458760:CTV458760 CJX458760:CJZ458760 CAB458760:CAD458760 BQF458760:BQH458760 BGJ458760:BGL458760 AWN458760:AWP458760 AMR458760:AMT458760 ACV458760:ACX458760 SZ458760:TB458760 JD458760:JF458760 H458760:J458760 WVP393224:WVR393224 WLT393224:WLV393224 WBX393224:WBZ393224 VSB393224:VSD393224 VIF393224:VIH393224 UYJ393224:UYL393224 UON393224:UOP393224 UER393224:UET393224 TUV393224:TUX393224 TKZ393224:TLB393224 TBD393224:TBF393224 SRH393224:SRJ393224 SHL393224:SHN393224 RXP393224:RXR393224 RNT393224:RNV393224 RDX393224:RDZ393224 QUB393224:QUD393224 QKF393224:QKH393224 QAJ393224:QAL393224 PQN393224:PQP393224 PGR393224:PGT393224 OWV393224:OWX393224 OMZ393224:ONB393224 ODD393224:ODF393224 NTH393224:NTJ393224 NJL393224:NJN393224 MZP393224:MZR393224 MPT393224:MPV393224 MFX393224:MFZ393224 LWB393224:LWD393224 LMF393224:LMH393224 LCJ393224:LCL393224 KSN393224:KSP393224 KIR393224:KIT393224 JYV393224:JYX393224 JOZ393224:JPB393224 JFD393224:JFF393224 IVH393224:IVJ393224 ILL393224:ILN393224 IBP393224:IBR393224 HRT393224:HRV393224 HHX393224:HHZ393224 GYB393224:GYD393224 GOF393224:GOH393224 GEJ393224:GEL393224 FUN393224:FUP393224 FKR393224:FKT393224 FAV393224:FAX393224 EQZ393224:ERB393224 EHD393224:EHF393224 DXH393224:DXJ393224 DNL393224:DNN393224 DDP393224:DDR393224 CTT393224:CTV393224 CJX393224:CJZ393224 CAB393224:CAD393224 BQF393224:BQH393224 BGJ393224:BGL393224 AWN393224:AWP393224 AMR393224:AMT393224 ACV393224:ACX393224 SZ393224:TB393224 JD393224:JF393224 H393224:J393224 WVP327688:WVR327688 WLT327688:WLV327688 WBX327688:WBZ327688 VSB327688:VSD327688 VIF327688:VIH327688 UYJ327688:UYL327688 UON327688:UOP327688 UER327688:UET327688 TUV327688:TUX327688 TKZ327688:TLB327688 TBD327688:TBF327688 SRH327688:SRJ327688 SHL327688:SHN327688 RXP327688:RXR327688 RNT327688:RNV327688 RDX327688:RDZ327688 QUB327688:QUD327688 QKF327688:QKH327688 QAJ327688:QAL327688 PQN327688:PQP327688 PGR327688:PGT327688 OWV327688:OWX327688 OMZ327688:ONB327688 ODD327688:ODF327688 NTH327688:NTJ327688 NJL327688:NJN327688 MZP327688:MZR327688 MPT327688:MPV327688 MFX327688:MFZ327688 LWB327688:LWD327688 LMF327688:LMH327688 LCJ327688:LCL327688 KSN327688:KSP327688 KIR327688:KIT327688 JYV327688:JYX327688 JOZ327688:JPB327688 JFD327688:JFF327688 IVH327688:IVJ327688 ILL327688:ILN327688 IBP327688:IBR327688 HRT327688:HRV327688 HHX327688:HHZ327688 GYB327688:GYD327688 GOF327688:GOH327688 GEJ327688:GEL327688 FUN327688:FUP327688 FKR327688:FKT327688 FAV327688:FAX327688 EQZ327688:ERB327688 EHD327688:EHF327688 DXH327688:DXJ327688 DNL327688:DNN327688 DDP327688:DDR327688 CTT327688:CTV327688 CJX327688:CJZ327688 CAB327688:CAD327688 BQF327688:BQH327688 BGJ327688:BGL327688 AWN327688:AWP327688 AMR327688:AMT327688 ACV327688:ACX327688 SZ327688:TB327688 JD327688:JF327688 H327688:J327688 WVP262152:WVR262152 WLT262152:WLV262152 WBX262152:WBZ262152 VSB262152:VSD262152 VIF262152:VIH262152 UYJ262152:UYL262152 UON262152:UOP262152 UER262152:UET262152 TUV262152:TUX262152 TKZ262152:TLB262152 TBD262152:TBF262152 SRH262152:SRJ262152 SHL262152:SHN262152 RXP262152:RXR262152 RNT262152:RNV262152 RDX262152:RDZ262152 QUB262152:QUD262152 QKF262152:QKH262152 QAJ262152:QAL262152 PQN262152:PQP262152 PGR262152:PGT262152 OWV262152:OWX262152 OMZ262152:ONB262152 ODD262152:ODF262152 NTH262152:NTJ262152 NJL262152:NJN262152 MZP262152:MZR262152 MPT262152:MPV262152 MFX262152:MFZ262152 LWB262152:LWD262152 LMF262152:LMH262152 LCJ262152:LCL262152 KSN262152:KSP262152 KIR262152:KIT262152 JYV262152:JYX262152 JOZ262152:JPB262152 JFD262152:JFF262152 IVH262152:IVJ262152 ILL262152:ILN262152 IBP262152:IBR262152 HRT262152:HRV262152 HHX262152:HHZ262152 GYB262152:GYD262152 GOF262152:GOH262152 GEJ262152:GEL262152 FUN262152:FUP262152 FKR262152:FKT262152 FAV262152:FAX262152 EQZ262152:ERB262152 EHD262152:EHF262152 DXH262152:DXJ262152 DNL262152:DNN262152 DDP262152:DDR262152 CTT262152:CTV262152 CJX262152:CJZ262152 CAB262152:CAD262152 BQF262152:BQH262152 BGJ262152:BGL262152 AWN262152:AWP262152 AMR262152:AMT262152 ACV262152:ACX262152 SZ262152:TB262152 JD262152:JF262152 H262152:J262152 WVP196616:WVR196616 WLT196616:WLV196616 WBX196616:WBZ196616 VSB196616:VSD196616 VIF196616:VIH196616 UYJ196616:UYL196616 UON196616:UOP196616 UER196616:UET196616 TUV196616:TUX196616 TKZ196616:TLB196616 TBD196616:TBF196616 SRH196616:SRJ196616 SHL196616:SHN196616 RXP196616:RXR196616 RNT196616:RNV196616 RDX196616:RDZ196616 QUB196616:QUD196616 QKF196616:QKH196616 QAJ196616:QAL196616 PQN196616:PQP196616 PGR196616:PGT196616 OWV196616:OWX196616 OMZ196616:ONB196616 ODD196616:ODF196616 NTH196616:NTJ196616 NJL196616:NJN196616 MZP196616:MZR196616 MPT196616:MPV196616 MFX196616:MFZ196616 LWB196616:LWD196616 LMF196616:LMH196616 LCJ196616:LCL196616 KSN196616:KSP196616 KIR196616:KIT196616 JYV196616:JYX196616 JOZ196616:JPB196616 JFD196616:JFF196616 IVH196616:IVJ196616 ILL196616:ILN196616 IBP196616:IBR196616 HRT196616:HRV196616 HHX196616:HHZ196616 GYB196616:GYD196616 GOF196616:GOH196616 GEJ196616:GEL196616 FUN196616:FUP196616 FKR196616:FKT196616 FAV196616:FAX196616 EQZ196616:ERB196616 EHD196616:EHF196616 DXH196616:DXJ196616 DNL196616:DNN196616 DDP196616:DDR196616 CTT196616:CTV196616 CJX196616:CJZ196616 CAB196616:CAD196616 BQF196616:BQH196616 BGJ196616:BGL196616 AWN196616:AWP196616 AMR196616:AMT196616 ACV196616:ACX196616 SZ196616:TB196616 JD196616:JF196616 H196616:J196616 WVP131080:WVR131080 WLT131080:WLV131080 WBX131080:WBZ131080 VSB131080:VSD131080 VIF131080:VIH131080 UYJ131080:UYL131080 UON131080:UOP131080 UER131080:UET131080 TUV131080:TUX131080 TKZ131080:TLB131080 TBD131080:TBF131080 SRH131080:SRJ131080 SHL131080:SHN131080 RXP131080:RXR131080 RNT131080:RNV131080 RDX131080:RDZ131080 QUB131080:QUD131080 QKF131080:QKH131080 QAJ131080:QAL131080 PQN131080:PQP131080 PGR131080:PGT131080 OWV131080:OWX131080 OMZ131080:ONB131080 ODD131080:ODF131080 NTH131080:NTJ131080 NJL131080:NJN131080 MZP131080:MZR131080 MPT131080:MPV131080 MFX131080:MFZ131080 LWB131080:LWD131080 LMF131080:LMH131080 LCJ131080:LCL131080 KSN131080:KSP131080 KIR131080:KIT131080 JYV131080:JYX131080 JOZ131080:JPB131080 JFD131080:JFF131080 IVH131080:IVJ131080 ILL131080:ILN131080 IBP131080:IBR131080 HRT131080:HRV131080 HHX131080:HHZ131080 GYB131080:GYD131080 GOF131080:GOH131080 GEJ131080:GEL131080 FUN131080:FUP131080 FKR131080:FKT131080 FAV131080:FAX131080 EQZ131080:ERB131080 EHD131080:EHF131080 DXH131080:DXJ131080 DNL131080:DNN131080 DDP131080:DDR131080 CTT131080:CTV131080 CJX131080:CJZ131080 CAB131080:CAD131080 BQF131080:BQH131080 BGJ131080:BGL131080 AWN131080:AWP131080 AMR131080:AMT131080 ACV131080:ACX131080 SZ131080:TB131080 JD131080:JF131080 H131080:J131080 WVP65544:WVR65544 WLT65544:WLV65544 WBX65544:WBZ65544 VSB65544:VSD65544 VIF65544:VIH65544 UYJ65544:UYL65544 UON65544:UOP65544 UER65544:UET65544 TUV65544:TUX65544 TKZ65544:TLB65544 TBD65544:TBF65544 SRH65544:SRJ65544 SHL65544:SHN65544 RXP65544:RXR65544 RNT65544:RNV65544 RDX65544:RDZ65544 QUB65544:QUD65544 QKF65544:QKH65544 QAJ65544:QAL65544 PQN65544:PQP65544 PGR65544:PGT65544 OWV65544:OWX65544 OMZ65544:ONB65544 ODD65544:ODF65544 NTH65544:NTJ65544 NJL65544:NJN65544 MZP65544:MZR65544 MPT65544:MPV65544 MFX65544:MFZ65544 LWB65544:LWD65544 LMF65544:LMH65544 LCJ65544:LCL65544 KSN65544:KSP65544 KIR65544:KIT65544 JYV65544:JYX65544 JOZ65544:JPB65544 JFD65544:JFF65544 IVH65544:IVJ65544 ILL65544:ILN65544 IBP65544:IBR65544 HRT65544:HRV65544 HHX65544:HHZ65544 GYB65544:GYD65544 GOF65544:GOH65544 GEJ65544:GEL65544 FUN65544:FUP65544 FKR65544:FKT65544 FAV65544:FAX65544 EQZ65544:ERB65544 EHD65544:EHF65544 DXH65544:DXJ65544 DNL65544:DNN65544 DDP65544:DDR65544 CTT65544:CTV65544 CJX65544:CJZ65544 CAB65544:CAD65544 BQF65544:BQH65544 BGJ65544:BGL65544 AWN65544:AWP65544 AMR65544:AMT65544 ACV65544:ACX65544 SZ65544:TB65544 JD65544:JF65544 H65544:J65544 WVP10:WVR10 WLT10:WLV10 WBX10:WBZ10 VSB10:VSD10 VIF10:VIH10 UYJ10:UYL10 UON10:UOP10 UER10:UET10 TUV10:TUX10 TKZ10:TLB10 TBD10:TBF10 SRH10:SRJ10 SHL10:SHN10 RXP10:RXR10 RNT10:RNV10 RDX10:RDZ10 QUB10:QUD10 QKF10:QKH10 QAJ10:QAL10 PQN10:PQP10 PGR10:PGT10 OWV10:OWX10 OMZ10:ONB10 ODD10:ODF10 NTH10:NTJ10 NJL10:NJN10 MZP10:MZR10 MPT10:MPV10 MFX10:MFZ10 LWB10:LWD10 LMF10:LMH10 LCJ10:LCL10 KSN10:KSP10 KIR10:KIT10 JYV10:JYX10 JOZ10:JPB10 JFD10:JFF10 IVH10:IVJ10 ILL10:ILN10 IBP10:IBR10 HRT10:HRV10 HHX10:HHZ10 GYB10:GYD10 GOF10:GOH10 GEJ10:GEL10 FUN10:FUP10 FKR10:FKT10 FAV10:FAX10 EQZ10:ERB10 EHD10:EHF10 DXH10:DXJ10 DNL10:DNN10 DDP10:DDR10 CTT10:CTV10 CJX10:CJZ10 CAB10:CAD10 BQF10:BQH10 BGJ10:BGL10 AWN10:AWP10 AMR10:AMT10 ACV10:ACX10 SZ10:TB10 JD10:JF10">
      <formula1>$B$95:$B$97</formula1>
    </dataValidation>
    <dataValidation type="list" allowBlank="1" showInputMessage="1" showErrorMessage="1" sqref="C18:P18">
      <formula1>$B$103:$B$109</formula1>
    </dataValidation>
  </dataValidations>
  <printOptions horizontalCentered="1" verticalCentered="1"/>
  <pageMargins left="0.70866141732283472" right="0.70866141732283472" top="0.74803149606299213" bottom="0.74803149606299213" header="0.31496062992125984" footer="0.31496062992125984"/>
  <pageSetup scale="35"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Z36"/>
  <sheetViews>
    <sheetView showGridLines="0" zoomScaleNormal="100" workbookViewId="0">
      <selection activeCell="L2" sqref="L2:M5"/>
    </sheetView>
  </sheetViews>
  <sheetFormatPr baseColWidth="10" defaultRowHeight="12.75" x14ac:dyDescent="0.2"/>
  <cols>
    <col min="1" max="1" width="21.28515625" style="15" bestFit="1" customWidth="1"/>
    <col min="2" max="2" width="25.140625" style="15" bestFit="1" customWidth="1"/>
    <col min="3" max="3" width="31.140625" style="15" bestFit="1" customWidth="1"/>
    <col min="4" max="4" width="17" style="16" bestFit="1" customWidth="1"/>
    <col min="5" max="5" width="12.42578125" style="16" customWidth="1"/>
    <col min="6" max="6" width="19" style="16" bestFit="1" customWidth="1"/>
    <col min="7" max="7" width="12.42578125" style="16" customWidth="1"/>
    <col min="8" max="8" width="19" style="16" bestFit="1" customWidth="1"/>
    <col min="9" max="9" width="12.42578125" style="16" customWidth="1"/>
    <col min="10" max="10" width="19" style="16" bestFit="1" customWidth="1"/>
    <col min="11" max="11" width="12.42578125" style="16" customWidth="1"/>
    <col min="12" max="12" width="20" style="16" customWidth="1"/>
    <col min="13" max="13" width="20.7109375" style="16" customWidth="1"/>
    <col min="14" max="14" width="11.42578125" style="16"/>
    <col min="15" max="15" width="30.28515625" style="16" customWidth="1"/>
    <col min="16" max="261" width="11.42578125" style="16"/>
    <col min="262" max="262" width="21.140625" style="16" customWidth="1"/>
    <col min="263" max="263" width="20.140625" style="16" customWidth="1"/>
    <col min="264" max="264" width="16.5703125" style="16" customWidth="1"/>
    <col min="265" max="265" width="8.5703125" style="16" customWidth="1"/>
    <col min="266" max="266" width="12.5703125" style="16" bestFit="1" customWidth="1"/>
    <col min="267" max="267" width="12.42578125" style="16" customWidth="1"/>
    <col min="268" max="268" width="11.42578125" style="16"/>
    <col min="269" max="269" width="20.7109375" style="16" customWidth="1"/>
    <col min="270" max="517" width="11.42578125" style="16"/>
    <col min="518" max="518" width="21.140625" style="16" customWidth="1"/>
    <col min="519" max="519" width="20.140625" style="16" customWidth="1"/>
    <col min="520" max="520" width="16.5703125" style="16" customWidth="1"/>
    <col min="521" max="521" width="8.5703125" style="16" customWidth="1"/>
    <col min="522" max="522" width="12.5703125" style="16" bestFit="1" customWidth="1"/>
    <col min="523" max="523" width="12.42578125" style="16" customWidth="1"/>
    <col min="524" max="524" width="11.42578125" style="16"/>
    <col min="525" max="525" width="20.7109375" style="16" customWidth="1"/>
    <col min="526" max="773" width="11.42578125" style="16"/>
    <col min="774" max="774" width="21.140625" style="16" customWidth="1"/>
    <col min="775" max="775" width="20.140625" style="16" customWidth="1"/>
    <col min="776" max="776" width="16.5703125" style="16" customWidth="1"/>
    <col min="777" max="777" width="8.5703125" style="16" customWidth="1"/>
    <col min="778" max="778" width="12.5703125" style="16" bestFit="1" customWidth="1"/>
    <col min="779" max="779" width="12.42578125" style="16" customWidth="1"/>
    <col min="780" max="780" width="11.42578125" style="16"/>
    <col min="781" max="781" width="20.7109375" style="16" customWidth="1"/>
    <col min="782" max="1029" width="11.42578125" style="16"/>
    <col min="1030" max="1030" width="21.140625" style="16" customWidth="1"/>
    <col min="1031" max="1031" width="20.140625" style="16" customWidth="1"/>
    <col min="1032" max="1032" width="16.5703125" style="16" customWidth="1"/>
    <col min="1033" max="1033" width="8.5703125" style="16" customWidth="1"/>
    <col min="1034" max="1034" width="12.5703125" style="16" bestFit="1" customWidth="1"/>
    <col min="1035" max="1035" width="12.42578125" style="16" customWidth="1"/>
    <col min="1036" max="1036" width="11.42578125" style="16"/>
    <col min="1037" max="1037" width="20.7109375" style="16" customWidth="1"/>
    <col min="1038" max="1285" width="11.42578125" style="16"/>
    <col min="1286" max="1286" width="21.140625" style="16" customWidth="1"/>
    <col min="1287" max="1287" width="20.140625" style="16" customWidth="1"/>
    <col min="1288" max="1288" width="16.5703125" style="16" customWidth="1"/>
    <col min="1289" max="1289" width="8.5703125" style="16" customWidth="1"/>
    <col min="1290" max="1290" width="12.5703125" style="16" bestFit="1" customWidth="1"/>
    <col min="1291" max="1291" width="12.42578125" style="16" customWidth="1"/>
    <col min="1292" max="1292" width="11.42578125" style="16"/>
    <col min="1293" max="1293" width="20.7109375" style="16" customWidth="1"/>
    <col min="1294" max="1541" width="11.42578125" style="16"/>
    <col min="1542" max="1542" width="21.140625" style="16" customWidth="1"/>
    <col min="1543" max="1543" width="20.140625" style="16" customWidth="1"/>
    <col min="1544" max="1544" width="16.5703125" style="16" customWidth="1"/>
    <col min="1545" max="1545" width="8.5703125" style="16" customWidth="1"/>
    <col min="1546" max="1546" width="12.5703125" style="16" bestFit="1" customWidth="1"/>
    <col min="1547" max="1547" width="12.42578125" style="16" customWidth="1"/>
    <col min="1548" max="1548" width="11.42578125" style="16"/>
    <col min="1549" max="1549" width="20.7109375" style="16" customWidth="1"/>
    <col min="1550" max="1797" width="11.42578125" style="16"/>
    <col min="1798" max="1798" width="21.140625" style="16" customWidth="1"/>
    <col min="1799" max="1799" width="20.140625" style="16" customWidth="1"/>
    <col min="1800" max="1800" width="16.5703125" style="16" customWidth="1"/>
    <col min="1801" max="1801" width="8.5703125" style="16" customWidth="1"/>
    <col min="1802" max="1802" width="12.5703125" style="16" bestFit="1" customWidth="1"/>
    <col min="1803" max="1803" width="12.42578125" style="16" customWidth="1"/>
    <col min="1804" max="1804" width="11.42578125" style="16"/>
    <col min="1805" max="1805" width="20.7109375" style="16" customWidth="1"/>
    <col min="1806" max="2053" width="11.42578125" style="16"/>
    <col min="2054" max="2054" width="21.140625" style="16" customWidth="1"/>
    <col min="2055" max="2055" width="20.140625" style="16" customWidth="1"/>
    <col min="2056" max="2056" width="16.5703125" style="16" customWidth="1"/>
    <col min="2057" max="2057" width="8.5703125" style="16" customWidth="1"/>
    <col min="2058" max="2058" width="12.5703125" style="16" bestFit="1" customWidth="1"/>
    <col min="2059" max="2059" width="12.42578125" style="16" customWidth="1"/>
    <col min="2060" max="2060" width="11.42578125" style="16"/>
    <col min="2061" max="2061" width="20.7109375" style="16" customWidth="1"/>
    <col min="2062" max="2309" width="11.42578125" style="16"/>
    <col min="2310" max="2310" width="21.140625" style="16" customWidth="1"/>
    <col min="2311" max="2311" width="20.140625" style="16" customWidth="1"/>
    <col min="2312" max="2312" width="16.5703125" style="16" customWidth="1"/>
    <col min="2313" max="2313" width="8.5703125" style="16" customWidth="1"/>
    <col min="2314" max="2314" width="12.5703125" style="16" bestFit="1" customWidth="1"/>
    <col min="2315" max="2315" width="12.42578125" style="16" customWidth="1"/>
    <col min="2316" max="2316" width="11.42578125" style="16"/>
    <col min="2317" max="2317" width="20.7109375" style="16" customWidth="1"/>
    <col min="2318" max="2565" width="11.42578125" style="16"/>
    <col min="2566" max="2566" width="21.140625" style="16" customWidth="1"/>
    <col min="2567" max="2567" width="20.140625" style="16" customWidth="1"/>
    <col min="2568" max="2568" width="16.5703125" style="16" customWidth="1"/>
    <col min="2569" max="2569" width="8.5703125" style="16" customWidth="1"/>
    <col min="2570" max="2570" width="12.5703125" style="16" bestFit="1" customWidth="1"/>
    <col min="2571" max="2571" width="12.42578125" style="16" customWidth="1"/>
    <col min="2572" max="2572" width="11.42578125" style="16"/>
    <col min="2573" max="2573" width="20.7109375" style="16" customWidth="1"/>
    <col min="2574" max="2821" width="11.42578125" style="16"/>
    <col min="2822" max="2822" width="21.140625" style="16" customWidth="1"/>
    <col min="2823" max="2823" width="20.140625" style="16" customWidth="1"/>
    <col min="2824" max="2824" width="16.5703125" style="16" customWidth="1"/>
    <col min="2825" max="2825" width="8.5703125" style="16" customWidth="1"/>
    <col min="2826" max="2826" width="12.5703125" style="16" bestFit="1" customWidth="1"/>
    <col min="2827" max="2827" width="12.42578125" style="16" customWidth="1"/>
    <col min="2828" max="2828" width="11.42578125" style="16"/>
    <col min="2829" max="2829" width="20.7109375" style="16" customWidth="1"/>
    <col min="2830" max="3077" width="11.42578125" style="16"/>
    <col min="3078" max="3078" width="21.140625" style="16" customWidth="1"/>
    <col min="3079" max="3079" width="20.140625" style="16" customWidth="1"/>
    <col min="3080" max="3080" width="16.5703125" style="16" customWidth="1"/>
    <col min="3081" max="3081" width="8.5703125" style="16" customWidth="1"/>
    <col min="3082" max="3082" width="12.5703125" style="16" bestFit="1" customWidth="1"/>
    <col min="3083" max="3083" width="12.42578125" style="16" customWidth="1"/>
    <col min="3084" max="3084" width="11.42578125" style="16"/>
    <col min="3085" max="3085" width="20.7109375" style="16" customWidth="1"/>
    <col min="3086" max="3333" width="11.42578125" style="16"/>
    <col min="3334" max="3334" width="21.140625" style="16" customWidth="1"/>
    <col min="3335" max="3335" width="20.140625" style="16" customWidth="1"/>
    <col min="3336" max="3336" width="16.5703125" style="16" customWidth="1"/>
    <col min="3337" max="3337" width="8.5703125" style="16" customWidth="1"/>
    <col min="3338" max="3338" width="12.5703125" style="16" bestFit="1" customWidth="1"/>
    <col min="3339" max="3339" width="12.42578125" style="16" customWidth="1"/>
    <col min="3340" max="3340" width="11.42578125" style="16"/>
    <col min="3341" max="3341" width="20.7109375" style="16" customWidth="1"/>
    <col min="3342" max="3589" width="11.42578125" style="16"/>
    <col min="3590" max="3590" width="21.140625" style="16" customWidth="1"/>
    <col min="3591" max="3591" width="20.140625" style="16" customWidth="1"/>
    <col min="3592" max="3592" width="16.5703125" style="16" customWidth="1"/>
    <col min="3593" max="3593" width="8.5703125" style="16" customWidth="1"/>
    <col min="3594" max="3594" width="12.5703125" style="16" bestFit="1" customWidth="1"/>
    <col min="3595" max="3595" width="12.42578125" style="16" customWidth="1"/>
    <col min="3596" max="3596" width="11.42578125" style="16"/>
    <col min="3597" max="3597" width="20.7109375" style="16" customWidth="1"/>
    <col min="3598" max="3845" width="11.42578125" style="16"/>
    <col min="3846" max="3846" width="21.140625" style="16" customWidth="1"/>
    <col min="3847" max="3847" width="20.140625" style="16" customWidth="1"/>
    <col min="3848" max="3848" width="16.5703125" style="16" customWidth="1"/>
    <col min="3849" max="3849" width="8.5703125" style="16" customWidth="1"/>
    <col min="3850" max="3850" width="12.5703125" style="16" bestFit="1" customWidth="1"/>
    <col min="3851" max="3851" width="12.42578125" style="16" customWidth="1"/>
    <col min="3852" max="3852" width="11.42578125" style="16"/>
    <col min="3853" max="3853" width="20.7109375" style="16" customWidth="1"/>
    <col min="3854" max="4101" width="11.42578125" style="16"/>
    <col min="4102" max="4102" width="21.140625" style="16" customWidth="1"/>
    <col min="4103" max="4103" width="20.140625" style="16" customWidth="1"/>
    <col min="4104" max="4104" width="16.5703125" style="16" customWidth="1"/>
    <col min="4105" max="4105" width="8.5703125" style="16" customWidth="1"/>
    <col min="4106" max="4106" width="12.5703125" style="16" bestFit="1" customWidth="1"/>
    <col min="4107" max="4107" width="12.42578125" style="16" customWidth="1"/>
    <col min="4108" max="4108" width="11.42578125" style="16"/>
    <col min="4109" max="4109" width="20.7109375" style="16" customWidth="1"/>
    <col min="4110" max="4357" width="11.42578125" style="16"/>
    <col min="4358" max="4358" width="21.140625" style="16" customWidth="1"/>
    <col min="4359" max="4359" width="20.140625" style="16" customWidth="1"/>
    <col min="4360" max="4360" width="16.5703125" style="16" customWidth="1"/>
    <col min="4361" max="4361" width="8.5703125" style="16" customWidth="1"/>
    <col min="4362" max="4362" width="12.5703125" style="16" bestFit="1" customWidth="1"/>
    <col min="4363" max="4363" width="12.42578125" style="16" customWidth="1"/>
    <col min="4364" max="4364" width="11.42578125" style="16"/>
    <col min="4365" max="4365" width="20.7109375" style="16" customWidth="1"/>
    <col min="4366" max="4613" width="11.42578125" style="16"/>
    <col min="4614" max="4614" width="21.140625" style="16" customWidth="1"/>
    <col min="4615" max="4615" width="20.140625" style="16" customWidth="1"/>
    <col min="4616" max="4616" width="16.5703125" style="16" customWidth="1"/>
    <col min="4617" max="4617" width="8.5703125" style="16" customWidth="1"/>
    <col min="4618" max="4618" width="12.5703125" style="16" bestFit="1" customWidth="1"/>
    <col min="4619" max="4619" width="12.42578125" style="16" customWidth="1"/>
    <col min="4620" max="4620" width="11.42578125" style="16"/>
    <col min="4621" max="4621" width="20.7109375" style="16" customWidth="1"/>
    <col min="4622" max="4869" width="11.42578125" style="16"/>
    <col min="4870" max="4870" width="21.140625" style="16" customWidth="1"/>
    <col min="4871" max="4871" width="20.140625" style="16" customWidth="1"/>
    <col min="4872" max="4872" width="16.5703125" style="16" customWidth="1"/>
    <col min="4873" max="4873" width="8.5703125" style="16" customWidth="1"/>
    <col min="4874" max="4874" width="12.5703125" style="16" bestFit="1" customWidth="1"/>
    <col min="4875" max="4875" width="12.42578125" style="16" customWidth="1"/>
    <col min="4876" max="4876" width="11.42578125" style="16"/>
    <col min="4877" max="4877" width="20.7109375" style="16" customWidth="1"/>
    <col min="4878" max="5125" width="11.42578125" style="16"/>
    <col min="5126" max="5126" width="21.140625" style="16" customWidth="1"/>
    <col min="5127" max="5127" width="20.140625" style="16" customWidth="1"/>
    <col min="5128" max="5128" width="16.5703125" style="16" customWidth="1"/>
    <col min="5129" max="5129" width="8.5703125" style="16" customWidth="1"/>
    <col min="5130" max="5130" width="12.5703125" style="16" bestFit="1" customWidth="1"/>
    <col min="5131" max="5131" width="12.42578125" style="16" customWidth="1"/>
    <col min="5132" max="5132" width="11.42578125" style="16"/>
    <col min="5133" max="5133" width="20.7109375" style="16" customWidth="1"/>
    <col min="5134" max="5381" width="11.42578125" style="16"/>
    <col min="5382" max="5382" width="21.140625" style="16" customWidth="1"/>
    <col min="5383" max="5383" width="20.140625" style="16" customWidth="1"/>
    <col min="5384" max="5384" width="16.5703125" style="16" customWidth="1"/>
    <col min="5385" max="5385" width="8.5703125" style="16" customWidth="1"/>
    <col min="5386" max="5386" width="12.5703125" style="16" bestFit="1" customWidth="1"/>
    <col min="5387" max="5387" width="12.42578125" style="16" customWidth="1"/>
    <col min="5388" max="5388" width="11.42578125" style="16"/>
    <col min="5389" max="5389" width="20.7109375" style="16" customWidth="1"/>
    <col min="5390" max="5637" width="11.42578125" style="16"/>
    <col min="5638" max="5638" width="21.140625" style="16" customWidth="1"/>
    <col min="5639" max="5639" width="20.140625" style="16" customWidth="1"/>
    <col min="5640" max="5640" width="16.5703125" style="16" customWidth="1"/>
    <col min="5641" max="5641" width="8.5703125" style="16" customWidth="1"/>
    <col min="5642" max="5642" width="12.5703125" style="16" bestFit="1" customWidth="1"/>
    <col min="5643" max="5643" width="12.42578125" style="16" customWidth="1"/>
    <col min="5644" max="5644" width="11.42578125" style="16"/>
    <col min="5645" max="5645" width="20.7109375" style="16" customWidth="1"/>
    <col min="5646" max="5893" width="11.42578125" style="16"/>
    <col min="5894" max="5894" width="21.140625" style="16" customWidth="1"/>
    <col min="5895" max="5895" width="20.140625" style="16" customWidth="1"/>
    <col min="5896" max="5896" width="16.5703125" style="16" customWidth="1"/>
    <col min="5897" max="5897" width="8.5703125" style="16" customWidth="1"/>
    <col min="5898" max="5898" width="12.5703125" style="16" bestFit="1" customWidth="1"/>
    <col min="5899" max="5899" width="12.42578125" style="16" customWidth="1"/>
    <col min="5900" max="5900" width="11.42578125" style="16"/>
    <col min="5901" max="5901" width="20.7109375" style="16" customWidth="1"/>
    <col min="5902" max="6149" width="11.42578125" style="16"/>
    <col min="6150" max="6150" width="21.140625" style="16" customWidth="1"/>
    <col min="6151" max="6151" width="20.140625" style="16" customWidth="1"/>
    <col min="6152" max="6152" width="16.5703125" style="16" customWidth="1"/>
    <col min="6153" max="6153" width="8.5703125" style="16" customWidth="1"/>
    <col min="6154" max="6154" width="12.5703125" style="16" bestFit="1" customWidth="1"/>
    <col min="6155" max="6155" width="12.42578125" style="16" customWidth="1"/>
    <col min="6156" max="6156" width="11.42578125" style="16"/>
    <col min="6157" max="6157" width="20.7109375" style="16" customWidth="1"/>
    <col min="6158" max="6405" width="11.42578125" style="16"/>
    <col min="6406" max="6406" width="21.140625" style="16" customWidth="1"/>
    <col min="6407" max="6407" width="20.140625" style="16" customWidth="1"/>
    <col min="6408" max="6408" width="16.5703125" style="16" customWidth="1"/>
    <col min="6409" max="6409" width="8.5703125" style="16" customWidth="1"/>
    <col min="6410" max="6410" width="12.5703125" style="16" bestFit="1" customWidth="1"/>
    <col min="6411" max="6411" width="12.42578125" style="16" customWidth="1"/>
    <col min="6412" max="6412" width="11.42578125" style="16"/>
    <col min="6413" max="6413" width="20.7109375" style="16" customWidth="1"/>
    <col min="6414" max="6661" width="11.42578125" style="16"/>
    <col min="6662" max="6662" width="21.140625" style="16" customWidth="1"/>
    <col min="6663" max="6663" width="20.140625" style="16" customWidth="1"/>
    <col min="6664" max="6664" width="16.5703125" style="16" customWidth="1"/>
    <col min="6665" max="6665" width="8.5703125" style="16" customWidth="1"/>
    <col min="6666" max="6666" width="12.5703125" style="16" bestFit="1" customWidth="1"/>
    <col min="6667" max="6667" width="12.42578125" style="16" customWidth="1"/>
    <col min="6668" max="6668" width="11.42578125" style="16"/>
    <col min="6669" max="6669" width="20.7109375" style="16" customWidth="1"/>
    <col min="6670" max="6917" width="11.42578125" style="16"/>
    <col min="6918" max="6918" width="21.140625" style="16" customWidth="1"/>
    <col min="6919" max="6919" width="20.140625" style="16" customWidth="1"/>
    <col min="6920" max="6920" width="16.5703125" style="16" customWidth="1"/>
    <col min="6921" max="6921" width="8.5703125" style="16" customWidth="1"/>
    <col min="6922" max="6922" width="12.5703125" style="16" bestFit="1" customWidth="1"/>
    <col min="6923" max="6923" width="12.42578125" style="16" customWidth="1"/>
    <col min="6924" max="6924" width="11.42578125" style="16"/>
    <col min="6925" max="6925" width="20.7109375" style="16" customWidth="1"/>
    <col min="6926" max="7173" width="11.42578125" style="16"/>
    <col min="7174" max="7174" width="21.140625" style="16" customWidth="1"/>
    <col min="7175" max="7175" width="20.140625" style="16" customWidth="1"/>
    <col min="7176" max="7176" width="16.5703125" style="16" customWidth="1"/>
    <col min="7177" max="7177" width="8.5703125" style="16" customWidth="1"/>
    <col min="7178" max="7178" width="12.5703125" style="16" bestFit="1" customWidth="1"/>
    <col min="7179" max="7179" width="12.42578125" style="16" customWidth="1"/>
    <col min="7180" max="7180" width="11.42578125" style="16"/>
    <col min="7181" max="7181" width="20.7109375" style="16" customWidth="1"/>
    <col min="7182" max="7429" width="11.42578125" style="16"/>
    <col min="7430" max="7430" width="21.140625" style="16" customWidth="1"/>
    <col min="7431" max="7431" width="20.140625" style="16" customWidth="1"/>
    <col min="7432" max="7432" width="16.5703125" style="16" customWidth="1"/>
    <col min="7433" max="7433" width="8.5703125" style="16" customWidth="1"/>
    <col min="7434" max="7434" width="12.5703125" style="16" bestFit="1" customWidth="1"/>
    <col min="7435" max="7435" width="12.42578125" style="16" customWidth="1"/>
    <col min="7436" max="7436" width="11.42578125" style="16"/>
    <col min="7437" max="7437" width="20.7109375" style="16" customWidth="1"/>
    <col min="7438" max="7685" width="11.42578125" style="16"/>
    <col min="7686" max="7686" width="21.140625" style="16" customWidth="1"/>
    <col min="7687" max="7687" width="20.140625" style="16" customWidth="1"/>
    <col min="7688" max="7688" width="16.5703125" style="16" customWidth="1"/>
    <col min="7689" max="7689" width="8.5703125" style="16" customWidth="1"/>
    <col min="7690" max="7690" width="12.5703125" style="16" bestFit="1" customWidth="1"/>
    <col min="7691" max="7691" width="12.42578125" style="16" customWidth="1"/>
    <col min="7692" max="7692" width="11.42578125" style="16"/>
    <col min="7693" max="7693" width="20.7109375" style="16" customWidth="1"/>
    <col min="7694" max="7941" width="11.42578125" style="16"/>
    <col min="7942" max="7942" width="21.140625" style="16" customWidth="1"/>
    <col min="7943" max="7943" width="20.140625" style="16" customWidth="1"/>
    <col min="7944" max="7944" width="16.5703125" style="16" customWidth="1"/>
    <col min="7945" max="7945" width="8.5703125" style="16" customWidth="1"/>
    <col min="7946" max="7946" width="12.5703125" style="16" bestFit="1" customWidth="1"/>
    <col min="7947" max="7947" width="12.42578125" style="16" customWidth="1"/>
    <col min="7948" max="7948" width="11.42578125" style="16"/>
    <col min="7949" max="7949" width="20.7109375" style="16" customWidth="1"/>
    <col min="7950" max="8197" width="11.42578125" style="16"/>
    <col min="8198" max="8198" width="21.140625" style="16" customWidth="1"/>
    <col min="8199" max="8199" width="20.140625" style="16" customWidth="1"/>
    <col min="8200" max="8200" width="16.5703125" style="16" customWidth="1"/>
    <col min="8201" max="8201" width="8.5703125" style="16" customWidth="1"/>
    <col min="8202" max="8202" width="12.5703125" style="16" bestFit="1" customWidth="1"/>
    <col min="8203" max="8203" width="12.42578125" style="16" customWidth="1"/>
    <col min="8204" max="8204" width="11.42578125" style="16"/>
    <col min="8205" max="8205" width="20.7109375" style="16" customWidth="1"/>
    <col min="8206" max="8453" width="11.42578125" style="16"/>
    <col min="8454" max="8454" width="21.140625" style="16" customWidth="1"/>
    <col min="8455" max="8455" width="20.140625" style="16" customWidth="1"/>
    <col min="8456" max="8456" width="16.5703125" style="16" customWidth="1"/>
    <col min="8457" max="8457" width="8.5703125" style="16" customWidth="1"/>
    <col min="8458" max="8458" width="12.5703125" style="16" bestFit="1" customWidth="1"/>
    <col min="8459" max="8459" width="12.42578125" style="16" customWidth="1"/>
    <col min="8460" max="8460" width="11.42578125" style="16"/>
    <col min="8461" max="8461" width="20.7109375" style="16" customWidth="1"/>
    <col min="8462" max="8709" width="11.42578125" style="16"/>
    <col min="8710" max="8710" width="21.140625" style="16" customWidth="1"/>
    <col min="8711" max="8711" width="20.140625" style="16" customWidth="1"/>
    <col min="8712" max="8712" width="16.5703125" style="16" customWidth="1"/>
    <col min="8713" max="8713" width="8.5703125" style="16" customWidth="1"/>
    <col min="8714" max="8714" width="12.5703125" style="16" bestFit="1" customWidth="1"/>
    <col min="8715" max="8715" width="12.42578125" style="16" customWidth="1"/>
    <col min="8716" max="8716" width="11.42578125" style="16"/>
    <col min="8717" max="8717" width="20.7109375" style="16" customWidth="1"/>
    <col min="8718" max="8965" width="11.42578125" style="16"/>
    <col min="8966" max="8966" width="21.140625" style="16" customWidth="1"/>
    <col min="8967" max="8967" width="20.140625" style="16" customWidth="1"/>
    <col min="8968" max="8968" width="16.5703125" style="16" customWidth="1"/>
    <col min="8969" max="8969" width="8.5703125" style="16" customWidth="1"/>
    <col min="8970" max="8970" width="12.5703125" style="16" bestFit="1" customWidth="1"/>
    <col min="8971" max="8971" width="12.42578125" style="16" customWidth="1"/>
    <col min="8972" max="8972" width="11.42578125" style="16"/>
    <col min="8973" max="8973" width="20.7109375" style="16" customWidth="1"/>
    <col min="8974" max="9221" width="11.42578125" style="16"/>
    <col min="9222" max="9222" width="21.140625" style="16" customWidth="1"/>
    <col min="9223" max="9223" width="20.140625" style="16" customWidth="1"/>
    <col min="9224" max="9224" width="16.5703125" style="16" customWidth="1"/>
    <col min="9225" max="9225" width="8.5703125" style="16" customWidth="1"/>
    <col min="9226" max="9226" width="12.5703125" style="16" bestFit="1" customWidth="1"/>
    <col min="9227" max="9227" width="12.42578125" style="16" customWidth="1"/>
    <col min="9228" max="9228" width="11.42578125" style="16"/>
    <col min="9229" max="9229" width="20.7109375" style="16" customWidth="1"/>
    <col min="9230" max="9477" width="11.42578125" style="16"/>
    <col min="9478" max="9478" width="21.140625" style="16" customWidth="1"/>
    <col min="9479" max="9479" width="20.140625" style="16" customWidth="1"/>
    <col min="9480" max="9480" width="16.5703125" style="16" customWidth="1"/>
    <col min="9481" max="9481" width="8.5703125" style="16" customWidth="1"/>
    <col min="9482" max="9482" width="12.5703125" style="16" bestFit="1" customWidth="1"/>
    <col min="9483" max="9483" width="12.42578125" style="16" customWidth="1"/>
    <col min="9484" max="9484" width="11.42578125" style="16"/>
    <col min="9485" max="9485" width="20.7109375" style="16" customWidth="1"/>
    <col min="9486" max="9733" width="11.42578125" style="16"/>
    <col min="9734" max="9734" width="21.140625" style="16" customWidth="1"/>
    <col min="9735" max="9735" width="20.140625" style="16" customWidth="1"/>
    <col min="9736" max="9736" width="16.5703125" style="16" customWidth="1"/>
    <col min="9737" max="9737" width="8.5703125" style="16" customWidth="1"/>
    <col min="9738" max="9738" width="12.5703125" style="16" bestFit="1" customWidth="1"/>
    <col min="9739" max="9739" width="12.42578125" style="16" customWidth="1"/>
    <col min="9740" max="9740" width="11.42578125" style="16"/>
    <col min="9741" max="9741" width="20.7109375" style="16" customWidth="1"/>
    <col min="9742" max="9989" width="11.42578125" style="16"/>
    <col min="9990" max="9990" width="21.140625" style="16" customWidth="1"/>
    <col min="9991" max="9991" width="20.140625" style="16" customWidth="1"/>
    <col min="9992" max="9992" width="16.5703125" style="16" customWidth="1"/>
    <col min="9993" max="9993" width="8.5703125" style="16" customWidth="1"/>
    <col min="9994" max="9994" width="12.5703125" style="16" bestFit="1" customWidth="1"/>
    <col min="9995" max="9995" width="12.42578125" style="16" customWidth="1"/>
    <col min="9996" max="9996" width="11.42578125" style="16"/>
    <col min="9997" max="9997" width="20.7109375" style="16" customWidth="1"/>
    <col min="9998" max="10245" width="11.42578125" style="16"/>
    <col min="10246" max="10246" width="21.140625" style="16" customWidth="1"/>
    <col min="10247" max="10247" width="20.140625" style="16" customWidth="1"/>
    <col min="10248" max="10248" width="16.5703125" style="16" customWidth="1"/>
    <col min="10249" max="10249" width="8.5703125" style="16" customWidth="1"/>
    <col min="10250" max="10250" width="12.5703125" style="16" bestFit="1" customWidth="1"/>
    <col min="10251" max="10251" width="12.42578125" style="16" customWidth="1"/>
    <col min="10252" max="10252" width="11.42578125" style="16"/>
    <col min="10253" max="10253" width="20.7109375" style="16" customWidth="1"/>
    <col min="10254" max="10501" width="11.42578125" style="16"/>
    <col min="10502" max="10502" width="21.140625" style="16" customWidth="1"/>
    <col min="10503" max="10503" width="20.140625" style="16" customWidth="1"/>
    <col min="10504" max="10504" width="16.5703125" style="16" customWidth="1"/>
    <col min="10505" max="10505" width="8.5703125" style="16" customWidth="1"/>
    <col min="10506" max="10506" width="12.5703125" style="16" bestFit="1" customWidth="1"/>
    <col min="10507" max="10507" width="12.42578125" style="16" customWidth="1"/>
    <col min="10508" max="10508" width="11.42578125" style="16"/>
    <col min="10509" max="10509" width="20.7109375" style="16" customWidth="1"/>
    <col min="10510" max="10757" width="11.42578125" style="16"/>
    <col min="10758" max="10758" width="21.140625" style="16" customWidth="1"/>
    <col min="10759" max="10759" width="20.140625" style="16" customWidth="1"/>
    <col min="10760" max="10760" width="16.5703125" style="16" customWidth="1"/>
    <col min="10761" max="10761" width="8.5703125" style="16" customWidth="1"/>
    <col min="10762" max="10762" width="12.5703125" style="16" bestFit="1" customWidth="1"/>
    <col min="10763" max="10763" width="12.42578125" style="16" customWidth="1"/>
    <col min="10764" max="10764" width="11.42578125" style="16"/>
    <col min="10765" max="10765" width="20.7109375" style="16" customWidth="1"/>
    <col min="10766" max="11013" width="11.42578125" style="16"/>
    <col min="11014" max="11014" width="21.140625" style="16" customWidth="1"/>
    <col min="11015" max="11015" width="20.140625" style="16" customWidth="1"/>
    <col min="11016" max="11016" width="16.5703125" style="16" customWidth="1"/>
    <col min="11017" max="11017" width="8.5703125" style="16" customWidth="1"/>
    <col min="11018" max="11018" width="12.5703125" style="16" bestFit="1" customWidth="1"/>
    <col min="11019" max="11019" width="12.42578125" style="16" customWidth="1"/>
    <col min="11020" max="11020" width="11.42578125" style="16"/>
    <col min="11021" max="11021" width="20.7109375" style="16" customWidth="1"/>
    <col min="11022" max="11269" width="11.42578125" style="16"/>
    <col min="11270" max="11270" width="21.140625" style="16" customWidth="1"/>
    <col min="11271" max="11271" width="20.140625" style="16" customWidth="1"/>
    <col min="11272" max="11272" width="16.5703125" style="16" customWidth="1"/>
    <col min="11273" max="11273" width="8.5703125" style="16" customWidth="1"/>
    <col min="11274" max="11274" width="12.5703125" style="16" bestFit="1" customWidth="1"/>
    <col min="11275" max="11275" width="12.42578125" style="16" customWidth="1"/>
    <col min="11276" max="11276" width="11.42578125" style="16"/>
    <col min="11277" max="11277" width="20.7109375" style="16" customWidth="1"/>
    <col min="11278" max="11525" width="11.42578125" style="16"/>
    <col min="11526" max="11526" width="21.140625" style="16" customWidth="1"/>
    <col min="11527" max="11527" width="20.140625" style="16" customWidth="1"/>
    <col min="11528" max="11528" width="16.5703125" style="16" customWidth="1"/>
    <col min="11529" max="11529" width="8.5703125" style="16" customWidth="1"/>
    <col min="11530" max="11530" width="12.5703125" style="16" bestFit="1" customWidth="1"/>
    <col min="11531" max="11531" width="12.42578125" style="16" customWidth="1"/>
    <col min="11532" max="11532" width="11.42578125" style="16"/>
    <col min="11533" max="11533" width="20.7109375" style="16" customWidth="1"/>
    <col min="11534" max="11781" width="11.42578125" style="16"/>
    <col min="11782" max="11782" width="21.140625" style="16" customWidth="1"/>
    <col min="11783" max="11783" width="20.140625" style="16" customWidth="1"/>
    <col min="11784" max="11784" width="16.5703125" style="16" customWidth="1"/>
    <col min="11785" max="11785" width="8.5703125" style="16" customWidth="1"/>
    <col min="11786" max="11786" width="12.5703125" style="16" bestFit="1" customWidth="1"/>
    <col min="11787" max="11787" width="12.42578125" style="16" customWidth="1"/>
    <col min="11788" max="11788" width="11.42578125" style="16"/>
    <col min="11789" max="11789" width="20.7109375" style="16" customWidth="1"/>
    <col min="11790" max="12037" width="11.42578125" style="16"/>
    <col min="12038" max="12038" width="21.140625" style="16" customWidth="1"/>
    <col min="12039" max="12039" width="20.140625" style="16" customWidth="1"/>
    <col min="12040" max="12040" width="16.5703125" style="16" customWidth="1"/>
    <col min="12041" max="12041" width="8.5703125" style="16" customWidth="1"/>
    <col min="12042" max="12042" width="12.5703125" style="16" bestFit="1" customWidth="1"/>
    <col min="12043" max="12043" width="12.42578125" style="16" customWidth="1"/>
    <col min="12044" max="12044" width="11.42578125" style="16"/>
    <col min="12045" max="12045" width="20.7109375" style="16" customWidth="1"/>
    <col min="12046" max="12293" width="11.42578125" style="16"/>
    <col min="12294" max="12294" width="21.140625" style="16" customWidth="1"/>
    <col min="12295" max="12295" width="20.140625" style="16" customWidth="1"/>
    <col min="12296" max="12296" width="16.5703125" style="16" customWidth="1"/>
    <col min="12297" max="12297" width="8.5703125" style="16" customWidth="1"/>
    <col min="12298" max="12298" width="12.5703125" style="16" bestFit="1" customWidth="1"/>
    <col min="12299" max="12299" width="12.42578125" style="16" customWidth="1"/>
    <col min="12300" max="12300" width="11.42578125" style="16"/>
    <col min="12301" max="12301" width="20.7109375" style="16" customWidth="1"/>
    <col min="12302" max="12549" width="11.42578125" style="16"/>
    <col min="12550" max="12550" width="21.140625" style="16" customWidth="1"/>
    <col min="12551" max="12551" width="20.140625" style="16" customWidth="1"/>
    <col min="12552" max="12552" width="16.5703125" style="16" customWidth="1"/>
    <col min="12553" max="12553" width="8.5703125" style="16" customWidth="1"/>
    <col min="12554" max="12554" width="12.5703125" style="16" bestFit="1" customWidth="1"/>
    <col min="12555" max="12555" width="12.42578125" style="16" customWidth="1"/>
    <col min="12556" max="12556" width="11.42578125" style="16"/>
    <col min="12557" max="12557" width="20.7109375" style="16" customWidth="1"/>
    <col min="12558" max="12805" width="11.42578125" style="16"/>
    <col min="12806" max="12806" width="21.140625" style="16" customWidth="1"/>
    <col min="12807" max="12807" width="20.140625" style="16" customWidth="1"/>
    <col min="12808" max="12808" width="16.5703125" style="16" customWidth="1"/>
    <col min="12809" max="12809" width="8.5703125" style="16" customWidth="1"/>
    <col min="12810" max="12810" width="12.5703125" style="16" bestFit="1" customWidth="1"/>
    <col min="12811" max="12811" width="12.42578125" style="16" customWidth="1"/>
    <col min="12812" max="12812" width="11.42578125" style="16"/>
    <col min="12813" max="12813" width="20.7109375" style="16" customWidth="1"/>
    <col min="12814" max="13061" width="11.42578125" style="16"/>
    <col min="13062" max="13062" width="21.140625" style="16" customWidth="1"/>
    <col min="13063" max="13063" width="20.140625" style="16" customWidth="1"/>
    <col min="13064" max="13064" width="16.5703125" style="16" customWidth="1"/>
    <col min="13065" max="13065" width="8.5703125" style="16" customWidth="1"/>
    <col min="13066" max="13066" width="12.5703125" style="16" bestFit="1" customWidth="1"/>
    <col min="13067" max="13067" width="12.42578125" style="16" customWidth="1"/>
    <col min="13068" max="13068" width="11.42578125" style="16"/>
    <col min="13069" max="13069" width="20.7109375" style="16" customWidth="1"/>
    <col min="13070" max="13317" width="11.42578125" style="16"/>
    <col min="13318" max="13318" width="21.140625" style="16" customWidth="1"/>
    <col min="13319" max="13319" width="20.140625" style="16" customWidth="1"/>
    <col min="13320" max="13320" width="16.5703125" style="16" customWidth="1"/>
    <col min="13321" max="13321" width="8.5703125" style="16" customWidth="1"/>
    <col min="13322" max="13322" width="12.5703125" style="16" bestFit="1" customWidth="1"/>
    <col min="13323" max="13323" width="12.42578125" style="16" customWidth="1"/>
    <col min="13324" max="13324" width="11.42578125" style="16"/>
    <col min="13325" max="13325" width="20.7109375" style="16" customWidth="1"/>
    <col min="13326" max="13573" width="11.42578125" style="16"/>
    <col min="13574" max="13574" width="21.140625" style="16" customWidth="1"/>
    <col min="13575" max="13575" width="20.140625" style="16" customWidth="1"/>
    <col min="13576" max="13576" width="16.5703125" style="16" customWidth="1"/>
    <col min="13577" max="13577" width="8.5703125" style="16" customWidth="1"/>
    <col min="13578" max="13578" width="12.5703125" style="16" bestFit="1" customWidth="1"/>
    <col min="13579" max="13579" width="12.42578125" style="16" customWidth="1"/>
    <col min="13580" max="13580" width="11.42578125" style="16"/>
    <col min="13581" max="13581" width="20.7109375" style="16" customWidth="1"/>
    <col min="13582" max="13829" width="11.42578125" style="16"/>
    <col min="13830" max="13830" width="21.140625" style="16" customWidth="1"/>
    <col min="13831" max="13831" width="20.140625" style="16" customWidth="1"/>
    <col min="13832" max="13832" width="16.5703125" style="16" customWidth="1"/>
    <col min="13833" max="13833" width="8.5703125" style="16" customWidth="1"/>
    <col min="13834" max="13834" width="12.5703125" style="16" bestFit="1" customWidth="1"/>
    <col min="13835" max="13835" width="12.42578125" style="16" customWidth="1"/>
    <col min="13836" max="13836" width="11.42578125" style="16"/>
    <col min="13837" max="13837" width="20.7109375" style="16" customWidth="1"/>
    <col min="13838" max="14085" width="11.42578125" style="16"/>
    <col min="14086" max="14086" width="21.140625" style="16" customWidth="1"/>
    <col min="14087" max="14087" width="20.140625" style="16" customWidth="1"/>
    <col min="14088" max="14088" width="16.5703125" style="16" customWidth="1"/>
    <col min="14089" max="14089" width="8.5703125" style="16" customWidth="1"/>
    <col min="14090" max="14090" width="12.5703125" style="16" bestFit="1" customWidth="1"/>
    <col min="14091" max="14091" width="12.42578125" style="16" customWidth="1"/>
    <col min="14092" max="14092" width="11.42578125" style="16"/>
    <col min="14093" max="14093" width="20.7109375" style="16" customWidth="1"/>
    <col min="14094" max="14341" width="11.42578125" style="16"/>
    <col min="14342" max="14342" width="21.140625" style="16" customWidth="1"/>
    <col min="14343" max="14343" width="20.140625" style="16" customWidth="1"/>
    <col min="14344" max="14344" width="16.5703125" style="16" customWidth="1"/>
    <col min="14345" max="14345" width="8.5703125" style="16" customWidth="1"/>
    <col min="14346" max="14346" width="12.5703125" style="16" bestFit="1" customWidth="1"/>
    <col min="14347" max="14347" width="12.42578125" style="16" customWidth="1"/>
    <col min="14348" max="14348" width="11.42578125" style="16"/>
    <col min="14349" max="14349" width="20.7109375" style="16" customWidth="1"/>
    <col min="14350" max="14597" width="11.42578125" style="16"/>
    <col min="14598" max="14598" width="21.140625" style="16" customWidth="1"/>
    <col min="14599" max="14599" width="20.140625" style="16" customWidth="1"/>
    <col min="14600" max="14600" width="16.5703125" style="16" customWidth="1"/>
    <col min="14601" max="14601" width="8.5703125" style="16" customWidth="1"/>
    <col min="14602" max="14602" width="12.5703125" style="16" bestFit="1" customWidth="1"/>
    <col min="14603" max="14603" width="12.42578125" style="16" customWidth="1"/>
    <col min="14604" max="14604" width="11.42578125" style="16"/>
    <col min="14605" max="14605" width="20.7109375" style="16" customWidth="1"/>
    <col min="14606" max="14853" width="11.42578125" style="16"/>
    <col min="14854" max="14854" width="21.140625" style="16" customWidth="1"/>
    <col min="14855" max="14855" width="20.140625" style="16" customWidth="1"/>
    <col min="14856" max="14856" width="16.5703125" style="16" customWidth="1"/>
    <col min="14857" max="14857" width="8.5703125" style="16" customWidth="1"/>
    <col min="14858" max="14858" width="12.5703125" style="16" bestFit="1" customWidth="1"/>
    <col min="14859" max="14859" width="12.42578125" style="16" customWidth="1"/>
    <col min="14860" max="14860" width="11.42578125" style="16"/>
    <col min="14861" max="14861" width="20.7109375" style="16" customWidth="1"/>
    <col min="14862" max="15109" width="11.42578125" style="16"/>
    <col min="15110" max="15110" width="21.140625" style="16" customWidth="1"/>
    <col min="15111" max="15111" width="20.140625" style="16" customWidth="1"/>
    <col min="15112" max="15112" width="16.5703125" style="16" customWidth="1"/>
    <col min="15113" max="15113" width="8.5703125" style="16" customWidth="1"/>
    <col min="15114" max="15114" width="12.5703125" style="16" bestFit="1" customWidth="1"/>
    <col min="15115" max="15115" width="12.42578125" style="16" customWidth="1"/>
    <col min="15116" max="15116" width="11.42578125" style="16"/>
    <col min="15117" max="15117" width="20.7109375" style="16" customWidth="1"/>
    <col min="15118" max="15365" width="11.42578125" style="16"/>
    <col min="15366" max="15366" width="21.140625" style="16" customWidth="1"/>
    <col min="15367" max="15367" width="20.140625" style="16" customWidth="1"/>
    <col min="15368" max="15368" width="16.5703125" style="16" customWidth="1"/>
    <col min="15369" max="15369" width="8.5703125" style="16" customWidth="1"/>
    <col min="15370" max="15370" width="12.5703125" style="16" bestFit="1" customWidth="1"/>
    <col min="15371" max="15371" width="12.42578125" style="16" customWidth="1"/>
    <col min="15372" max="15372" width="11.42578125" style="16"/>
    <col min="15373" max="15373" width="20.7109375" style="16" customWidth="1"/>
    <col min="15374" max="15621" width="11.42578125" style="16"/>
    <col min="15622" max="15622" width="21.140625" style="16" customWidth="1"/>
    <col min="15623" max="15623" width="20.140625" style="16" customWidth="1"/>
    <col min="15624" max="15624" width="16.5703125" style="16" customWidth="1"/>
    <col min="15625" max="15625" width="8.5703125" style="16" customWidth="1"/>
    <col min="15626" max="15626" width="12.5703125" style="16" bestFit="1" customWidth="1"/>
    <col min="15627" max="15627" width="12.42578125" style="16" customWidth="1"/>
    <col min="15628" max="15628" width="11.42578125" style="16"/>
    <col min="15629" max="15629" width="20.7109375" style="16" customWidth="1"/>
    <col min="15630" max="15877" width="11.42578125" style="16"/>
    <col min="15878" max="15878" width="21.140625" style="16" customWidth="1"/>
    <col min="15879" max="15879" width="20.140625" style="16" customWidth="1"/>
    <col min="15880" max="15880" width="16.5703125" style="16" customWidth="1"/>
    <col min="15881" max="15881" width="8.5703125" style="16" customWidth="1"/>
    <col min="15882" max="15882" width="12.5703125" style="16" bestFit="1" customWidth="1"/>
    <col min="15883" max="15883" width="12.42578125" style="16" customWidth="1"/>
    <col min="15884" max="15884" width="11.42578125" style="16"/>
    <col min="15885" max="15885" width="20.7109375" style="16" customWidth="1"/>
    <col min="15886" max="16133" width="11.42578125" style="16"/>
    <col min="16134" max="16134" width="21.140625" style="16" customWidth="1"/>
    <col min="16135" max="16135" width="20.140625" style="16" customWidth="1"/>
    <col min="16136" max="16136" width="16.5703125" style="16" customWidth="1"/>
    <col min="16137" max="16137" width="8.5703125" style="16" customWidth="1"/>
    <col min="16138" max="16138" width="12.5703125" style="16" bestFit="1" customWidth="1"/>
    <col min="16139" max="16139" width="12.42578125" style="16" customWidth="1"/>
    <col min="16140" max="16140" width="11.42578125" style="16"/>
    <col min="16141" max="16141" width="20.7109375" style="16" customWidth="1"/>
    <col min="16142" max="16384" width="11.42578125" style="16"/>
  </cols>
  <sheetData>
    <row r="1" spans="1:26" ht="13.5" thickBot="1" x14ac:dyDescent="0.25"/>
    <row r="2" spans="1:26" ht="21" customHeight="1" x14ac:dyDescent="0.2">
      <c r="A2" s="264"/>
      <c r="B2" s="269" t="s">
        <v>0</v>
      </c>
      <c r="C2" s="270"/>
      <c r="D2" s="270"/>
      <c r="E2" s="270"/>
      <c r="F2" s="270"/>
      <c r="G2" s="270"/>
      <c r="H2" s="270"/>
      <c r="I2" s="270"/>
      <c r="J2" s="270"/>
      <c r="K2" s="271"/>
      <c r="L2" s="410" t="s">
        <v>1</v>
      </c>
      <c r="M2" s="411"/>
      <c r="N2" s="12"/>
      <c r="O2" s="12"/>
      <c r="P2" s="12"/>
      <c r="Q2" s="12"/>
      <c r="R2" s="12"/>
      <c r="S2" s="12"/>
      <c r="T2" s="12"/>
      <c r="U2" s="12"/>
      <c r="V2" s="12"/>
      <c r="W2" s="12"/>
      <c r="X2" s="12"/>
      <c r="Y2" s="17"/>
      <c r="Z2" s="18"/>
    </row>
    <row r="3" spans="1:26" ht="21" customHeight="1" x14ac:dyDescent="0.2">
      <c r="A3" s="265"/>
      <c r="B3" s="272" t="s">
        <v>2</v>
      </c>
      <c r="C3" s="273"/>
      <c r="D3" s="273"/>
      <c r="E3" s="273"/>
      <c r="F3" s="273"/>
      <c r="G3" s="273"/>
      <c r="H3" s="273"/>
      <c r="I3" s="273"/>
      <c r="J3" s="273"/>
      <c r="K3" s="274"/>
      <c r="L3" s="412" t="s">
        <v>91</v>
      </c>
      <c r="M3" s="413"/>
      <c r="N3" s="12"/>
      <c r="O3" s="12"/>
      <c r="P3" s="12"/>
      <c r="Q3" s="12"/>
      <c r="R3" s="12"/>
      <c r="S3" s="12"/>
      <c r="T3" s="12"/>
      <c r="U3" s="12"/>
      <c r="V3" s="12"/>
      <c r="W3" s="12"/>
      <c r="X3" s="12"/>
      <c r="Y3" s="17"/>
      <c r="Z3" s="18"/>
    </row>
    <row r="4" spans="1:26" ht="21" customHeight="1" x14ac:dyDescent="0.2">
      <c r="A4" s="265"/>
      <c r="B4" s="272" t="s">
        <v>3</v>
      </c>
      <c r="C4" s="273"/>
      <c r="D4" s="273"/>
      <c r="E4" s="273"/>
      <c r="F4" s="273"/>
      <c r="G4" s="273"/>
      <c r="H4" s="273"/>
      <c r="I4" s="273"/>
      <c r="J4" s="273"/>
      <c r="K4" s="274"/>
      <c r="L4" s="412" t="s">
        <v>109</v>
      </c>
      <c r="M4" s="413"/>
      <c r="N4" s="12"/>
      <c r="O4" s="12"/>
      <c r="P4" s="12"/>
      <c r="Q4" s="12"/>
      <c r="R4" s="12"/>
      <c r="S4" s="12"/>
      <c r="T4" s="12"/>
      <c r="U4" s="12"/>
      <c r="V4" s="12"/>
      <c r="W4" s="12"/>
      <c r="X4" s="12"/>
      <c r="Y4" s="17"/>
      <c r="Z4" s="18"/>
    </row>
    <row r="5" spans="1:26" ht="21" customHeight="1" thickBot="1" x14ac:dyDescent="0.25">
      <c r="A5" s="266"/>
      <c r="B5" s="275" t="s">
        <v>4</v>
      </c>
      <c r="C5" s="276"/>
      <c r="D5" s="276"/>
      <c r="E5" s="276"/>
      <c r="F5" s="276"/>
      <c r="G5" s="276"/>
      <c r="H5" s="276"/>
      <c r="I5" s="276"/>
      <c r="J5" s="276"/>
      <c r="K5" s="277"/>
      <c r="L5" s="414" t="s">
        <v>5</v>
      </c>
      <c r="M5" s="415"/>
      <c r="N5" s="13"/>
      <c r="O5" s="13"/>
      <c r="P5" s="13"/>
      <c r="Q5" s="13"/>
      <c r="R5" s="13"/>
      <c r="S5" s="13"/>
      <c r="T5" s="13"/>
      <c r="U5" s="13"/>
      <c r="V5" s="13"/>
      <c r="W5" s="13"/>
      <c r="X5" s="13"/>
      <c r="Y5" s="17"/>
      <c r="Z5" s="18"/>
    </row>
    <row r="6" spans="1:26" x14ac:dyDescent="0.2">
      <c r="A6" s="19"/>
      <c r="B6" s="19"/>
      <c r="C6" s="19"/>
      <c r="D6" s="14"/>
      <c r="E6" s="14"/>
      <c r="F6" s="14"/>
      <c r="G6" s="14"/>
      <c r="H6" s="14"/>
      <c r="I6" s="14"/>
      <c r="J6" s="14"/>
      <c r="K6" s="14"/>
      <c r="L6" s="20"/>
      <c r="M6" s="20"/>
      <c r="N6" s="13"/>
      <c r="O6" s="13"/>
      <c r="P6" s="13"/>
      <c r="Q6" s="13"/>
      <c r="R6" s="13"/>
      <c r="S6" s="13"/>
      <c r="T6" s="13"/>
      <c r="U6" s="13"/>
      <c r="V6" s="13"/>
      <c r="W6" s="13"/>
      <c r="X6" s="13"/>
      <c r="Y6" s="17"/>
      <c r="Z6" s="18"/>
    </row>
    <row r="7" spans="1:26" s="65" customFormat="1" ht="25.5" customHeight="1" x14ac:dyDescent="0.2">
      <c r="A7" s="64" t="s">
        <v>162</v>
      </c>
      <c r="B7" s="267" t="s">
        <v>161</v>
      </c>
      <c r="C7" s="267"/>
      <c r="D7" s="267"/>
      <c r="E7" s="267"/>
      <c r="F7" s="267"/>
      <c r="G7" s="267"/>
      <c r="H7" s="267"/>
      <c r="I7" s="267"/>
      <c r="J7" s="267"/>
      <c r="K7" s="267"/>
      <c r="L7" s="267"/>
      <c r="M7" s="267"/>
    </row>
    <row r="8" spans="1:26" ht="30" customHeight="1" thickBot="1" x14ac:dyDescent="0.25">
      <c r="A8" s="268" t="s">
        <v>164</v>
      </c>
      <c r="B8" s="268"/>
      <c r="C8" s="268"/>
      <c r="D8" s="268"/>
      <c r="E8" s="268"/>
      <c r="F8" s="268"/>
      <c r="G8" s="268"/>
      <c r="H8" s="268"/>
      <c r="I8" s="268"/>
      <c r="J8" s="268"/>
      <c r="K8" s="268"/>
      <c r="L8" s="268"/>
      <c r="M8" s="268"/>
    </row>
    <row r="9" spans="1:26" s="21" customFormat="1" ht="20.25" customHeight="1" thickBot="1" x14ac:dyDescent="0.3">
      <c r="A9" s="260" t="s">
        <v>127</v>
      </c>
      <c r="B9" s="262" t="s">
        <v>126</v>
      </c>
      <c r="C9" s="262" t="s">
        <v>132</v>
      </c>
      <c r="D9" s="254" t="s">
        <v>128</v>
      </c>
      <c r="E9" s="255"/>
      <c r="F9" s="254" t="s">
        <v>129</v>
      </c>
      <c r="G9" s="255"/>
      <c r="H9" s="254" t="s">
        <v>130</v>
      </c>
      <c r="I9" s="255"/>
      <c r="J9" s="254" t="s">
        <v>131</v>
      </c>
      <c r="K9" s="255"/>
      <c r="L9" s="256" t="s">
        <v>83</v>
      </c>
      <c r="M9" s="257"/>
    </row>
    <row r="10" spans="1:26" s="22" customFormat="1" ht="21" customHeight="1" thickBot="1" x14ac:dyDescent="0.3">
      <c r="A10" s="261"/>
      <c r="B10" s="263"/>
      <c r="C10" s="263"/>
      <c r="D10" s="32">
        <v>42795</v>
      </c>
      <c r="E10" s="29" t="s">
        <v>82</v>
      </c>
      <c r="F10" s="32">
        <v>42887</v>
      </c>
      <c r="G10" s="29" t="s">
        <v>82</v>
      </c>
      <c r="H10" s="32">
        <v>42979</v>
      </c>
      <c r="I10" s="29" t="s">
        <v>82</v>
      </c>
      <c r="J10" s="32">
        <v>43070</v>
      </c>
      <c r="K10" s="29" t="s">
        <v>82</v>
      </c>
      <c r="L10" s="258"/>
      <c r="M10" s="259"/>
    </row>
    <row r="11" spans="1:26" s="23" customFormat="1" ht="36.950000000000003" customHeight="1" x14ac:dyDescent="0.25">
      <c r="A11" s="236" t="s">
        <v>148</v>
      </c>
      <c r="B11" s="250" t="s">
        <v>133</v>
      </c>
      <c r="C11" s="30" t="s">
        <v>138</v>
      </c>
      <c r="D11" s="33">
        <v>1231786926.3599999</v>
      </c>
      <c r="E11" s="238">
        <f>IF(D11=0," ",D11/D12)</f>
        <v>0.16421510320158339</v>
      </c>
      <c r="F11" s="66">
        <v>3591355911.6999998</v>
      </c>
      <c r="G11" s="238">
        <f>IF(F11=0," ",F11/F12)</f>
        <v>0.47877994891226128</v>
      </c>
      <c r="H11" s="37">
        <v>5341070460.3900003</v>
      </c>
      <c r="I11" s="238">
        <f>IF(H11=0," ",H11/H12)</f>
        <v>0.71204233304513675</v>
      </c>
      <c r="J11" s="38">
        <v>0</v>
      </c>
      <c r="K11" s="238" t="str">
        <f>IF(J11=0," ",J11/J12)</f>
        <v xml:space="preserve"> </v>
      </c>
      <c r="L11" s="240"/>
      <c r="M11" s="241"/>
    </row>
    <row r="12" spans="1:26" s="23" customFormat="1" ht="36.950000000000003" customHeight="1" thickBot="1" x14ac:dyDescent="0.3">
      <c r="A12" s="237"/>
      <c r="B12" s="251"/>
      <c r="C12" s="34" t="s">
        <v>139</v>
      </c>
      <c r="D12" s="35">
        <v>7501057468.8000002</v>
      </c>
      <c r="E12" s="239"/>
      <c r="F12" s="36">
        <v>7501057468.8000002</v>
      </c>
      <c r="G12" s="239"/>
      <c r="H12" s="36">
        <v>7501057468.8000002</v>
      </c>
      <c r="I12" s="239"/>
      <c r="J12" s="36">
        <v>7501057468.8000002</v>
      </c>
      <c r="K12" s="239"/>
      <c r="L12" s="242"/>
      <c r="M12" s="243"/>
      <c r="O12" s="24"/>
    </row>
    <row r="13" spans="1:26" s="23" customFormat="1" ht="36.950000000000003" customHeight="1" x14ac:dyDescent="0.25">
      <c r="A13" s="236" t="s">
        <v>148</v>
      </c>
      <c r="B13" s="250" t="s">
        <v>134</v>
      </c>
      <c r="C13" s="30" t="s">
        <v>140</v>
      </c>
      <c r="D13" s="33">
        <v>2098373305.8499999</v>
      </c>
      <c r="E13" s="238">
        <f>IF(D13=0," ",D13/D14)</f>
        <v>1.852231749781658E-2</v>
      </c>
      <c r="F13" s="37">
        <v>2340335475.0999999</v>
      </c>
      <c r="G13" s="238">
        <f>IF(F13=0," ",F13/F14)</f>
        <v>2.0658114836075943E-2</v>
      </c>
      <c r="H13" s="37">
        <v>114480286274.10001</v>
      </c>
      <c r="I13" s="238">
        <f>IF(H13=0," ",H13/H14)</f>
        <v>1.0105161954254249</v>
      </c>
      <c r="J13" s="37">
        <v>0</v>
      </c>
      <c r="K13" s="238" t="str">
        <f>IF(J13=0," ",J13/J14)</f>
        <v xml:space="preserve"> </v>
      </c>
      <c r="L13" s="240"/>
      <c r="M13" s="241"/>
      <c r="O13" s="24"/>
    </row>
    <row r="14" spans="1:26" s="23" customFormat="1" ht="36.950000000000003" customHeight="1" thickBot="1" x14ac:dyDescent="0.3">
      <c r="A14" s="237"/>
      <c r="B14" s="251"/>
      <c r="C14" s="34" t="s">
        <v>141</v>
      </c>
      <c r="D14" s="35">
        <v>113288917874.2</v>
      </c>
      <c r="E14" s="239"/>
      <c r="F14" s="36">
        <v>113288917874.2</v>
      </c>
      <c r="G14" s="239"/>
      <c r="H14" s="36">
        <v>113288917874.2</v>
      </c>
      <c r="I14" s="239"/>
      <c r="J14" s="36">
        <v>113288917874.2</v>
      </c>
      <c r="K14" s="239"/>
      <c r="L14" s="242"/>
      <c r="M14" s="243"/>
      <c r="O14" s="24"/>
    </row>
    <row r="15" spans="1:26" s="23" customFormat="1" ht="36.950000000000003" customHeight="1" x14ac:dyDescent="0.25">
      <c r="A15" s="236" t="s">
        <v>148</v>
      </c>
      <c r="B15" s="250" t="s">
        <v>135</v>
      </c>
      <c r="C15" s="30" t="s">
        <v>142</v>
      </c>
      <c r="D15" s="33">
        <v>200519070.97</v>
      </c>
      <c r="E15" s="238">
        <f>IF(D15=0," ",D15/D16)</f>
        <v>2.9126163303255376E-2</v>
      </c>
      <c r="F15" s="37">
        <f>1753701035+288424063.97+86828177.63</f>
        <v>2128953276.5999999</v>
      </c>
      <c r="G15" s="238">
        <f>IF(F15=0," ",F15/F16)</f>
        <v>0.30923862004392272</v>
      </c>
      <c r="H15" s="37">
        <f>1753701035+486589484.49+139659428.1</f>
        <v>2379949947.5899997</v>
      </c>
      <c r="I15" s="238">
        <f>IF(H15=0," ",H15/H16)</f>
        <v>0.34569684814394191</v>
      </c>
      <c r="J15" s="37">
        <v>0</v>
      </c>
      <c r="K15" s="238" t="str">
        <f>IF(J15=0," ",J15/J16)</f>
        <v xml:space="preserve"> </v>
      </c>
      <c r="L15" s="240"/>
      <c r="M15" s="241"/>
      <c r="O15" s="24"/>
    </row>
    <row r="16" spans="1:26" s="23" customFormat="1" ht="36.950000000000003" customHeight="1" thickBot="1" x14ac:dyDescent="0.3">
      <c r="A16" s="237"/>
      <c r="B16" s="251"/>
      <c r="C16" s="34" t="s">
        <v>143</v>
      </c>
      <c r="D16" s="35">
        <v>6884499990</v>
      </c>
      <c r="E16" s="239"/>
      <c r="F16" s="36">
        <v>6884499990</v>
      </c>
      <c r="G16" s="239"/>
      <c r="H16" s="36">
        <v>6884499990</v>
      </c>
      <c r="I16" s="239"/>
      <c r="J16" s="36">
        <v>6884499990</v>
      </c>
      <c r="K16" s="239"/>
      <c r="L16" s="242"/>
      <c r="M16" s="243"/>
      <c r="O16" s="24"/>
    </row>
    <row r="17" spans="1:14" s="23" customFormat="1" ht="36.950000000000003" customHeight="1" x14ac:dyDescent="0.25">
      <c r="A17" s="236" t="s">
        <v>148</v>
      </c>
      <c r="B17" s="250" t="s">
        <v>136</v>
      </c>
      <c r="C17" s="30" t="s">
        <v>144</v>
      </c>
      <c r="D17" s="33">
        <v>814932244.67999995</v>
      </c>
      <c r="E17" s="238">
        <f>IF(D17=0," ",D17/D18)</f>
        <v>0.41235249945858421</v>
      </c>
      <c r="F17" s="37">
        <f>822035187.27+232516790</f>
        <v>1054551977.27</v>
      </c>
      <c r="G17" s="238">
        <f>IF(F17=0," ",F17/F18)</f>
        <v>0.53359913842534024</v>
      </c>
      <c r="H17" s="37">
        <f>964704573.27+349145442</f>
        <v>1313850015.27</v>
      </c>
      <c r="I17" s="238">
        <f>IF(H17=0," ",H17/H18)</f>
        <v>0.66480292226382631</v>
      </c>
      <c r="J17" s="37">
        <v>0</v>
      </c>
      <c r="K17" s="238" t="str">
        <f>IF(J17=0," ",J17/J18)</f>
        <v xml:space="preserve"> </v>
      </c>
      <c r="L17" s="240"/>
      <c r="M17" s="241"/>
    </row>
    <row r="18" spans="1:14" s="23" customFormat="1" ht="36.950000000000003" customHeight="1" thickBot="1" x14ac:dyDescent="0.3">
      <c r="A18" s="237"/>
      <c r="B18" s="251"/>
      <c r="C18" s="34" t="s">
        <v>145</v>
      </c>
      <c r="D18" s="35">
        <v>1976300000</v>
      </c>
      <c r="E18" s="239"/>
      <c r="F18" s="36">
        <v>1976300000</v>
      </c>
      <c r="G18" s="239"/>
      <c r="H18" s="36">
        <v>1976300000</v>
      </c>
      <c r="I18" s="239"/>
      <c r="J18" s="36">
        <v>1976300000</v>
      </c>
      <c r="K18" s="239"/>
      <c r="L18" s="242"/>
      <c r="M18" s="243"/>
    </row>
    <row r="19" spans="1:14" s="23" customFormat="1" ht="36.950000000000003" customHeight="1" x14ac:dyDescent="0.25">
      <c r="A19" s="236" t="s">
        <v>148</v>
      </c>
      <c r="B19" s="250" t="s">
        <v>137</v>
      </c>
      <c r="C19" s="30" t="s">
        <v>146</v>
      </c>
      <c r="D19" s="33">
        <v>56193847.780000001</v>
      </c>
      <c r="E19" s="238">
        <f>IF(D19=0," ",D19/D20)</f>
        <v>6.8495670136518777E-2</v>
      </c>
      <c r="F19" s="37">
        <v>187423810.97999999</v>
      </c>
      <c r="G19" s="238">
        <f>IF(F19=0," ",F19/F20)</f>
        <v>0.22845418208191126</v>
      </c>
      <c r="H19" s="37">
        <v>254440126.97999999</v>
      </c>
      <c r="I19" s="238">
        <f>IF(H19=0," ",H19/H20)</f>
        <v>0.31014154921989273</v>
      </c>
      <c r="J19" s="37">
        <v>0</v>
      </c>
      <c r="K19" s="238" t="str">
        <f>IF(J19=0," ",J19/J20)</f>
        <v xml:space="preserve"> </v>
      </c>
      <c r="L19" s="240"/>
      <c r="M19" s="241"/>
    </row>
    <row r="20" spans="1:14" s="23" customFormat="1" ht="36.950000000000003" customHeight="1" thickBot="1" x14ac:dyDescent="0.3">
      <c r="A20" s="237"/>
      <c r="B20" s="251"/>
      <c r="C20" s="34" t="s">
        <v>147</v>
      </c>
      <c r="D20" s="35">
        <v>820400000</v>
      </c>
      <c r="E20" s="239"/>
      <c r="F20" s="36">
        <v>820400000</v>
      </c>
      <c r="G20" s="239"/>
      <c r="H20" s="36">
        <v>820400000</v>
      </c>
      <c r="I20" s="239"/>
      <c r="J20" s="36">
        <v>820400000</v>
      </c>
      <c r="K20" s="239"/>
      <c r="L20" s="242"/>
      <c r="M20" s="243"/>
    </row>
    <row r="21" spans="1:14" s="23" customFormat="1" ht="36.950000000000003" customHeight="1" x14ac:dyDescent="0.25">
      <c r="A21" s="244" t="s">
        <v>148</v>
      </c>
      <c r="B21" s="252" t="s">
        <v>149</v>
      </c>
      <c r="C21" s="31" t="s">
        <v>150</v>
      </c>
      <c r="D21" s="39">
        <f>(D11+D13+D15+D17+D19)</f>
        <v>4401805395.6399994</v>
      </c>
      <c r="E21" s="246">
        <f>IF(D21=0," ",D21/D22)</f>
        <v>3.3737761497168436E-2</v>
      </c>
      <c r="F21" s="40">
        <f>(F11+F13+F15+F17+F19)</f>
        <v>9302620451.6499996</v>
      </c>
      <c r="G21" s="248">
        <f>IF(F21=0," ",F21/F22)</f>
        <v>7.1300196598268042E-2</v>
      </c>
      <c r="H21" s="40">
        <f>(H11+H13+H15+H17+H19)</f>
        <v>123769596824.33</v>
      </c>
      <c r="I21" s="248">
        <f>IF(H21=0," ",H21/H22)</f>
        <v>0.94863556267071525</v>
      </c>
      <c r="J21" s="40">
        <f t="shared" ref="J21" si="0">(J11+J13+J15+J17+J19)</f>
        <v>0</v>
      </c>
      <c r="K21" s="248" t="str">
        <f>IF(J21=0," ",J21/J22)</f>
        <v xml:space="preserve"> </v>
      </c>
      <c r="L21" s="232"/>
      <c r="M21" s="233"/>
    </row>
    <row r="22" spans="1:14" s="23" customFormat="1" ht="36.950000000000003" customHeight="1" thickBot="1" x14ac:dyDescent="0.3">
      <c r="A22" s="245"/>
      <c r="B22" s="253"/>
      <c r="C22" s="41" t="s">
        <v>151</v>
      </c>
      <c r="D22" s="42">
        <f>(D12+D14+D16+D18+D20)</f>
        <v>130471175333</v>
      </c>
      <c r="E22" s="247"/>
      <c r="F22" s="43">
        <f t="shared" ref="F22:J22" si="1">(F12+F14+F16+F18+F20)</f>
        <v>130471175333</v>
      </c>
      <c r="G22" s="249"/>
      <c r="H22" s="43">
        <f t="shared" si="1"/>
        <v>130471175333</v>
      </c>
      <c r="I22" s="249"/>
      <c r="J22" s="43">
        <f t="shared" si="1"/>
        <v>130471175333</v>
      </c>
      <c r="K22" s="249"/>
      <c r="L22" s="234"/>
      <c r="M22" s="235"/>
    </row>
    <row r="23" spans="1:14" ht="36.950000000000003" customHeight="1" x14ac:dyDescent="0.2">
      <c r="D23" s="25"/>
      <c r="H23" s="25"/>
    </row>
    <row r="24" spans="1:14" ht="36.950000000000003" customHeight="1" x14ac:dyDescent="0.2">
      <c r="H24" s="25"/>
    </row>
    <row r="25" spans="1:14" ht="36.950000000000003" customHeight="1" x14ac:dyDescent="0.2">
      <c r="A25" s="16"/>
      <c r="B25" s="16"/>
      <c r="C25" s="16"/>
      <c r="J25" s="25"/>
      <c r="N25" s="26"/>
    </row>
    <row r="26" spans="1:14" ht="36.950000000000003" customHeight="1" x14ac:dyDescent="0.2">
      <c r="F26" s="25"/>
      <c r="J26" s="25"/>
    </row>
    <row r="27" spans="1:14" ht="36.950000000000003" customHeight="1" x14ac:dyDescent="0.2">
      <c r="J27" s="25"/>
    </row>
    <row r="28" spans="1:14" ht="36.950000000000003" customHeight="1" x14ac:dyDescent="0.2"/>
    <row r="29" spans="1:14" ht="36.950000000000003" customHeight="1" x14ac:dyDescent="0.2">
      <c r="D29" s="27"/>
      <c r="E29" s="28"/>
    </row>
    <row r="30" spans="1:14" ht="36.950000000000003" customHeight="1" x14ac:dyDescent="0.2">
      <c r="D30" s="27"/>
    </row>
    <row r="31" spans="1:14" ht="36.950000000000003" customHeight="1" x14ac:dyDescent="0.2"/>
    <row r="32" spans="1:14" ht="36.950000000000003" customHeight="1" x14ac:dyDescent="0.2"/>
    <row r="33" spans="4:4" ht="36.950000000000003" customHeight="1" x14ac:dyDescent="0.2"/>
    <row r="34" spans="4:4" ht="36.950000000000003" customHeight="1" x14ac:dyDescent="0.2">
      <c r="D34" s="27"/>
    </row>
    <row r="35" spans="4:4" ht="36.950000000000003" customHeight="1" x14ac:dyDescent="0.2"/>
    <row r="36" spans="4:4" x14ac:dyDescent="0.2">
      <c r="D36" s="27"/>
    </row>
  </sheetData>
  <mergeCells count="61">
    <mergeCell ref="A9:A10"/>
    <mergeCell ref="B9:B10"/>
    <mergeCell ref="C9:C10"/>
    <mergeCell ref="A2:A5"/>
    <mergeCell ref="B7:M7"/>
    <mergeCell ref="A8:M8"/>
    <mergeCell ref="B2:K2"/>
    <mergeCell ref="B3:K3"/>
    <mergeCell ref="B4:K4"/>
    <mergeCell ref="B5:K5"/>
    <mergeCell ref="L2:M2"/>
    <mergeCell ref="L3:M3"/>
    <mergeCell ref="L4:M4"/>
    <mergeCell ref="L5:M5"/>
    <mergeCell ref="D9:E9"/>
    <mergeCell ref="F9:G9"/>
    <mergeCell ref="H9:I9"/>
    <mergeCell ref="J9:K9"/>
    <mergeCell ref="L9:M10"/>
    <mergeCell ref="L11:M12"/>
    <mergeCell ref="A13:A14"/>
    <mergeCell ref="E13:E14"/>
    <mergeCell ref="G13:G14"/>
    <mergeCell ref="I13:I14"/>
    <mergeCell ref="K13:K14"/>
    <mergeCell ref="L13:M14"/>
    <mergeCell ref="A11:A12"/>
    <mergeCell ref="E11:E12"/>
    <mergeCell ref="G11:G12"/>
    <mergeCell ref="I11:I12"/>
    <mergeCell ref="K11:K12"/>
    <mergeCell ref="B11:B12"/>
    <mergeCell ref="B13:B14"/>
    <mergeCell ref="L17:M18"/>
    <mergeCell ref="A15:A16"/>
    <mergeCell ref="E15:E16"/>
    <mergeCell ref="G15:G16"/>
    <mergeCell ref="I15:I16"/>
    <mergeCell ref="K15:K16"/>
    <mergeCell ref="L15:M16"/>
    <mergeCell ref="A17:A18"/>
    <mergeCell ref="E17:E18"/>
    <mergeCell ref="G17:G18"/>
    <mergeCell ref="I17:I18"/>
    <mergeCell ref="K17:K18"/>
    <mergeCell ref="B15:B16"/>
    <mergeCell ref="B17:B18"/>
    <mergeCell ref="L21:M22"/>
    <mergeCell ref="A19:A20"/>
    <mergeCell ref="E19:E20"/>
    <mergeCell ref="G19:G20"/>
    <mergeCell ref="I19:I20"/>
    <mergeCell ref="K19:K20"/>
    <mergeCell ref="L19:M20"/>
    <mergeCell ref="A21:A22"/>
    <mergeCell ref="E21:E22"/>
    <mergeCell ref="G21:G22"/>
    <mergeCell ref="I21:I22"/>
    <mergeCell ref="K21:K22"/>
    <mergeCell ref="B19:B20"/>
    <mergeCell ref="B21:B22"/>
  </mergeCells>
  <printOptions horizontalCentered="1" verticalCentered="1"/>
  <pageMargins left="0.70866141732283472" right="0.70866141732283472" top="0.74803149606299213" bottom="0.74803149606299213" header="0.31496062992125984" footer="0.31496062992125984"/>
  <pageSetup scale="37" orientation="portrait" horizontalDpi="4294967295" verticalDpi="4294967295" r:id="rId1"/>
  <ignoredErrors>
    <ignoredError sqref="E21"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pageSetUpPr fitToPage="1"/>
  </sheetPr>
  <dimension ref="A1:Q174"/>
  <sheetViews>
    <sheetView showGridLines="0" topLeftCell="A2" workbookViewId="0">
      <selection activeCell="N2" sqref="N2:P5"/>
    </sheetView>
  </sheetViews>
  <sheetFormatPr baseColWidth="10" defaultRowHeight="12.75" x14ac:dyDescent="0.25"/>
  <cols>
    <col min="1" max="1" width="3" style="9" customWidth="1"/>
    <col min="2" max="2" width="30" style="9" customWidth="1"/>
    <col min="3" max="3" width="19.85546875" style="9" customWidth="1"/>
    <col min="4" max="4" width="8" style="9" customWidth="1"/>
    <col min="5" max="5" width="7" style="9" customWidth="1"/>
    <col min="6" max="6" width="7.7109375" style="9" customWidth="1"/>
    <col min="7" max="7" width="8" style="9" customWidth="1"/>
    <col min="8" max="8" width="7.5703125" style="9" customWidth="1"/>
    <col min="9" max="9" width="7.28515625" style="9" customWidth="1"/>
    <col min="10" max="10" width="7.42578125" style="9" customWidth="1"/>
    <col min="11" max="11" width="6.42578125" style="9" bestFit="1" customWidth="1"/>
    <col min="12" max="12" width="6.5703125" style="9" bestFit="1" customWidth="1"/>
    <col min="13" max="13" width="8.42578125" style="9" customWidth="1"/>
    <col min="14" max="14" width="6.42578125" style="9" customWidth="1"/>
    <col min="15" max="15" width="8" style="9" customWidth="1"/>
    <col min="16" max="16" width="12.140625" style="9" customWidth="1"/>
    <col min="17" max="251" width="11.42578125" style="9"/>
    <col min="252" max="252" width="3" style="9" customWidth="1"/>
    <col min="253" max="253" width="30" style="9" customWidth="1"/>
    <col min="254" max="254" width="16.85546875" style="9" customWidth="1"/>
    <col min="255" max="255" width="5" style="9" bestFit="1" customWidth="1"/>
    <col min="256" max="256" width="4.7109375" style="9" bestFit="1" customWidth="1"/>
    <col min="257" max="257" width="5.140625" style="9" bestFit="1" customWidth="1"/>
    <col min="258" max="258" width="4.85546875" style="9" bestFit="1" customWidth="1"/>
    <col min="259" max="259" width="5.140625" style="9" bestFit="1" customWidth="1"/>
    <col min="260" max="260" width="9.5703125" style="9" bestFit="1" customWidth="1"/>
    <col min="261" max="261" width="4.140625" style="9" bestFit="1" customWidth="1"/>
    <col min="262" max="262" width="6.42578125" style="9" bestFit="1" customWidth="1"/>
    <col min="263" max="263" width="4.85546875" style="9" bestFit="1" customWidth="1"/>
    <col min="264" max="264" width="8.42578125" style="9" customWidth="1"/>
    <col min="265" max="265" width="6.42578125" style="9" customWidth="1"/>
    <col min="266" max="266" width="8" style="9" customWidth="1"/>
    <col min="267" max="267" width="12.140625" style="9" customWidth="1"/>
    <col min="268" max="269" width="11.7109375" style="9" customWidth="1"/>
    <col min="270" max="507" width="11.42578125" style="9"/>
    <col min="508" max="508" width="3" style="9" customWidth="1"/>
    <col min="509" max="509" width="30" style="9" customWidth="1"/>
    <col min="510" max="510" width="16.85546875" style="9" customWidth="1"/>
    <col min="511" max="511" width="5" style="9" bestFit="1" customWidth="1"/>
    <col min="512" max="512" width="4.7109375" style="9" bestFit="1" customWidth="1"/>
    <col min="513" max="513" width="5.140625" style="9" bestFit="1" customWidth="1"/>
    <col min="514" max="514" width="4.85546875" style="9" bestFit="1" customWidth="1"/>
    <col min="515" max="515" width="5.140625" style="9" bestFit="1" customWidth="1"/>
    <col min="516" max="516" width="9.5703125" style="9" bestFit="1" customWidth="1"/>
    <col min="517" max="517" width="4.140625" style="9" bestFit="1" customWidth="1"/>
    <col min="518" max="518" width="6.42578125" style="9" bestFit="1" customWidth="1"/>
    <col min="519" max="519" width="4.85546875" style="9" bestFit="1" customWidth="1"/>
    <col min="520" max="520" width="8.42578125" style="9" customWidth="1"/>
    <col min="521" max="521" width="6.42578125" style="9" customWidth="1"/>
    <col min="522" max="522" width="8" style="9" customWidth="1"/>
    <col min="523" max="523" width="12.140625" style="9" customWidth="1"/>
    <col min="524" max="525" width="11.7109375" style="9" customWidth="1"/>
    <col min="526" max="763" width="11.42578125" style="9"/>
    <col min="764" max="764" width="3" style="9" customWidth="1"/>
    <col min="765" max="765" width="30" style="9" customWidth="1"/>
    <col min="766" max="766" width="16.85546875" style="9" customWidth="1"/>
    <col min="767" max="767" width="5" style="9" bestFit="1" customWidth="1"/>
    <col min="768" max="768" width="4.7109375" style="9" bestFit="1" customWidth="1"/>
    <col min="769" max="769" width="5.140625" style="9" bestFit="1" customWidth="1"/>
    <col min="770" max="770" width="4.85546875" style="9" bestFit="1" customWidth="1"/>
    <col min="771" max="771" width="5.140625" style="9" bestFit="1" customWidth="1"/>
    <col min="772" max="772" width="9.5703125" style="9" bestFit="1" customWidth="1"/>
    <col min="773" max="773" width="4.140625" style="9" bestFit="1" customWidth="1"/>
    <col min="774" max="774" width="6.42578125" style="9" bestFit="1" customWidth="1"/>
    <col min="775" max="775" width="4.85546875" style="9" bestFit="1" customWidth="1"/>
    <col min="776" max="776" width="8.42578125" style="9" customWidth="1"/>
    <col min="777" max="777" width="6.42578125" style="9" customWidth="1"/>
    <col min="778" max="778" width="8" style="9" customWidth="1"/>
    <col min="779" max="779" width="12.140625" style="9" customWidth="1"/>
    <col min="780" max="781" width="11.7109375" style="9" customWidth="1"/>
    <col min="782" max="1019" width="11.42578125" style="9"/>
    <col min="1020" max="1020" width="3" style="9" customWidth="1"/>
    <col min="1021" max="1021" width="30" style="9" customWidth="1"/>
    <col min="1022" max="1022" width="16.85546875" style="9" customWidth="1"/>
    <col min="1023" max="1023" width="5" style="9" bestFit="1" customWidth="1"/>
    <col min="1024" max="1024" width="4.7109375" style="9" bestFit="1" customWidth="1"/>
    <col min="1025" max="1025" width="5.140625" style="9" bestFit="1" customWidth="1"/>
    <col min="1026" max="1026" width="4.85546875" style="9" bestFit="1" customWidth="1"/>
    <col min="1027" max="1027" width="5.140625" style="9" bestFit="1" customWidth="1"/>
    <col min="1028" max="1028" width="9.5703125" style="9" bestFit="1" customWidth="1"/>
    <col min="1029" max="1029" width="4.140625" style="9" bestFit="1" customWidth="1"/>
    <col min="1030" max="1030" width="6.42578125" style="9" bestFit="1" customWidth="1"/>
    <col min="1031" max="1031" width="4.85546875" style="9" bestFit="1" customWidth="1"/>
    <col min="1032" max="1032" width="8.42578125" style="9" customWidth="1"/>
    <col min="1033" max="1033" width="6.42578125" style="9" customWidth="1"/>
    <col min="1034" max="1034" width="8" style="9" customWidth="1"/>
    <col min="1035" max="1035" width="12.140625" style="9" customWidth="1"/>
    <col min="1036" max="1037" width="11.7109375" style="9" customWidth="1"/>
    <col min="1038" max="1275" width="11.42578125" style="9"/>
    <col min="1276" max="1276" width="3" style="9" customWidth="1"/>
    <col min="1277" max="1277" width="30" style="9" customWidth="1"/>
    <col min="1278" max="1278" width="16.85546875" style="9" customWidth="1"/>
    <col min="1279" max="1279" width="5" style="9" bestFit="1" customWidth="1"/>
    <col min="1280" max="1280" width="4.7109375" style="9" bestFit="1" customWidth="1"/>
    <col min="1281" max="1281" width="5.140625" style="9" bestFit="1" customWidth="1"/>
    <col min="1282" max="1282" width="4.85546875" style="9" bestFit="1" customWidth="1"/>
    <col min="1283" max="1283" width="5.140625" style="9" bestFit="1" customWidth="1"/>
    <col min="1284" max="1284" width="9.5703125" style="9" bestFit="1" customWidth="1"/>
    <col min="1285" max="1285" width="4.140625" style="9" bestFit="1" customWidth="1"/>
    <col min="1286" max="1286" width="6.42578125" style="9" bestFit="1" customWidth="1"/>
    <col min="1287" max="1287" width="4.85546875" style="9" bestFit="1" customWidth="1"/>
    <col min="1288" max="1288" width="8.42578125" style="9" customWidth="1"/>
    <col min="1289" max="1289" width="6.42578125" style="9" customWidth="1"/>
    <col min="1290" max="1290" width="8" style="9" customWidth="1"/>
    <col min="1291" max="1291" width="12.140625" style="9" customWidth="1"/>
    <col min="1292" max="1293" width="11.7109375" style="9" customWidth="1"/>
    <col min="1294" max="1531" width="11.42578125" style="9"/>
    <col min="1532" max="1532" width="3" style="9" customWidth="1"/>
    <col min="1533" max="1533" width="30" style="9" customWidth="1"/>
    <col min="1534" max="1534" width="16.85546875" style="9" customWidth="1"/>
    <col min="1535" max="1535" width="5" style="9" bestFit="1" customWidth="1"/>
    <col min="1536" max="1536" width="4.7109375" style="9" bestFit="1" customWidth="1"/>
    <col min="1537" max="1537" width="5.140625" style="9" bestFit="1" customWidth="1"/>
    <col min="1538" max="1538" width="4.85546875" style="9" bestFit="1" customWidth="1"/>
    <col min="1539" max="1539" width="5.140625" style="9" bestFit="1" customWidth="1"/>
    <col min="1540" max="1540" width="9.5703125" style="9" bestFit="1" customWidth="1"/>
    <col min="1541" max="1541" width="4.140625" style="9" bestFit="1" customWidth="1"/>
    <col min="1542" max="1542" width="6.42578125" style="9" bestFit="1" customWidth="1"/>
    <col min="1543" max="1543" width="4.85546875" style="9" bestFit="1" customWidth="1"/>
    <col min="1544" max="1544" width="8.42578125" style="9" customWidth="1"/>
    <col min="1545" max="1545" width="6.42578125" style="9" customWidth="1"/>
    <col min="1546" max="1546" width="8" style="9" customWidth="1"/>
    <col min="1547" max="1547" width="12.140625" style="9" customWidth="1"/>
    <col min="1548" max="1549" width="11.7109375" style="9" customWidth="1"/>
    <col min="1550" max="1787" width="11.42578125" style="9"/>
    <col min="1788" max="1788" width="3" style="9" customWidth="1"/>
    <col min="1789" max="1789" width="30" style="9" customWidth="1"/>
    <col min="1790" max="1790" width="16.85546875" style="9" customWidth="1"/>
    <col min="1791" max="1791" width="5" style="9" bestFit="1" customWidth="1"/>
    <col min="1792" max="1792" width="4.7109375" style="9" bestFit="1" customWidth="1"/>
    <col min="1793" max="1793" width="5.140625" style="9" bestFit="1" customWidth="1"/>
    <col min="1794" max="1794" width="4.85546875" style="9" bestFit="1" customWidth="1"/>
    <col min="1795" max="1795" width="5.140625" style="9" bestFit="1" customWidth="1"/>
    <col min="1796" max="1796" width="9.5703125" style="9" bestFit="1" customWidth="1"/>
    <col min="1797" max="1797" width="4.140625" style="9" bestFit="1" customWidth="1"/>
    <col min="1798" max="1798" width="6.42578125" style="9" bestFit="1" customWidth="1"/>
    <col min="1799" max="1799" width="4.85546875" style="9" bestFit="1" customWidth="1"/>
    <col min="1800" max="1800" width="8.42578125" style="9" customWidth="1"/>
    <col min="1801" max="1801" width="6.42578125" style="9" customWidth="1"/>
    <col min="1802" max="1802" width="8" style="9" customWidth="1"/>
    <col min="1803" max="1803" width="12.140625" style="9" customWidth="1"/>
    <col min="1804" max="1805" width="11.7109375" style="9" customWidth="1"/>
    <col min="1806" max="2043" width="11.42578125" style="9"/>
    <col min="2044" max="2044" width="3" style="9" customWidth="1"/>
    <col min="2045" max="2045" width="30" style="9" customWidth="1"/>
    <col min="2046" max="2046" width="16.85546875" style="9" customWidth="1"/>
    <col min="2047" max="2047" width="5" style="9" bestFit="1" customWidth="1"/>
    <col min="2048" max="2048" width="4.7109375" style="9" bestFit="1" customWidth="1"/>
    <col min="2049" max="2049" width="5.140625" style="9" bestFit="1" customWidth="1"/>
    <col min="2050" max="2050" width="4.85546875" style="9" bestFit="1" customWidth="1"/>
    <col min="2051" max="2051" width="5.140625" style="9" bestFit="1" customWidth="1"/>
    <col min="2052" max="2052" width="9.5703125" style="9" bestFit="1" customWidth="1"/>
    <col min="2053" max="2053" width="4.140625" style="9" bestFit="1" customWidth="1"/>
    <col min="2054" max="2054" width="6.42578125" style="9" bestFit="1" customWidth="1"/>
    <col min="2055" max="2055" width="4.85546875" style="9" bestFit="1" customWidth="1"/>
    <col min="2056" max="2056" width="8.42578125" style="9" customWidth="1"/>
    <col min="2057" max="2057" width="6.42578125" style="9" customWidth="1"/>
    <col min="2058" max="2058" width="8" style="9" customWidth="1"/>
    <col min="2059" max="2059" width="12.140625" style="9" customWidth="1"/>
    <col min="2060" max="2061" width="11.7109375" style="9" customWidth="1"/>
    <col min="2062" max="2299" width="11.42578125" style="9"/>
    <col min="2300" max="2300" width="3" style="9" customWidth="1"/>
    <col min="2301" max="2301" width="30" style="9" customWidth="1"/>
    <col min="2302" max="2302" width="16.85546875" style="9" customWidth="1"/>
    <col min="2303" max="2303" width="5" style="9" bestFit="1" customWidth="1"/>
    <col min="2304" max="2304" width="4.7109375" style="9" bestFit="1" customWidth="1"/>
    <col min="2305" max="2305" width="5.140625" style="9" bestFit="1" customWidth="1"/>
    <col min="2306" max="2306" width="4.85546875" style="9" bestFit="1" customWidth="1"/>
    <col min="2307" max="2307" width="5.140625" style="9" bestFit="1" customWidth="1"/>
    <col min="2308" max="2308" width="9.5703125" style="9" bestFit="1" customWidth="1"/>
    <col min="2309" max="2309" width="4.140625" style="9" bestFit="1" customWidth="1"/>
    <col min="2310" max="2310" width="6.42578125" style="9" bestFit="1" customWidth="1"/>
    <col min="2311" max="2311" width="4.85546875" style="9" bestFit="1" customWidth="1"/>
    <col min="2312" max="2312" width="8.42578125" style="9" customWidth="1"/>
    <col min="2313" max="2313" width="6.42578125" style="9" customWidth="1"/>
    <col min="2314" max="2314" width="8" style="9" customWidth="1"/>
    <col min="2315" max="2315" width="12.140625" style="9" customWidth="1"/>
    <col min="2316" max="2317" width="11.7109375" style="9" customWidth="1"/>
    <col min="2318" max="2555" width="11.42578125" style="9"/>
    <col min="2556" max="2556" width="3" style="9" customWidth="1"/>
    <col min="2557" max="2557" width="30" style="9" customWidth="1"/>
    <col min="2558" max="2558" width="16.85546875" style="9" customWidth="1"/>
    <col min="2559" max="2559" width="5" style="9" bestFit="1" customWidth="1"/>
    <col min="2560" max="2560" width="4.7109375" style="9" bestFit="1" customWidth="1"/>
    <col min="2561" max="2561" width="5.140625" style="9" bestFit="1" customWidth="1"/>
    <col min="2562" max="2562" width="4.85546875" style="9" bestFit="1" customWidth="1"/>
    <col min="2563" max="2563" width="5.140625" style="9" bestFit="1" customWidth="1"/>
    <col min="2564" max="2564" width="9.5703125" style="9" bestFit="1" customWidth="1"/>
    <col min="2565" max="2565" width="4.140625" style="9" bestFit="1" customWidth="1"/>
    <col min="2566" max="2566" width="6.42578125" style="9" bestFit="1" customWidth="1"/>
    <col min="2567" max="2567" width="4.85546875" style="9" bestFit="1" customWidth="1"/>
    <col min="2568" max="2568" width="8.42578125" style="9" customWidth="1"/>
    <col min="2569" max="2569" width="6.42578125" style="9" customWidth="1"/>
    <col min="2570" max="2570" width="8" style="9" customWidth="1"/>
    <col min="2571" max="2571" width="12.140625" style="9" customWidth="1"/>
    <col min="2572" max="2573" width="11.7109375" style="9" customWidth="1"/>
    <col min="2574" max="2811" width="11.42578125" style="9"/>
    <col min="2812" max="2812" width="3" style="9" customWidth="1"/>
    <col min="2813" max="2813" width="30" style="9" customWidth="1"/>
    <col min="2814" max="2814" width="16.85546875" style="9" customWidth="1"/>
    <col min="2815" max="2815" width="5" style="9" bestFit="1" customWidth="1"/>
    <col min="2816" max="2816" width="4.7109375" style="9" bestFit="1" customWidth="1"/>
    <col min="2817" max="2817" width="5.140625" style="9" bestFit="1" customWidth="1"/>
    <col min="2818" max="2818" width="4.85546875" style="9" bestFit="1" customWidth="1"/>
    <col min="2819" max="2819" width="5.140625" style="9" bestFit="1" customWidth="1"/>
    <col min="2820" max="2820" width="9.5703125" style="9" bestFit="1" customWidth="1"/>
    <col min="2821" max="2821" width="4.140625" style="9" bestFit="1" customWidth="1"/>
    <col min="2822" max="2822" width="6.42578125" style="9" bestFit="1" customWidth="1"/>
    <col min="2823" max="2823" width="4.85546875" style="9" bestFit="1" customWidth="1"/>
    <col min="2824" max="2824" width="8.42578125" style="9" customWidth="1"/>
    <col min="2825" max="2825" width="6.42578125" style="9" customWidth="1"/>
    <col min="2826" max="2826" width="8" style="9" customWidth="1"/>
    <col min="2827" max="2827" width="12.140625" style="9" customWidth="1"/>
    <col min="2828" max="2829" width="11.7109375" style="9" customWidth="1"/>
    <col min="2830" max="3067" width="11.42578125" style="9"/>
    <col min="3068" max="3068" width="3" style="9" customWidth="1"/>
    <col min="3069" max="3069" width="30" style="9" customWidth="1"/>
    <col min="3070" max="3070" width="16.85546875" style="9" customWidth="1"/>
    <col min="3071" max="3071" width="5" style="9" bestFit="1" customWidth="1"/>
    <col min="3072" max="3072" width="4.7109375" style="9" bestFit="1" customWidth="1"/>
    <col min="3073" max="3073" width="5.140625" style="9" bestFit="1" customWidth="1"/>
    <col min="3074" max="3074" width="4.85546875" style="9" bestFit="1" customWidth="1"/>
    <col min="3075" max="3075" width="5.140625" style="9" bestFit="1" customWidth="1"/>
    <col min="3076" max="3076" width="9.5703125" style="9" bestFit="1" customWidth="1"/>
    <col min="3077" max="3077" width="4.140625" style="9" bestFit="1" customWidth="1"/>
    <col min="3078" max="3078" width="6.42578125" style="9" bestFit="1" customWidth="1"/>
    <col min="3079" max="3079" width="4.85546875" style="9" bestFit="1" customWidth="1"/>
    <col min="3080" max="3080" width="8.42578125" style="9" customWidth="1"/>
    <col min="3081" max="3081" width="6.42578125" style="9" customWidth="1"/>
    <col min="3082" max="3082" width="8" style="9" customWidth="1"/>
    <col min="3083" max="3083" width="12.140625" style="9" customWidth="1"/>
    <col min="3084" max="3085" width="11.7109375" style="9" customWidth="1"/>
    <col min="3086" max="3323" width="11.42578125" style="9"/>
    <col min="3324" max="3324" width="3" style="9" customWidth="1"/>
    <col min="3325" max="3325" width="30" style="9" customWidth="1"/>
    <col min="3326" max="3326" width="16.85546875" style="9" customWidth="1"/>
    <col min="3327" max="3327" width="5" style="9" bestFit="1" customWidth="1"/>
    <col min="3328" max="3328" width="4.7109375" style="9" bestFit="1" customWidth="1"/>
    <col min="3329" max="3329" width="5.140625" style="9" bestFit="1" customWidth="1"/>
    <col min="3330" max="3330" width="4.85546875" style="9" bestFit="1" customWidth="1"/>
    <col min="3331" max="3331" width="5.140625" style="9" bestFit="1" customWidth="1"/>
    <col min="3332" max="3332" width="9.5703125" style="9" bestFit="1" customWidth="1"/>
    <col min="3333" max="3333" width="4.140625" style="9" bestFit="1" customWidth="1"/>
    <col min="3334" max="3334" width="6.42578125" style="9" bestFit="1" customWidth="1"/>
    <col min="3335" max="3335" width="4.85546875" style="9" bestFit="1" customWidth="1"/>
    <col min="3336" max="3336" width="8.42578125" style="9" customWidth="1"/>
    <col min="3337" max="3337" width="6.42578125" style="9" customWidth="1"/>
    <col min="3338" max="3338" width="8" style="9" customWidth="1"/>
    <col min="3339" max="3339" width="12.140625" style="9" customWidth="1"/>
    <col min="3340" max="3341" width="11.7109375" style="9" customWidth="1"/>
    <col min="3342" max="3579" width="11.42578125" style="9"/>
    <col min="3580" max="3580" width="3" style="9" customWidth="1"/>
    <col min="3581" max="3581" width="30" style="9" customWidth="1"/>
    <col min="3582" max="3582" width="16.85546875" style="9" customWidth="1"/>
    <col min="3583" max="3583" width="5" style="9" bestFit="1" customWidth="1"/>
    <col min="3584" max="3584" width="4.7109375" style="9" bestFit="1" customWidth="1"/>
    <col min="3585" max="3585" width="5.140625" style="9" bestFit="1" customWidth="1"/>
    <col min="3586" max="3586" width="4.85546875" style="9" bestFit="1" customWidth="1"/>
    <col min="3587" max="3587" width="5.140625" style="9" bestFit="1" customWidth="1"/>
    <col min="3588" max="3588" width="9.5703125" style="9" bestFit="1" customWidth="1"/>
    <col min="3589" max="3589" width="4.140625" style="9" bestFit="1" customWidth="1"/>
    <col min="3590" max="3590" width="6.42578125" style="9" bestFit="1" customWidth="1"/>
    <col min="3591" max="3591" width="4.85546875" style="9" bestFit="1" customWidth="1"/>
    <col min="3592" max="3592" width="8.42578125" style="9" customWidth="1"/>
    <col min="3593" max="3593" width="6.42578125" style="9" customWidth="1"/>
    <col min="3594" max="3594" width="8" style="9" customWidth="1"/>
    <col min="3595" max="3595" width="12.140625" style="9" customWidth="1"/>
    <col min="3596" max="3597" width="11.7109375" style="9" customWidth="1"/>
    <col min="3598" max="3835" width="11.42578125" style="9"/>
    <col min="3836" max="3836" width="3" style="9" customWidth="1"/>
    <col min="3837" max="3837" width="30" style="9" customWidth="1"/>
    <col min="3838" max="3838" width="16.85546875" style="9" customWidth="1"/>
    <col min="3839" max="3839" width="5" style="9" bestFit="1" customWidth="1"/>
    <col min="3840" max="3840" width="4.7109375" style="9" bestFit="1" customWidth="1"/>
    <col min="3841" max="3841" width="5.140625" style="9" bestFit="1" customWidth="1"/>
    <col min="3842" max="3842" width="4.85546875" style="9" bestFit="1" customWidth="1"/>
    <col min="3843" max="3843" width="5.140625" style="9" bestFit="1" customWidth="1"/>
    <col min="3844" max="3844" width="9.5703125" style="9" bestFit="1" customWidth="1"/>
    <col min="3845" max="3845" width="4.140625" style="9" bestFit="1" customWidth="1"/>
    <col min="3846" max="3846" width="6.42578125" style="9" bestFit="1" customWidth="1"/>
    <col min="3847" max="3847" width="4.85546875" style="9" bestFit="1" customWidth="1"/>
    <col min="3848" max="3848" width="8.42578125" style="9" customWidth="1"/>
    <col min="3849" max="3849" width="6.42578125" style="9" customWidth="1"/>
    <col min="3850" max="3850" width="8" style="9" customWidth="1"/>
    <col min="3851" max="3851" width="12.140625" style="9" customWidth="1"/>
    <col min="3852" max="3853" width="11.7109375" style="9" customWidth="1"/>
    <col min="3854" max="4091" width="11.42578125" style="9"/>
    <col min="4092" max="4092" width="3" style="9" customWidth="1"/>
    <col min="4093" max="4093" width="30" style="9" customWidth="1"/>
    <col min="4094" max="4094" width="16.85546875" style="9" customWidth="1"/>
    <col min="4095" max="4095" width="5" style="9" bestFit="1" customWidth="1"/>
    <col min="4096" max="4096" width="4.7109375" style="9" bestFit="1" customWidth="1"/>
    <col min="4097" max="4097" width="5.140625" style="9" bestFit="1" customWidth="1"/>
    <col min="4098" max="4098" width="4.85546875" style="9" bestFit="1" customWidth="1"/>
    <col min="4099" max="4099" width="5.140625" style="9" bestFit="1" customWidth="1"/>
    <col min="4100" max="4100" width="9.5703125" style="9" bestFit="1" customWidth="1"/>
    <col min="4101" max="4101" width="4.140625" style="9" bestFit="1" customWidth="1"/>
    <col min="4102" max="4102" width="6.42578125" style="9" bestFit="1" customWidth="1"/>
    <col min="4103" max="4103" width="4.85546875" style="9" bestFit="1" customWidth="1"/>
    <col min="4104" max="4104" width="8.42578125" style="9" customWidth="1"/>
    <col min="4105" max="4105" width="6.42578125" style="9" customWidth="1"/>
    <col min="4106" max="4106" width="8" style="9" customWidth="1"/>
    <col min="4107" max="4107" width="12.140625" style="9" customWidth="1"/>
    <col min="4108" max="4109" width="11.7109375" style="9" customWidth="1"/>
    <col min="4110" max="4347" width="11.42578125" style="9"/>
    <col min="4348" max="4348" width="3" style="9" customWidth="1"/>
    <col min="4349" max="4349" width="30" style="9" customWidth="1"/>
    <col min="4350" max="4350" width="16.85546875" style="9" customWidth="1"/>
    <col min="4351" max="4351" width="5" style="9" bestFit="1" customWidth="1"/>
    <col min="4352" max="4352" width="4.7109375" style="9" bestFit="1" customWidth="1"/>
    <col min="4353" max="4353" width="5.140625" style="9" bestFit="1" customWidth="1"/>
    <col min="4354" max="4354" width="4.85546875" style="9" bestFit="1" customWidth="1"/>
    <col min="4355" max="4355" width="5.140625" style="9" bestFit="1" customWidth="1"/>
    <col min="4356" max="4356" width="9.5703125" style="9" bestFit="1" customWidth="1"/>
    <col min="4357" max="4357" width="4.140625" style="9" bestFit="1" customWidth="1"/>
    <col min="4358" max="4358" width="6.42578125" style="9" bestFit="1" customWidth="1"/>
    <col min="4359" max="4359" width="4.85546875" style="9" bestFit="1" customWidth="1"/>
    <col min="4360" max="4360" width="8.42578125" style="9" customWidth="1"/>
    <col min="4361" max="4361" width="6.42578125" style="9" customWidth="1"/>
    <col min="4362" max="4362" width="8" style="9" customWidth="1"/>
    <col min="4363" max="4363" width="12.140625" style="9" customWidth="1"/>
    <col min="4364" max="4365" width="11.7109375" style="9" customWidth="1"/>
    <col min="4366" max="4603" width="11.42578125" style="9"/>
    <col min="4604" max="4604" width="3" style="9" customWidth="1"/>
    <col min="4605" max="4605" width="30" style="9" customWidth="1"/>
    <col min="4606" max="4606" width="16.85546875" style="9" customWidth="1"/>
    <col min="4607" max="4607" width="5" style="9" bestFit="1" customWidth="1"/>
    <col min="4608" max="4608" width="4.7109375" style="9" bestFit="1" customWidth="1"/>
    <col min="4609" max="4609" width="5.140625" style="9" bestFit="1" customWidth="1"/>
    <col min="4610" max="4610" width="4.85546875" style="9" bestFit="1" customWidth="1"/>
    <col min="4611" max="4611" width="5.140625" style="9" bestFit="1" customWidth="1"/>
    <col min="4612" max="4612" width="9.5703125" style="9" bestFit="1" customWidth="1"/>
    <col min="4613" max="4613" width="4.140625" style="9" bestFit="1" customWidth="1"/>
    <col min="4614" max="4614" width="6.42578125" style="9" bestFit="1" customWidth="1"/>
    <col min="4615" max="4615" width="4.85546875" style="9" bestFit="1" customWidth="1"/>
    <col min="4616" max="4616" width="8.42578125" style="9" customWidth="1"/>
    <col min="4617" max="4617" width="6.42578125" style="9" customWidth="1"/>
    <col min="4618" max="4618" width="8" style="9" customWidth="1"/>
    <col min="4619" max="4619" width="12.140625" style="9" customWidth="1"/>
    <col min="4620" max="4621" width="11.7109375" style="9" customWidth="1"/>
    <col min="4622" max="4859" width="11.42578125" style="9"/>
    <col min="4860" max="4860" width="3" style="9" customWidth="1"/>
    <col min="4861" max="4861" width="30" style="9" customWidth="1"/>
    <col min="4862" max="4862" width="16.85546875" style="9" customWidth="1"/>
    <col min="4863" max="4863" width="5" style="9" bestFit="1" customWidth="1"/>
    <col min="4864" max="4864" width="4.7109375" style="9" bestFit="1" customWidth="1"/>
    <col min="4865" max="4865" width="5.140625" style="9" bestFit="1" customWidth="1"/>
    <col min="4866" max="4866" width="4.85546875" style="9" bestFit="1" customWidth="1"/>
    <col min="4867" max="4867" width="5.140625" style="9" bestFit="1" customWidth="1"/>
    <col min="4868" max="4868" width="9.5703125" style="9" bestFit="1" customWidth="1"/>
    <col min="4869" max="4869" width="4.140625" style="9" bestFit="1" customWidth="1"/>
    <col min="4870" max="4870" width="6.42578125" style="9" bestFit="1" customWidth="1"/>
    <col min="4871" max="4871" width="4.85546875" style="9" bestFit="1" customWidth="1"/>
    <col min="4872" max="4872" width="8.42578125" style="9" customWidth="1"/>
    <col min="4873" max="4873" width="6.42578125" style="9" customWidth="1"/>
    <col min="4874" max="4874" width="8" style="9" customWidth="1"/>
    <col min="4875" max="4875" width="12.140625" style="9" customWidth="1"/>
    <col min="4876" max="4877" width="11.7109375" style="9" customWidth="1"/>
    <col min="4878" max="5115" width="11.42578125" style="9"/>
    <col min="5116" max="5116" width="3" style="9" customWidth="1"/>
    <col min="5117" max="5117" width="30" style="9" customWidth="1"/>
    <col min="5118" max="5118" width="16.85546875" style="9" customWidth="1"/>
    <col min="5119" max="5119" width="5" style="9" bestFit="1" customWidth="1"/>
    <col min="5120" max="5120" width="4.7109375" style="9" bestFit="1" customWidth="1"/>
    <col min="5121" max="5121" width="5.140625" style="9" bestFit="1" customWidth="1"/>
    <col min="5122" max="5122" width="4.85546875" style="9" bestFit="1" customWidth="1"/>
    <col min="5123" max="5123" width="5.140625" style="9" bestFit="1" customWidth="1"/>
    <col min="5124" max="5124" width="9.5703125" style="9" bestFit="1" customWidth="1"/>
    <col min="5125" max="5125" width="4.140625" style="9" bestFit="1" customWidth="1"/>
    <col min="5126" max="5126" width="6.42578125" style="9" bestFit="1" customWidth="1"/>
    <col min="5127" max="5127" width="4.85546875" style="9" bestFit="1" customWidth="1"/>
    <col min="5128" max="5128" width="8.42578125" style="9" customWidth="1"/>
    <col min="5129" max="5129" width="6.42578125" style="9" customWidth="1"/>
    <col min="5130" max="5130" width="8" style="9" customWidth="1"/>
    <col min="5131" max="5131" width="12.140625" style="9" customWidth="1"/>
    <col min="5132" max="5133" width="11.7109375" style="9" customWidth="1"/>
    <col min="5134" max="5371" width="11.42578125" style="9"/>
    <col min="5372" max="5372" width="3" style="9" customWidth="1"/>
    <col min="5373" max="5373" width="30" style="9" customWidth="1"/>
    <col min="5374" max="5374" width="16.85546875" style="9" customWidth="1"/>
    <col min="5375" max="5375" width="5" style="9" bestFit="1" customWidth="1"/>
    <col min="5376" max="5376" width="4.7109375" style="9" bestFit="1" customWidth="1"/>
    <col min="5377" max="5377" width="5.140625" style="9" bestFit="1" customWidth="1"/>
    <col min="5378" max="5378" width="4.85546875" style="9" bestFit="1" customWidth="1"/>
    <col min="5379" max="5379" width="5.140625" style="9" bestFit="1" customWidth="1"/>
    <col min="5380" max="5380" width="9.5703125" style="9" bestFit="1" customWidth="1"/>
    <col min="5381" max="5381" width="4.140625" style="9" bestFit="1" customWidth="1"/>
    <col min="5382" max="5382" width="6.42578125" style="9" bestFit="1" customWidth="1"/>
    <col min="5383" max="5383" width="4.85546875" style="9" bestFit="1" customWidth="1"/>
    <col min="5384" max="5384" width="8.42578125" style="9" customWidth="1"/>
    <col min="5385" max="5385" width="6.42578125" style="9" customWidth="1"/>
    <col min="5386" max="5386" width="8" style="9" customWidth="1"/>
    <col min="5387" max="5387" width="12.140625" style="9" customWidth="1"/>
    <col min="5388" max="5389" width="11.7109375" style="9" customWidth="1"/>
    <col min="5390" max="5627" width="11.42578125" style="9"/>
    <col min="5628" max="5628" width="3" style="9" customWidth="1"/>
    <col min="5629" max="5629" width="30" style="9" customWidth="1"/>
    <col min="5630" max="5630" width="16.85546875" style="9" customWidth="1"/>
    <col min="5631" max="5631" width="5" style="9" bestFit="1" customWidth="1"/>
    <col min="5632" max="5632" width="4.7109375" style="9" bestFit="1" customWidth="1"/>
    <col min="5633" max="5633" width="5.140625" style="9" bestFit="1" customWidth="1"/>
    <col min="5634" max="5634" width="4.85546875" style="9" bestFit="1" customWidth="1"/>
    <col min="5635" max="5635" width="5.140625" style="9" bestFit="1" customWidth="1"/>
    <col min="5636" max="5636" width="9.5703125" style="9" bestFit="1" customWidth="1"/>
    <col min="5637" max="5637" width="4.140625" style="9" bestFit="1" customWidth="1"/>
    <col min="5638" max="5638" width="6.42578125" style="9" bestFit="1" customWidth="1"/>
    <col min="5639" max="5639" width="4.85546875" style="9" bestFit="1" customWidth="1"/>
    <col min="5640" max="5640" width="8.42578125" style="9" customWidth="1"/>
    <col min="5641" max="5641" width="6.42578125" style="9" customWidth="1"/>
    <col min="5642" max="5642" width="8" style="9" customWidth="1"/>
    <col min="5643" max="5643" width="12.140625" style="9" customWidth="1"/>
    <col min="5644" max="5645" width="11.7109375" style="9" customWidth="1"/>
    <col min="5646" max="5883" width="11.42578125" style="9"/>
    <col min="5884" max="5884" width="3" style="9" customWidth="1"/>
    <col min="5885" max="5885" width="30" style="9" customWidth="1"/>
    <col min="5886" max="5886" width="16.85546875" style="9" customWidth="1"/>
    <col min="5887" max="5887" width="5" style="9" bestFit="1" customWidth="1"/>
    <col min="5888" max="5888" width="4.7109375" style="9" bestFit="1" customWidth="1"/>
    <col min="5889" max="5889" width="5.140625" style="9" bestFit="1" customWidth="1"/>
    <col min="5890" max="5890" width="4.85546875" style="9" bestFit="1" customWidth="1"/>
    <col min="5891" max="5891" width="5.140625" style="9" bestFit="1" customWidth="1"/>
    <col min="5892" max="5892" width="9.5703125" style="9" bestFit="1" customWidth="1"/>
    <col min="5893" max="5893" width="4.140625" style="9" bestFit="1" customWidth="1"/>
    <col min="5894" max="5894" width="6.42578125" style="9" bestFit="1" customWidth="1"/>
    <col min="5895" max="5895" width="4.85546875" style="9" bestFit="1" customWidth="1"/>
    <col min="5896" max="5896" width="8.42578125" style="9" customWidth="1"/>
    <col min="5897" max="5897" width="6.42578125" style="9" customWidth="1"/>
    <col min="5898" max="5898" width="8" style="9" customWidth="1"/>
    <col min="5899" max="5899" width="12.140625" style="9" customWidth="1"/>
    <col min="5900" max="5901" width="11.7109375" style="9" customWidth="1"/>
    <col min="5902" max="6139" width="11.42578125" style="9"/>
    <col min="6140" max="6140" width="3" style="9" customWidth="1"/>
    <col min="6141" max="6141" width="30" style="9" customWidth="1"/>
    <col min="6142" max="6142" width="16.85546875" style="9" customWidth="1"/>
    <col min="6143" max="6143" width="5" style="9" bestFit="1" customWidth="1"/>
    <col min="6144" max="6144" width="4.7109375" style="9" bestFit="1" customWidth="1"/>
    <col min="6145" max="6145" width="5.140625" style="9" bestFit="1" customWidth="1"/>
    <col min="6146" max="6146" width="4.85546875" style="9" bestFit="1" customWidth="1"/>
    <col min="6147" max="6147" width="5.140625" style="9" bestFit="1" customWidth="1"/>
    <col min="6148" max="6148" width="9.5703125" style="9" bestFit="1" customWidth="1"/>
    <col min="6149" max="6149" width="4.140625" style="9" bestFit="1" customWidth="1"/>
    <col min="6150" max="6150" width="6.42578125" style="9" bestFit="1" customWidth="1"/>
    <col min="6151" max="6151" width="4.85546875" style="9" bestFit="1" customWidth="1"/>
    <col min="6152" max="6152" width="8.42578125" style="9" customWidth="1"/>
    <col min="6153" max="6153" width="6.42578125" style="9" customWidth="1"/>
    <col min="6154" max="6154" width="8" style="9" customWidth="1"/>
    <col min="6155" max="6155" width="12.140625" style="9" customWidth="1"/>
    <col min="6156" max="6157" width="11.7109375" style="9" customWidth="1"/>
    <col min="6158" max="6395" width="11.42578125" style="9"/>
    <col min="6396" max="6396" width="3" style="9" customWidth="1"/>
    <col min="6397" max="6397" width="30" style="9" customWidth="1"/>
    <col min="6398" max="6398" width="16.85546875" style="9" customWidth="1"/>
    <col min="6399" max="6399" width="5" style="9" bestFit="1" customWidth="1"/>
    <col min="6400" max="6400" width="4.7109375" style="9" bestFit="1" customWidth="1"/>
    <col min="6401" max="6401" width="5.140625" style="9" bestFit="1" customWidth="1"/>
    <col min="6402" max="6402" width="4.85546875" style="9" bestFit="1" customWidth="1"/>
    <col min="6403" max="6403" width="5.140625" style="9" bestFit="1" customWidth="1"/>
    <col min="6404" max="6404" width="9.5703125" style="9" bestFit="1" customWidth="1"/>
    <col min="6405" max="6405" width="4.140625" style="9" bestFit="1" customWidth="1"/>
    <col min="6406" max="6406" width="6.42578125" style="9" bestFit="1" customWidth="1"/>
    <col min="6407" max="6407" width="4.85546875" style="9" bestFit="1" customWidth="1"/>
    <col min="6408" max="6408" width="8.42578125" style="9" customWidth="1"/>
    <col min="6409" max="6409" width="6.42578125" style="9" customWidth="1"/>
    <col min="6410" max="6410" width="8" style="9" customWidth="1"/>
    <col min="6411" max="6411" width="12.140625" style="9" customWidth="1"/>
    <col min="6412" max="6413" width="11.7109375" style="9" customWidth="1"/>
    <col min="6414" max="6651" width="11.42578125" style="9"/>
    <col min="6652" max="6652" width="3" style="9" customWidth="1"/>
    <col min="6653" max="6653" width="30" style="9" customWidth="1"/>
    <col min="6654" max="6654" width="16.85546875" style="9" customWidth="1"/>
    <col min="6655" max="6655" width="5" style="9" bestFit="1" customWidth="1"/>
    <col min="6656" max="6656" width="4.7109375" style="9" bestFit="1" customWidth="1"/>
    <col min="6657" max="6657" width="5.140625" style="9" bestFit="1" customWidth="1"/>
    <col min="6658" max="6658" width="4.85546875" style="9" bestFit="1" customWidth="1"/>
    <col min="6659" max="6659" width="5.140625" style="9" bestFit="1" customWidth="1"/>
    <col min="6660" max="6660" width="9.5703125" style="9" bestFit="1" customWidth="1"/>
    <col min="6661" max="6661" width="4.140625" style="9" bestFit="1" customWidth="1"/>
    <col min="6662" max="6662" width="6.42578125" style="9" bestFit="1" customWidth="1"/>
    <col min="6663" max="6663" width="4.85546875" style="9" bestFit="1" customWidth="1"/>
    <col min="6664" max="6664" width="8.42578125" style="9" customWidth="1"/>
    <col min="6665" max="6665" width="6.42578125" style="9" customWidth="1"/>
    <col min="6666" max="6666" width="8" style="9" customWidth="1"/>
    <col min="6667" max="6667" width="12.140625" style="9" customWidth="1"/>
    <col min="6668" max="6669" width="11.7109375" style="9" customWidth="1"/>
    <col min="6670" max="6907" width="11.42578125" style="9"/>
    <col min="6908" max="6908" width="3" style="9" customWidth="1"/>
    <col min="6909" max="6909" width="30" style="9" customWidth="1"/>
    <col min="6910" max="6910" width="16.85546875" style="9" customWidth="1"/>
    <col min="6911" max="6911" width="5" style="9" bestFit="1" customWidth="1"/>
    <col min="6912" max="6912" width="4.7109375" style="9" bestFit="1" customWidth="1"/>
    <col min="6913" max="6913" width="5.140625" style="9" bestFit="1" customWidth="1"/>
    <col min="6914" max="6914" width="4.85546875" style="9" bestFit="1" customWidth="1"/>
    <col min="6915" max="6915" width="5.140625" style="9" bestFit="1" customWidth="1"/>
    <col min="6916" max="6916" width="9.5703125" style="9" bestFit="1" customWidth="1"/>
    <col min="6917" max="6917" width="4.140625" style="9" bestFit="1" customWidth="1"/>
    <col min="6918" max="6918" width="6.42578125" style="9" bestFit="1" customWidth="1"/>
    <col min="6919" max="6919" width="4.85546875" style="9" bestFit="1" customWidth="1"/>
    <col min="6920" max="6920" width="8.42578125" style="9" customWidth="1"/>
    <col min="6921" max="6921" width="6.42578125" style="9" customWidth="1"/>
    <col min="6922" max="6922" width="8" style="9" customWidth="1"/>
    <col min="6923" max="6923" width="12.140625" style="9" customWidth="1"/>
    <col min="6924" max="6925" width="11.7109375" style="9" customWidth="1"/>
    <col min="6926" max="7163" width="11.42578125" style="9"/>
    <col min="7164" max="7164" width="3" style="9" customWidth="1"/>
    <col min="7165" max="7165" width="30" style="9" customWidth="1"/>
    <col min="7166" max="7166" width="16.85546875" style="9" customWidth="1"/>
    <col min="7167" max="7167" width="5" style="9" bestFit="1" customWidth="1"/>
    <col min="7168" max="7168" width="4.7109375" style="9" bestFit="1" customWidth="1"/>
    <col min="7169" max="7169" width="5.140625" style="9" bestFit="1" customWidth="1"/>
    <col min="7170" max="7170" width="4.85546875" style="9" bestFit="1" customWidth="1"/>
    <col min="7171" max="7171" width="5.140625" style="9" bestFit="1" customWidth="1"/>
    <col min="7172" max="7172" width="9.5703125" style="9" bestFit="1" customWidth="1"/>
    <col min="7173" max="7173" width="4.140625" style="9" bestFit="1" customWidth="1"/>
    <col min="7174" max="7174" width="6.42578125" style="9" bestFit="1" customWidth="1"/>
    <col min="7175" max="7175" width="4.85546875" style="9" bestFit="1" customWidth="1"/>
    <col min="7176" max="7176" width="8.42578125" style="9" customWidth="1"/>
    <col min="7177" max="7177" width="6.42578125" style="9" customWidth="1"/>
    <col min="7178" max="7178" width="8" style="9" customWidth="1"/>
    <col min="7179" max="7179" width="12.140625" style="9" customWidth="1"/>
    <col min="7180" max="7181" width="11.7109375" style="9" customWidth="1"/>
    <col min="7182" max="7419" width="11.42578125" style="9"/>
    <col min="7420" max="7420" width="3" style="9" customWidth="1"/>
    <col min="7421" max="7421" width="30" style="9" customWidth="1"/>
    <col min="7422" max="7422" width="16.85546875" style="9" customWidth="1"/>
    <col min="7423" max="7423" width="5" style="9" bestFit="1" customWidth="1"/>
    <col min="7424" max="7424" width="4.7109375" style="9" bestFit="1" customWidth="1"/>
    <col min="7425" max="7425" width="5.140625" style="9" bestFit="1" customWidth="1"/>
    <col min="7426" max="7426" width="4.85546875" style="9" bestFit="1" customWidth="1"/>
    <col min="7427" max="7427" width="5.140625" style="9" bestFit="1" customWidth="1"/>
    <col min="7428" max="7428" width="9.5703125" style="9" bestFit="1" customWidth="1"/>
    <col min="7429" max="7429" width="4.140625" style="9" bestFit="1" customWidth="1"/>
    <col min="7430" max="7430" width="6.42578125" style="9" bestFit="1" customWidth="1"/>
    <col min="7431" max="7431" width="4.85546875" style="9" bestFit="1" customWidth="1"/>
    <col min="7432" max="7432" width="8.42578125" style="9" customWidth="1"/>
    <col min="7433" max="7433" width="6.42578125" style="9" customWidth="1"/>
    <col min="7434" max="7434" width="8" style="9" customWidth="1"/>
    <col min="7435" max="7435" width="12.140625" style="9" customWidth="1"/>
    <col min="7436" max="7437" width="11.7109375" style="9" customWidth="1"/>
    <col min="7438" max="7675" width="11.42578125" style="9"/>
    <col min="7676" max="7676" width="3" style="9" customWidth="1"/>
    <col min="7677" max="7677" width="30" style="9" customWidth="1"/>
    <col min="7678" max="7678" width="16.85546875" style="9" customWidth="1"/>
    <col min="7679" max="7679" width="5" style="9" bestFit="1" customWidth="1"/>
    <col min="7680" max="7680" width="4.7109375" style="9" bestFit="1" customWidth="1"/>
    <col min="7681" max="7681" width="5.140625" style="9" bestFit="1" customWidth="1"/>
    <col min="7682" max="7682" width="4.85546875" style="9" bestFit="1" customWidth="1"/>
    <col min="7683" max="7683" width="5.140625" style="9" bestFit="1" customWidth="1"/>
    <col min="7684" max="7684" width="9.5703125" style="9" bestFit="1" customWidth="1"/>
    <col min="7685" max="7685" width="4.140625" style="9" bestFit="1" customWidth="1"/>
    <col min="7686" max="7686" width="6.42578125" style="9" bestFit="1" customWidth="1"/>
    <col min="7687" max="7687" width="4.85546875" style="9" bestFit="1" customWidth="1"/>
    <col min="7688" max="7688" width="8.42578125" style="9" customWidth="1"/>
    <col min="7689" max="7689" width="6.42578125" style="9" customWidth="1"/>
    <col min="7690" max="7690" width="8" style="9" customWidth="1"/>
    <col min="7691" max="7691" width="12.140625" style="9" customWidth="1"/>
    <col min="7692" max="7693" width="11.7109375" style="9" customWidth="1"/>
    <col min="7694" max="7931" width="11.42578125" style="9"/>
    <col min="7932" max="7932" width="3" style="9" customWidth="1"/>
    <col min="7933" max="7933" width="30" style="9" customWidth="1"/>
    <col min="7934" max="7934" width="16.85546875" style="9" customWidth="1"/>
    <col min="7935" max="7935" width="5" style="9" bestFit="1" customWidth="1"/>
    <col min="7936" max="7936" width="4.7109375" style="9" bestFit="1" customWidth="1"/>
    <col min="7937" max="7937" width="5.140625" style="9" bestFit="1" customWidth="1"/>
    <col min="7938" max="7938" width="4.85546875" style="9" bestFit="1" customWidth="1"/>
    <col min="7939" max="7939" width="5.140625" style="9" bestFit="1" customWidth="1"/>
    <col min="7940" max="7940" width="9.5703125" style="9" bestFit="1" customWidth="1"/>
    <col min="7941" max="7941" width="4.140625" style="9" bestFit="1" customWidth="1"/>
    <col min="7942" max="7942" width="6.42578125" style="9" bestFit="1" customWidth="1"/>
    <col min="7943" max="7943" width="4.85546875" style="9" bestFit="1" customWidth="1"/>
    <col min="7944" max="7944" width="8.42578125" style="9" customWidth="1"/>
    <col min="7945" max="7945" width="6.42578125" style="9" customWidth="1"/>
    <col min="7946" max="7946" width="8" style="9" customWidth="1"/>
    <col min="7947" max="7947" width="12.140625" style="9" customWidth="1"/>
    <col min="7948" max="7949" width="11.7109375" style="9" customWidth="1"/>
    <col min="7950" max="8187" width="11.42578125" style="9"/>
    <col min="8188" max="8188" width="3" style="9" customWidth="1"/>
    <col min="8189" max="8189" width="30" style="9" customWidth="1"/>
    <col min="8190" max="8190" width="16.85546875" style="9" customWidth="1"/>
    <col min="8191" max="8191" width="5" style="9" bestFit="1" customWidth="1"/>
    <col min="8192" max="8192" width="4.7109375" style="9" bestFit="1" customWidth="1"/>
    <col min="8193" max="8193" width="5.140625" style="9" bestFit="1" customWidth="1"/>
    <col min="8194" max="8194" width="4.85546875" style="9" bestFit="1" customWidth="1"/>
    <col min="8195" max="8195" width="5.140625" style="9" bestFit="1" customWidth="1"/>
    <col min="8196" max="8196" width="9.5703125" style="9" bestFit="1" customWidth="1"/>
    <col min="8197" max="8197" width="4.140625" style="9" bestFit="1" customWidth="1"/>
    <col min="8198" max="8198" width="6.42578125" style="9" bestFit="1" customWidth="1"/>
    <col min="8199" max="8199" width="4.85546875" style="9" bestFit="1" customWidth="1"/>
    <col min="8200" max="8200" width="8.42578125" style="9" customWidth="1"/>
    <col min="8201" max="8201" width="6.42578125" style="9" customWidth="1"/>
    <col min="8202" max="8202" width="8" style="9" customWidth="1"/>
    <col min="8203" max="8203" width="12.140625" style="9" customWidth="1"/>
    <col min="8204" max="8205" width="11.7109375" style="9" customWidth="1"/>
    <col min="8206" max="8443" width="11.42578125" style="9"/>
    <col min="8444" max="8444" width="3" style="9" customWidth="1"/>
    <col min="8445" max="8445" width="30" style="9" customWidth="1"/>
    <col min="8446" max="8446" width="16.85546875" style="9" customWidth="1"/>
    <col min="8447" max="8447" width="5" style="9" bestFit="1" customWidth="1"/>
    <col min="8448" max="8448" width="4.7109375" style="9" bestFit="1" customWidth="1"/>
    <col min="8449" max="8449" width="5.140625" style="9" bestFit="1" customWidth="1"/>
    <col min="8450" max="8450" width="4.85546875" style="9" bestFit="1" customWidth="1"/>
    <col min="8451" max="8451" width="5.140625" style="9" bestFit="1" customWidth="1"/>
    <col min="8452" max="8452" width="9.5703125" style="9" bestFit="1" customWidth="1"/>
    <col min="8453" max="8453" width="4.140625" style="9" bestFit="1" customWidth="1"/>
    <col min="8454" max="8454" width="6.42578125" style="9" bestFit="1" customWidth="1"/>
    <col min="8455" max="8455" width="4.85546875" style="9" bestFit="1" customWidth="1"/>
    <col min="8456" max="8456" width="8.42578125" style="9" customWidth="1"/>
    <col min="8457" max="8457" width="6.42578125" style="9" customWidth="1"/>
    <col min="8458" max="8458" width="8" style="9" customWidth="1"/>
    <col min="8459" max="8459" width="12.140625" style="9" customWidth="1"/>
    <col min="8460" max="8461" width="11.7109375" style="9" customWidth="1"/>
    <col min="8462" max="8699" width="11.42578125" style="9"/>
    <col min="8700" max="8700" width="3" style="9" customWidth="1"/>
    <col min="8701" max="8701" width="30" style="9" customWidth="1"/>
    <col min="8702" max="8702" width="16.85546875" style="9" customWidth="1"/>
    <col min="8703" max="8703" width="5" style="9" bestFit="1" customWidth="1"/>
    <col min="8704" max="8704" width="4.7109375" style="9" bestFit="1" customWidth="1"/>
    <col min="8705" max="8705" width="5.140625" style="9" bestFit="1" customWidth="1"/>
    <col min="8706" max="8706" width="4.85546875" style="9" bestFit="1" customWidth="1"/>
    <col min="8707" max="8707" width="5.140625" style="9" bestFit="1" customWidth="1"/>
    <col min="8708" max="8708" width="9.5703125" style="9" bestFit="1" customWidth="1"/>
    <col min="8709" max="8709" width="4.140625" style="9" bestFit="1" customWidth="1"/>
    <col min="8710" max="8710" width="6.42578125" style="9" bestFit="1" customWidth="1"/>
    <col min="8711" max="8711" width="4.85546875" style="9" bestFit="1" customWidth="1"/>
    <col min="8712" max="8712" width="8.42578125" style="9" customWidth="1"/>
    <col min="8713" max="8713" width="6.42578125" style="9" customWidth="1"/>
    <col min="8714" max="8714" width="8" style="9" customWidth="1"/>
    <col min="8715" max="8715" width="12.140625" style="9" customWidth="1"/>
    <col min="8716" max="8717" width="11.7109375" style="9" customWidth="1"/>
    <col min="8718" max="8955" width="11.42578125" style="9"/>
    <col min="8956" max="8956" width="3" style="9" customWidth="1"/>
    <col min="8957" max="8957" width="30" style="9" customWidth="1"/>
    <col min="8958" max="8958" width="16.85546875" style="9" customWidth="1"/>
    <col min="8959" max="8959" width="5" style="9" bestFit="1" customWidth="1"/>
    <col min="8960" max="8960" width="4.7109375" style="9" bestFit="1" customWidth="1"/>
    <col min="8961" max="8961" width="5.140625" style="9" bestFit="1" customWidth="1"/>
    <col min="8962" max="8962" width="4.85546875" style="9" bestFit="1" customWidth="1"/>
    <col min="8963" max="8963" width="5.140625" style="9" bestFit="1" customWidth="1"/>
    <col min="8964" max="8964" width="9.5703125" style="9" bestFit="1" customWidth="1"/>
    <col min="8965" max="8965" width="4.140625" style="9" bestFit="1" customWidth="1"/>
    <col min="8966" max="8966" width="6.42578125" style="9" bestFit="1" customWidth="1"/>
    <col min="8967" max="8967" width="4.85546875" style="9" bestFit="1" customWidth="1"/>
    <col min="8968" max="8968" width="8.42578125" style="9" customWidth="1"/>
    <col min="8969" max="8969" width="6.42578125" style="9" customWidth="1"/>
    <col min="8970" max="8970" width="8" style="9" customWidth="1"/>
    <col min="8971" max="8971" width="12.140625" style="9" customWidth="1"/>
    <col min="8972" max="8973" width="11.7109375" style="9" customWidth="1"/>
    <col min="8974" max="9211" width="11.42578125" style="9"/>
    <col min="9212" max="9212" width="3" style="9" customWidth="1"/>
    <col min="9213" max="9213" width="30" style="9" customWidth="1"/>
    <col min="9214" max="9214" width="16.85546875" style="9" customWidth="1"/>
    <col min="9215" max="9215" width="5" style="9" bestFit="1" customWidth="1"/>
    <col min="9216" max="9216" width="4.7109375" style="9" bestFit="1" customWidth="1"/>
    <col min="9217" max="9217" width="5.140625" style="9" bestFit="1" customWidth="1"/>
    <col min="9218" max="9218" width="4.85546875" style="9" bestFit="1" customWidth="1"/>
    <col min="9219" max="9219" width="5.140625" style="9" bestFit="1" customWidth="1"/>
    <col min="9220" max="9220" width="9.5703125" style="9" bestFit="1" customWidth="1"/>
    <col min="9221" max="9221" width="4.140625" style="9" bestFit="1" customWidth="1"/>
    <col min="9222" max="9222" width="6.42578125" style="9" bestFit="1" customWidth="1"/>
    <col min="9223" max="9223" width="4.85546875" style="9" bestFit="1" customWidth="1"/>
    <col min="9224" max="9224" width="8.42578125" style="9" customWidth="1"/>
    <col min="9225" max="9225" width="6.42578125" style="9" customWidth="1"/>
    <col min="9226" max="9226" width="8" style="9" customWidth="1"/>
    <col min="9227" max="9227" width="12.140625" style="9" customWidth="1"/>
    <col min="9228" max="9229" width="11.7109375" style="9" customWidth="1"/>
    <col min="9230" max="9467" width="11.42578125" style="9"/>
    <col min="9468" max="9468" width="3" style="9" customWidth="1"/>
    <col min="9469" max="9469" width="30" style="9" customWidth="1"/>
    <col min="9470" max="9470" width="16.85546875" style="9" customWidth="1"/>
    <col min="9471" max="9471" width="5" style="9" bestFit="1" customWidth="1"/>
    <col min="9472" max="9472" width="4.7109375" style="9" bestFit="1" customWidth="1"/>
    <col min="9473" max="9473" width="5.140625" style="9" bestFit="1" customWidth="1"/>
    <col min="9474" max="9474" width="4.85546875" style="9" bestFit="1" customWidth="1"/>
    <col min="9475" max="9475" width="5.140625" style="9" bestFit="1" customWidth="1"/>
    <col min="9476" max="9476" width="9.5703125" style="9" bestFit="1" customWidth="1"/>
    <col min="9477" max="9477" width="4.140625" style="9" bestFit="1" customWidth="1"/>
    <col min="9478" max="9478" width="6.42578125" style="9" bestFit="1" customWidth="1"/>
    <col min="9479" max="9479" width="4.85546875" style="9" bestFit="1" customWidth="1"/>
    <col min="9480" max="9480" width="8.42578125" style="9" customWidth="1"/>
    <col min="9481" max="9481" width="6.42578125" style="9" customWidth="1"/>
    <col min="9482" max="9482" width="8" style="9" customWidth="1"/>
    <col min="9483" max="9483" width="12.140625" style="9" customWidth="1"/>
    <col min="9484" max="9485" width="11.7109375" style="9" customWidth="1"/>
    <col min="9486" max="9723" width="11.42578125" style="9"/>
    <col min="9724" max="9724" width="3" style="9" customWidth="1"/>
    <col min="9725" max="9725" width="30" style="9" customWidth="1"/>
    <col min="9726" max="9726" width="16.85546875" style="9" customWidth="1"/>
    <col min="9727" max="9727" width="5" style="9" bestFit="1" customWidth="1"/>
    <col min="9728" max="9728" width="4.7109375" style="9" bestFit="1" customWidth="1"/>
    <col min="9729" max="9729" width="5.140625" style="9" bestFit="1" customWidth="1"/>
    <col min="9730" max="9730" width="4.85546875" style="9" bestFit="1" customWidth="1"/>
    <col min="9731" max="9731" width="5.140625" style="9" bestFit="1" customWidth="1"/>
    <col min="9732" max="9732" width="9.5703125" style="9" bestFit="1" customWidth="1"/>
    <col min="9733" max="9733" width="4.140625" style="9" bestFit="1" customWidth="1"/>
    <col min="9734" max="9734" width="6.42578125" style="9" bestFit="1" customWidth="1"/>
    <col min="9735" max="9735" width="4.85546875" style="9" bestFit="1" customWidth="1"/>
    <col min="9736" max="9736" width="8.42578125" style="9" customWidth="1"/>
    <col min="9737" max="9737" width="6.42578125" style="9" customWidth="1"/>
    <col min="9738" max="9738" width="8" style="9" customWidth="1"/>
    <col min="9739" max="9739" width="12.140625" style="9" customWidth="1"/>
    <col min="9740" max="9741" width="11.7109375" style="9" customWidth="1"/>
    <col min="9742" max="9979" width="11.42578125" style="9"/>
    <col min="9980" max="9980" width="3" style="9" customWidth="1"/>
    <col min="9981" max="9981" width="30" style="9" customWidth="1"/>
    <col min="9982" max="9982" width="16.85546875" style="9" customWidth="1"/>
    <col min="9983" max="9983" width="5" style="9" bestFit="1" customWidth="1"/>
    <col min="9984" max="9984" width="4.7109375" style="9" bestFit="1" customWidth="1"/>
    <col min="9985" max="9985" width="5.140625" style="9" bestFit="1" customWidth="1"/>
    <col min="9986" max="9986" width="4.85546875" style="9" bestFit="1" customWidth="1"/>
    <col min="9987" max="9987" width="5.140625" style="9" bestFit="1" customWidth="1"/>
    <col min="9988" max="9988" width="9.5703125" style="9" bestFit="1" customWidth="1"/>
    <col min="9989" max="9989" width="4.140625" style="9" bestFit="1" customWidth="1"/>
    <col min="9990" max="9990" width="6.42578125" style="9" bestFit="1" customWidth="1"/>
    <col min="9991" max="9991" width="4.85546875" style="9" bestFit="1" customWidth="1"/>
    <col min="9992" max="9992" width="8.42578125" style="9" customWidth="1"/>
    <col min="9993" max="9993" width="6.42578125" style="9" customWidth="1"/>
    <col min="9994" max="9994" width="8" style="9" customWidth="1"/>
    <col min="9995" max="9995" width="12.140625" style="9" customWidth="1"/>
    <col min="9996" max="9997" width="11.7109375" style="9" customWidth="1"/>
    <col min="9998" max="10235" width="11.42578125" style="9"/>
    <col min="10236" max="10236" width="3" style="9" customWidth="1"/>
    <col min="10237" max="10237" width="30" style="9" customWidth="1"/>
    <col min="10238" max="10238" width="16.85546875" style="9" customWidth="1"/>
    <col min="10239" max="10239" width="5" style="9" bestFit="1" customWidth="1"/>
    <col min="10240" max="10240" width="4.7109375" style="9" bestFit="1" customWidth="1"/>
    <col min="10241" max="10241" width="5.140625" style="9" bestFit="1" customWidth="1"/>
    <col min="10242" max="10242" width="4.85546875" style="9" bestFit="1" customWidth="1"/>
    <col min="10243" max="10243" width="5.140625" style="9" bestFit="1" customWidth="1"/>
    <col min="10244" max="10244" width="9.5703125" style="9" bestFit="1" customWidth="1"/>
    <col min="10245" max="10245" width="4.140625" style="9" bestFit="1" customWidth="1"/>
    <col min="10246" max="10246" width="6.42578125" style="9" bestFit="1" customWidth="1"/>
    <col min="10247" max="10247" width="4.85546875" style="9" bestFit="1" customWidth="1"/>
    <col min="10248" max="10248" width="8.42578125" style="9" customWidth="1"/>
    <col min="10249" max="10249" width="6.42578125" style="9" customWidth="1"/>
    <col min="10250" max="10250" width="8" style="9" customWidth="1"/>
    <col min="10251" max="10251" width="12.140625" style="9" customWidth="1"/>
    <col min="10252" max="10253" width="11.7109375" style="9" customWidth="1"/>
    <col min="10254" max="10491" width="11.42578125" style="9"/>
    <col min="10492" max="10492" width="3" style="9" customWidth="1"/>
    <col min="10493" max="10493" width="30" style="9" customWidth="1"/>
    <col min="10494" max="10494" width="16.85546875" style="9" customWidth="1"/>
    <col min="10495" max="10495" width="5" style="9" bestFit="1" customWidth="1"/>
    <col min="10496" max="10496" width="4.7109375" style="9" bestFit="1" customWidth="1"/>
    <col min="10497" max="10497" width="5.140625" style="9" bestFit="1" customWidth="1"/>
    <col min="10498" max="10498" width="4.85546875" style="9" bestFit="1" customWidth="1"/>
    <col min="10499" max="10499" width="5.140625" style="9" bestFit="1" customWidth="1"/>
    <col min="10500" max="10500" width="9.5703125" style="9" bestFit="1" customWidth="1"/>
    <col min="10501" max="10501" width="4.140625" style="9" bestFit="1" customWidth="1"/>
    <col min="10502" max="10502" width="6.42578125" style="9" bestFit="1" customWidth="1"/>
    <col min="10503" max="10503" width="4.85546875" style="9" bestFit="1" customWidth="1"/>
    <col min="10504" max="10504" width="8.42578125" style="9" customWidth="1"/>
    <col min="10505" max="10505" width="6.42578125" style="9" customWidth="1"/>
    <col min="10506" max="10506" width="8" style="9" customWidth="1"/>
    <col min="10507" max="10507" width="12.140625" style="9" customWidth="1"/>
    <col min="10508" max="10509" width="11.7109375" style="9" customWidth="1"/>
    <col min="10510" max="10747" width="11.42578125" style="9"/>
    <col min="10748" max="10748" width="3" style="9" customWidth="1"/>
    <col min="10749" max="10749" width="30" style="9" customWidth="1"/>
    <col min="10750" max="10750" width="16.85546875" style="9" customWidth="1"/>
    <col min="10751" max="10751" width="5" style="9" bestFit="1" customWidth="1"/>
    <col min="10752" max="10752" width="4.7109375" style="9" bestFit="1" customWidth="1"/>
    <col min="10753" max="10753" width="5.140625" style="9" bestFit="1" customWidth="1"/>
    <col min="10754" max="10754" width="4.85546875" style="9" bestFit="1" customWidth="1"/>
    <col min="10755" max="10755" width="5.140625" style="9" bestFit="1" customWidth="1"/>
    <col min="10756" max="10756" width="9.5703125" style="9" bestFit="1" customWidth="1"/>
    <col min="10757" max="10757" width="4.140625" style="9" bestFit="1" customWidth="1"/>
    <col min="10758" max="10758" width="6.42578125" style="9" bestFit="1" customWidth="1"/>
    <col min="10759" max="10759" width="4.85546875" style="9" bestFit="1" customWidth="1"/>
    <col min="10760" max="10760" width="8.42578125" style="9" customWidth="1"/>
    <col min="10761" max="10761" width="6.42578125" style="9" customWidth="1"/>
    <col min="10762" max="10762" width="8" style="9" customWidth="1"/>
    <col min="10763" max="10763" width="12.140625" style="9" customWidth="1"/>
    <col min="10764" max="10765" width="11.7109375" style="9" customWidth="1"/>
    <col min="10766" max="11003" width="11.42578125" style="9"/>
    <col min="11004" max="11004" width="3" style="9" customWidth="1"/>
    <col min="11005" max="11005" width="30" style="9" customWidth="1"/>
    <col min="11006" max="11006" width="16.85546875" style="9" customWidth="1"/>
    <col min="11007" max="11007" width="5" style="9" bestFit="1" customWidth="1"/>
    <col min="11008" max="11008" width="4.7109375" style="9" bestFit="1" customWidth="1"/>
    <col min="11009" max="11009" width="5.140625" style="9" bestFit="1" customWidth="1"/>
    <col min="11010" max="11010" width="4.85546875" style="9" bestFit="1" customWidth="1"/>
    <col min="11011" max="11011" width="5.140625" style="9" bestFit="1" customWidth="1"/>
    <col min="11012" max="11012" width="9.5703125" style="9" bestFit="1" customWidth="1"/>
    <col min="11013" max="11013" width="4.140625" style="9" bestFit="1" customWidth="1"/>
    <col min="11014" max="11014" width="6.42578125" style="9" bestFit="1" customWidth="1"/>
    <col min="11015" max="11015" width="4.85546875" style="9" bestFit="1" customWidth="1"/>
    <col min="11016" max="11016" width="8.42578125" style="9" customWidth="1"/>
    <col min="11017" max="11017" width="6.42578125" style="9" customWidth="1"/>
    <col min="11018" max="11018" width="8" style="9" customWidth="1"/>
    <col min="11019" max="11019" width="12.140625" style="9" customWidth="1"/>
    <col min="11020" max="11021" width="11.7109375" style="9" customWidth="1"/>
    <col min="11022" max="11259" width="11.42578125" style="9"/>
    <col min="11260" max="11260" width="3" style="9" customWidth="1"/>
    <col min="11261" max="11261" width="30" style="9" customWidth="1"/>
    <col min="11262" max="11262" width="16.85546875" style="9" customWidth="1"/>
    <col min="11263" max="11263" width="5" style="9" bestFit="1" customWidth="1"/>
    <col min="11264" max="11264" width="4.7109375" style="9" bestFit="1" customWidth="1"/>
    <col min="11265" max="11265" width="5.140625" style="9" bestFit="1" customWidth="1"/>
    <col min="11266" max="11266" width="4.85546875" style="9" bestFit="1" customWidth="1"/>
    <col min="11267" max="11267" width="5.140625" style="9" bestFit="1" customWidth="1"/>
    <col min="11268" max="11268" width="9.5703125" style="9" bestFit="1" customWidth="1"/>
    <col min="11269" max="11269" width="4.140625" style="9" bestFit="1" customWidth="1"/>
    <col min="11270" max="11270" width="6.42578125" style="9" bestFit="1" customWidth="1"/>
    <col min="11271" max="11271" width="4.85546875" style="9" bestFit="1" customWidth="1"/>
    <col min="11272" max="11272" width="8.42578125" style="9" customWidth="1"/>
    <col min="11273" max="11273" width="6.42578125" style="9" customWidth="1"/>
    <col min="11274" max="11274" width="8" style="9" customWidth="1"/>
    <col min="11275" max="11275" width="12.140625" style="9" customWidth="1"/>
    <col min="11276" max="11277" width="11.7109375" style="9" customWidth="1"/>
    <col min="11278" max="11515" width="11.42578125" style="9"/>
    <col min="11516" max="11516" width="3" style="9" customWidth="1"/>
    <col min="11517" max="11517" width="30" style="9" customWidth="1"/>
    <col min="11518" max="11518" width="16.85546875" style="9" customWidth="1"/>
    <col min="11519" max="11519" width="5" style="9" bestFit="1" customWidth="1"/>
    <col min="11520" max="11520" width="4.7109375" style="9" bestFit="1" customWidth="1"/>
    <col min="11521" max="11521" width="5.140625" style="9" bestFit="1" customWidth="1"/>
    <col min="11522" max="11522" width="4.85546875" style="9" bestFit="1" customWidth="1"/>
    <col min="11523" max="11523" width="5.140625" style="9" bestFit="1" customWidth="1"/>
    <col min="11524" max="11524" width="9.5703125" style="9" bestFit="1" customWidth="1"/>
    <col min="11525" max="11525" width="4.140625" style="9" bestFit="1" customWidth="1"/>
    <col min="11526" max="11526" width="6.42578125" style="9" bestFit="1" customWidth="1"/>
    <col min="11527" max="11527" width="4.85546875" style="9" bestFit="1" customWidth="1"/>
    <col min="11528" max="11528" width="8.42578125" style="9" customWidth="1"/>
    <col min="11529" max="11529" width="6.42578125" style="9" customWidth="1"/>
    <col min="11530" max="11530" width="8" style="9" customWidth="1"/>
    <col min="11531" max="11531" width="12.140625" style="9" customWidth="1"/>
    <col min="11532" max="11533" width="11.7109375" style="9" customWidth="1"/>
    <col min="11534" max="11771" width="11.42578125" style="9"/>
    <col min="11772" max="11772" width="3" style="9" customWidth="1"/>
    <col min="11773" max="11773" width="30" style="9" customWidth="1"/>
    <col min="11774" max="11774" width="16.85546875" style="9" customWidth="1"/>
    <col min="11775" max="11775" width="5" style="9" bestFit="1" customWidth="1"/>
    <col min="11776" max="11776" width="4.7109375" style="9" bestFit="1" customWidth="1"/>
    <col min="11777" max="11777" width="5.140625" style="9" bestFit="1" customWidth="1"/>
    <col min="11778" max="11778" width="4.85546875" style="9" bestFit="1" customWidth="1"/>
    <col min="11779" max="11779" width="5.140625" style="9" bestFit="1" customWidth="1"/>
    <col min="11780" max="11780" width="9.5703125" style="9" bestFit="1" customWidth="1"/>
    <col min="11781" max="11781" width="4.140625" style="9" bestFit="1" customWidth="1"/>
    <col min="11782" max="11782" width="6.42578125" style="9" bestFit="1" customWidth="1"/>
    <col min="11783" max="11783" width="4.85546875" style="9" bestFit="1" customWidth="1"/>
    <col min="11784" max="11784" width="8.42578125" style="9" customWidth="1"/>
    <col min="11785" max="11785" width="6.42578125" style="9" customWidth="1"/>
    <col min="11786" max="11786" width="8" style="9" customWidth="1"/>
    <col min="11787" max="11787" width="12.140625" style="9" customWidth="1"/>
    <col min="11788" max="11789" width="11.7109375" style="9" customWidth="1"/>
    <col min="11790" max="12027" width="11.42578125" style="9"/>
    <col min="12028" max="12028" width="3" style="9" customWidth="1"/>
    <col min="12029" max="12029" width="30" style="9" customWidth="1"/>
    <col min="12030" max="12030" width="16.85546875" style="9" customWidth="1"/>
    <col min="12031" max="12031" width="5" style="9" bestFit="1" customWidth="1"/>
    <col min="12032" max="12032" width="4.7109375" style="9" bestFit="1" customWidth="1"/>
    <col min="12033" max="12033" width="5.140625" style="9" bestFit="1" customWidth="1"/>
    <col min="12034" max="12034" width="4.85546875" style="9" bestFit="1" customWidth="1"/>
    <col min="12035" max="12035" width="5.140625" style="9" bestFit="1" customWidth="1"/>
    <col min="12036" max="12036" width="9.5703125" style="9" bestFit="1" customWidth="1"/>
    <col min="12037" max="12037" width="4.140625" style="9" bestFit="1" customWidth="1"/>
    <col min="12038" max="12038" width="6.42578125" style="9" bestFit="1" customWidth="1"/>
    <col min="12039" max="12039" width="4.85546875" style="9" bestFit="1" customWidth="1"/>
    <col min="12040" max="12040" width="8.42578125" style="9" customWidth="1"/>
    <col min="12041" max="12041" width="6.42578125" style="9" customWidth="1"/>
    <col min="12042" max="12042" width="8" style="9" customWidth="1"/>
    <col min="12043" max="12043" width="12.140625" style="9" customWidth="1"/>
    <col min="12044" max="12045" width="11.7109375" style="9" customWidth="1"/>
    <col min="12046" max="12283" width="11.42578125" style="9"/>
    <col min="12284" max="12284" width="3" style="9" customWidth="1"/>
    <col min="12285" max="12285" width="30" style="9" customWidth="1"/>
    <col min="12286" max="12286" width="16.85546875" style="9" customWidth="1"/>
    <col min="12287" max="12287" width="5" style="9" bestFit="1" customWidth="1"/>
    <col min="12288" max="12288" width="4.7109375" style="9" bestFit="1" customWidth="1"/>
    <col min="12289" max="12289" width="5.140625" style="9" bestFit="1" customWidth="1"/>
    <col min="12290" max="12290" width="4.85546875" style="9" bestFit="1" customWidth="1"/>
    <col min="12291" max="12291" width="5.140625" style="9" bestFit="1" customWidth="1"/>
    <col min="12292" max="12292" width="9.5703125" style="9" bestFit="1" customWidth="1"/>
    <col min="12293" max="12293" width="4.140625" style="9" bestFit="1" customWidth="1"/>
    <col min="12294" max="12294" width="6.42578125" style="9" bestFit="1" customWidth="1"/>
    <col min="12295" max="12295" width="4.85546875" style="9" bestFit="1" customWidth="1"/>
    <col min="12296" max="12296" width="8.42578125" style="9" customWidth="1"/>
    <col min="12297" max="12297" width="6.42578125" style="9" customWidth="1"/>
    <col min="12298" max="12298" width="8" style="9" customWidth="1"/>
    <col min="12299" max="12299" width="12.140625" style="9" customWidth="1"/>
    <col min="12300" max="12301" width="11.7109375" style="9" customWidth="1"/>
    <col min="12302" max="12539" width="11.42578125" style="9"/>
    <col min="12540" max="12540" width="3" style="9" customWidth="1"/>
    <col min="12541" max="12541" width="30" style="9" customWidth="1"/>
    <col min="12542" max="12542" width="16.85546875" style="9" customWidth="1"/>
    <col min="12543" max="12543" width="5" style="9" bestFit="1" customWidth="1"/>
    <col min="12544" max="12544" width="4.7109375" style="9" bestFit="1" customWidth="1"/>
    <col min="12545" max="12545" width="5.140625" style="9" bestFit="1" customWidth="1"/>
    <col min="12546" max="12546" width="4.85546875" style="9" bestFit="1" customWidth="1"/>
    <col min="12547" max="12547" width="5.140625" style="9" bestFit="1" customWidth="1"/>
    <col min="12548" max="12548" width="9.5703125" style="9" bestFit="1" customWidth="1"/>
    <col min="12549" max="12549" width="4.140625" style="9" bestFit="1" customWidth="1"/>
    <col min="12550" max="12550" width="6.42578125" style="9" bestFit="1" customWidth="1"/>
    <col min="12551" max="12551" width="4.85546875" style="9" bestFit="1" customWidth="1"/>
    <col min="12552" max="12552" width="8.42578125" style="9" customWidth="1"/>
    <col min="12553" max="12553" width="6.42578125" style="9" customWidth="1"/>
    <col min="12554" max="12554" width="8" style="9" customWidth="1"/>
    <col min="12555" max="12555" width="12.140625" style="9" customWidth="1"/>
    <col min="12556" max="12557" width="11.7109375" style="9" customWidth="1"/>
    <col min="12558" max="12795" width="11.42578125" style="9"/>
    <col min="12796" max="12796" width="3" style="9" customWidth="1"/>
    <col min="12797" max="12797" width="30" style="9" customWidth="1"/>
    <col min="12798" max="12798" width="16.85546875" style="9" customWidth="1"/>
    <col min="12799" max="12799" width="5" style="9" bestFit="1" customWidth="1"/>
    <col min="12800" max="12800" width="4.7109375" style="9" bestFit="1" customWidth="1"/>
    <col min="12801" max="12801" width="5.140625" style="9" bestFit="1" customWidth="1"/>
    <col min="12802" max="12802" width="4.85546875" style="9" bestFit="1" customWidth="1"/>
    <col min="12803" max="12803" width="5.140625" style="9" bestFit="1" customWidth="1"/>
    <col min="12804" max="12804" width="9.5703125" style="9" bestFit="1" customWidth="1"/>
    <col min="12805" max="12805" width="4.140625" style="9" bestFit="1" customWidth="1"/>
    <col min="12806" max="12806" width="6.42578125" style="9" bestFit="1" customWidth="1"/>
    <col min="12807" max="12807" width="4.85546875" style="9" bestFit="1" customWidth="1"/>
    <col min="12808" max="12808" width="8.42578125" style="9" customWidth="1"/>
    <col min="12809" max="12809" width="6.42578125" style="9" customWidth="1"/>
    <col min="12810" max="12810" width="8" style="9" customWidth="1"/>
    <col min="12811" max="12811" width="12.140625" style="9" customWidth="1"/>
    <col min="12812" max="12813" width="11.7109375" style="9" customWidth="1"/>
    <col min="12814" max="13051" width="11.42578125" style="9"/>
    <col min="13052" max="13052" width="3" style="9" customWidth="1"/>
    <col min="13053" max="13053" width="30" style="9" customWidth="1"/>
    <col min="13054" max="13054" width="16.85546875" style="9" customWidth="1"/>
    <col min="13055" max="13055" width="5" style="9" bestFit="1" customWidth="1"/>
    <col min="13056" max="13056" width="4.7109375" style="9" bestFit="1" customWidth="1"/>
    <col min="13057" max="13057" width="5.140625" style="9" bestFit="1" customWidth="1"/>
    <col min="13058" max="13058" width="4.85546875" style="9" bestFit="1" customWidth="1"/>
    <col min="13059" max="13059" width="5.140625" style="9" bestFit="1" customWidth="1"/>
    <col min="13060" max="13060" width="9.5703125" style="9" bestFit="1" customWidth="1"/>
    <col min="13061" max="13061" width="4.140625" style="9" bestFit="1" customWidth="1"/>
    <col min="13062" max="13062" width="6.42578125" style="9" bestFit="1" customWidth="1"/>
    <col min="13063" max="13063" width="4.85546875" style="9" bestFit="1" customWidth="1"/>
    <col min="13064" max="13064" width="8.42578125" style="9" customWidth="1"/>
    <col min="13065" max="13065" width="6.42578125" style="9" customWidth="1"/>
    <col min="13066" max="13066" width="8" style="9" customWidth="1"/>
    <col min="13067" max="13067" width="12.140625" style="9" customWidth="1"/>
    <col min="13068" max="13069" width="11.7109375" style="9" customWidth="1"/>
    <col min="13070" max="13307" width="11.42578125" style="9"/>
    <col min="13308" max="13308" width="3" style="9" customWidth="1"/>
    <col min="13309" max="13309" width="30" style="9" customWidth="1"/>
    <col min="13310" max="13310" width="16.85546875" style="9" customWidth="1"/>
    <col min="13311" max="13311" width="5" style="9" bestFit="1" customWidth="1"/>
    <col min="13312" max="13312" width="4.7109375" style="9" bestFit="1" customWidth="1"/>
    <col min="13313" max="13313" width="5.140625" style="9" bestFit="1" customWidth="1"/>
    <col min="13314" max="13314" width="4.85546875" style="9" bestFit="1" customWidth="1"/>
    <col min="13315" max="13315" width="5.140625" style="9" bestFit="1" customWidth="1"/>
    <col min="13316" max="13316" width="9.5703125" style="9" bestFit="1" customWidth="1"/>
    <col min="13317" max="13317" width="4.140625" style="9" bestFit="1" customWidth="1"/>
    <col min="13318" max="13318" width="6.42578125" style="9" bestFit="1" customWidth="1"/>
    <col min="13319" max="13319" width="4.85546875" style="9" bestFit="1" customWidth="1"/>
    <col min="13320" max="13320" width="8.42578125" style="9" customWidth="1"/>
    <col min="13321" max="13321" width="6.42578125" style="9" customWidth="1"/>
    <col min="13322" max="13322" width="8" style="9" customWidth="1"/>
    <col min="13323" max="13323" width="12.140625" style="9" customWidth="1"/>
    <col min="13324" max="13325" width="11.7109375" style="9" customWidth="1"/>
    <col min="13326" max="13563" width="11.42578125" style="9"/>
    <col min="13564" max="13564" width="3" style="9" customWidth="1"/>
    <col min="13565" max="13565" width="30" style="9" customWidth="1"/>
    <col min="13566" max="13566" width="16.85546875" style="9" customWidth="1"/>
    <col min="13567" max="13567" width="5" style="9" bestFit="1" customWidth="1"/>
    <col min="13568" max="13568" width="4.7109375" style="9" bestFit="1" customWidth="1"/>
    <col min="13569" max="13569" width="5.140625" style="9" bestFit="1" customWidth="1"/>
    <col min="13570" max="13570" width="4.85546875" style="9" bestFit="1" customWidth="1"/>
    <col min="13571" max="13571" width="5.140625" style="9" bestFit="1" customWidth="1"/>
    <col min="13572" max="13572" width="9.5703125" style="9" bestFit="1" customWidth="1"/>
    <col min="13573" max="13573" width="4.140625" style="9" bestFit="1" customWidth="1"/>
    <col min="13574" max="13574" width="6.42578125" style="9" bestFit="1" customWidth="1"/>
    <col min="13575" max="13575" width="4.85546875" style="9" bestFit="1" customWidth="1"/>
    <col min="13576" max="13576" width="8.42578125" style="9" customWidth="1"/>
    <col min="13577" max="13577" width="6.42578125" style="9" customWidth="1"/>
    <col min="13578" max="13578" width="8" style="9" customWidth="1"/>
    <col min="13579" max="13579" width="12.140625" style="9" customWidth="1"/>
    <col min="13580" max="13581" width="11.7109375" style="9" customWidth="1"/>
    <col min="13582" max="13819" width="11.42578125" style="9"/>
    <col min="13820" max="13820" width="3" style="9" customWidth="1"/>
    <col min="13821" max="13821" width="30" style="9" customWidth="1"/>
    <col min="13822" max="13822" width="16.85546875" style="9" customWidth="1"/>
    <col min="13823" max="13823" width="5" style="9" bestFit="1" customWidth="1"/>
    <col min="13824" max="13824" width="4.7109375" style="9" bestFit="1" customWidth="1"/>
    <col min="13825" max="13825" width="5.140625" style="9" bestFit="1" customWidth="1"/>
    <col min="13826" max="13826" width="4.85546875" style="9" bestFit="1" customWidth="1"/>
    <col min="13827" max="13827" width="5.140625" style="9" bestFit="1" customWidth="1"/>
    <col min="13828" max="13828" width="9.5703125" style="9" bestFit="1" customWidth="1"/>
    <col min="13829" max="13829" width="4.140625" style="9" bestFit="1" customWidth="1"/>
    <col min="13830" max="13830" width="6.42578125" style="9" bestFit="1" customWidth="1"/>
    <col min="13831" max="13831" width="4.85546875" style="9" bestFit="1" customWidth="1"/>
    <col min="13832" max="13832" width="8.42578125" style="9" customWidth="1"/>
    <col min="13833" max="13833" width="6.42578125" style="9" customWidth="1"/>
    <col min="13834" max="13834" width="8" style="9" customWidth="1"/>
    <col min="13835" max="13835" width="12.140625" style="9" customWidth="1"/>
    <col min="13836" max="13837" width="11.7109375" style="9" customWidth="1"/>
    <col min="13838" max="14075" width="11.42578125" style="9"/>
    <col min="14076" max="14076" width="3" style="9" customWidth="1"/>
    <col min="14077" max="14077" width="30" style="9" customWidth="1"/>
    <col min="14078" max="14078" width="16.85546875" style="9" customWidth="1"/>
    <col min="14079" max="14079" width="5" style="9" bestFit="1" customWidth="1"/>
    <col min="14080" max="14080" width="4.7109375" style="9" bestFit="1" customWidth="1"/>
    <col min="14081" max="14081" width="5.140625" style="9" bestFit="1" customWidth="1"/>
    <col min="14082" max="14082" width="4.85546875" style="9" bestFit="1" customWidth="1"/>
    <col min="14083" max="14083" width="5.140625" style="9" bestFit="1" customWidth="1"/>
    <col min="14084" max="14084" width="9.5703125" style="9" bestFit="1" customWidth="1"/>
    <col min="14085" max="14085" width="4.140625" style="9" bestFit="1" customWidth="1"/>
    <col min="14086" max="14086" width="6.42578125" style="9" bestFit="1" customWidth="1"/>
    <col min="14087" max="14087" width="4.85546875" style="9" bestFit="1" customWidth="1"/>
    <col min="14088" max="14088" width="8.42578125" style="9" customWidth="1"/>
    <col min="14089" max="14089" width="6.42578125" style="9" customWidth="1"/>
    <col min="14090" max="14090" width="8" style="9" customWidth="1"/>
    <col min="14091" max="14091" width="12.140625" style="9" customWidth="1"/>
    <col min="14092" max="14093" width="11.7109375" style="9" customWidth="1"/>
    <col min="14094" max="14331" width="11.42578125" style="9"/>
    <col min="14332" max="14332" width="3" style="9" customWidth="1"/>
    <col min="14333" max="14333" width="30" style="9" customWidth="1"/>
    <col min="14334" max="14334" width="16.85546875" style="9" customWidth="1"/>
    <col min="14335" max="14335" width="5" style="9" bestFit="1" customWidth="1"/>
    <col min="14336" max="14336" width="4.7109375" style="9" bestFit="1" customWidth="1"/>
    <col min="14337" max="14337" width="5.140625" style="9" bestFit="1" customWidth="1"/>
    <col min="14338" max="14338" width="4.85546875" style="9" bestFit="1" customWidth="1"/>
    <col min="14339" max="14339" width="5.140625" style="9" bestFit="1" customWidth="1"/>
    <col min="14340" max="14340" width="9.5703125" style="9" bestFit="1" customWidth="1"/>
    <col min="14341" max="14341" width="4.140625" style="9" bestFit="1" customWidth="1"/>
    <col min="14342" max="14342" width="6.42578125" style="9" bestFit="1" customWidth="1"/>
    <col min="14343" max="14343" width="4.85546875" style="9" bestFit="1" customWidth="1"/>
    <col min="14344" max="14344" width="8.42578125" style="9" customWidth="1"/>
    <col min="14345" max="14345" width="6.42578125" style="9" customWidth="1"/>
    <col min="14346" max="14346" width="8" style="9" customWidth="1"/>
    <col min="14347" max="14347" width="12.140625" style="9" customWidth="1"/>
    <col min="14348" max="14349" width="11.7109375" style="9" customWidth="1"/>
    <col min="14350" max="14587" width="11.42578125" style="9"/>
    <col min="14588" max="14588" width="3" style="9" customWidth="1"/>
    <col min="14589" max="14589" width="30" style="9" customWidth="1"/>
    <col min="14590" max="14590" width="16.85546875" style="9" customWidth="1"/>
    <col min="14591" max="14591" width="5" style="9" bestFit="1" customWidth="1"/>
    <col min="14592" max="14592" width="4.7109375" style="9" bestFit="1" customWidth="1"/>
    <col min="14593" max="14593" width="5.140625" style="9" bestFit="1" customWidth="1"/>
    <col min="14594" max="14594" width="4.85546875" style="9" bestFit="1" customWidth="1"/>
    <col min="14595" max="14595" width="5.140625" style="9" bestFit="1" customWidth="1"/>
    <col min="14596" max="14596" width="9.5703125" style="9" bestFit="1" customWidth="1"/>
    <col min="14597" max="14597" width="4.140625" style="9" bestFit="1" customWidth="1"/>
    <col min="14598" max="14598" width="6.42578125" style="9" bestFit="1" customWidth="1"/>
    <col min="14599" max="14599" width="4.85546875" style="9" bestFit="1" customWidth="1"/>
    <col min="14600" max="14600" width="8.42578125" style="9" customWidth="1"/>
    <col min="14601" max="14601" width="6.42578125" style="9" customWidth="1"/>
    <col min="14602" max="14602" width="8" style="9" customWidth="1"/>
    <col min="14603" max="14603" width="12.140625" style="9" customWidth="1"/>
    <col min="14604" max="14605" width="11.7109375" style="9" customWidth="1"/>
    <col min="14606" max="14843" width="11.42578125" style="9"/>
    <col min="14844" max="14844" width="3" style="9" customWidth="1"/>
    <col min="14845" max="14845" width="30" style="9" customWidth="1"/>
    <col min="14846" max="14846" width="16.85546875" style="9" customWidth="1"/>
    <col min="14847" max="14847" width="5" style="9" bestFit="1" customWidth="1"/>
    <col min="14848" max="14848" width="4.7109375" style="9" bestFit="1" customWidth="1"/>
    <col min="14849" max="14849" width="5.140625" style="9" bestFit="1" customWidth="1"/>
    <col min="14850" max="14850" width="4.85546875" style="9" bestFit="1" customWidth="1"/>
    <col min="14851" max="14851" width="5.140625" style="9" bestFit="1" customWidth="1"/>
    <col min="14852" max="14852" width="9.5703125" style="9" bestFit="1" customWidth="1"/>
    <col min="14853" max="14853" width="4.140625" style="9" bestFit="1" customWidth="1"/>
    <col min="14854" max="14854" width="6.42578125" style="9" bestFit="1" customWidth="1"/>
    <col min="14855" max="14855" width="4.85546875" style="9" bestFit="1" customWidth="1"/>
    <col min="14856" max="14856" width="8.42578125" style="9" customWidth="1"/>
    <col min="14857" max="14857" width="6.42578125" style="9" customWidth="1"/>
    <col min="14858" max="14858" width="8" style="9" customWidth="1"/>
    <col min="14859" max="14859" width="12.140625" style="9" customWidth="1"/>
    <col min="14860" max="14861" width="11.7109375" style="9" customWidth="1"/>
    <col min="14862" max="15099" width="11.42578125" style="9"/>
    <col min="15100" max="15100" width="3" style="9" customWidth="1"/>
    <col min="15101" max="15101" width="30" style="9" customWidth="1"/>
    <col min="15102" max="15102" width="16.85546875" style="9" customWidth="1"/>
    <col min="15103" max="15103" width="5" style="9" bestFit="1" customWidth="1"/>
    <col min="15104" max="15104" width="4.7109375" style="9" bestFit="1" customWidth="1"/>
    <col min="15105" max="15105" width="5.140625" style="9" bestFit="1" customWidth="1"/>
    <col min="15106" max="15106" width="4.85546875" style="9" bestFit="1" customWidth="1"/>
    <col min="15107" max="15107" width="5.140625" style="9" bestFit="1" customWidth="1"/>
    <col min="15108" max="15108" width="9.5703125" style="9" bestFit="1" customWidth="1"/>
    <col min="15109" max="15109" width="4.140625" style="9" bestFit="1" customWidth="1"/>
    <col min="15110" max="15110" width="6.42578125" style="9" bestFit="1" customWidth="1"/>
    <col min="15111" max="15111" width="4.85546875" style="9" bestFit="1" customWidth="1"/>
    <col min="15112" max="15112" width="8.42578125" style="9" customWidth="1"/>
    <col min="15113" max="15113" width="6.42578125" style="9" customWidth="1"/>
    <col min="15114" max="15114" width="8" style="9" customWidth="1"/>
    <col min="15115" max="15115" width="12.140625" style="9" customWidth="1"/>
    <col min="15116" max="15117" width="11.7109375" style="9" customWidth="1"/>
    <col min="15118" max="15355" width="11.42578125" style="9"/>
    <col min="15356" max="15356" width="3" style="9" customWidth="1"/>
    <col min="15357" max="15357" width="30" style="9" customWidth="1"/>
    <col min="15358" max="15358" width="16.85546875" style="9" customWidth="1"/>
    <col min="15359" max="15359" width="5" style="9" bestFit="1" customWidth="1"/>
    <col min="15360" max="15360" width="4.7109375" style="9" bestFit="1" customWidth="1"/>
    <col min="15361" max="15361" width="5.140625" style="9" bestFit="1" customWidth="1"/>
    <col min="15362" max="15362" width="4.85546875" style="9" bestFit="1" customWidth="1"/>
    <col min="15363" max="15363" width="5.140625" style="9" bestFit="1" customWidth="1"/>
    <col min="15364" max="15364" width="9.5703125" style="9" bestFit="1" customWidth="1"/>
    <col min="15365" max="15365" width="4.140625" style="9" bestFit="1" customWidth="1"/>
    <col min="15366" max="15366" width="6.42578125" style="9" bestFit="1" customWidth="1"/>
    <col min="15367" max="15367" width="4.85546875" style="9" bestFit="1" customWidth="1"/>
    <col min="15368" max="15368" width="8.42578125" style="9" customWidth="1"/>
    <col min="15369" max="15369" width="6.42578125" style="9" customWidth="1"/>
    <col min="15370" max="15370" width="8" style="9" customWidth="1"/>
    <col min="15371" max="15371" width="12.140625" style="9" customWidth="1"/>
    <col min="15372" max="15373" width="11.7109375" style="9" customWidth="1"/>
    <col min="15374" max="15611" width="11.42578125" style="9"/>
    <col min="15612" max="15612" width="3" style="9" customWidth="1"/>
    <col min="15613" max="15613" width="30" style="9" customWidth="1"/>
    <col min="15614" max="15614" width="16.85546875" style="9" customWidth="1"/>
    <col min="15615" max="15615" width="5" style="9" bestFit="1" customWidth="1"/>
    <col min="15616" max="15616" width="4.7109375" style="9" bestFit="1" customWidth="1"/>
    <col min="15617" max="15617" width="5.140625" style="9" bestFit="1" customWidth="1"/>
    <col min="15618" max="15618" width="4.85546875" style="9" bestFit="1" customWidth="1"/>
    <col min="15619" max="15619" width="5.140625" style="9" bestFit="1" customWidth="1"/>
    <col min="15620" max="15620" width="9.5703125" style="9" bestFit="1" customWidth="1"/>
    <col min="15621" max="15621" width="4.140625" style="9" bestFit="1" customWidth="1"/>
    <col min="15622" max="15622" width="6.42578125" style="9" bestFit="1" customWidth="1"/>
    <col min="15623" max="15623" width="4.85546875" style="9" bestFit="1" customWidth="1"/>
    <col min="15624" max="15624" width="8.42578125" style="9" customWidth="1"/>
    <col min="15625" max="15625" width="6.42578125" style="9" customWidth="1"/>
    <col min="15626" max="15626" width="8" style="9" customWidth="1"/>
    <col min="15627" max="15627" width="12.140625" style="9" customWidth="1"/>
    <col min="15628" max="15629" width="11.7109375" style="9" customWidth="1"/>
    <col min="15630" max="15867" width="11.42578125" style="9"/>
    <col min="15868" max="15868" width="3" style="9" customWidth="1"/>
    <col min="15869" max="15869" width="30" style="9" customWidth="1"/>
    <col min="15870" max="15870" width="16.85546875" style="9" customWidth="1"/>
    <col min="15871" max="15871" width="5" style="9" bestFit="1" customWidth="1"/>
    <col min="15872" max="15872" width="4.7109375" style="9" bestFit="1" customWidth="1"/>
    <col min="15873" max="15873" width="5.140625" style="9" bestFit="1" customWidth="1"/>
    <col min="15874" max="15874" width="4.85546875" style="9" bestFit="1" customWidth="1"/>
    <col min="15875" max="15875" width="5.140625" style="9" bestFit="1" customWidth="1"/>
    <col min="15876" max="15876" width="9.5703125" style="9" bestFit="1" customWidth="1"/>
    <col min="15877" max="15877" width="4.140625" style="9" bestFit="1" customWidth="1"/>
    <col min="15878" max="15878" width="6.42578125" style="9" bestFit="1" customWidth="1"/>
    <col min="15879" max="15879" width="4.85546875" style="9" bestFit="1" customWidth="1"/>
    <col min="15880" max="15880" width="8.42578125" style="9" customWidth="1"/>
    <col min="15881" max="15881" width="6.42578125" style="9" customWidth="1"/>
    <col min="15882" max="15882" width="8" style="9" customWidth="1"/>
    <col min="15883" max="15883" width="12.140625" style="9" customWidth="1"/>
    <col min="15884" max="15885" width="11.7109375" style="9" customWidth="1"/>
    <col min="15886" max="16123" width="11.42578125" style="9"/>
    <col min="16124" max="16124" width="3" style="9" customWidth="1"/>
    <col min="16125" max="16125" width="30" style="9" customWidth="1"/>
    <col min="16126" max="16126" width="16.85546875" style="9" customWidth="1"/>
    <col min="16127" max="16127" width="5" style="9" bestFit="1" customWidth="1"/>
    <col min="16128" max="16128" width="4.7109375" style="9" bestFit="1" customWidth="1"/>
    <col min="16129" max="16129" width="5.140625" style="9" bestFit="1" customWidth="1"/>
    <col min="16130" max="16130" width="4.85546875" style="9" bestFit="1" customWidth="1"/>
    <col min="16131" max="16131" width="5.140625" style="9" bestFit="1" customWidth="1"/>
    <col min="16132" max="16132" width="9.5703125" style="9" bestFit="1" customWidth="1"/>
    <col min="16133" max="16133" width="4.140625" style="9" bestFit="1" customWidth="1"/>
    <col min="16134" max="16134" width="6.42578125" style="9" bestFit="1" customWidth="1"/>
    <col min="16135" max="16135" width="4.85546875" style="9" bestFit="1" customWidth="1"/>
    <col min="16136" max="16136" width="8.42578125" style="9" customWidth="1"/>
    <col min="16137" max="16137" width="6.42578125" style="9" customWidth="1"/>
    <col min="16138" max="16138" width="8" style="9" customWidth="1"/>
    <col min="16139" max="16139" width="12.140625" style="9" customWidth="1"/>
    <col min="16140" max="16141" width="11.7109375" style="9" customWidth="1"/>
    <col min="16142" max="16384" width="11.42578125" style="9"/>
  </cols>
  <sheetData>
    <row r="1" spans="1:17" ht="13.5" thickBot="1" x14ac:dyDescent="0.3"/>
    <row r="2" spans="1:17" ht="16.5" customHeight="1" x14ac:dyDescent="0.25">
      <c r="A2" s="8"/>
      <c r="B2" s="220"/>
      <c r="C2" s="278" t="s">
        <v>0</v>
      </c>
      <c r="D2" s="279"/>
      <c r="E2" s="279"/>
      <c r="F2" s="279"/>
      <c r="G2" s="279"/>
      <c r="H2" s="279"/>
      <c r="I2" s="279"/>
      <c r="J2" s="279"/>
      <c r="K2" s="279"/>
      <c r="L2" s="279"/>
      <c r="M2" s="280"/>
      <c r="N2" s="401" t="s">
        <v>1</v>
      </c>
      <c r="O2" s="402"/>
      <c r="P2" s="403"/>
      <c r="Q2" s="8"/>
    </row>
    <row r="3" spans="1:17" ht="15.75" customHeight="1" x14ac:dyDescent="0.25">
      <c r="A3" s="8"/>
      <c r="B3" s="221"/>
      <c r="C3" s="281" t="s">
        <v>2</v>
      </c>
      <c r="D3" s="282"/>
      <c r="E3" s="282"/>
      <c r="F3" s="282"/>
      <c r="G3" s="282"/>
      <c r="H3" s="282"/>
      <c r="I3" s="282"/>
      <c r="J3" s="282"/>
      <c r="K3" s="282"/>
      <c r="L3" s="282"/>
      <c r="M3" s="283"/>
      <c r="N3" s="404" t="s">
        <v>91</v>
      </c>
      <c r="O3" s="405"/>
      <c r="P3" s="406"/>
      <c r="Q3" s="8"/>
    </row>
    <row r="4" spans="1:17" ht="15.75" customHeight="1" x14ac:dyDescent="0.25">
      <c r="A4" s="8"/>
      <c r="B4" s="221"/>
      <c r="C4" s="281" t="s">
        <v>3</v>
      </c>
      <c r="D4" s="282"/>
      <c r="E4" s="282"/>
      <c r="F4" s="282"/>
      <c r="G4" s="282"/>
      <c r="H4" s="282"/>
      <c r="I4" s="282"/>
      <c r="J4" s="282"/>
      <c r="K4" s="282"/>
      <c r="L4" s="282"/>
      <c r="M4" s="283"/>
      <c r="N4" s="404" t="s">
        <v>92</v>
      </c>
      <c r="O4" s="405"/>
      <c r="P4" s="406"/>
      <c r="Q4" s="8"/>
    </row>
    <row r="5" spans="1:17" ht="16.5" customHeight="1" thickBot="1" x14ac:dyDescent="0.3">
      <c r="A5" s="8"/>
      <c r="B5" s="222"/>
      <c r="C5" s="284" t="s">
        <v>4</v>
      </c>
      <c r="D5" s="285"/>
      <c r="E5" s="285"/>
      <c r="F5" s="285"/>
      <c r="G5" s="285"/>
      <c r="H5" s="285"/>
      <c r="I5" s="285"/>
      <c r="J5" s="285"/>
      <c r="K5" s="285"/>
      <c r="L5" s="285"/>
      <c r="M5" s="286"/>
      <c r="N5" s="407" t="s">
        <v>5</v>
      </c>
      <c r="O5" s="408"/>
      <c r="P5" s="409"/>
      <c r="Q5" s="8"/>
    </row>
    <row r="6" spans="1:17" ht="13.5" thickBot="1" x14ac:dyDescent="0.3">
      <c r="A6" s="8"/>
      <c r="B6" s="8"/>
      <c r="C6" s="8"/>
      <c r="D6" s="8"/>
      <c r="E6" s="8"/>
      <c r="F6" s="8"/>
      <c r="G6" s="8"/>
      <c r="H6" s="8"/>
      <c r="I6" s="8"/>
      <c r="J6" s="8"/>
      <c r="K6" s="8"/>
      <c r="L6" s="8"/>
      <c r="M6" s="8"/>
      <c r="N6" s="8"/>
      <c r="O6" s="8"/>
      <c r="P6" s="8"/>
      <c r="Q6" s="8"/>
    </row>
    <row r="7" spans="1:17" x14ac:dyDescent="0.25">
      <c r="A7" s="8"/>
      <c r="B7" s="212" t="s">
        <v>6</v>
      </c>
      <c r="C7" s="213"/>
      <c r="D7" s="213"/>
      <c r="E7" s="213"/>
      <c r="F7" s="213"/>
      <c r="G7" s="213"/>
      <c r="H7" s="213"/>
      <c r="I7" s="213"/>
      <c r="J7" s="213"/>
      <c r="K7" s="213"/>
      <c r="L7" s="213"/>
      <c r="M7" s="213"/>
      <c r="N7" s="213"/>
      <c r="O7" s="213"/>
      <c r="P7" s="214"/>
      <c r="Q7" s="8"/>
    </row>
    <row r="8" spans="1:17" ht="13.5" thickBot="1" x14ac:dyDescent="0.3">
      <c r="A8" s="8"/>
      <c r="B8" s="215"/>
      <c r="C8" s="216"/>
      <c r="D8" s="216"/>
      <c r="E8" s="216"/>
      <c r="F8" s="216"/>
      <c r="G8" s="216"/>
      <c r="H8" s="216"/>
      <c r="I8" s="216"/>
      <c r="J8" s="216"/>
      <c r="K8" s="216"/>
      <c r="L8" s="216"/>
      <c r="M8" s="216"/>
      <c r="N8" s="216"/>
      <c r="O8" s="216"/>
      <c r="P8" s="217"/>
      <c r="Q8" s="8"/>
    </row>
    <row r="9" spans="1:17" ht="6.75" customHeight="1" thickBot="1" x14ac:dyDescent="0.3">
      <c r="A9" s="8"/>
      <c r="B9" s="218"/>
      <c r="C9" s="218"/>
      <c r="D9" s="218"/>
      <c r="E9" s="218"/>
      <c r="F9" s="218"/>
      <c r="G9" s="218"/>
      <c r="H9" s="218"/>
      <c r="I9" s="218"/>
      <c r="J9" s="218"/>
      <c r="K9" s="218"/>
      <c r="L9" s="218"/>
      <c r="M9" s="218"/>
      <c r="N9" s="218"/>
      <c r="O9" s="218"/>
      <c r="P9" s="218"/>
      <c r="Q9" s="8"/>
    </row>
    <row r="10" spans="1:17" ht="26.25" customHeight="1" thickBot="1" x14ac:dyDescent="0.3">
      <c r="A10" s="8"/>
      <c r="B10" s="51" t="s">
        <v>7</v>
      </c>
      <c r="C10" s="52">
        <v>2017</v>
      </c>
      <c r="D10" s="147" t="s">
        <v>8</v>
      </c>
      <c r="E10" s="148"/>
      <c r="F10" s="148"/>
      <c r="G10" s="148"/>
      <c r="H10" s="210" t="s">
        <v>9</v>
      </c>
      <c r="I10" s="210"/>
      <c r="J10" s="210"/>
      <c r="K10" s="219" t="s">
        <v>10</v>
      </c>
      <c r="L10" s="148"/>
      <c r="M10" s="148"/>
      <c r="N10" s="148"/>
      <c r="O10" s="210" t="s">
        <v>11</v>
      </c>
      <c r="P10" s="211"/>
      <c r="Q10" s="8"/>
    </row>
    <row r="11" spans="1:17" ht="4.5" customHeight="1" thickBot="1" x14ac:dyDescent="0.3">
      <c r="A11" s="8"/>
      <c r="B11" s="158"/>
      <c r="C11" s="159"/>
      <c r="D11" s="159"/>
      <c r="E11" s="159"/>
      <c r="F11" s="159"/>
      <c r="G11" s="159"/>
      <c r="H11" s="159"/>
      <c r="I11" s="159"/>
      <c r="J11" s="159"/>
      <c r="K11" s="159"/>
      <c r="L11" s="159"/>
      <c r="M11" s="159"/>
      <c r="N11" s="159"/>
      <c r="O11" s="159"/>
      <c r="P11" s="160"/>
      <c r="Q11" s="8"/>
    </row>
    <row r="12" spans="1:17" ht="19.5" customHeight="1" thickBot="1" x14ac:dyDescent="0.3">
      <c r="A12" s="8"/>
      <c r="B12" s="2" t="s">
        <v>12</v>
      </c>
      <c r="C12" s="180" t="s">
        <v>74</v>
      </c>
      <c r="D12" s="180"/>
      <c r="E12" s="180"/>
      <c r="F12" s="180"/>
      <c r="G12" s="180"/>
      <c r="H12" s="180"/>
      <c r="I12" s="180"/>
      <c r="J12" s="180"/>
      <c r="K12" s="180"/>
      <c r="L12" s="180"/>
      <c r="M12" s="180"/>
      <c r="N12" s="180"/>
      <c r="O12" s="180"/>
      <c r="P12" s="181"/>
      <c r="Q12" s="8"/>
    </row>
    <row r="13" spans="1:17" ht="4.5" customHeight="1" thickBot="1" x14ac:dyDescent="0.3">
      <c r="A13" s="8"/>
      <c r="B13" s="152"/>
      <c r="C13" s="177"/>
      <c r="D13" s="177"/>
      <c r="E13" s="177"/>
      <c r="F13" s="177"/>
      <c r="G13" s="177"/>
      <c r="H13" s="177"/>
      <c r="I13" s="177"/>
      <c r="J13" s="177"/>
      <c r="K13" s="177"/>
      <c r="L13" s="177"/>
      <c r="M13" s="177"/>
      <c r="N13" s="177"/>
      <c r="O13" s="177"/>
      <c r="P13" s="178"/>
      <c r="Q13" s="8"/>
    </row>
    <row r="14" spans="1:17" ht="25.5" customHeight="1" thickBot="1" x14ac:dyDescent="0.3">
      <c r="A14" s="8"/>
      <c r="B14" s="2" t="s">
        <v>87</v>
      </c>
      <c r="C14" s="179" t="s">
        <v>251</v>
      </c>
      <c r="D14" s="201"/>
      <c r="E14" s="201"/>
      <c r="F14" s="201"/>
      <c r="G14" s="201"/>
      <c r="H14" s="201"/>
      <c r="I14" s="201"/>
      <c r="J14" s="201"/>
      <c r="K14" s="201"/>
      <c r="L14" s="201"/>
      <c r="M14" s="201"/>
      <c r="N14" s="201"/>
      <c r="O14" s="201"/>
      <c r="P14" s="202"/>
      <c r="Q14" s="8"/>
    </row>
    <row r="15" spans="1:17" ht="4.5" customHeight="1" thickBot="1" x14ac:dyDescent="0.3">
      <c r="A15" s="8"/>
      <c r="B15" s="179"/>
      <c r="C15" s="180"/>
      <c r="D15" s="180"/>
      <c r="E15" s="180"/>
      <c r="F15" s="180"/>
      <c r="G15" s="180"/>
      <c r="H15" s="180"/>
      <c r="I15" s="180"/>
      <c r="J15" s="180"/>
      <c r="K15" s="180"/>
      <c r="L15" s="180"/>
      <c r="M15" s="180"/>
      <c r="N15" s="180"/>
      <c r="O15" s="180"/>
      <c r="P15" s="181"/>
      <c r="Q15" s="8"/>
    </row>
    <row r="16" spans="1:17" ht="30.75" customHeight="1" thickBot="1" x14ac:dyDescent="0.3">
      <c r="A16" s="8"/>
      <c r="B16" s="2" t="s">
        <v>14</v>
      </c>
      <c r="C16" s="188" t="s">
        <v>267</v>
      </c>
      <c r="D16" s="189"/>
      <c r="E16" s="189"/>
      <c r="F16" s="189"/>
      <c r="G16" s="189"/>
      <c r="H16" s="189"/>
      <c r="I16" s="189"/>
      <c r="J16" s="189"/>
      <c r="K16" s="189"/>
      <c r="L16" s="189"/>
      <c r="M16" s="189"/>
      <c r="N16" s="189"/>
      <c r="O16" s="189"/>
      <c r="P16" s="190"/>
      <c r="Q16" s="8"/>
    </row>
    <row r="17" spans="1:17" ht="4.5" customHeight="1" thickBot="1" x14ac:dyDescent="0.3">
      <c r="A17" s="8"/>
      <c r="B17" s="179"/>
      <c r="C17" s="180"/>
      <c r="D17" s="180"/>
      <c r="E17" s="180"/>
      <c r="F17" s="180"/>
      <c r="G17" s="180"/>
      <c r="H17" s="180"/>
      <c r="I17" s="180"/>
      <c r="J17" s="180"/>
      <c r="K17" s="180"/>
      <c r="L17" s="180"/>
      <c r="M17" s="180"/>
      <c r="N17" s="180"/>
      <c r="O17" s="180"/>
      <c r="P17" s="181"/>
      <c r="Q17" s="8"/>
    </row>
    <row r="18" spans="1:17" ht="26.25" customHeight="1" thickBot="1" x14ac:dyDescent="0.3">
      <c r="A18" s="8"/>
      <c r="B18" s="2" t="s">
        <v>15</v>
      </c>
      <c r="C18" s="203" t="s">
        <v>108</v>
      </c>
      <c r="D18" s="204"/>
      <c r="E18" s="204"/>
      <c r="F18" s="204"/>
      <c r="G18" s="204"/>
      <c r="H18" s="204"/>
      <c r="I18" s="204"/>
      <c r="J18" s="204"/>
      <c r="K18" s="204"/>
      <c r="L18" s="204"/>
      <c r="M18" s="204"/>
      <c r="N18" s="204"/>
      <c r="O18" s="204"/>
      <c r="P18" s="205"/>
      <c r="Q18" s="8"/>
    </row>
    <row r="19" spans="1:17" ht="4.5" customHeight="1" thickBot="1" x14ac:dyDescent="0.3">
      <c r="A19" s="8"/>
      <c r="B19" s="198"/>
      <c r="C19" s="198"/>
      <c r="D19" s="198"/>
      <c r="E19" s="198"/>
      <c r="F19" s="198"/>
      <c r="G19" s="198"/>
      <c r="H19" s="198"/>
      <c r="I19" s="198"/>
      <c r="J19" s="198"/>
      <c r="K19" s="198"/>
      <c r="L19" s="198"/>
      <c r="M19" s="198"/>
      <c r="N19" s="198"/>
      <c r="O19" s="198"/>
      <c r="P19" s="198"/>
      <c r="Q19" s="8"/>
    </row>
    <row r="20" spans="1:17" ht="17.25" customHeight="1" thickBot="1" x14ac:dyDescent="0.3">
      <c r="A20" s="8"/>
      <c r="B20" s="206" t="s">
        <v>16</v>
      </c>
      <c r="C20" s="207"/>
      <c r="D20" s="207"/>
      <c r="E20" s="207"/>
      <c r="F20" s="207"/>
      <c r="G20" s="207"/>
      <c r="H20" s="207"/>
      <c r="I20" s="207"/>
      <c r="J20" s="207"/>
      <c r="K20" s="207"/>
      <c r="L20" s="207"/>
      <c r="M20" s="207"/>
      <c r="N20" s="207"/>
      <c r="O20" s="207"/>
      <c r="P20" s="208"/>
      <c r="Q20" s="8"/>
    </row>
    <row r="21" spans="1:17" ht="4.5" customHeight="1" thickBot="1" x14ac:dyDescent="0.3">
      <c r="A21" s="8"/>
      <c r="B21" s="209"/>
      <c r="C21" s="210"/>
      <c r="D21" s="210"/>
      <c r="E21" s="210"/>
      <c r="F21" s="210"/>
      <c r="G21" s="210"/>
      <c r="H21" s="210"/>
      <c r="I21" s="210"/>
      <c r="J21" s="210"/>
      <c r="K21" s="210"/>
      <c r="L21" s="210"/>
      <c r="M21" s="210"/>
      <c r="N21" s="210"/>
      <c r="O21" s="210"/>
      <c r="P21" s="211"/>
      <c r="Q21" s="8"/>
    </row>
    <row r="22" spans="1:17" ht="45.75" customHeight="1" thickBot="1" x14ac:dyDescent="0.3">
      <c r="A22" s="8"/>
      <c r="B22" s="2" t="s">
        <v>17</v>
      </c>
      <c r="C22" s="200" t="s">
        <v>253</v>
      </c>
      <c r="D22" s="201"/>
      <c r="E22" s="201"/>
      <c r="F22" s="201"/>
      <c r="G22" s="201"/>
      <c r="H22" s="201"/>
      <c r="I22" s="201"/>
      <c r="J22" s="201"/>
      <c r="K22" s="201"/>
      <c r="L22" s="201"/>
      <c r="M22" s="201"/>
      <c r="N22" s="201"/>
      <c r="O22" s="201"/>
      <c r="P22" s="202"/>
      <c r="Q22" s="8"/>
    </row>
    <row r="23" spans="1:17" ht="12.75" customHeight="1" thickBot="1" x14ac:dyDescent="0.3">
      <c r="A23" s="8"/>
      <c r="B23" s="179"/>
      <c r="C23" s="180"/>
      <c r="D23" s="180"/>
      <c r="E23" s="180"/>
      <c r="F23" s="180"/>
      <c r="G23" s="180"/>
      <c r="H23" s="180"/>
      <c r="I23" s="180"/>
      <c r="J23" s="180"/>
      <c r="K23" s="180"/>
      <c r="L23" s="180"/>
      <c r="M23" s="180"/>
      <c r="N23" s="180"/>
      <c r="O23" s="180"/>
      <c r="P23" s="181"/>
      <c r="Q23" s="8"/>
    </row>
    <row r="24" spans="1:17" ht="140.25" customHeight="1" thickBot="1" x14ac:dyDescent="0.3">
      <c r="A24" s="8"/>
      <c r="B24" s="2" t="s">
        <v>18</v>
      </c>
      <c r="C24" s="188" t="s">
        <v>252</v>
      </c>
      <c r="D24" s="189"/>
      <c r="E24" s="189"/>
      <c r="F24" s="189"/>
      <c r="G24" s="189"/>
      <c r="H24" s="189"/>
      <c r="I24" s="189"/>
      <c r="J24" s="189"/>
      <c r="K24" s="189"/>
      <c r="L24" s="189"/>
      <c r="M24" s="189"/>
      <c r="N24" s="189"/>
      <c r="O24" s="189"/>
      <c r="P24" s="190"/>
      <c r="Q24" s="8"/>
    </row>
    <row r="25" spans="1:17" ht="4.5" customHeight="1" thickBot="1" x14ac:dyDescent="0.3">
      <c r="A25" s="8"/>
      <c r="B25" s="179"/>
      <c r="C25" s="180"/>
      <c r="D25" s="180"/>
      <c r="E25" s="180"/>
      <c r="F25" s="180"/>
      <c r="G25" s="180"/>
      <c r="H25" s="180"/>
      <c r="I25" s="180"/>
      <c r="J25" s="180"/>
      <c r="K25" s="180"/>
      <c r="L25" s="180"/>
      <c r="M25" s="180"/>
      <c r="N25" s="180"/>
      <c r="O25" s="180"/>
      <c r="P25" s="181"/>
      <c r="Q25" s="8"/>
    </row>
    <row r="26" spans="1:17" ht="25.5" customHeight="1" thickBot="1" x14ac:dyDescent="0.3">
      <c r="A26" s="8"/>
      <c r="B26" s="2" t="s">
        <v>19</v>
      </c>
      <c r="C26" s="287">
        <v>0.98</v>
      </c>
      <c r="D26" s="180"/>
      <c r="E26" s="180"/>
      <c r="F26" s="180"/>
      <c r="G26" s="180"/>
      <c r="H26" s="180"/>
      <c r="I26" s="180"/>
      <c r="J26" s="180"/>
      <c r="K26" s="180"/>
      <c r="L26" s="180"/>
      <c r="M26" s="180"/>
      <c r="N26" s="180"/>
      <c r="O26" s="180"/>
      <c r="P26" s="181"/>
      <c r="Q26" s="8"/>
    </row>
    <row r="27" spans="1:17" ht="4.5" customHeight="1" thickBot="1" x14ac:dyDescent="0.3">
      <c r="A27" s="8"/>
      <c r="B27" s="191"/>
      <c r="C27" s="192"/>
      <c r="D27" s="192"/>
      <c r="E27" s="192"/>
      <c r="F27" s="192"/>
      <c r="G27" s="192"/>
      <c r="H27" s="192"/>
      <c r="I27" s="192"/>
      <c r="J27" s="192"/>
      <c r="K27" s="192"/>
      <c r="L27" s="192"/>
      <c r="M27" s="192"/>
      <c r="N27" s="192"/>
      <c r="O27" s="192"/>
      <c r="P27" s="193"/>
      <c r="Q27" s="8"/>
    </row>
    <row r="28" spans="1:17" ht="23.25" customHeight="1" thickBot="1" x14ac:dyDescent="0.3">
      <c r="A28" s="8"/>
      <c r="B28" s="2" t="s">
        <v>20</v>
      </c>
      <c r="C28" s="47" t="s">
        <v>21</v>
      </c>
      <c r="D28" s="200" t="s">
        <v>263</v>
      </c>
      <c r="E28" s="201"/>
      <c r="F28" s="201"/>
      <c r="G28" s="202"/>
      <c r="H28" s="194" t="s">
        <v>22</v>
      </c>
      <c r="I28" s="194"/>
      <c r="J28" s="194"/>
      <c r="K28" s="200" t="s">
        <v>264</v>
      </c>
      <c r="L28" s="201"/>
      <c r="M28" s="202"/>
      <c r="N28" s="195" t="s">
        <v>23</v>
      </c>
      <c r="O28" s="196"/>
      <c r="P28" s="67" t="s">
        <v>265</v>
      </c>
      <c r="Q28" s="8"/>
    </row>
    <row r="29" spans="1:17" ht="4.5" customHeight="1" thickBot="1" x14ac:dyDescent="0.3">
      <c r="A29" s="8"/>
      <c r="B29" s="197"/>
      <c r="C29" s="198"/>
      <c r="D29" s="198"/>
      <c r="E29" s="198"/>
      <c r="F29" s="198"/>
      <c r="G29" s="198"/>
      <c r="H29" s="198"/>
      <c r="I29" s="198"/>
      <c r="J29" s="198"/>
      <c r="K29" s="198"/>
      <c r="L29" s="198"/>
      <c r="M29" s="198"/>
      <c r="N29" s="198"/>
      <c r="O29" s="198"/>
      <c r="P29" s="199"/>
      <c r="Q29" s="8"/>
    </row>
    <row r="30" spans="1:17" ht="13.5" thickBot="1" x14ac:dyDescent="0.3">
      <c r="A30" s="8"/>
      <c r="B30" s="2" t="s">
        <v>24</v>
      </c>
      <c r="C30" s="179" t="s">
        <v>25</v>
      </c>
      <c r="D30" s="180"/>
      <c r="E30" s="180"/>
      <c r="F30" s="180"/>
      <c r="G30" s="180"/>
      <c r="H30" s="180"/>
      <c r="I30" s="180"/>
      <c r="J30" s="180"/>
      <c r="K30" s="180"/>
      <c r="L30" s="180"/>
      <c r="M30" s="180"/>
      <c r="N30" s="180"/>
      <c r="O30" s="180"/>
      <c r="P30" s="181"/>
      <c r="Q30" s="8"/>
    </row>
    <row r="31" spans="1:17" ht="4.5" customHeight="1" thickBot="1" x14ac:dyDescent="0.3">
      <c r="A31" s="8"/>
      <c r="B31" s="179"/>
      <c r="C31" s="180"/>
      <c r="D31" s="180"/>
      <c r="E31" s="180"/>
      <c r="F31" s="180"/>
      <c r="G31" s="180"/>
      <c r="H31" s="180"/>
      <c r="I31" s="180"/>
      <c r="J31" s="180"/>
      <c r="K31" s="180"/>
      <c r="L31" s="180"/>
      <c r="M31" s="180"/>
      <c r="N31" s="180"/>
      <c r="O31" s="180"/>
      <c r="P31" s="181"/>
      <c r="Q31" s="8"/>
    </row>
    <row r="32" spans="1:17" ht="13.5" thickBot="1" x14ac:dyDescent="0.3">
      <c r="A32" s="8"/>
      <c r="B32" s="2" t="s">
        <v>26</v>
      </c>
      <c r="C32" s="179" t="s">
        <v>60</v>
      </c>
      <c r="D32" s="180"/>
      <c r="E32" s="180"/>
      <c r="F32" s="180"/>
      <c r="G32" s="180"/>
      <c r="H32" s="180"/>
      <c r="I32" s="180"/>
      <c r="J32" s="180"/>
      <c r="K32" s="180"/>
      <c r="L32" s="180"/>
      <c r="M32" s="180"/>
      <c r="N32" s="180"/>
      <c r="O32" s="180"/>
      <c r="P32" s="181"/>
      <c r="Q32" s="8"/>
    </row>
    <row r="33" spans="1:17" ht="4.5" customHeight="1" thickBot="1" x14ac:dyDescent="0.3">
      <c r="A33" s="8"/>
      <c r="B33" s="179"/>
      <c r="C33" s="180"/>
      <c r="D33" s="180"/>
      <c r="E33" s="180"/>
      <c r="F33" s="180"/>
      <c r="G33" s="180"/>
      <c r="H33" s="180"/>
      <c r="I33" s="180"/>
      <c r="J33" s="180"/>
      <c r="K33" s="180"/>
      <c r="L33" s="180"/>
      <c r="M33" s="180"/>
      <c r="N33" s="180"/>
      <c r="O33" s="180"/>
      <c r="P33" s="181"/>
      <c r="Q33" s="8"/>
    </row>
    <row r="34" spans="1:17" ht="13.5" thickBot="1" x14ac:dyDescent="0.3">
      <c r="A34" s="8"/>
      <c r="B34" s="2" t="s">
        <v>28</v>
      </c>
      <c r="C34" s="179" t="s">
        <v>60</v>
      </c>
      <c r="D34" s="180"/>
      <c r="E34" s="180"/>
      <c r="F34" s="180"/>
      <c r="G34" s="180"/>
      <c r="H34" s="180"/>
      <c r="I34" s="180"/>
      <c r="J34" s="180"/>
      <c r="K34" s="180"/>
      <c r="L34" s="180"/>
      <c r="M34" s="180"/>
      <c r="N34" s="180"/>
      <c r="O34" s="180"/>
      <c r="P34" s="181"/>
      <c r="Q34" s="8"/>
    </row>
    <row r="35" spans="1:17" ht="4.5" customHeight="1" thickBot="1" x14ac:dyDescent="0.3">
      <c r="A35" s="8"/>
      <c r="B35" s="152"/>
      <c r="C35" s="177"/>
      <c r="D35" s="177"/>
      <c r="E35" s="177"/>
      <c r="F35" s="177"/>
      <c r="G35" s="177"/>
      <c r="H35" s="177"/>
      <c r="I35" s="177"/>
      <c r="J35" s="177"/>
      <c r="K35" s="177"/>
      <c r="L35" s="177"/>
      <c r="M35" s="177"/>
      <c r="N35" s="177"/>
      <c r="O35" s="177"/>
      <c r="P35" s="178"/>
      <c r="Q35" s="8"/>
    </row>
    <row r="36" spans="1:17" ht="16.5" customHeight="1" thickBot="1" x14ac:dyDescent="0.3">
      <c r="A36" s="8"/>
      <c r="B36" s="2" t="s">
        <v>29</v>
      </c>
      <c r="C36" s="179" t="s">
        <v>60</v>
      </c>
      <c r="D36" s="180"/>
      <c r="E36" s="180"/>
      <c r="F36" s="180"/>
      <c r="G36" s="180"/>
      <c r="H36" s="180"/>
      <c r="I36" s="180"/>
      <c r="J36" s="180"/>
      <c r="K36" s="180"/>
      <c r="L36" s="180"/>
      <c r="M36" s="180"/>
      <c r="N36" s="180"/>
      <c r="O36" s="180"/>
      <c r="P36" s="181"/>
      <c r="Q36" s="8"/>
    </row>
    <row r="37" spans="1:17" ht="4.5" customHeight="1" thickBot="1" x14ac:dyDescent="0.3">
      <c r="A37" s="8"/>
      <c r="B37" s="53"/>
      <c r="C37" s="53"/>
      <c r="D37" s="53"/>
      <c r="E37" s="53"/>
      <c r="F37" s="53"/>
      <c r="G37" s="53"/>
      <c r="H37" s="53"/>
      <c r="I37" s="53"/>
      <c r="J37" s="53"/>
      <c r="K37" s="53"/>
      <c r="L37" s="53"/>
      <c r="M37" s="53"/>
      <c r="N37" s="53"/>
      <c r="O37" s="53"/>
      <c r="P37" s="53"/>
      <c r="Q37" s="8"/>
    </row>
    <row r="38" spans="1:17" ht="18.75" customHeight="1" thickBot="1" x14ac:dyDescent="0.3">
      <c r="A38" s="8"/>
      <c r="B38" s="182" t="s">
        <v>31</v>
      </c>
      <c r="C38" s="183"/>
      <c r="D38" s="183"/>
      <c r="E38" s="183"/>
      <c r="F38" s="183"/>
      <c r="G38" s="183"/>
      <c r="H38" s="183"/>
      <c r="I38" s="183"/>
      <c r="J38" s="183"/>
      <c r="K38" s="183"/>
      <c r="L38" s="183"/>
      <c r="M38" s="183"/>
      <c r="N38" s="183"/>
      <c r="O38" s="184"/>
      <c r="P38" s="185"/>
      <c r="Q38" s="8"/>
    </row>
    <row r="39" spans="1:17" ht="24.75" customHeight="1" thickBot="1" x14ac:dyDescent="0.3">
      <c r="A39" s="8"/>
      <c r="B39" s="68" t="s">
        <v>32</v>
      </c>
      <c r="C39" s="288" t="s">
        <v>33</v>
      </c>
      <c r="D39" s="289"/>
      <c r="E39" s="289"/>
      <c r="F39" s="289"/>
      <c r="G39" s="290"/>
      <c r="H39" s="288" t="s">
        <v>24</v>
      </c>
      <c r="I39" s="289"/>
      <c r="J39" s="289"/>
      <c r="K39" s="289"/>
      <c r="L39" s="290"/>
      <c r="M39" s="288" t="s">
        <v>34</v>
      </c>
      <c r="N39" s="289"/>
      <c r="O39" s="291"/>
      <c r="P39" s="290"/>
      <c r="Q39" s="8"/>
    </row>
    <row r="40" spans="1:17" ht="42" customHeight="1" x14ac:dyDescent="0.25">
      <c r="A40" s="8"/>
      <c r="B40" s="74" t="s">
        <v>254</v>
      </c>
      <c r="C40" s="292" t="s">
        <v>260</v>
      </c>
      <c r="D40" s="293"/>
      <c r="E40" s="293"/>
      <c r="F40" s="293"/>
      <c r="G40" s="294"/>
      <c r="H40" s="295" t="s">
        <v>261</v>
      </c>
      <c r="I40" s="296"/>
      <c r="J40" s="296"/>
      <c r="K40" s="296"/>
      <c r="L40" s="297"/>
      <c r="M40" s="298" t="s">
        <v>160</v>
      </c>
      <c r="N40" s="299"/>
      <c r="O40" s="299"/>
      <c r="P40" s="300"/>
      <c r="Q40" s="8"/>
    </row>
    <row r="41" spans="1:17" ht="33.75" customHeight="1" thickBot="1" x14ac:dyDescent="0.3">
      <c r="A41" s="8"/>
      <c r="B41" s="62" t="s">
        <v>258</v>
      </c>
      <c r="C41" s="174" t="s">
        <v>259</v>
      </c>
      <c r="D41" s="175"/>
      <c r="E41" s="175"/>
      <c r="F41" s="175"/>
      <c r="G41" s="176"/>
      <c r="H41" s="301" t="s">
        <v>261</v>
      </c>
      <c r="I41" s="302"/>
      <c r="J41" s="302"/>
      <c r="K41" s="302"/>
      <c r="L41" s="303"/>
      <c r="M41" s="304" t="s">
        <v>160</v>
      </c>
      <c r="N41" s="162"/>
      <c r="O41" s="162"/>
      <c r="P41" s="163"/>
      <c r="Q41" s="8"/>
    </row>
    <row r="42" spans="1:17" ht="13.5" customHeight="1" thickBot="1" x14ac:dyDescent="0.3">
      <c r="A42" s="8"/>
      <c r="B42" s="54"/>
      <c r="C42" s="54"/>
      <c r="D42" s="54"/>
      <c r="E42" s="54"/>
      <c r="F42" s="54"/>
      <c r="G42" s="54"/>
      <c r="H42" s="54"/>
      <c r="I42" s="54"/>
      <c r="J42" s="54"/>
      <c r="K42" s="54"/>
      <c r="L42" s="54"/>
      <c r="M42" s="54"/>
      <c r="N42" s="54"/>
      <c r="O42" s="54"/>
      <c r="P42" s="54"/>
      <c r="Q42" s="8"/>
    </row>
    <row r="43" spans="1:17" ht="16.5" customHeight="1" thickBot="1" x14ac:dyDescent="0.3">
      <c r="A43" s="8"/>
      <c r="B43" s="147" t="s">
        <v>35</v>
      </c>
      <c r="C43" s="148"/>
      <c r="D43" s="148"/>
      <c r="E43" s="148"/>
      <c r="F43" s="148"/>
      <c r="G43" s="148"/>
      <c r="H43" s="148"/>
      <c r="I43" s="148"/>
      <c r="J43" s="148"/>
      <c r="K43" s="148"/>
      <c r="L43" s="148"/>
      <c r="M43" s="148"/>
      <c r="N43" s="148"/>
      <c r="O43" s="148"/>
      <c r="P43" s="149"/>
      <c r="Q43" s="8"/>
    </row>
    <row r="44" spans="1:17" ht="8.25" customHeight="1" thickBot="1" x14ac:dyDescent="0.3">
      <c r="A44" s="8"/>
      <c r="B44" s="55"/>
      <c r="C44" s="53"/>
      <c r="D44" s="53"/>
      <c r="E44" s="53"/>
      <c r="F44" s="53"/>
      <c r="G44" s="53"/>
      <c r="H44" s="53"/>
      <c r="I44" s="53"/>
      <c r="J44" s="53"/>
      <c r="K44" s="53"/>
      <c r="L44" s="53"/>
      <c r="M44" s="53"/>
      <c r="N44" s="53"/>
      <c r="O44" s="53"/>
      <c r="P44" s="56"/>
      <c r="Q44" s="8"/>
    </row>
    <row r="45" spans="1:17" ht="18.75" customHeight="1" x14ac:dyDescent="0.25">
      <c r="A45" s="8"/>
      <c r="B45" s="311" t="s">
        <v>36</v>
      </c>
      <c r="C45" s="5" t="s">
        <v>110</v>
      </c>
      <c r="D45" s="6" t="s">
        <v>111</v>
      </c>
      <c r="E45" s="6" t="s">
        <v>112</v>
      </c>
      <c r="F45" s="6" t="s">
        <v>113</v>
      </c>
      <c r="G45" s="6" t="s">
        <v>114</v>
      </c>
      <c r="H45" s="6" t="s">
        <v>115</v>
      </c>
      <c r="I45" s="6" t="s">
        <v>116</v>
      </c>
      <c r="J45" s="6" t="s">
        <v>117</v>
      </c>
      <c r="K45" s="6" t="s">
        <v>118</v>
      </c>
      <c r="L45" s="6" t="s">
        <v>119</v>
      </c>
      <c r="M45" s="6" t="s">
        <v>120</v>
      </c>
      <c r="N45" s="6" t="s">
        <v>121</v>
      </c>
      <c r="O45" s="6" t="s">
        <v>122</v>
      </c>
      <c r="P45" s="7" t="s">
        <v>170</v>
      </c>
      <c r="Q45" s="8"/>
    </row>
    <row r="46" spans="1:17" ht="22.5" customHeight="1" x14ac:dyDescent="0.25">
      <c r="A46" s="8"/>
      <c r="B46" s="151"/>
      <c r="C46" s="126" t="s">
        <v>123</v>
      </c>
      <c r="D46" s="124">
        <f>+C26</f>
        <v>0.98</v>
      </c>
      <c r="E46" s="124">
        <f>+C26</f>
        <v>0.98</v>
      </c>
      <c r="F46" s="124">
        <f>+C26</f>
        <v>0.98</v>
      </c>
      <c r="G46" s="124">
        <f>+C26</f>
        <v>0.98</v>
      </c>
      <c r="H46" s="124">
        <f>+C26</f>
        <v>0.98</v>
      </c>
      <c r="I46" s="124">
        <f>+C26</f>
        <v>0.98</v>
      </c>
      <c r="J46" s="124">
        <f>+C26</f>
        <v>0.98</v>
      </c>
      <c r="K46" s="124">
        <f>+C26</f>
        <v>0.98</v>
      </c>
      <c r="L46" s="124">
        <f>+C26</f>
        <v>0.98</v>
      </c>
      <c r="M46" s="124">
        <f>+C26</f>
        <v>0.98</v>
      </c>
      <c r="N46" s="124">
        <f>+C26</f>
        <v>0.98</v>
      </c>
      <c r="O46" s="125">
        <f>+C26</f>
        <v>0.98</v>
      </c>
      <c r="P46" s="117">
        <f>+C26</f>
        <v>0.98</v>
      </c>
      <c r="Q46" s="8"/>
    </row>
    <row r="47" spans="1:17" ht="34.5" customHeight="1" thickBot="1" x14ac:dyDescent="0.3">
      <c r="A47" s="8"/>
      <c r="B47" s="312"/>
      <c r="C47" s="118" t="s">
        <v>257</v>
      </c>
      <c r="D47" s="138">
        <f>+GETPIVOTDATA("Suma de Ejecución meta compromiso MinCIT",'Registro metas sector'!$A$50,"Mes","Enero")</f>
        <v>1.5964185325150893</v>
      </c>
      <c r="E47" s="138">
        <f>+GETPIVOTDATA("Suma de Ejecución meta compromiso MinCIT",'Registro metas sector'!$A$50,"Mes","Febrero")</f>
        <v>1.4721677549071122</v>
      </c>
      <c r="F47" s="138">
        <f>+GETPIVOTDATA("Suma de Ejecución meta compromiso MinCIT",'Registro metas sector'!$A$50,"Mes","Marzo")</f>
        <v>1.2071165991273534</v>
      </c>
      <c r="G47" s="138">
        <f>+GETPIVOTDATA("Suma de Ejecución meta compromiso MinCIT",'Registro metas sector'!$A$50,"Mes","Abril")</f>
        <v>1.1267207149900049</v>
      </c>
      <c r="H47" s="138">
        <f>+GETPIVOTDATA("Suma de Ejecución meta compromiso MinCIT",'Registro metas sector'!$A$50,"Mes","Mayo")</f>
        <v>1.0354496690314259</v>
      </c>
      <c r="I47" s="138">
        <f>+GETPIVOTDATA("Suma de Ejecución meta compromiso MinCIT",'Registro metas sector'!$A$50,"Mes","Junio")</f>
        <v>1.4458712628855497</v>
      </c>
      <c r="J47" s="138">
        <f>+GETPIVOTDATA("Suma de Ejecución meta compromiso MinCIT",'Registro metas sector'!$A$50,"Mes","Julio")</f>
        <v>1.3084061420190904</v>
      </c>
      <c r="K47" s="138">
        <f>+GETPIVOTDATA("Suma de Ejecución meta compromiso MinCIT",'Registro metas sector'!$A$50,"Mes","Agosto")</f>
        <v>1.2828094692564433</v>
      </c>
      <c r="L47" s="138">
        <f>+GETPIVOTDATA("Suma de Ejecución meta compromiso MinCIT",'Registro metas sector'!$A$50,"Mes","Septiembre")</f>
        <v>1.0327433867579876</v>
      </c>
      <c r="M47" s="138">
        <f>+GETPIVOTDATA("Suma de Ejecución meta compromiso MinCIT",'Registro metas sector'!$A$50,"Mes","Octubre")</f>
        <v>1.0110982158861568</v>
      </c>
      <c r="N47" s="138"/>
      <c r="O47" s="138"/>
      <c r="P47" s="138"/>
      <c r="Q47" s="8"/>
    </row>
    <row r="48" spans="1:17" ht="22.5" customHeight="1" thickBot="1" x14ac:dyDescent="0.3">
      <c r="A48" s="8"/>
      <c r="B48" s="152"/>
      <c r="C48" s="153"/>
      <c r="D48" s="153"/>
      <c r="E48" s="153"/>
      <c r="F48" s="153"/>
      <c r="G48" s="153"/>
      <c r="H48" s="153"/>
      <c r="I48" s="153"/>
      <c r="J48" s="153"/>
      <c r="K48" s="153"/>
      <c r="L48" s="153"/>
      <c r="M48" s="153"/>
      <c r="N48" s="153"/>
      <c r="O48" s="153"/>
      <c r="P48" s="154"/>
      <c r="Q48" s="8"/>
    </row>
    <row r="49" spans="1:17" ht="17.25" customHeight="1" thickBot="1" x14ac:dyDescent="0.3">
      <c r="A49" s="8"/>
      <c r="B49" s="147" t="s">
        <v>37</v>
      </c>
      <c r="C49" s="148"/>
      <c r="D49" s="148"/>
      <c r="E49" s="148"/>
      <c r="F49" s="148"/>
      <c r="G49" s="148"/>
      <c r="H49" s="148"/>
      <c r="I49" s="148"/>
      <c r="J49" s="148"/>
      <c r="K49" s="148"/>
      <c r="L49" s="148"/>
      <c r="M49" s="148"/>
      <c r="N49" s="148"/>
      <c r="O49" s="148"/>
      <c r="P49" s="149"/>
      <c r="Q49" s="8"/>
    </row>
    <row r="50" spans="1:17" ht="15" customHeight="1" x14ac:dyDescent="0.25">
      <c r="A50" s="8"/>
      <c r="B50" s="155"/>
      <c r="C50" s="156"/>
      <c r="D50" s="156"/>
      <c r="E50" s="156"/>
      <c r="F50" s="156"/>
      <c r="G50" s="156"/>
      <c r="H50" s="156"/>
      <c r="I50" s="156"/>
      <c r="J50" s="156"/>
      <c r="K50" s="156"/>
      <c r="L50" s="156"/>
      <c r="M50" s="156"/>
      <c r="N50" s="156"/>
      <c r="O50" s="156"/>
      <c r="P50" s="157"/>
      <c r="Q50" s="8"/>
    </row>
    <row r="51" spans="1:17" ht="15" customHeight="1" x14ac:dyDescent="0.25">
      <c r="A51" s="8"/>
      <c r="B51" s="158"/>
      <c r="C51" s="159"/>
      <c r="D51" s="159"/>
      <c r="E51" s="159"/>
      <c r="F51" s="159"/>
      <c r="G51" s="159"/>
      <c r="H51" s="159"/>
      <c r="I51" s="159"/>
      <c r="J51" s="159"/>
      <c r="K51" s="159"/>
      <c r="L51" s="159"/>
      <c r="M51" s="159"/>
      <c r="N51" s="159"/>
      <c r="O51" s="159"/>
      <c r="P51" s="160"/>
      <c r="Q51" s="8"/>
    </row>
    <row r="52" spans="1:17" ht="15" customHeight="1" x14ac:dyDescent="0.25">
      <c r="A52" s="8"/>
      <c r="B52" s="158"/>
      <c r="C52" s="159"/>
      <c r="D52" s="159"/>
      <c r="E52" s="159"/>
      <c r="F52" s="159"/>
      <c r="G52" s="159"/>
      <c r="H52" s="159"/>
      <c r="I52" s="159"/>
      <c r="J52" s="159"/>
      <c r="K52" s="159"/>
      <c r="L52" s="159"/>
      <c r="M52" s="159"/>
      <c r="N52" s="159"/>
      <c r="O52" s="159"/>
      <c r="P52" s="160"/>
      <c r="Q52" s="8"/>
    </row>
    <row r="53" spans="1:17" ht="15" customHeight="1" x14ac:dyDescent="0.25">
      <c r="A53" s="8"/>
      <c r="B53" s="158"/>
      <c r="C53" s="159"/>
      <c r="D53" s="159"/>
      <c r="E53" s="159"/>
      <c r="F53" s="159"/>
      <c r="G53" s="159"/>
      <c r="H53" s="159"/>
      <c r="I53" s="159"/>
      <c r="J53" s="159"/>
      <c r="K53" s="159"/>
      <c r="L53" s="159"/>
      <c r="M53" s="159"/>
      <c r="N53" s="159"/>
      <c r="O53" s="159"/>
      <c r="P53" s="160"/>
      <c r="Q53" s="8"/>
    </row>
    <row r="54" spans="1:17" ht="15" customHeight="1" x14ac:dyDescent="0.25">
      <c r="A54" s="8"/>
      <c r="B54" s="158"/>
      <c r="C54" s="159"/>
      <c r="D54" s="159"/>
      <c r="E54" s="159"/>
      <c r="F54" s="159"/>
      <c r="G54" s="159"/>
      <c r="H54" s="159"/>
      <c r="I54" s="159"/>
      <c r="J54" s="159"/>
      <c r="K54" s="159"/>
      <c r="L54" s="159"/>
      <c r="M54" s="159"/>
      <c r="N54" s="159"/>
      <c r="O54" s="159"/>
      <c r="P54" s="160"/>
      <c r="Q54" s="8"/>
    </row>
    <row r="55" spans="1:17" ht="15" customHeight="1" x14ac:dyDescent="0.25">
      <c r="A55" s="8"/>
      <c r="B55" s="158"/>
      <c r="C55" s="159"/>
      <c r="D55" s="159"/>
      <c r="E55" s="159"/>
      <c r="F55" s="159"/>
      <c r="G55" s="159"/>
      <c r="H55" s="159"/>
      <c r="I55" s="159"/>
      <c r="J55" s="159"/>
      <c r="K55" s="159"/>
      <c r="L55" s="159"/>
      <c r="M55" s="159"/>
      <c r="N55" s="159"/>
      <c r="O55" s="159"/>
      <c r="P55" s="160"/>
      <c r="Q55" s="8"/>
    </row>
    <row r="56" spans="1:17" ht="15" customHeight="1" x14ac:dyDescent="0.25">
      <c r="A56" s="8"/>
      <c r="B56" s="158"/>
      <c r="C56" s="159"/>
      <c r="D56" s="159"/>
      <c r="E56" s="159"/>
      <c r="F56" s="159"/>
      <c r="G56" s="159"/>
      <c r="H56" s="159"/>
      <c r="I56" s="159"/>
      <c r="J56" s="159"/>
      <c r="K56" s="159"/>
      <c r="L56" s="159"/>
      <c r="M56" s="159"/>
      <c r="N56" s="159"/>
      <c r="O56" s="159"/>
      <c r="P56" s="160"/>
      <c r="Q56" s="8"/>
    </row>
    <row r="57" spans="1:17" ht="15" customHeight="1" x14ac:dyDescent="0.25">
      <c r="A57" s="8"/>
      <c r="B57" s="158"/>
      <c r="C57" s="159"/>
      <c r="D57" s="159"/>
      <c r="E57" s="159"/>
      <c r="F57" s="159"/>
      <c r="G57" s="159"/>
      <c r="H57" s="159"/>
      <c r="I57" s="159"/>
      <c r="J57" s="159"/>
      <c r="K57" s="159"/>
      <c r="L57" s="159"/>
      <c r="M57" s="159"/>
      <c r="N57" s="159"/>
      <c r="O57" s="159"/>
      <c r="P57" s="160"/>
      <c r="Q57" s="8"/>
    </row>
    <row r="58" spans="1:17" ht="15" customHeight="1" x14ac:dyDescent="0.25">
      <c r="A58" s="8"/>
      <c r="B58" s="158"/>
      <c r="C58" s="159"/>
      <c r="D58" s="159"/>
      <c r="E58" s="159"/>
      <c r="F58" s="159"/>
      <c r="G58" s="159"/>
      <c r="H58" s="159"/>
      <c r="I58" s="159"/>
      <c r="J58" s="159"/>
      <c r="K58" s="159"/>
      <c r="L58" s="159"/>
      <c r="M58" s="159"/>
      <c r="N58" s="159"/>
      <c r="O58" s="159"/>
      <c r="P58" s="160"/>
      <c r="Q58" s="8"/>
    </row>
    <row r="59" spans="1:17" ht="15" customHeight="1" x14ac:dyDescent="0.25">
      <c r="A59" s="8"/>
      <c r="B59" s="158"/>
      <c r="C59" s="159"/>
      <c r="D59" s="159"/>
      <c r="E59" s="159"/>
      <c r="F59" s="159"/>
      <c r="G59" s="159"/>
      <c r="H59" s="159"/>
      <c r="I59" s="159"/>
      <c r="J59" s="159"/>
      <c r="K59" s="159"/>
      <c r="L59" s="159"/>
      <c r="M59" s="159"/>
      <c r="N59" s="159"/>
      <c r="O59" s="159"/>
      <c r="P59" s="160"/>
      <c r="Q59" s="8"/>
    </row>
    <row r="60" spans="1:17" ht="15" customHeight="1" x14ac:dyDescent="0.25">
      <c r="A60" s="8"/>
      <c r="B60" s="158"/>
      <c r="C60" s="159"/>
      <c r="D60" s="159"/>
      <c r="E60" s="159"/>
      <c r="F60" s="159"/>
      <c r="G60" s="159"/>
      <c r="H60" s="159"/>
      <c r="I60" s="159"/>
      <c r="J60" s="159"/>
      <c r="K60" s="159"/>
      <c r="L60" s="159"/>
      <c r="M60" s="159"/>
      <c r="N60" s="159"/>
      <c r="O60" s="159"/>
      <c r="P60" s="160"/>
      <c r="Q60" s="8"/>
    </row>
    <row r="61" spans="1:17" ht="15" customHeight="1" x14ac:dyDescent="0.25">
      <c r="A61" s="8"/>
      <c r="B61" s="158"/>
      <c r="C61" s="159"/>
      <c r="D61" s="159"/>
      <c r="E61" s="159"/>
      <c r="F61" s="159"/>
      <c r="G61" s="159"/>
      <c r="H61" s="159"/>
      <c r="I61" s="159"/>
      <c r="J61" s="159"/>
      <c r="K61" s="159"/>
      <c r="L61" s="159"/>
      <c r="M61" s="159"/>
      <c r="N61" s="159"/>
      <c r="O61" s="159"/>
      <c r="P61" s="160"/>
      <c r="Q61" s="8"/>
    </row>
    <row r="62" spans="1:17" ht="15" customHeight="1" x14ac:dyDescent="0.25">
      <c r="A62" s="8"/>
      <c r="B62" s="158"/>
      <c r="C62" s="159"/>
      <c r="D62" s="159"/>
      <c r="E62" s="159"/>
      <c r="F62" s="159"/>
      <c r="G62" s="159"/>
      <c r="H62" s="159"/>
      <c r="I62" s="159"/>
      <c r="J62" s="159"/>
      <c r="K62" s="159"/>
      <c r="L62" s="159"/>
      <c r="M62" s="159"/>
      <c r="N62" s="159"/>
      <c r="O62" s="159"/>
      <c r="P62" s="160"/>
      <c r="Q62" s="8"/>
    </row>
    <row r="63" spans="1:17" ht="15" customHeight="1" x14ac:dyDescent="0.25">
      <c r="A63" s="8"/>
      <c r="B63" s="158"/>
      <c r="C63" s="159"/>
      <c r="D63" s="159"/>
      <c r="E63" s="159"/>
      <c r="F63" s="159"/>
      <c r="G63" s="159"/>
      <c r="H63" s="159"/>
      <c r="I63" s="159"/>
      <c r="J63" s="159"/>
      <c r="K63" s="159"/>
      <c r="L63" s="159"/>
      <c r="M63" s="159"/>
      <c r="N63" s="159"/>
      <c r="O63" s="159"/>
      <c r="P63" s="160"/>
      <c r="Q63" s="8"/>
    </row>
    <row r="64" spans="1:17" ht="15" customHeight="1" x14ac:dyDescent="0.25">
      <c r="A64" s="8"/>
      <c r="B64" s="158"/>
      <c r="C64" s="159"/>
      <c r="D64" s="159"/>
      <c r="E64" s="159"/>
      <c r="F64" s="159"/>
      <c r="G64" s="159"/>
      <c r="H64" s="159"/>
      <c r="I64" s="159"/>
      <c r="J64" s="159"/>
      <c r="K64" s="159"/>
      <c r="L64" s="159"/>
      <c r="M64" s="159"/>
      <c r="N64" s="159"/>
      <c r="O64" s="159"/>
      <c r="P64" s="160"/>
      <c r="Q64" s="8"/>
    </row>
    <row r="65" spans="1:17" ht="15" customHeight="1" thickBot="1" x14ac:dyDescent="0.3">
      <c r="A65" s="8"/>
      <c r="B65" s="161"/>
      <c r="C65" s="162"/>
      <c r="D65" s="162"/>
      <c r="E65" s="162"/>
      <c r="F65" s="162"/>
      <c r="G65" s="162"/>
      <c r="H65" s="162"/>
      <c r="I65" s="162"/>
      <c r="J65" s="162"/>
      <c r="K65" s="162"/>
      <c r="L65" s="162"/>
      <c r="M65" s="162"/>
      <c r="N65" s="162"/>
      <c r="O65" s="162"/>
      <c r="P65" s="163"/>
      <c r="Q65" s="8"/>
    </row>
    <row r="66" spans="1:17" s="59" customFormat="1" ht="14.25" customHeight="1" thickBot="1" x14ac:dyDescent="0.3">
      <c r="A66" s="164"/>
      <c r="B66" s="164"/>
      <c r="C66" s="164"/>
      <c r="D66" s="164"/>
      <c r="E66" s="164"/>
      <c r="F66" s="164"/>
      <c r="G66" s="164"/>
      <c r="H66" s="164"/>
      <c r="I66" s="164"/>
      <c r="J66" s="164"/>
      <c r="K66" s="164"/>
      <c r="L66" s="164"/>
      <c r="M66" s="164"/>
      <c r="N66" s="164"/>
      <c r="O66" s="164"/>
      <c r="P66" s="164"/>
      <c r="Q66" s="58"/>
    </row>
    <row r="67" spans="1:17" ht="204" customHeight="1" thickBot="1" x14ac:dyDescent="0.3">
      <c r="A67" s="8"/>
      <c r="B67" s="3" t="s">
        <v>90</v>
      </c>
      <c r="C67" s="305" t="s">
        <v>274</v>
      </c>
      <c r="D67" s="306"/>
      <c r="E67" s="306"/>
      <c r="F67" s="306"/>
      <c r="G67" s="306"/>
      <c r="H67" s="306"/>
      <c r="I67" s="306"/>
      <c r="J67" s="306"/>
      <c r="K67" s="306"/>
      <c r="L67" s="306"/>
      <c r="M67" s="306"/>
      <c r="N67" s="306"/>
      <c r="O67" s="306"/>
      <c r="P67" s="307"/>
      <c r="Q67" s="8"/>
    </row>
    <row r="68" spans="1:17" ht="41.25" customHeight="1" thickBot="1" x14ac:dyDescent="0.3">
      <c r="A68" s="8"/>
      <c r="B68" s="3" t="s">
        <v>38</v>
      </c>
      <c r="C68" s="308" t="s">
        <v>160</v>
      </c>
      <c r="D68" s="309"/>
      <c r="E68" s="309"/>
      <c r="F68" s="309"/>
      <c r="G68" s="309"/>
      <c r="H68" s="309"/>
      <c r="I68" s="309"/>
      <c r="J68" s="309"/>
      <c r="K68" s="309"/>
      <c r="L68" s="309"/>
      <c r="M68" s="309"/>
      <c r="N68" s="309"/>
      <c r="O68" s="309"/>
      <c r="P68" s="310"/>
      <c r="Q68" s="8"/>
    </row>
    <row r="69" spans="1:17" ht="27.75" customHeight="1" thickBot="1" x14ac:dyDescent="0.3">
      <c r="A69" s="8"/>
      <c r="B69" s="4" t="s">
        <v>39</v>
      </c>
      <c r="C69" s="309"/>
      <c r="D69" s="309"/>
      <c r="E69" s="309"/>
      <c r="F69" s="309"/>
      <c r="G69" s="309"/>
      <c r="H69" s="309"/>
      <c r="I69" s="309"/>
      <c r="J69" s="309"/>
      <c r="K69" s="309"/>
      <c r="L69" s="309"/>
      <c r="M69" s="309"/>
      <c r="N69" s="309"/>
      <c r="O69" s="309"/>
      <c r="P69" s="310"/>
      <c r="Q69" s="8"/>
    </row>
    <row r="70" spans="1:17" x14ac:dyDescent="0.25">
      <c r="A70" s="8"/>
      <c r="B70" s="8"/>
      <c r="C70" s="8"/>
      <c r="D70" s="8"/>
      <c r="E70" s="8"/>
      <c r="F70" s="8"/>
      <c r="G70" s="8"/>
      <c r="H70" s="8"/>
      <c r="I70" s="8"/>
      <c r="J70" s="8"/>
      <c r="K70" s="8"/>
      <c r="L70" s="8"/>
      <c r="M70" s="8"/>
      <c r="N70" s="8"/>
      <c r="O70" s="8"/>
      <c r="P70" s="8"/>
      <c r="Q70" s="8"/>
    </row>
    <row r="71" spans="1:17" x14ac:dyDescent="0.25">
      <c r="A71" s="8"/>
      <c r="B71" s="8"/>
      <c r="C71" s="8"/>
      <c r="D71" s="8"/>
      <c r="E71" s="8"/>
      <c r="F71" s="8"/>
      <c r="G71" s="8"/>
      <c r="H71" s="8"/>
      <c r="I71" s="8"/>
      <c r="J71" s="8"/>
      <c r="K71" s="8"/>
      <c r="L71" s="8"/>
      <c r="M71" s="8"/>
      <c r="N71" s="8"/>
      <c r="O71" s="8"/>
      <c r="P71" s="8"/>
      <c r="Q71" s="8"/>
    </row>
    <row r="72" spans="1:17" s="58" customFormat="1" x14ac:dyDescent="0.25"/>
    <row r="73" spans="1:17" s="58" customFormat="1" hidden="1" x14ac:dyDescent="0.25"/>
    <row r="74" spans="1:17" s="58" customFormat="1" hidden="1" x14ac:dyDescent="0.25"/>
    <row r="75" spans="1:17" s="58" customFormat="1" hidden="1" x14ac:dyDescent="0.25"/>
    <row r="76" spans="1:17" s="58" customFormat="1" hidden="1" x14ac:dyDescent="0.25"/>
    <row r="77" spans="1:17" s="58" customFormat="1" hidden="1" x14ac:dyDescent="0.25"/>
    <row r="78" spans="1:17" s="58" customFormat="1" hidden="1" x14ac:dyDescent="0.25"/>
    <row r="79" spans="1:17" s="58" customFormat="1" hidden="1" x14ac:dyDescent="0.25"/>
    <row r="80" spans="1:17" s="58" customFormat="1" hidden="1" x14ac:dyDescent="0.25"/>
    <row r="81" spans="1:16" s="58" customFormat="1" hidden="1" x14ac:dyDescent="0.25"/>
    <row r="82" spans="1:16" s="58" customFormat="1" hidden="1" x14ac:dyDescent="0.25"/>
    <row r="83" spans="1:16" s="58" customFormat="1" hidden="1" x14ac:dyDescent="0.25"/>
    <row r="84" spans="1:16" s="58" customFormat="1" hidden="1" x14ac:dyDescent="0.25"/>
    <row r="85" spans="1:16" s="58" customFormat="1" hidden="1" x14ac:dyDescent="0.25"/>
    <row r="86" spans="1:16" s="58" customFormat="1" hidden="1" x14ac:dyDescent="0.25"/>
    <row r="87" spans="1:16" s="58" customFormat="1" hidden="1" x14ac:dyDescent="0.25"/>
    <row r="88" spans="1:16" s="58" customFormat="1" hidden="1" x14ac:dyDescent="0.25"/>
    <row r="89" spans="1:16" s="58" customFormat="1" hidden="1" x14ac:dyDescent="0.25"/>
    <row r="90" spans="1:16" s="58" customFormat="1" hidden="1" x14ac:dyDescent="0.25"/>
    <row r="91" spans="1:16" s="58" customFormat="1" hidden="1" x14ac:dyDescent="0.25"/>
    <row r="92" spans="1:16" s="58" customFormat="1" hidden="1" x14ac:dyDescent="0.25"/>
    <row r="93" spans="1:16" s="58" customFormat="1" hidden="1" x14ac:dyDescent="0.25">
      <c r="A93" s="105"/>
      <c r="B93" s="105"/>
      <c r="C93" s="105"/>
      <c r="D93" s="105"/>
      <c r="E93" s="105"/>
      <c r="F93" s="105"/>
      <c r="G93" s="105"/>
      <c r="H93" s="105"/>
      <c r="I93" s="105"/>
      <c r="J93" s="105"/>
      <c r="K93" s="105"/>
      <c r="L93" s="105"/>
      <c r="M93" s="105"/>
      <c r="N93" s="105"/>
      <c r="O93" s="105"/>
      <c r="P93" s="105"/>
    </row>
    <row r="94" spans="1:16" s="58" customFormat="1" ht="38.25" hidden="1" x14ac:dyDescent="0.25">
      <c r="A94" s="105"/>
      <c r="B94" s="105" t="s">
        <v>40</v>
      </c>
      <c r="C94" s="105" t="s">
        <v>10</v>
      </c>
      <c r="D94" s="105" t="s">
        <v>41</v>
      </c>
      <c r="E94" s="105"/>
      <c r="F94" s="105"/>
      <c r="G94" s="105"/>
      <c r="H94" s="105"/>
      <c r="I94" s="105"/>
      <c r="J94" s="105"/>
      <c r="K94" s="105"/>
      <c r="L94" s="105"/>
      <c r="M94" s="105"/>
      <c r="N94" s="105"/>
      <c r="O94" s="105"/>
      <c r="P94" s="105"/>
    </row>
    <row r="95" spans="1:16" s="58" customFormat="1" ht="76.5" hidden="1" x14ac:dyDescent="0.25">
      <c r="A95" s="105"/>
      <c r="B95" s="105" t="s">
        <v>9</v>
      </c>
      <c r="C95" s="105" t="s">
        <v>42</v>
      </c>
      <c r="D95" s="108" t="s">
        <v>43</v>
      </c>
      <c r="E95" s="105"/>
      <c r="F95" s="105"/>
      <c r="G95" s="105"/>
      <c r="H95" s="105"/>
      <c r="I95" s="105"/>
      <c r="J95" s="105"/>
      <c r="K95" s="105"/>
      <c r="L95" s="105"/>
      <c r="M95" s="105" t="s">
        <v>44</v>
      </c>
      <c r="N95" s="105"/>
      <c r="O95" s="105"/>
      <c r="P95" s="105"/>
    </row>
    <row r="96" spans="1:16" s="58" customFormat="1" ht="102" hidden="1" x14ac:dyDescent="0.25">
      <c r="A96" s="105"/>
      <c r="B96" s="105" t="s">
        <v>45</v>
      </c>
      <c r="C96" s="105" t="s">
        <v>46</v>
      </c>
      <c r="D96" s="108" t="s">
        <v>47</v>
      </c>
      <c r="E96" s="105"/>
      <c r="F96" s="105"/>
      <c r="G96" s="105"/>
      <c r="H96" s="105"/>
      <c r="I96" s="105"/>
      <c r="J96" s="105"/>
      <c r="K96" s="105"/>
      <c r="L96" s="105"/>
      <c r="M96" s="105" t="s">
        <v>48</v>
      </c>
      <c r="N96" s="105"/>
      <c r="O96" s="105"/>
      <c r="P96" s="105"/>
    </row>
    <row r="97" spans="1:16" s="58" customFormat="1" ht="51" hidden="1" x14ac:dyDescent="0.25">
      <c r="A97" s="105"/>
      <c r="B97" s="105" t="s">
        <v>50</v>
      </c>
      <c r="C97" s="105" t="s">
        <v>51</v>
      </c>
      <c r="D97" s="108" t="s">
        <v>52</v>
      </c>
      <c r="E97" s="105"/>
      <c r="F97" s="105"/>
      <c r="G97" s="105"/>
      <c r="H97" s="105"/>
      <c r="I97" s="105"/>
      <c r="J97" s="105"/>
      <c r="K97" s="105"/>
      <c r="L97" s="105"/>
      <c r="M97" s="105" t="s">
        <v>53</v>
      </c>
      <c r="N97" s="105"/>
      <c r="O97" s="105"/>
      <c r="P97" s="105"/>
    </row>
    <row r="98" spans="1:16" s="58" customFormat="1" ht="63.75" hidden="1" x14ac:dyDescent="0.25">
      <c r="A98" s="105"/>
      <c r="B98" s="105"/>
      <c r="C98" s="105" t="s">
        <v>11</v>
      </c>
      <c r="D98" s="108" t="s">
        <v>55</v>
      </c>
      <c r="E98" s="105"/>
      <c r="F98" s="105"/>
      <c r="G98" s="105"/>
      <c r="H98" s="105"/>
      <c r="I98" s="105"/>
      <c r="J98" s="105"/>
      <c r="K98" s="105"/>
      <c r="L98" s="105"/>
      <c r="M98" s="105"/>
      <c r="N98" s="105"/>
      <c r="O98" s="105"/>
      <c r="P98" s="105"/>
    </row>
    <row r="99" spans="1:16" s="58" customFormat="1" ht="114.75" hidden="1" x14ac:dyDescent="0.25">
      <c r="A99" s="105"/>
      <c r="B99" s="105"/>
      <c r="C99" s="105" t="s">
        <v>57</v>
      </c>
      <c r="D99" s="108" t="s">
        <v>58</v>
      </c>
      <c r="E99" s="105"/>
      <c r="F99" s="105"/>
      <c r="G99" s="105"/>
      <c r="H99" s="105"/>
      <c r="I99" s="105"/>
      <c r="J99" s="105"/>
      <c r="K99" s="105"/>
      <c r="L99" s="105"/>
      <c r="M99" s="105"/>
      <c r="N99" s="105" t="s">
        <v>59</v>
      </c>
      <c r="O99" s="105"/>
      <c r="P99" s="105"/>
    </row>
    <row r="100" spans="1:16" s="58" customFormat="1" ht="127.5" hidden="1" x14ac:dyDescent="0.25">
      <c r="A100" s="105"/>
      <c r="B100" s="105"/>
      <c r="C100" s="105" t="s">
        <v>61</v>
      </c>
      <c r="D100" s="108" t="s">
        <v>62</v>
      </c>
      <c r="E100" s="105"/>
      <c r="F100" s="105"/>
      <c r="G100" s="105"/>
      <c r="H100" s="105"/>
      <c r="I100" s="105"/>
      <c r="J100" s="105"/>
      <c r="K100" s="105"/>
      <c r="L100" s="105"/>
      <c r="M100" s="105"/>
      <c r="N100" s="105"/>
      <c r="O100" s="105"/>
      <c r="P100" s="105"/>
    </row>
    <row r="101" spans="1:16" s="58" customFormat="1" ht="178.5" hidden="1" x14ac:dyDescent="0.25">
      <c r="A101" s="105"/>
      <c r="B101" s="105"/>
      <c r="C101" s="105" t="s">
        <v>63</v>
      </c>
      <c r="D101" s="108" t="s">
        <v>64</v>
      </c>
      <c r="E101" s="105"/>
      <c r="F101" s="105"/>
      <c r="G101" s="105"/>
      <c r="H101" s="105"/>
      <c r="I101" s="105"/>
      <c r="J101" s="105"/>
      <c r="K101" s="105"/>
      <c r="L101" s="105"/>
      <c r="M101" s="105"/>
      <c r="N101" s="105"/>
      <c r="O101" s="105"/>
      <c r="P101" s="105"/>
    </row>
    <row r="102" spans="1:16" s="58" customFormat="1" ht="63.75" hidden="1" x14ac:dyDescent="0.25">
      <c r="A102" s="105"/>
      <c r="B102" s="105"/>
      <c r="C102" s="105"/>
      <c r="D102" s="108" t="s">
        <v>65</v>
      </c>
      <c r="E102" s="105"/>
      <c r="F102" s="105"/>
      <c r="G102" s="105"/>
      <c r="H102" s="105"/>
      <c r="I102" s="105"/>
      <c r="J102" s="105"/>
      <c r="K102" s="105"/>
      <c r="L102" s="105"/>
      <c r="M102" s="105"/>
      <c r="N102" s="105"/>
      <c r="O102" s="105"/>
      <c r="P102" s="105"/>
    </row>
    <row r="103" spans="1:16" s="58" customFormat="1" ht="63.75" hidden="1" x14ac:dyDescent="0.25">
      <c r="A103" s="105"/>
      <c r="B103" s="105"/>
      <c r="C103" s="105"/>
      <c r="D103" s="108" t="s">
        <v>66</v>
      </c>
      <c r="E103" s="105"/>
      <c r="F103" s="105"/>
      <c r="G103" s="105"/>
      <c r="H103" s="105"/>
      <c r="I103" s="105"/>
      <c r="J103" s="105"/>
      <c r="K103" s="105"/>
      <c r="L103" s="105"/>
      <c r="M103" s="105"/>
      <c r="N103" s="105"/>
      <c r="O103" s="105"/>
      <c r="P103" s="105"/>
    </row>
    <row r="104" spans="1:16" s="58" customFormat="1" ht="102" hidden="1" x14ac:dyDescent="0.25">
      <c r="A104" s="105"/>
      <c r="B104" s="105"/>
      <c r="C104" s="105"/>
      <c r="D104" s="108" t="s">
        <v>67</v>
      </c>
      <c r="E104" s="105"/>
      <c r="F104" s="105"/>
      <c r="G104" s="105"/>
      <c r="H104" s="105"/>
      <c r="I104" s="105"/>
      <c r="J104" s="105"/>
      <c r="K104" s="105"/>
      <c r="L104" s="105"/>
      <c r="M104" s="105"/>
      <c r="N104" s="105"/>
      <c r="O104" s="105"/>
      <c r="P104" s="105"/>
    </row>
    <row r="105" spans="1:16" s="58" customFormat="1" ht="12.75" hidden="1" customHeight="1" x14ac:dyDescent="0.25">
      <c r="A105" s="105"/>
      <c r="B105" s="105"/>
      <c r="C105" s="105"/>
      <c r="D105" s="108" t="s">
        <v>68</v>
      </c>
      <c r="E105" s="105"/>
      <c r="F105" s="105"/>
      <c r="G105" s="105"/>
      <c r="H105" s="105"/>
      <c r="I105" s="105"/>
      <c r="J105" s="105"/>
      <c r="K105" s="105"/>
      <c r="L105" s="105"/>
      <c r="M105" s="105"/>
      <c r="N105" s="105"/>
      <c r="O105" s="105"/>
      <c r="P105" s="105"/>
    </row>
    <row r="106" spans="1:16" s="58" customFormat="1" ht="76.5" hidden="1" x14ac:dyDescent="0.25">
      <c r="A106" s="105"/>
      <c r="B106" s="105"/>
      <c r="C106" s="105"/>
      <c r="D106" s="108" t="s">
        <v>69</v>
      </c>
      <c r="E106" s="105"/>
      <c r="F106" s="105"/>
      <c r="G106" s="105"/>
      <c r="H106" s="105"/>
      <c r="I106" s="105"/>
      <c r="J106" s="105"/>
      <c r="K106" s="105"/>
      <c r="L106" s="105"/>
      <c r="M106" s="105"/>
      <c r="N106" s="105"/>
      <c r="O106" s="105"/>
      <c r="P106" s="105"/>
    </row>
    <row r="107" spans="1:16" s="58" customFormat="1" ht="89.25" hidden="1" x14ac:dyDescent="0.25">
      <c r="A107" s="105"/>
      <c r="B107" s="105"/>
      <c r="C107" s="105"/>
      <c r="D107" s="108" t="s">
        <v>70</v>
      </c>
      <c r="E107" s="105"/>
      <c r="F107" s="105"/>
      <c r="G107" s="105"/>
      <c r="H107" s="105"/>
      <c r="I107" s="105"/>
      <c r="J107" s="105"/>
      <c r="K107" s="105"/>
      <c r="L107" s="105"/>
      <c r="M107" s="105"/>
      <c r="N107" s="105"/>
      <c r="O107" s="105"/>
      <c r="P107" s="105"/>
    </row>
    <row r="108" spans="1:16" s="58" customFormat="1" ht="140.25" hidden="1" x14ac:dyDescent="0.25">
      <c r="A108" s="105"/>
      <c r="B108" s="105"/>
      <c r="C108" s="105"/>
      <c r="D108" s="108" t="s">
        <v>71</v>
      </c>
      <c r="E108" s="105"/>
      <c r="F108" s="105"/>
      <c r="G108" s="105"/>
      <c r="H108" s="105"/>
      <c r="I108" s="105"/>
      <c r="J108" s="105"/>
      <c r="K108" s="105"/>
      <c r="L108" s="105"/>
      <c r="M108" s="105"/>
      <c r="N108" s="105"/>
      <c r="O108" s="105"/>
      <c r="P108" s="105"/>
    </row>
    <row r="109" spans="1:16" s="58" customFormat="1" ht="102" hidden="1" x14ac:dyDescent="0.25">
      <c r="A109" s="105"/>
      <c r="B109" s="105"/>
      <c r="C109" s="105"/>
      <c r="D109" s="108" t="s">
        <v>72</v>
      </c>
      <c r="E109" s="105"/>
      <c r="F109" s="105"/>
      <c r="G109" s="105"/>
      <c r="H109" s="105"/>
      <c r="I109" s="105"/>
      <c r="J109" s="105"/>
      <c r="K109" s="105"/>
      <c r="L109" s="105"/>
      <c r="M109" s="105"/>
      <c r="N109" s="105"/>
      <c r="O109" s="105"/>
      <c r="P109" s="105"/>
    </row>
    <row r="110" spans="1:16" s="58" customFormat="1" ht="76.5" hidden="1" x14ac:dyDescent="0.25">
      <c r="A110" s="105"/>
      <c r="B110" s="105"/>
      <c r="C110" s="105"/>
      <c r="D110" s="108" t="s">
        <v>73</v>
      </c>
      <c r="E110" s="105"/>
      <c r="F110" s="105"/>
      <c r="G110" s="105"/>
      <c r="H110" s="105"/>
      <c r="I110" s="105"/>
      <c r="J110" s="105"/>
      <c r="K110" s="105"/>
      <c r="L110" s="105"/>
      <c r="M110" s="105"/>
      <c r="N110" s="105"/>
      <c r="O110" s="105"/>
      <c r="P110" s="105"/>
    </row>
    <row r="111" spans="1:16" s="58" customFormat="1" ht="102" hidden="1" x14ac:dyDescent="0.25">
      <c r="A111" s="105"/>
      <c r="B111" s="105"/>
      <c r="C111" s="105"/>
      <c r="D111" s="108" t="s">
        <v>74</v>
      </c>
      <c r="E111" s="105"/>
      <c r="F111" s="105"/>
      <c r="G111" s="105"/>
      <c r="H111" s="105"/>
      <c r="I111" s="105"/>
      <c r="J111" s="105"/>
      <c r="K111" s="105"/>
      <c r="L111" s="105"/>
      <c r="M111" s="105"/>
      <c r="N111" s="105"/>
      <c r="O111" s="105"/>
      <c r="P111" s="105"/>
    </row>
    <row r="112" spans="1:16" s="58" customFormat="1" ht="76.5" hidden="1" x14ac:dyDescent="0.25">
      <c r="A112" s="105"/>
      <c r="B112" s="105"/>
      <c r="C112" s="105"/>
      <c r="D112" s="108" t="s">
        <v>75</v>
      </c>
      <c r="E112" s="105"/>
      <c r="F112" s="105"/>
      <c r="G112" s="105"/>
      <c r="H112" s="105"/>
      <c r="I112" s="105"/>
      <c r="J112" s="105"/>
      <c r="K112" s="105"/>
      <c r="L112" s="105"/>
      <c r="M112" s="105"/>
      <c r="N112" s="105"/>
      <c r="O112" s="105"/>
      <c r="P112" s="105"/>
    </row>
    <row r="113" spans="1:16" s="58" customFormat="1" ht="89.25" hidden="1" x14ac:dyDescent="0.25">
      <c r="A113" s="105"/>
      <c r="B113" s="101" t="s">
        <v>180</v>
      </c>
      <c r="C113" s="105"/>
      <c r="D113" s="108" t="s">
        <v>76</v>
      </c>
      <c r="E113" s="105"/>
      <c r="F113" s="105"/>
      <c r="G113" s="105"/>
      <c r="H113" s="105"/>
      <c r="I113" s="105"/>
      <c r="J113" s="105"/>
      <c r="K113" s="105"/>
      <c r="L113" s="105"/>
      <c r="M113" s="105"/>
      <c r="N113" s="105"/>
      <c r="O113" s="105"/>
      <c r="P113" s="105"/>
    </row>
    <row r="114" spans="1:16" s="58" customFormat="1" ht="127.5" hidden="1" x14ac:dyDescent="0.25">
      <c r="A114" s="105"/>
      <c r="B114" s="101" t="s">
        <v>181</v>
      </c>
      <c r="C114" s="105"/>
      <c r="D114" s="108" t="s">
        <v>77</v>
      </c>
      <c r="E114" s="105"/>
      <c r="F114" s="105"/>
      <c r="G114" s="105"/>
      <c r="H114" s="105"/>
      <c r="I114" s="105"/>
      <c r="J114" s="105"/>
      <c r="K114" s="105"/>
      <c r="L114" s="105"/>
      <c r="M114" s="105"/>
      <c r="N114" s="105"/>
      <c r="O114" s="105"/>
      <c r="P114" s="105"/>
    </row>
    <row r="115" spans="1:16" s="58" customFormat="1" ht="127.5" hidden="1" x14ac:dyDescent="0.25">
      <c r="A115" s="105"/>
      <c r="B115" s="101" t="s">
        <v>182</v>
      </c>
      <c r="C115" s="105"/>
      <c r="D115" s="108" t="s">
        <v>13</v>
      </c>
      <c r="E115" s="105"/>
      <c r="F115" s="105"/>
      <c r="G115" s="105"/>
      <c r="H115" s="105"/>
      <c r="I115" s="105"/>
      <c r="J115" s="105"/>
      <c r="K115" s="105"/>
      <c r="L115" s="105"/>
      <c r="M115" s="105"/>
      <c r="N115" s="105"/>
      <c r="O115" s="105"/>
      <c r="P115" s="105"/>
    </row>
    <row r="116" spans="1:16" s="58" customFormat="1" ht="89.25" hidden="1" x14ac:dyDescent="0.25">
      <c r="A116" s="105"/>
      <c r="B116" s="101" t="s">
        <v>183</v>
      </c>
      <c r="C116" s="105"/>
      <c r="D116" s="108" t="s">
        <v>78</v>
      </c>
      <c r="E116" s="105"/>
      <c r="F116" s="105"/>
      <c r="G116" s="105"/>
      <c r="H116" s="105"/>
      <c r="I116" s="105"/>
      <c r="J116" s="105"/>
      <c r="K116" s="105"/>
      <c r="L116" s="105"/>
      <c r="M116" s="105"/>
      <c r="N116" s="105"/>
      <c r="O116" s="105"/>
      <c r="P116" s="105"/>
    </row>
    <row r="117" spans="1:16" s="58" customFormat="1" ht="51" hidden="1" x14ac:dyDescent="0.25">
      <c r="A117" s="105"/>
      <c r="B117" s="101" t="s">
        <v>184</v>
      </c>
      <c r="C117" s="105"/>
      <c r="D117" s="105"/>
      <c r="E117" s="105"/>
      <c r="F117" s="105"/>
      <c r="G117" s="105"/>
      <c r="H117" s="105"/>
      <c r="I117" s="105"/>
      <c r="J117" s="105"/>
      <c r="K117" s="105"/>
      <c r="L117" s="105"/>
      <c r="M117" s="105"/>
      <c r="N117" s="105"/>
      <c r="O117" s="105"/>
      <c r="P117" s="105"/>
    </row>
    <row r="118" spans="1:16" s="58" customFormat="1" ht="51" hidden="1" x14ac:dyDescent="0.25">
      <c r="A118" s="105"/>
      <c r="B118" s="101" t="s">
        <v>185</v>
      </c>
      <c r="C118" s="105"/>
      <c r="D118" s="105">
        <v>2012</v>
      </c>
      <c r="E118" s="105"/>
      <c r="F118" s="105"/>
      <c r="G118" s="105"/>
      <c r="H118" s="105"/>
      <c r="I118" s="105"/>
      <c r="J118" s="105"/>
      <c r="K118" s="105"/>
      <c r="L118" s="105"/>
      <c r="M118" s="105"/>
      <c r="N118" s="105"/>
      <c r="O118" s="105"/>
      <c r="P118" s="105"/>
    </row>
    <row r="119" spans="1:16" s="58" customFormat="1" ht="38.25" hidden="1" x14ac:dyDescent="0.25">
      <c r="A119" s="105"/>
      <c r="B119" s="101" t="s">
        <v>108</v>
      </c>
      <c r="C119" s="105"/>
      <c r="D119" s="105">
        <v>2013</v>
      </c>
      <c r="E119" s="105"/>
      <c r="F119" s="105"/>
      <c r="G119" s="105"/>
      <c r="H119" s="105"/>
      <c r="I119" s="105"/>
      <c r="J119" s="105"/>
      <c r="K119" s="105"/>
      <c r="L119" s="105"/>
      <c r="M119" s="105"/>
      <c r="N119" s="105"/>
      <c r="O119" s="105"/>
      <c r="P119" s="105"/>
    </row>
    <row r="120" spans="1:16" s="58" customFormat="1" hidden="1" x14ac:dyDescent="0.25">
      <c r="A120" s="105"/>
      <c r="B120" s="106"/>
      <c r="C120" s="105"/>
      <c r="D120" s="105">
        <v>2014</v>
      </c>
      <c r="E120" s="105"/>
      <c r="F120" s="105"/>
      <c r="G120" s="105"/>
      <c r="H120" s="105"/>
      <c r="I120" s="105"/>
      <c r="J120" s="105"/>
      <c r="K120" s="105"/>
      <c r="L120" s="105"/>
      <c r="M120" s="105"/>
      <c r="N120" s="105"/>
      <c r="O120" s="105"/>
      <c r="P120" s="105"/>
    </row>
    <row r="121" spans="1:16" s="58" customFormat="1" hidden="1" x14ac:dyDescent="0.25">
      <c r="A121" s="105"/>
      <c r="B121" s="106"/>
      <c r="C121" s="105"/>
      <c r="D121" s="105">
        <v>2015</v>
      </c>
      <c r="E121" s="105"/>
      <c r="F121" s="105"/>
      <c r="G121" s="105"/>
      <c r="H121" s="105"/>
      <c r="I121" s="105"/>
      <c r="J121" s="105"/>
      <c r="K121" s="105"/>
      <c r="L121" s="105"/>
      <c r="M121" s="105"/>
      <c r="N121" s="105"/>
      <c r="O121" s="105"/>
      <c r="P121" s="105"/>
    </row>
    <row r="122" spans="1:16" s="58" customFormat="1" hidden="1" x14ac:dyDescent="0.25">
      <c r="A122" s="105"/>
      <c r="B122" s="106"/>
      <c r="C122" s="105"/>
      <c r="D122" s="105"/>
      <c r="E122" s="105"/>
      <c r="F122" s="105"/>
      <c r="G122" s="105"/>
      <c r="H122" s="105"/>
      <c r="I122" s="105"/>
      <c r="J122" s="105"/>
      <c r="K122" s="105"/>
      <c r="L122" s="105"/>
      <c r="M122" s="105"/>
      <c r="N122" s="105"/>
      <c r="O122" s="105"/>
      <c r="P122" s="105"/>
    </row>
    <row r="123" spans="1:16" s="58" customFormat="1" hidden="1" x14ac:dyDescent="0.25">
      <c r="A123" s="105"/>
      <c r="B123" s="106"/>
      <c r="C123" s="105"/>
      <c r="D123" s="105"/>
      <c r="E123" s="105"/>
      <c r="F123" s="105"/>
      <c r="G123" s="105"/>
      <c r="H123" s="105"/>
      <c r="I123" s="105"/>
      <c r="J123" s="105"/>
      <c r="K123" s="105"/>
      <c r="L123" s="105"/>
      <c r="M123" s="105"/>
      <c r="N123" s="105"/>
      <c r="O123" s="105"/>
      <c r="P123" s="105"/>
    </row>
    <row r="124" spans="1:16" s="58" customFormat="1" hidden="1" x14ac:dyDescent="0.25">
      <c r="A124" s="105"/>
      <c r="B124" s="106"/>
      <c r="C124" s="105"/>
      <c r="D124" s="105">
        <v>2016</v>
      </c>
      <c r="E124" s="105"/>
      <c r="F124" s="105"/>
      <c r="G124" s="105"/>
      <c r="H124" s="105"/>
      <c r="I124" s="105"/>
      <c r="J124" s="105"/>
      <c r="K124" s="105"/>
      <c r="L124" s="105"/>
      <c r="M124" s="105"/>
      <c r="N124" s="105"/>
      <c r="O124" s="105"/>
      <c r="P124" s="105"/>
    </row>
    <row r="125" spans="1:16" s="58" customFormat="1" hidden="1" x14ac:dyDescent="0.25">
      <c r="A125" s="105"/>
      <c r="B125" s="106"/>
      <c r="C125" s="105"/>
      <c r="D125" s="105">
        <v>2017</v>
      </c>
      <c r="E125" s="105"/>
      <c r="F125" s="105"/>
      <c r="G125" s="105"/>
      <c r="H125" s="105"/>
      <c r="I125" s="105"/>
      <c r="J125" s="105"/>
      <c r="K125" s="105"/>
      <c r="L125" s="105"/>
      <c r="M125" s="105"/>
      <c r="N125" s="105"/>
      <c r="O125" s="105"/>
      <c r="P125" s="105"/>
    </row>
    <row r="126" spans="1:16" s="58" customFormat="1" hidden="1" x14ac:dyDescent="0.25">
      <c r="A126" s="105"/>
      <c r="B126" s="106"/>
      <c r="C126" s="105"/>
      <c r="D126" s="105">
        <v>2018</v>
      </c>
      <c r="E126" s="105"/>
      <c r="F126" s="105"/>
      <c r="G126" s="105"/>
      <c r="H126" s="105"/>
      <c r="I126" s="105"/>
      <c r="J126" s="105"/>
      <c r="K126" s="105"/>
      <c r="L126" s="105"/>
      <c r="M126" s="105"/>
      <c r="N126" s="105"/>
      <c r="O126" s="105"/>
      <c r="P126" s="105"/>
    </row>
    <row r="127" spans="1:16" s="58" customFormat="1" hidden="1" x14ac:dyDescent="0.25"/>
    <row r="128" spans="1:16" s="58" customFormat="1" hidden="1" x14ac:dyDescent="0.25"/>
    <row r="129" s="58" customFormat="1" hidden="1" x14ac:dyDescent="0.25"/>
    <row r="130" s="58" customFormat="1" hidden="1" x14ac:dyDescent="0.25"/>
    <row r="131" s="58" customFormat="1" hidden="1" x14ac:dyDescent="0.25"/>
    <row r="132" s="58" customFormat="1" hidden="1" x14ac:dyDescent="0.25"/>
    <row r="133" s="58" customFormat="1" hidden="1" x14ac:dyDescent="0.25"/>
    <row r="134" s="58" customFormat="1" hidden="1" x14ac:dyDescent="0.25"/>
    <row r="135" s="58" customFormat="1" hidden="1" x14ac:dyDescent="0.25"/>
    <row r="136" s="58" customFormat="1" hidden="1" x14ac:dyDescent="0.25"/>
    <row r="137" s="58" customFormat="1" hidden="1" x14ac:dyDescent="0.25"/>
    <row r="138" s="58" customFormat="1" hidden="1" x14ac:dyDescent="0.25"/>
    <row r="139" s="58" customFormat="1" hidden="1" x14ac:dyDescent="0.25"/>
    <row r="140" s="58" customFormat="1" hidden="1" x14ac:dyDescent="0.25"/>
    <row r="141" s="58" customFormat="1" hidden="1" x14ac:dyDescent="0.25"/>
    <row r="142" s="58" customFormat="1" hidden="1" x14ac:dyDescent="0.25"/>
    <row r="143" s="58" customFormat="1" hidden="1" x14ac:dyDescent="0.25"/>
    <row r="144" s="58" customFormat="1" hidden="1" x14ac:dyDescent="0.25"/>
    <row r="145" s="58" customFormat="1" hidden="1" x14ac:dyDescent="0.25"/>
    <row r="146" s="58" customFormat="1" x14ac:dyDescent="0.25"/>
    <row r="147" s="58" customFormat="1" x14ac:dyDescent="0.25"/>
    <row r="148" s="58" customFormat="1" x14ac:dyDescent="0.25"/>
    <row r="149" s="58" customFormat="1" x14ac:dyDescent="0.25"/>
    <row r="150" s="58" customFormat="1" x14ac:dyDescent="0.25"/>
    <row r="151" s="58" customFormat="1" x14ac:dyDescent="0.25"/>
    <row r="152" s="58" customFormat="1" x14ac:dyDescent="0.25"/>
    <row r="153" s="58" customFormat="1" x14ac:dyDescent="0.25"/>
    <row r="154" s="58" customFormat="1" x14ac:dyDescent="0.25"/>
    <row r="155" s="58" customFormat="1" x14ac:dyDescent="0.25"/>
    <row r="156" s="58" customFormat="1" x14ac:dyDescent="0.25"/>
    <row r="157" s="58" customFormat="1" x14ac:dyDescent="0.25"/>
    <row r="158" s="58" customFormat="1" x14ac:dyDescent="0.25"/>
    <row r="159" s="58" customFormat="1" x14ac:dyDescent="0.25"/>
    <row r="160" s="58" customFormat="1" x14ac:dyDescent="0.25"/>
    <row r="161" spans="2:16" s="58" customFormat="1" x14ac:dyDescent="0.25"/>
    <row r="162" spans="2:16" s="58" customFormat="1" x14ac:dyDescent="0.25"/>
    <row r="163" spans="2:16" s="58" customFormat="1" x14ac:dyDescent="0.25"/>
    <row r="164" spans="2:16" s="58" customFormat="1" x14ac:dyDescent="0.25"/>
    <row r="165" spans="2:16" s="58" customFormat="1" x14ac:dyDescent="0.25"/>
    <row r="166" spans="2:16" s="58" customFormat="1" x14ac:dyDescent="0.25"/>
    <row r="167" spans="2:16" s="58" customFormat="1" x14ac:dyDescent="0.25"/>
    <row r="168" spans="2:16" s="58" customFormat="1" x14ac:dyDescent="0.25"/>
    <row r="169" spans="2:16" s="58" customFormat="1" x14ac:dyDescent="0.25"/>
    <row r="170" spans="2:16" x14ac:dyDescent="0.25">
      <c r="B170" s="1"/>
      <c r="C170" s="1"/>
      <c r="D170" s="1"/>
      <c r="E170" s="1"/>
      <c r="F170" s="1"/>
      <c r="G170" s="1"/>
      <c r="H170" s="1"/>
      <c r="I170" s="1"/>
      <c r="J170" s="1"/>
      <c r="K170" s="1"/>
      <c r="L170" s="1"/>
      <c r="M170" s="1"/>
      <c r="N170" s="1"/>
      <c r="O170" s="1"/>
      <c r="P170" s="1"/>
    </row>
    <row r="171" spans="2:16" x14ac:dyDescent="0.25">
      <c r="B171" s="1"/>
      <c r="C171" s="1"/>
      <c r="D171" s="1"/>
      <c r="E171" s="1"/>
      <c r="F171" s="1"/>
      <c r="G171" s="1"/>
      <c r="H171" s="1"/>
      <c r="I171" s="1"/>
      <c r="J171" s="1"/>
      <c r="K171" s="1"/>
      <c r="L171" s="1"/>
      <c r="M171" s="1"/>
      <c r="N171" s="1"/>
      <c r="O171" s="1"/>
      <c r="P171" s="1"/>
    </row>
    <row r="172" spans="2:16" x14ac:dyDescent="0.25">
      <c r="B172" s="1"/>
      <c r="C172" s="1"/>
      <c r="D172" s="1"/>
      <c r="E172" s="1"/>
      <c r="F172" s="1"/>
      <c r="G172" s="1"/>
      <c r="H172" s="1"/>
      <c r="I172" s="1"/>
      <c r="J172" s="1"/>
      <c r="K172" s="1"/>
      <c r="L172" s="1"/>
      <c r="M172" s="1"/>
      <c r="N172" s="1"/>
      <c r="O172" s="1"/>
      <c r="P172" s="1"/>
    </row>
    <row r="173" spans="2:16" x14ac:dyDescent="0.25">
      <c r="B173" s="1"/>
      <c r="C173" s="1"/>
      <c r="D173" s="1"/>
      <c r="E173" s="1"/>
      <c r="F173" s="1"/>
      <c r="G173" s="1"/>
      <c r="H173" s="1"/>
      <c r="I173" s="1"/>
      <c r="J173" s="1"/>
      <c r="K173" s="1"/>
      <c r="L173" s="1"/>
      <c r="M173" s="1"/>
      <c r="N173" s="1"/>
      <c r="O173" s="1"/>
      <c r="P173" s="1"/>
    </row>
    <row r="174" spans="2:16" x14ac:dyDescent="0.25">
      <c r="B174" s="1"/>
      <c r="C174" s="1"/>
      <c r="D174" s="1"/>
      <c r="E174" s="1"/>
      <c r="F174" s="1"/>
      <c r="G174" s="1"/>
      <c r="H174" s="1"/>
      <c r="I174" s="1"/>
      <c r="J174" s="1"/>
      <c r="K174" s="1"/>
      <c r="L174" s="1"/>
      <c r="M174" s="1"/>
      <c r="N174" s="1"/>
      <c r="O174" s="1"/>
      <c r="P174" s="1"/>
    </row>
  </sheetData>
  <mergeCells count="63">
    <mergeCell ref="C67:P67"/>
    <mergeCell ref="C68:P68"/>
    <mergeCell ref="C69:P69"/>
    <mergeCell ref="B43:P43"/>
    <mergeCell ref="B45:B47"/>
    <mergeCell ref="B48:P48"/>
    <mergeCell ref="B49:P49"/>
    <mergeCell ref="B50:P65"/>
    <mergeCell ref="A66:P66"/>
    <mergeCell ref="C40:G40"/>
    <mergeCell ref="H40:L40"/>
    <mergeCell ref="M40:P40"/>
    <mergeCell ref="C41:G41"/>
    <mergeCell ref="H41:L41"/>
    <mergeCell ref="M41:P41"/>
    <mergeCell ref="B35:P35"/>
    <mergeCell ref="C36:P36"/>
    <mergeCell ref="B38:P38"/>
    <mergeCell ref="C39:G39"/>
    <mergeCell ref="H39:L39"/>
    <mergeCell ref="M39:P39"/>
    <mergeCell ref="C34:P34"/>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C22:P22"/>
    <mergeCell ref="B11:P11"/>
    <mergeCell ref="C12:P12"/>
    <mergeCell ref="B13:P13"/>
    <mergeCell ref="C14:P14"/>
    <mergeCell ref="B15:P15"/>
    <mergeCell ref="C16:P16"/>
    <mergeCell ref="B17:P17"/>
    <mergeCell ref="C18:P18"/>
    <mergeCell ref="B19:P19"/>
    <mergeCell ref="B20:P20"/>
    <mergeCell ref="B21:P21"/>
    <mergeCell ref="B7:P8"/>
    <mergeCell ref="B9:P9"/>
    <mergeCell ref="D10:G10"/>
    <mergeCell ref="H10:J10"/>
    <mergeCell ref="K10:N10"/>
    <mergeCell ref="O10:P10"/>
    <mergeCell ref="B2:B5"/>
    <mergeCell ref="C2:M2"/>
    <mergeCell ref="N2:P2"/>
    <mergeCell ref="C3:M3"/>
    <mergeCell ref="N3:P3"/>
    <mergeCell ref="C4:M4"/>
    <mergeCell ref="N4:P4"/>
    <mergeCell ref="C5:M5"/>
    <mergeCell ref="N5:P5"/>
  </mergeCells>
  <conditionalFormatting sqref="D47">
    <cfRule type="cellIs" dxfId="29" priority="4" stopIfTrue="1" operator="lessThan">
      <formula>0.95</formula>
    </cfRule>
    <cfRule type="cellIs" dxfId="28" priority="5" stopIfTrue="1" operator="between">
      <formula>0.95</formula>
      <formula>0.979</formula>
    </cfRule>
    <cfRule type="cellIs" dxfId="27" priority="6" stopIfTrue="1" operator="greaterThanOrEqual">
      <formula>0.98</formula>
    </cfRule>
  </conditionalFormatting>
  <conditionalFormatting sqref="E47:P47">
    <cfRule type="cellIs" dxfId="26" priority="1" stopIfTrue="1" operator="lessThan">
      <formula>0.95</formula>
    </cfRule>
    <cfRule type="cellIs" dxfId="25" priority="2" stopIfTrue="1" operator="between">
      <formula>0.95</formula>
      <formula>0.979</formula>
    </cfRule>
    <cfRule type="cellIs" dxfId="24" priority="3" stopIfTrue="1" operator="greaterThanOrEqual">
      <formula>0.98</formula>
    </cfRule>
  </conditionalFormatting>
  <dataValidations count="9">
    <dataValidation type="list" allowBlank="1" showInputMessage="1" showErrorMessage="1" sqref="WVF983048 IT10 SP10 ACL10 AMH10 AWD10 BFZ10 BPV10 BZR10 CJN10 CTJ10 DDF10 DNB10 DWX10 EGT10 EQP10 FAL10 FKH10 FUD10 GDZ10 GNV10 GXR10 HHN10 HRJ10 IBF10 ILB10 IUX10 JET10 JOP10 JYL10 KIH10 KSD10 LBZ10 LLV10 LVR10 MFN10 MPJ10 MZF10 NJB10 NSX10 OCT10 OMP10 OWL10 PGH10 PQD10 PZZ10 QJV10 QTR10 RDN10 RNJ10 RXF10 SHB10 SQX10 TAT10 TKP10 TUL10 UEH10 UOD10 UXZ10 VHV10 VRR10 WBN10 WLJ10 WVF10 C65544 IT65544 SP65544 ACL65544 AMH65544 AWD65544 BFZ65544 BPV65544 BZR65544 CJN65544 CTJ65544 DDF65544 DNB65544 DWX65544 EGT65544 EQP65544 FAL65544 FKH65544 FUD65544 GDZ65544 GNV65544 GXR65544 HHN65544 HRJ65544 IBF65544 ILB65544 IUX65544 JET65544 JOP65544 JYL65544 KIH65544 KSD65544 LBZ65544 LLV65544 LVR65544 MFN65544 MPJ65544 MZF65544 NJB65544 NSX65544 OCT65544 OMP65544 OWL65544 PGH65544 PQD65544 PZZ65544 QJV65544 QTR65544 RDN65544 RNJ65544 RXF65544 SHB65544 SQX65544 TAT65544 TKP65544 TUL65544 UEH65544 UOD65544 UXZ65544 VHV65544 VRR65544 WBN65544 WLJ65544 WVF65544 C131080 IT131080 SP131080 ACL131080 AMH131080 AWD131080 BFZ131080 BPV131080 BZR131080 CJN131080 CTJ131080 DDF131080 DNB131080 DWX131080 EGT131080 EQP131080 FAL131080 FKH131080 FUD131080 GDZ131080 GNV131080 GXR131080 HHN131080 HRJ131080 IBF131080 ILB131080 IUX131080 JET131080 JOP131080 JYL131080 KIH131080 KSD131080 LBZ131080 LLV131080 LVR131080 MFN131080 MPJ131080 MZF131080 NJB131080 NSX131080 OCT131080 OMP131080 OWL131080 PGH131080 PQD131080 PZZ131080 QJV131080 QTR131080 RDN131080 RNJ131080 RXF131080 SHB131080 SQX131080 TAT131080 TKP131080 TUL131080 UEH131080 UOD131080 UXZ131080 VHV131080 VRR131080 WBN131080 WLJ131080 WVF131080 C196616 IT196616 SP196616 ACL196616 AMH196616 AWD196616 BFZ196616 BPV196616 BZR196616 CJN196616 CTJ196616 DDF196616 DNB196616 DWX196616 EGT196616 EQP196616 FAL196616 FKH196616 FUD196616 GDZ196616 GNV196616 GXR196616 HHN196616 HRJ196616 IBF196616 ILB196616 IUX196616 JET196616 JOP196616 JYL196616 KIH196616 KSD196616 LBZ196616 LLV196616 LVR196616 MFN196616 MPJ196616 MZF196616 NJB196616 NSX196616 OCT196616 OMP196616 OWL196616 PGH196616 PQD196616 PZZ196616 QJV196616 QTR196616 RDN196616 RNJ196616 RXF196616 SHB196616 SQX196616 TAT196616 TKP196616 TUL196616 UEH196616 UOD196616 UXZ196616 VHV196616 VRR196616 WBN196616 WLJ196616 WVF196616 C262152 IT262152 SP262152 ACL262152 AMH262152 AWD262152 BFZ262152 BPV262152 BZR262152 CJN262152 CTJ262152 DDF262152 DNB262152 DWX262152 EGT262152 EQP262152 FAL262152 FKH262152 FUD262152 GDZ262152 GNV262152 GXR262152 HHN262152 HRJ262152 IBF262152 ILB262152 IUX262152 JET262152 JOP262152 JYL262152 KIH262152 KSD262152 LBZ262152 LLV262152 LVR262152 MFN262152 MPJ262152 MZF262152 NJB262152 NSX262152 OCT262152 OMP262152 OWL262152 PGH262152 PQD262152 PZZ262152 QJV262152 QTR262152 RDN262152 RNJ262152 RXF262152 SHB262152 SQX262152 TAT262152 TKP262152 TUL262152 UEH262152 UOD262152 UXZ262152 VHV262152 VRR262152 WBN262152 WLJ262152 WVF262152 C327688 IT327688 SP327688 ACL327688 AMH327688 AWD327688 BFZ327688 BPV327688 BZR327688 CJN327688 CTJ327688 DDF327688 DNB327688 DWX327688 EGT327688 EQP327688 FAL327688 FKH327688 FUD327688 GDZ327688 GNV327688 GXR327688 HHN327688 HRJ327688 IBF327688 ILB327688 IUX327688 JET327688 JOP327688 JYL327688 KIH327688 KSD327688 LBZ327688 LLV327688 LVR327688 MFN327688 MPJ327688 MZF327688 NJB327688 NSX327688 OCT327688 OMP327688 OWL327688 PGH327688 PQD327688 PZZ327688 QJV327688 QTR327688 RDN327688 RNJ327688 RXF327688 SHB327688 SQX327688 TAT327688 TKP327688 TUL327688 UEH327688 UOD327688 UXZ327688 VHV327688 VRR327688 WBN327688 WLJ327688 WVF327688 C393224 IT393224 SP393224 ACL393224 AMH393224 AWD393224 BFZ393224 BPV393224 BZR393224 CJN393224 CTJ393224 DDF393224 DNB393224 DWX393224 EGT393224 EQP393224 FAL393224 FKH393224 FUD393224 GDZ393224 GNV393224 GXR393224 HHN393224 HRJ393224 IBF393224 ILB393224 IUX393224 JET393224 JOP393224 JYL393224 KIH393224 KSD393224 LBZ393224 LLV393224 LVR393224 MFN393224 MPJ393224 MZF393224 NJB393224 NSX393224 OCT393224 OMP393224 OWL393224 PGH393224 PQD393224 PZZ393224 QJV393224 QTR393224 RDN393224 RNJ393224 RXF393224 SHB393224 SQX393224 TAT393224 TKP393224 TUL393224 UEH393224 UOD393224 UXZ393224 VHV393224 VRR393224 WBN393224 WLJ393224 WVF393224 C458760 IT458760 SP458760 ACL458760 AMH458760 AWD458760 BFZ458760 BPV458760 BZR458760 CJN458760 CTJ458760 DDF458760 DNB458760 DWX458760 EGT458760 EQP458760 FAL458760 FKH458760 FUD458760 GDZ458760 GNV458760 GXR458760 HHN458760 HRJ458760 IBF458760 ILB458760 IUX458760 JET458760 JOP458760 JYL458760 KIH458760 KSD458760 LBZ458760 LLV458760 LVR458760 MFN458760 MPJ458760 MZF458760 NJB458760 NSX458760 OCT458760 OMP458760 OWL458760 PGH458760 PQD458760 PZZ458760 QJV458760 QTR458760 RDN458760 RNJ458760 RXF458760 SHB458760 SQX458760 TAT458760 TKP458760 TUL458760 UEH458760 UOD458760 UXZ458760 VHV458760 VRR458760 WBN458760 WLJ458760 WVF458760 C524296 IT524296 SP524296 ACL524296 AMH524296 AWD524296 BFZ524296 BPV524296 BZR524296 CJN524296 CTJ524296 DDF524296 DNB524296 DWX524296 EGT524296 EQP524296 FAL524296 FKH524296 FUD524296 GDZ524296 GNV524296 GXR524296 HHN524296 HRJ524296 IBF524296 ILB524296 IUX524296 JET524296 JOP524296 JYL524296 KIH524296 KSD524296 LBZ524296 LLV524296 LVR524296 MFN524296 MPJ524296 MZF524296 NJB524296 NSX524296 OCT524296 OMP524296 OWL524296 PGH524296 PQD524296 PZZ524296 QJV524296 QTR524296 RDN524296 RNJ524296 RXF524296 SHB524296 SQX524296 TAT524296 TKP524296 TUL524296 UEH524296 UOD524296 UXZ524296 VHV524296 VRR524296 WBN524296 WLJ524296 WVF524296 C589832 IT589832 SP589832 ACL589832 AMH589832 AWD589832 BFZ589832 BPV589832 BZR589832 CJN589832 CTJ589832 DDF589832 DNB589832 DWX589832 EGT589832 EQP589832 FAL589832 FKH589832 FUD589832 GDZ589832 GNV589832 GXR589832 HHN589832 HRJ589832 IBF589832 ILB589832 IUX589832 JET589832 JOP589832 JYL589832 KIH589832 KSD589832 LBZ589832 LLV589832 LVR589832 MFN589832 MPJ589832 MZF589832 NJB589832 NSX589832 OCT589832 OMP589832 OWL589832 PGH589832 PQD589832 PZZ589832 QJV589832 QTR589832 RDN589832 RNJ589832 RXF589832 SHB589832 SQX589832 TAT589832 TKP589832 TUL589832 UEH589832 UOD589832 UXZ589832 VHV589832 VRR589832 WBN589832 WLJ589832 WVF589832 C655368 IT655368 SP655368 ACL655368 AMH655368 AWD655368 BFZ655368 BPV655368 BZR655368 CJN655368 CTJ655368 DDF655368 DNB655368 DWX655368 EGT655368 EQP655368 FAL655368 FKH655368 FUD655368 GDZ655368 GNV655368 GXR655368 HHN655368 HRJ655368 IBF655368 ILB655368 IUX655368 JET655368 JOP655368 JYL655368 KIH655368 KSD655368 LBZ655368 LLV655368 LVR655368 MFN655368 MPJ655368 MZF655368 NJB655368 NSX655368 OCT655368 OMP655368 OWL655368 PGH655368 PQD655368 PZZ655368 QJV655368 QTR655368 RDN655368 RNJ655368 RXF655368 SHB655368 SQX655368 TAT655368 TKP655368 TUL655368 UEH655368 UOD655368 UXZ655368 VHV655368 VRR655368 WBN655368 WLJ655368 WVF655368 C720904 IT720904 SP720904 ACL720904 AMH720904 AWD720904 BFZ720904 BPV720904 BZR720904 CJN720904 CTJ720904 DDF720904 DNB720904 DWX720904 EGT720904 EQP720904 FAL720904 FKH720904 FUD720904 GDZ720904 GNV720904 GXR720904 HHN720904 HRJ720904 IBF720904 ILB720904 IUX720904 JET720904 JOP720904 JYL720904 KIH720904 KSD720904 LBZ720904 LLV720904 LVR720904 MFN720904 MPJ720904 MZF720904 NJB720904 NSX720904 OCT720904 OMP720904 OWL720904 PGH720904 PQD720904 PZZ720904 QJV720904 QTR720904 RDN720904 RNJ720904 RXF720904 SHB720904 SQX720904 TAT720904 TKP720904 TUL720904 UEH720904 UOD720904 UXZ720904 VHV720904 VRR720904 WBN720904 WLJ720904 WVF720904 C786440 IT786440 SP786440 ACL786440 AMH786440 AWD786440 BFZ786440 BPV786440 BZR786440 CJN786440 CTJ786440 DDF786440 DNB786440 DWX786440 EGT786440 EQP786440 FAL786440 FKH786440 FUD786440 GDZ786440 GNV786440 GXR786440 HHN786440 HRJ786440 IBF786440 ILB786440 IUX786440 JET786440 JOP786440 JYL786440 KIH786440 KSD786440 LBZ786440 LLV786440 LVR786440 MFN786440 MPJ786440 MZF786440 NJB786440 NSX786440 OCT786440 OMP786440 OWL786440 PGH786440 PQD786440 PZZ786440 QJV786440 QTR786440 RDN786440 RNJ786440 RXF786440 SHB786440 SQX786440 TAT786440 TKP786440 TUL786440 UEH786440 UOD786440 UXZ786440 VHV786440 VRR786440 WBN786440 WLJ786440 WVF786440 C851976 IT851976 SP851976 ACL851976 AMH851976 AWD851976 BFZ851976 BPV851976 BZR851976 CJN851976 CTJ851976 DDF851976 DNB851976 DWX851976 EGT851976 EQP851976 FAL851976 FKH851976 FUD851976 GDZ851976 GNV851976 GXR851976 HHN851976 HRJ851976 IBF851976 ILB851976 IUX851976 JET851976 JOP851976 JYL851976 KIH851976 KSD851976 LBZ851976 LLV851976 LVR851976 MFN851976 MPJ851976 MZF851976 NJB851976 NSX851976 OCT851976 OMP851976 OWL851976 PGH851976 PQD851976 PZZ851976 QJV851976 QTR851976 RDN851976 RNJ851976 RXF851976 SHB851976 SQX851976 TAT851976 TKP851976 TUL851976 UEH851976 UOD851976 UXZ851976 VHV851976 VRR851976 WBN851976 WLJ851976 WVF851976 C917512 IT917512 SP917512 ACL917512 AMH917512 AWD917512 BFZ917512 BPV917512 BZR917512 CJN917512 CTJ917512 DDF917512 DNB917512 DWX917512 EGT917512 EQP917512 FAL917512 FKH917512 FUD917512 GDZ917512 GNV917512 GXR917512 HHN917512 HRJ917512 IBF917512 ILB917512 IUX917512 JET917512 JOP917512 JYL917512 KIH917512 KSD917512 LBZ917512 LLV917512 LVR917512 MFN917512 MPJ917512 MZF917512 NJB917512 NSX917512 OCT917512 OMP917512 OWL917512 PGH917512 PQD917512 PZZ917512 QJV917512 QTR917512 RDN917512 RNJ917512 RXF917512 SHB917512 SQX917512 TAT917512 TKP917512 TUL917512 UEH917512 UOD917512 UXZ917512 VHV917512 VRR917512 WBN917512 WLJ917512 WVF917512 C983048 IT983048 SP983048 ACL983048 AMH983048 AWD983048 BFZ983048 BPV983048 BZR983048 CJN983048 CTJ983048 DDF983048 DNB983048 DWX983048 EGT983048 EQP983048 FAL983048 FKH983048 FUD983048 GDZ983048 GNV983048 GXR983048 HHN983048 HRJ983048 IBF983048 ILB983048 IUX983048 JET983048 JOP983048 JYL983048 KIH983048 KSD983048 LBZ983048 LLV983048 LVR983048 MFN983048 MPJ983048 MZF983048 NJB983048 NSX983048 OCT983048 OMP983048 OWL983048 PGH983048 PQD983048 PZZ983048 QJV983048 QTR983048 RDN983048 RNJ983048 RXF983048 SHB983048 SQX983048 TAT983048 TKP983048 TUL983048 UEH983048 UOD983048 UXZ983048 VHV983048 VRR983048 WBN983048 WLJ983048">
      <formula1>$D$118:$D$121</formula1>
    </dataValidation>
    <dataValidation type="list" allowBlank="1" showInputMessage="1" showErrorMessage="1" sqref="WVF983056:WVS983056 IT18:JG18 SP18:TC18 ACL18:ACY18 AMH18:AMU18 AWD18:AWQ18 BFZ18:BGM18 BPV18:BQI18 BZR18:CAE18 CJN18:CKA18 CTJ18:CTW18 DDF18:DDS18 DNB18:DNO18 DWX18:DXK18 EGT18:EHG18 EQP18:ERC18 FAL18:FAY18 FKH18:FKU18 FUD18:FUQ18 GDZ18:GEM18 GNV18:GOI18 GXR18:GYE18 HHN18:HIA18 HRJ18:HRW18 IBF18:IBS18 ILB18:ILO18 IUX18:IVK18 JET18:JFG18 JOP18:JPC18 JYL18:JYY18 KIH18:KIU18 KSD18:KSQ18 LBZ18:LCM18 LLV18:LMI18 LVR18:LWE18 MFN18:MGA18 MPJ18:MPW18 MZF18:MZS18 NJB18:NJO18 NSX18:NTK18 OCT18:ODG18 OMP18:ONC18 OWL18:OWY18 PGH18:PGU18 PQD18:PQQ18 PZZ18:QAM18 QJV18:QKI18 QTR18:QUE18 RDN18:REA18 RNJ18:RNW18 RXF18:RXS18 SHB18:SHO18 SQX18:SRK18 TAT18:TBG18 TKP18:TLC18 TUL18:TUY18 UEH18:UEU18 UOD18:UOQ18 UXZ18:UYM18 VHV18:VII18 VRR18:VSE18 WBN18:WCA18 WLJ18:WLW18 WVF18:WVS18 C65552:P65552 IT65552:JG65552 SP65552:TC65552 ACL65552:ACY65552 AMH65552:AMU65552 AWD65552:AWQ65552 BFZ65552:BGM65552 BPV65552:BQI65552 BZR65552:CAE65552 CJN65552:CKA65552 CTJ65552:CTW65552 DDF65552:DDS65552 DNB65552:DNO65552 DWX65552:DXK65552 EGT65552:EHG65552 EQP65552:ERC65552 FAL65552:FAY65552 FKH65552:FKU65552 FUD65552:FUQ65552 GDZ65552:GEM65552 GNV65552:GOI65552 GXR65552:GYE65552 HHN65552:HIA65552 HRJ65552:HRW65552 IBF65552:IBS65552 ILB65552:ILO65552 IUX65552:IVK65552 JET65552:JFG65552 JOP65552:JPC65552 JYL65552:JYY65552 KIH65552:KIU65552 KSD65552:KSQ65552 LBZ65552:LCM65552 LLV65552:LMI65552 LVR65552:LWE65552 MFN65552:MGA65552 MPJ65552:MPW65552 MZF65552:MZS65552 NJB65552:NJO65552 NSX65552:NTK65552 OCT65552:ODG65552 OMP65552:ONC65552 OWL65552:OWY65552 PGH65552:PGU65552 PQD65552:PQQ65552 PZZ65552:QAM65552 QJV65552:QKI65552 QTR65552:QUE65552 RDN65552:REA65552 RNJ65552:RNW65552 RXF65552:RXS65552 SHB65552:SHO65552 SQX65552:SRK65552 TAT65552:TBG65552 TKP65552:TLC65552 TUL65552:TUY65552 UEH65552:UEU65552 UOD65552:UOQ65552 UXZ65552:UYM65552 VHV65552:VII65552 VRR65552:VSE65552 WBN65552:WCA65552 WLJ65552:WLW65552 WVF65552:WVS65552 C131088:P131088 IT131088:JG131088 SP131088:TC131088 ACL131088:ACY131088 AMH131088:AMU131088 AWD131088:AWQ131088 BFZ131088:BGM131088 BPV131088:BQI131088 BZR131088:CAE131088 CJN131088:CKA131088 CTJ131088:CTW131088 DDF131088:DDS131088 DNB131088:DNO131088 DWX131088:DXK131088 EGT131088:EHG131088 EQP131088:ERC131088 FAL131088:FAY131088 FKH131088:FKU131088 FUD131088:FUQ131088 GDZ131088:GEM131088 GNV131088:GOI131088 GXR131088:GYE131088 HHN131088:HIA131088 HRJ131088:HRW131088 IBF131088:IBS131088 ILB131088:ILO131088 IUX131088:IVK131088 JET131088:JFG131088 JOP131088:JPC131088 JYL131088:JYY131088 KIH131088:KIU131088 KSD131088:KSQ131088 LBZ131088:LCM131088 LLV131088:LMI131088 LVR131088:LWE131088 MFN131088:MGA131088 MPJ131088:MPW131088 MZF131088:MZS131088 NJB131088:NJO131088 NSX131088:NTK131088 OCT131088:ODG131088 OMP131088:ONC131088 OWL131088:OWY131088 PGH131088:PGU131088 PQD131088:PQQ131088 PZZ131088:QAM131088 QJV131088:QKI131088 QTR131088:QUE131088 RDN131088:REA131088 RNJ131088:RNW131088 RXF131088:RXS131088 SHB131088:SHO131088 SQX131088:SRK131088 TAT131088:TBG131088 TKP131088:TLC131088 TUL131088:TUY131088 UEH131088:UEU131088 UOD131088:UOQ131088 UXZ131088:UYM131088 VHV131088:VII131088 VRR131088:VSE131088 WBN131088:WCA131088 WLJ131088:WLW131088 WVF131088:WVS131088 C196624:P196624 IT196624:JG196624 SP196624:TC196624 ACL196624:ACY196624 AMH196624:AMU196624 AWD196624:AWQ196624 BFZ196624:BGM196624 BPV196624:BQI196624 BZR196624:CAE196624 CJN196624:CKA196624 CTJ196624:CTW196624 DDF196624:DDS196624 DNB196624:DNO196624 DWX196624:DXK196624 EGT196624:EHG196624 EQP196624:ERC196624 FAL196624:FAY196624 FKH196624:FKU196624 FUD196624:FUQ196624 GDZ196624:GEM196624 GNV196624:GOI196624 GXR196624:GYE196624 HHN196624:HIA196624 HRJ196624:HRW196624 IBF196624:IBS196624 ILB196624:ILO196624 IUX196624:IVK196624 JET196624:JFG196624 JOP196624:JPC196624 JYL196624:JYY196624 KIH196624:KIU196624 KSD196624:KSQ196624 LBZ196624:LCM196624 LLV196624:LMI196624 LVR196624:LWE196624 MFN196624:MGA196624 MPJ196624:MPW196624 MZF196624:MZS196624 NJB196624:NJO196624 NSX196624:NTK196624 OCT196624:ODG196624 OMP196624:ONC196624 OWL196624:OWY196624 PGH196624:PGU196624 PQD196624:PQQ196624 PZZ196624:QAM196624 QJV196624:QKI196624 QTR196624:QUE196624 RDN196624:REA196624 RNJ196624:RNW196624 RXF196624:RXS196624 SHB196624:SHO196624 SQX196624:SRK196624 TAT196624:TBG196624 TKP196624:TLC196624 TUL196624:TUY196624 UEH196624:UEU196624 UOD196624:UOQ196624 UXZ196624:UYM196624 VHV196624:VII196624 VRR196624:VSE196624 WBN196624:WCA196624 WLJ196624:WLW196624 WVF196624:WVS196624 C262160:P262160 IT262160:JG262160 SP262160:TC262160 ACL262160:ACY262160 AMH262160:AMU262160 AWD262160:AWQ262160 BFZ262160:BGM262160 BPV262160:BQI262160 BZR262160:CAE262160 CJN262160:CKA262160 CTJ262160:CTW262160 DDF262160:DDS262160 DNB262160:DNO262160 DWX262160:DXK262160 EGT262160:EHG262160 EQP262160:ERC262160 FAL262160:FAY262160 FKH262160:FKU262160 FUD262160:FUQ262160 GDZ262160:GEM262160 GNV262160:GOI262160 GXR262160:GYE262160 HHN262160:HIA262160 HRJ262160:HRW262160 IBF262160:IBS262160 ILB262160:ILO262160 IUX262160:IVK262160 JET262160:JFG262160 JOP262160:JPC262160 JYL262160:JYY262160 KIH262160:KIU262160 KSD262160:KSQ262160 LBZ262160:LCM262160 LLV262160:LMI262160 LVR262160:LWE262160 MFN262160:MGA262160 MPJ262160:MPW262160 MZF262160:MZS262160 NJB262160:NJO262160 NSX262160:NTK262160 OCT262160:ODG262160 OMP262160:ONC262160 OWL262160:OWY262160 PGH262160:PGU262160 PQD262160:PQQ262160 PZZ262160:QAM262160 QJV262160:QKI262160 QTR262160:QUE262160 RDN262160:REA262160 RNJ262160:RNW262160 RXF262160:RXS262160 SHB262160:SHO262160 SQX262160:SRK262160 TAT262160:TBG262160 TKP262160:TLC262160 TUL262160:TUY262160 UEH262160:UEU262160 UOD262160:UOQ262160 UXZ262160:UYM262160 VHV262160:VII262160 VRR262160:VSE262160 WBN262160:WCA262160 WLJ262160:WLW262160 WVF262160:WVS262160 C327696:P327696 IT327696:JG327696 SP327696:TC327696 ACL327696:ACY327696 AMH327696:AMU327696 AWD327696:AWQ327696 BFZ327696:BGM327696 BPV327696:BQI327696 BZR327696:CAE327696 CJN327696:CKA327696 CTJ327696:CTW327696 DDF327696:DDS327696 DNB327696:DNO327696 DWX327696:DXK327696 EGT327696:EHG327696 EQP327696:ERC327696 FAL327696:FAY327696 FKH327696:FKU327696 FUD327696:FUQ327696 GDZ327696:GEM327696 GNV327696:GOI327696 GXR327696:GYE327696 HHN327696:HIA327696 HRJ327696:HRW327696 IBF327696:IBS327696 ILB327696:ILO327696 IUX327696:IVK327696 JET327696:JFG327696 JOP327696:JPC327696 JYL327696:JYY327696 KIH327696:KIU327696 KSD327696:KSQ327696 LBZ327696:LCM327696 LLV327696:LMI327696 LVR327696:LWE327696 MFN327696:MGA327696 MPJ327696:MPW327696 MZF327696:MZS327696 NJB327696:NJO327696 NSX327696:NTK327696 OCT327696:ODG327696 OMP327696:ONC327696 OWL327696:OWY327696 PGH327696:PGU327696 PQD327696:PQQ327696 PZZ327696:QAM327696 QJV327696:QKI327696 QTR327696:QUE327696 RDN327696:REA327696 RNJ327696:RNW327696 RXF327696:RXS327696 SHB327696:SHO327696 SQX327696:SRK327696 TAT327696:TBG327696 TKP327696:TLC327696 TUL327696:TUY327696 UEH327696:UEU327696 UOD327696:UOQ327696 UXZ327696:UYM327696 VHV327696:VII327696 VRR327696:VSE327696 WBN327696:WCA327696 WLJ327696:WLW327696 WVF327696:WVS327696 C393232:P393232 IT393232:JG393232 SP393232:TC393232 ACL393232:ACY393232 AMH393232:AMU393232 AWD393232:AWQ393232 BFZ393232:BGM393232 BPV393232:BQI393232 BZR393232:CAE393232 CJN393232:CKA393232 CTJ393232:CTW393232 DDF393232:DDS393232 DNB393232:DNO393232 DWX393232:DXK393232 EGT393232:EHG393232 EQP393232:ERC393232 FAL393232:FAY393232 FKH393232:FKU393232 FUD393232:FUQ393232 GDZ393232:GEM393232 GNV393232:GOI393232 GXR393232:GYE393232 HHN393232:HIA393232 HRJ393232:HRW393232 IBF393232:IBS393232 ILB393232:ILO393232 IUX393232:IVK393232 JET393232:JFG393232 JOP393232:JPC393232 JYL393232:JYY393232 KIH393232:KIU393232 KSD393232:KSQ393232 LBZ393232:LCM393232 LLV393232:LMI393232 LVR393232:LWE393232 MFN393232:MGA393232 MPJ393232:MPW393232 MZF393232:MZS393232 NJB393232:NJO393232 NSX393232:NTK393232 OCT393232:ODG393232 OMP393232:ONC393232 OWL393232:OWY393232 PGH393232:PGU393232 PQD393232:PQQ393232 PZZ393232:QAM393232 QJV393232:QKI393232 QTR393232:QUE393232 RDN393232:REA393232 RNJ393232:RNW393232 RXF393232:RXS393232 SHB393232:SHO393232 SQX393232:SRK393232 TAT393232:TBG393232 TKP393232:TLC393232 TUL393232:TUY393232 UEH393232:UEU393232 UOD393232:UOQ393232 UXZ393232:UYM393232 VHV393232:VII393232 VRR393232:VSE393232 WBN393232:WCA393232 WLJ393232:WLW393232 WVF393232:WVS393232 C458768:P458768 IT458768:JG458768 SP458768:TC458768 ACL458768:ACY458768 AMH458768:AMU458768 AWD458768:AWQ458768 BFZ458768:BGM458768 BPV458768:BQI458768 BZR458768:CAE458768 CJN458768:CKA458768 CTJ458768:CTW458768 DDF458768:DDS458768 DNB458768:DNO458768 DWX458768:DXK458768 EGT458768:EHG458768 EQP458768:ERC458768 FAL458768:FAY458768 FKH458768:FKU458768 FUD458768:FUQ458768 GDZ458768:GEM458768 GNV458768:GOI458768 GXR458768:GYE458768 HHN458768:HIA458768 HRJ458768:HRW458768 IBF458768:IBS458768 ILB458768:ILO458768 IUX458768:IVK458768 JET458768:JFG458768 JOP458768:JPC458768 JYL458768:JYY458768 KIH458768:KIU458768 KSD458768:KSQ458768 LBZ458768:LCM458768 LLV458768:LMI458768 LVR458768:LWE458768 MFN458768:MGA458768 MPJ458768:MPW458768 MZF458768:MZS458768 NJB458768:NJO458768 NSX458768:NTK458768 OCT458768:ODG458768 OMP458768:ONC458768 OWL458768:OWY458768 PGH458768:PGU458768 PQD458768:PQQ458768 PZZ458768:QAM458768 QJV458768:QKI458768 QTR458768:QUE458768 RDN458768:REA458768 RNJ458768:RNW458768 RXF458768:RXS458768 SHB458768:SHO458768 SQX458768:SRK458768 TAT458768:TBG458768 TKP458768:TLC458768 TUL458768:TUY458768 UEH458768:UEU458768 UOD458768:UOQ458768 UXZ458768:UYM458768 VHV458768:VII458768 VRR458768:VSE458768 WBN458768:WCA458768 WLJ458768:WLW458768 WVF458768:WVS458768 C524304:P524304 IT524304:JG524304 SP524304:TC524304 ACL524304:ACY524304 AMH524304:AMU524304 AWD524304:AWQ524304 BFZ524304:BGM524304 BPV524304:BQI524304 BZR524304:CAE524304 CJN524304:CKA524304 CTJ524304:CTW524304 DDF524304:DDS524304 DNB524304:DNO524304 DWX524304:DXK524304 EGT524304:EHG524304 EQP524304:ERC524304 FAL524304:FAY524304 FKH524304:FKU524304 FUD524304:FUQ524304 GDZ524304:GEM524304 GNV524304:GOI524304 GXR524304:GYE524304 HHN524304:HIA524304 HRJ524304:HRW524304 IBF524304:IBS524304 ILB524304:ILO524304 IUX524304:IVK524304 JET524304:JFG524304 JOP524304:JPC524304 JYL524304:JYY524304 KIH524304:KIU524304 KSD524304:KSQ524304 LBZ524304:LCM524304 LLV524304:LMI524304 LVR524304:LWE524304 MFN524304:MGA524304 MPJ524304:MPW524304 MZF524304:MZS524304 NJB524304:NJO524304 NSX524304:NTK524304 OCT524304:ODG524304 OMP524304:ONC524304 OWL524304:OWY524304 PGH524304:PGU524304 PQD524304:PQQ524304 PZZ524304:QAM524304 QJV524304:QKI524304 QTR524304:QUE524304 RDN524304:REA524304 RNJ524304:RNW524304 RXF524304:RXS524304 SHB524304:SHO524304 SQX524304:SRK524304 TAT524304:TBG524304 TKP524304:TLC524304 TUL524304:TUY524304 UEH524304:UEU524304 UOD524304:UOQ524304 UXZ524304:UYM524304 VHV524304:VII524304 VRR524304:VSE524304 WBN524304:WCA524304 WLJ524304:WLW524304 WVF524304:WVS524304 C589840:P589840 IT589840:JG589840 SP589840:TC589840 ACL589840:ACY589840 AMH589840:AMU589840 AWD589840:AWQ589840 BFZ589840:BGM589840 BPV589840:BQI589840 BZR589840:CAE589840 CJN589840:CKA589840 CTJ589840:CTW589840 DDF589840:DDS589840 DNB589840:DNO589840 DWX589840:DXK589840 EGT589840:EHG589840 EQP589840:ERC589840 FAL589840:FAY589840 FKH589840:FKU589840 FUD589840:FUQ589840 GDZ589840:GEM589840 GNV589840:GOI589840 GXR589840:GYE589840 HHN589840:HIA589840 HRJ589840:HRW589840 IBF589840:IBS589840 ILB589840:ILO589840 IUX589840:IVK589840 JET589840:JFG589840 JOP589840:JPC589840 JYL589840:JYY589840 KIH589840:KIU589840 KSD589840:KSQ589840 LBZ589840:LCM589840 LLV589840:LMI589840 LVR589840:LWE589840 MFN589840:MGA589840 MPJ589840:MPW589840 MZF589840:MZS589840 NJB589840:NJO589840 NSX589840:NTK589840 OCT589840:ODG589840 OMP589840:ONC589840 OWL589840:OWY589840 PGH589840:PGU589840 PQD589840:PQQ589840 PZZ589840:QAM589840 QJV589840:QKI589840 QTR589840:QUE589840 RDN589840:REA589840 RNJ589840:RNW589840 RXF589840:RXS589840 SHB589840:SHO589840 SQX589840:SRK589840 TAT589840:TBG589840 TKP589840:TLC589840 TUL589840:TUY589840 UEH589840:UEU589840 UOD589840:UOQ589840 UXZ589840:UYM589840 VHV589840:VII589840 VRR589840:VSE589840 WBN589840:WCA589840 WLJ589840:WLW589840 WVF589840:WVS589840 C655376:P655376 IT655376:JG655376 SP655376:TC655376 ACL655376:ACY655376 AMH655376:AMU655376 AWD655376:AWQ655376 BFZ655376:BGM655376 BPV655376:BQI655376 BZR655376:CAE655376 CJN655376:CKA655376 CTJ655376:CTW655376 DDF655376:DDS655376 DNB655376:DNO655376 DWX655376:DXK655376 EGT655376:EHG655376 EQP655376:ERC655376 FAL655376:FAY655376 FKH655376:FKU655376 FUD655376:FUQ655376 GDZ655376:GEM655376 GNV655376:GOI655376 GXR655376:GYE655376 HHN655376:HIA655376 HRJ655376:HRW655376 IBF655376:IBS655376 ILB655376:ILO655376 IUX655376:IVK655376 JET655376:JFG655376 JOP655376:JPC655376 JYL655376:JYY655376 KIH655376:KIU655376 KSD655376:KSQ655376 LBZ655376:LCM655376 LLV655376:LMI655376 LVR655376:LWE655376 MFN655376:MGA655376 MPJ655376:MPW655376 MZF655376:MZS655376 NJB655376:NJO655376 NSX655376:NTK655376 OCT655376:ODG655376 OMP655376:ONC655376 OWL655376:OWY655376 PGH655376:PGU655376 PQD655376:PQQ655376 PZZ655376:QAM655376 QJV655376:QKI655376 QTR655376:QUE655376 RDN655376:REA655376 RNJ655376:RNW655376 RXF655376:RXS655376 SHB655376:SHO655376 SQX655376:SRK655376 TAT655376:TBG655376 TKP655376:TLC655376 TUL655376:TUY655376 UEH655376:UEU655376 UOD655376:UOQ655376 UXZ655376:UYM655376 VHV655376:VII655376 VRR655376:VSE655376 WBN655376:WCA655376 WLJ655376:WLW655376 WVF655376:WVS655376 C720912:P720912 IT720912:JG720912 SP720912:TC720912 ACL720912:ACY720912 AMH720912:AMU720912 AWD720912:AWQ720912 BFZ720912:BGM720912 BPV720912:BQI720912 BZR720912:CAE720912 CJN720912:CKA720912 CTJ720912:CTW720912 DDF720912:DDS720912 DNB720912:DNO720912 DWX720912:DXK720912 EGT720912:EHG720912 EQP720912:ERC720912 FAL720912:FAY720912 FKH720912:FKU720912 FUD720912:FUQ720912 GDZ720912:GEM720912 GNV720912:GOI720912 GXR720912:GYE720912 HHN720912:HIA720912 HRJ720912:HRW720912 IBF720912:IBS720912 ILB720912:ILO720912 IUX720912:IVK720912 JET720912:JFG720912 JOP720912:JPC720912 JYL720912:JYY720912 KIH720912:KIU720912 KSD720912:KSQ720912 LBZ720912:LCM720912 LLV720912:LMI720912 LVR720912:LWE720912 MFN720912:MGA720912 MPJ720912:MPW720912 MZF720912:MZS720912 NJB720912:NJO720912 NSX720912:NTK720912 OCT720912:ODG720912 OMP720912:ONC720912 OWL720912:OWY720912 PGH720912:PGU720912 PQD720912:PQQ720912 PZZ720912:QAM720912 QJV720912:QKI720912 QTR720912:QUE720912 RDN720912:REA720912 RNJ720912:RNW720912 RXF720912:RXS720912 SHB720912:SHO720912 SQX720912:SRK720912 TAT720912:TBG720912 TKP720912:TLC720912 TUL720912:TUY720912 UEH720912:UEU720912 UOD720912:UOQ720912 UXZ720912:UYM720912 VHV720912:VII720912 VRR720912:VSE720912 WBN720912:WCA720912 WLJ720912:WLW720912 WVF720912:WVS720912 C786448:P786448 IT786448:JG786448 SP786448:TC786448 ACL786448:ACY786448 AMH786448:AMU786448 AWD786448:AWQ786448 BFZ786448:BGM786448 BPV786448:BQI786448 BZR786448:CAE786448 CJN786448:CKA786448 CTJ786448:CTW786448 DDF786448:DDS786448 DNB786448:DNO786448 DWX786448:DXK786448 EGT786448:EHG786448 EQP786448:ERC786448 FAL786448:FAY786448 FKH786448:FKU786448 FUD786448:FUQ786448 GDZ786448:GEM786448 GNV786448:GOI786448 GXR786448:GYE786448 HHN786448:HIA786448 HRJ786448:HRW786448 IBF786448:IBS786448 ILB786448:ILO786448 IUX786448:IVK786448 JET786448:JFG786448 JOP786448:JPC786448 JYL786448:JYY786448 KIH786448:KIU786448 KSD786448:KSQ786448 LBZ786448:LCM786448 LLV786448:LMI786448 LVR786448:LWE786448 MFN786448:MGA786448 MPJ786448:MPW786448 MZF786448:MZS786448 NJB786448:NJO786448 NSX786448:NTK786448 OCT786448:ODG786448 OMP786448:ONC786448 OWL786448:OWY786448 PGH786448:PGU786448 PQD786448:PQQ786448 PZZ786448:QAM786448 QJV786448:QKI786448 QTR786448:QUE786448 RDN786448:REA786448 RNJ786448:RNW786448 RXF786448:RXS786448 SHB786448:SHO786448 SQX786448:SRK786448 TAT786448:TBG786448 TKP786448:TLC786448 TUL786448:TUY786448 UEH786448:UEU786448 UOD786448:UOQ786448 UXZ786448:UYM786448 VHV786448:VII786448 VRR786448:VSE786448 WBN786448:WCA786448 WLJ786448:WLW786448 WVF786448:WVS786448 C851984:P851984 IT851984:JG851984 SP851984:TC851984 ACL851984:ACY851984 AMH851984:AMU851984 AWD851984:AWQ851984 BFZ851984:BGM851984 BPV851984:BQI851984 BZR851984:CAE851984 CJN851984:CKA851984 CTJ851984:CTW851984 DDF851984:DDS851984 DNB851984:DNO851984 DWX851984:DXK851984 EGT851984:EHG851984 EQP851984:ERC851984 FAL851984:FAY851984 FKH851984:FKU851984 FUD851984:FUQ851984 GDZ851984:GEM851984 GNV851984:GOI851984 GXR851984:GYE851984 HHN851984:HIA851984 HRJ851984:HRW851984 IBF851984:IBS851984 ILB851984:ILO851984 IUX851984:IVK851984 JET851984:JFG851984 JOP851984:JPC851984 JYL851984:JYY851984 KIH851984:KIU851984 KSD851984:KSQ851984 LBZ851984:LCM851984 LLV851984:LMI851984 LVR851984:LWE851984 MFN851984:MGA851984 MPJ851984:MPW851984 MZF851984:MZS851984 NJB851984:NJO851984 NSX851984:NTK851984 OCT851984:ODG851984 OMP851984:ONC851984 OWL851984:OWY851984 PGH851984:PGU851984 PQD851984:PQQ851984 PZZ851984:QAM851984 QJV851984:QKI851984 QTR851984:QUE851984 RDN851984:REA851984 RNJ851984:RNW851984 RXF851984:RXS851984 SHB851984:SHO851984 SQX851984:SRK851984 TAT851984:TBG851984 TKP851984:TLC851984 TUL851984:TUY851984 UEH851984:UEU851984 UOD851984:UOQ851984 UXZ851984:UYM851984 VHV851984:VII851984 VRR851984:VSE851984 WBN851984:WCA851984 WLJ851984:WLW851984 WVF851984:WVS851984 C917520:P917520 IT917520:JG917520 SP917520:TC917520 ACL917520:ACY917520 AMH917520:AMU917520 AWD917520:AWQ917520 BFZ917520:BGM917520 BPV917520:BQI917520 BZR917520:CAE917520 CJN917520:CKA917520 CTJ917520:CTW917520 DDF917520:DDS917520 DNB917520:DNO917520 DWX917520:DXK917520 EGT917520:EHG917520 EQP917520:ERC917520 FAL917520:FAY917520 FKH917520:FKU917520 FUD917520:FUQ917520 GDZ917520:GEM917520 GNV917520:GOI917520 GXR917520:GYE917520 HHN917520:HIA917520 HRJ917520:HRW917520 IBF917520:IBS917520 ILB917520:ILO917520 IUX917520:IVK917520 JET917520:JFG917520 JOP917520:JPC917520 JYL917520:JYY917520 KIH917520:KIU917520 KSD917520:KSQ917520 LBZ917520:LCM917520 LLV917520:LMI917520 LVR917520:LWE917520 MFN917520:MGA917520 MPJ917520:MPW917520 MZF917520:MZS917520 NJB917520:NJO917520 NSX917520:NTK917520 OCT917520:ODG917520 OMP917520:ONC917520 OWL917520:OWY917520 PGH917520:PGU917520 PQD917520:PQQ917520 PZZ917520:QAM917520 QJV917520:QKI917520 QTR917520:QUE917520 RDN917520:REA917520 RNJ917520:RNW917520 RXF917520:RXS917520 SHB917520:SHO917520 SQX917520:SRK917520 TAT917520:TBG917520 TKP917520:TLC917520 TUL917520:TUY917520 UEH917520:UEU917520 UOD917520:UOQ917520 UXZ917520:UYM917520 VHV917520:VII917520 VRR917520:VSE917520 WBN917520:WCA917520 WLJ917520:WLW917520 WVF917520:WVS917520 C983056:P983056 IT983056:JG983056 SP983056:TC983056 ACL983056:ACY983056 AMH983056:AMU983056 AWD983056:AWQ983056 BFZ983056:BGM983056 BPV983056:BQI983056 BZR983056:CAE983056 CJN983056:CKA983056 CTJ983056:CTW983056 DDF983056:DDS983056 DNB983056:DNO983056 DWX983056:DXK983056 EGT983056:EHG983056 EQP983056:ERC983056 FAL983056:FAY983056 FKH983056:FKU983056 FUD983056:FUQ983056 GDZ983056:GEM983056 GNV983056:GOI983056 GXR983056:GYE983056 HHN983056:HIA983056 HRJ983056:HRW983056 IBF983056:IBS983056 ILB983056:ILO983056 IUX983056:IVK983056 JET983056:JFG983056 JOP983056:JPC983056 JYL983056:JYY983056 KIH983056:KIU983056 KSD983056:KSQ983056 LBZ983056:LCM983056 LLV983056:LMI983056 LVR983056:LWE983056 MFN983056:MGA983056 MPJ983056:MPW983056 MZF983056:MZS983056 NJB983056:NJO983056 NSX983056:NTK983056 OCT983056:ODG983056 OMP983056:ONC983056 OWL983056:OWY983056 PGH983056:PGU983056 PQD983056:PQQ983056 PZZ983056:QAM983056 QJV983056:QKI983056 QTR983056:QUE983056 RDN983056:REA983056 RNJ983056:RNW983056 RXF983056:RXS983056 SHB983056:SHO983056 SQX983056:SRK983056 TAT983056:TBG983056 TKP983056:TLC983056 TUL983056:TUY983056 UEH983056:UEU983056 UOD983056:UOQ983056 UXZ983056:UYM983056 VHV983056:VII983056 VRR983056:VSE983056 WBN983056:WCA983056 WLJ983056:WLW983056">
      <formula1>$B$118:$B$126</formula1>
    </dataValidation>
    <dataValidation type="list" allowBlank="1" showInputMessage="1" showErrorMessage="1" sqref="IT32:JG32 WVF983072:WVS983072 WLJ983072:WLW983072 WBN983072:WCA983072 VRR983072:VSE983072 VHV983072:VII983072 UXZ983072:UYM983072 UOD983072:UOQ983072 UEH983072:UEU983072 TUL983072:TUY983072 TKP983072:TLC983072 TAT983072:TBG983072 SQX983072:SRK983072 SHB983072:SHO983072 RXF983072:RXS983072 RNJ983072:RNW983072 RDN983072:REA983072 QTR983072:QUE983072 QJV983072:QKI983072 PZZ983072:QAM983072 PQD983072:PQQ983072 PGH983072:PGU983072 OWL983072:OWY983072 OMP983072:ONC983072 OCT983072:ODG983072 NSX983072:NTK983072 NJB983072:NJO983072 MZF983072:MZS983072 MPJ983072:MPW983072 MFN983072:MGA983072 LVR983072:LWE983072 LLV983072:LMI983072 LBZ983072:LCM983072 KSD983072:KSQ983072 KIH983072:KIU983072 JYL983072:JYY983072 JOP983072:JPC983072 JET983072:JFG983072 IUX983072:IVK983072 ILB983072:ILO983072 IBF983072:IBS983072 HRJ983072:HRW983072 HHN983072:HIA983072 GXR983072:GYE983072 GNV983072:GOI983072 GDZ983072:GEM983072 FUD983072:FUQ983072 FKH983072:FKU983072 FAL983072:FAY983072 EQP983072:ERC983072 EGT983072:EHG983072 DWX983072:DXK983072 DNB983072:DNO983072 DDF983072:DDS983072 CTJ983072:CTW983072 CJN983072:CKA983072 BZR983072:CAE983072 BPV983072:BQI983072 BFZ983072:BGM983072 AWD983072:AWQ983072 AMH983072:AMU983072 ACL983072:ACY983072 SP983072:TC983072 IT983072:JG983072 C983072:P983072 WVF917536:WVS917536 WLJ917536:WLW917536 WBN917536:WCA917536 VRR917536:VSE917536 VHV917536:VII917536 UXZ917536:UYM917536 UOD917536:UOQ917536 UEH917536:UEU917536 TUL917536:TUY917536 TKP917536:TLC917536 TAT917536:TBG917536 SQX917536:SRK917536 SHB917536:SHO917536 RXF917536:RXS917536 RNJ917536:RNW917536 RDN917536:REA917536 QTR917536:QUE917536 QJV917536:QKI917536 PZZ917536:QAM917536 PQD917536:PQQ917536 PGH917536:PGU917536 OWL917536:OWY917536 OMP917536:ONC917536 OCT917536:ODG917536 NSX917536:NTK917536 NJB917536:NJO917536 MZF917536:MZS917536 MPJ917536:MPW917536 MFN917536:MGA917536 LVR917536:LWE917536 LLV917536:LMI917536 LBZ917536:LCM917536 KSD917536:KSQ917536 KIH917536:KIU917536 JYL917536:JYY917536 JOP917536:JPC917536 JET917536:JFG917536 IUX917536:IVK917536 ILB917536:ILO917536 IBF917536:IBS917536 HRJ917536:HRW917536 HHN917536:HIA917536 GXR917536:GYE917536 GNV917536:GOI917536 GDZ917536:GEM917536 FUD917536:FUQ917536 FKH917536:FKU917536 FAL917536:FAY917536 EQP917536:ERC917536 EGT917536:EHG917536 DWX917536:DXK917536 DNB917536:DNO917536 DDF917536:DDS917536 CTJ917536:CTW917536 CJN917536:CKA917536 BZR917536:CAE917536 BPV917536:BQI917536 BFZ917536:BGM917536 AWD917536:AWQ917536 AMH917536:AMU917536 ACL917536:ACY917536 SP917536:TC917536 IT917536:JG917536 C917536:P917536 WVF852000:WVS852000 WLJ852000:WLW852000 WBN852000:WCA852000 VRR852000:VSE852000 VHV852000:VII852000 UXZ852000:UYM852000 UOD852000:UOQ852000 UEH852000:UEU852000 TUL852000:TUY852000 TKP852000:TLC852000 TAT852000:TBG852000 SQX852000:SRK852000 SHB852000:SHO852000 RXF852000:RXS852000 RNJ852000:RNW852000 RDN852000:REA852000 QTR852000:QUE852000 QJV852000:QKI852000 PZZ852000:QAM852000 PQD852000:PQQ852000 PGH852000:PGU852000 OWL852000:OWY852000 OMP852000:ONC852000 OCT852000:ODG852000 NSX852000:NTK852000 NJB852000:NJO852000 MZF852000:MZS852000 MPJ852000:MPW852000 MFN852000:MGA852000 LVR852000:LWE852000 LLV852000:LMI852000 LBZ852000:LCM852000 KSD852000:KSQ852000 KIH852000:KIU852000 JYL852000:JYY852000 JOP852000:JPC852000 JET852000:JFG852000 IUX852000:IVK852000 ILB852000:ILO852000 IBF852000:IBS852000 HRJ852000:HRW852000 HHN852000:HIA852000 GXR852000:GYE852000 GNV852000:GOI852000 GDZ852000:GEM852000 FUD852000:FUQ852000 FKH852000:FKU852000 FAL852000:FAY852000 EQP852000:ERC852000 EGT852000:EHG852000 DWX852000:DXK852000 DNB852000:DNO852000 DDF852000:DDS852000 CTJ852000:CTW852000 CJN852000:CKA852000 BZR852000:CAE852000 BPV852000:BQI852000 BFZ852000:BGM852000 AWD852000:AWQ852000 AMH852000:AMU852000 ACL852000:ACY852000 SP852000:TC852000 IT852000:JG852000 C852000:P852000 WVF786464:WVS786464 WLJ786464:WLW786464 WBN786464:WCA786464 VRR786464:VSE786464 VHV786464:VII786464 UXZ786464:UYM786464 UOD786464:UOQ786464 UEH786464:UEU786464 TUL786464:TUY786464 TKP786464:TLC786464 TAT786464:TBG786464 SQX786464:SRK786464 SHB786464:SHO786464 RXF786464:RXS786464 RNJ786464:RNW786464 RDN786464:REA786464 QTR786464:QUE786464 QJV786464:QKI786464 PZZ786464:QAM786464 PQD786464:PQQ786464 PGH786464:PGU786464 OWL786464:OWY786464 OMP786464:ONC786464 OCT786464:ODG786464 NSX786464:NTK786464 NJB786464:NJO786464 MZF786464:MZS786464 MPJ786464:MPW786464 MFN786464:MGA786464 LVR786464:LWE786464 LLV786464:LMI786464 LBZ786464:LCM786464 KSD786464:KSQ786464 KIH786464:KIU786464 JYL786464:JYY786464 JOP786464:JPC786464 JET786464:JFG786464 IUX786464:IVK786464 ILB786464:ILO786464 IBF786464:IBS786464 HRJ786464:HRW786464 HHN786464:HIA786464 GXR786464:GYE786464 GNV786464:GOI786464 GDZ786464:GEM786464 FUD786464:FUQ786464 FKH786464:FKU786464 FAL786464:FAY786464 EQP786464:ERC786464 EGT786464:EHG786464 DWX786464:DXK786464 DNB786464:DNO786464 DDF786464:DDS786464 CTJ786464:CTW786464 CJN786464:CKA786464 BZR786464:CAE786464 BPV786464:BQI786464 BFZ786464:BGM786464 AWD786464:AWQ786464 AMH786464:AMU786464 ACL786464:ACY786464 SP786464:TC786464 IT786464:JG786464 C786464:P786464 WVF720928:WVS720928 WLJ720928:WLW720928 WBN720928:WCA720928 VRR720928:VSE720928 VHV720928:VII720928 UXZ720928:UYM720928 UOD720928:UOQ720928 UEH720928:UEU720928 TUL720928:TUY720928 TKP720928:TLC720928 TAT720928:TBG720928 SQX720928:SRK720928 SHB720928:SHO720928 RXF720928:RXS720928 RNJ720928:RNW720928 RDN720928:REA720928 QTR720928:QUE720928 QJV720928:QKI720928 PZZ720928:QAM720928 PQD720928:PQQ720928 PGH720928:PGU720928 OWL720928:OWY720928 OMP720928:ONC720928 OCT720928:ODG720928 NSX720928:NTK720928 NJB720928:NJO720928 MZF720928:MZS720928 MPJ720928:MPW720928 MFN720928:MGA720928 LVR720928:LWE720928 LLV720928:LMI720928 LBZ720928:LCM720928 KSD720928:KSQ720928 KIH720928:KIU720928 JYL720928:JYY720928 JOP720928:JPC720928 JET720928:JFG720928 IUX720928:IVK720928 ILB720928:ILO720928 IBF720928:IBS720928 HRJ720928:HRW720928 HHN720928:HIA720928 GXR720928:GYE720928 GNV720928:GOI720928 GDZ720928:GEM720928 FUD720928:FUQ720928 FKH720928:FKU720928 FAL720928:FAY720928 EQP720928:ERC720928 EGT720928:EHG720928 DWX720928:DXK720928 DNB720928:DNO720928 DDF720928:DDS720928 CTJ720928:CTW720928 CJN720928:CKA720928 BZR720928:CAE720928 BPV720928:BQI720928 BFZ720928:BGM720928 AWD720928:AWQ720928 AMH720928:AMU720928 ACL720928:ACY720928 SP720928:TC720928 IT720928:JG720928 C720928:P720928 WVF655392:WVS655392 WLJ655392:WLW655392 WBN655392:WCA655392 VRR655392:VSE655392 VHV655392:VII655392 UXZ655392:UYM655392 UOD655392:UOQ655392 UEH655392:UEU655392 TUL655392:TUY655392 TKP655392:TLC655392 TAT655392:TBG655392 SQX655392:SRK655392 SHB655392:SHO655392 RXF655392:RXS655392 RNJ655392:RNW655392 RDN655392:REA655392 QTR655392:QUE655392 QJV655392:QKI655392 PZZ655392:QAM655392 PQD655392:PQQ655392 PGH655392:PGU655392 OWL655392:OWY655392 OMP655392:ONC655392 OCT655392:ODG655392 NSX655392:NTK655392 NJB655392:NJO655392 MZF655392:MZS655392 MPJ655392:MPW655392 MFN655392:MGA655392 LVR655392:LWE655392 LLV655392:LMI655392 LBZ655392:LCM655392 KSD655392:KSQ655392 KIH655392:KIU655392 JYL655392:JYY655392 JOP655392:JPC655392 JET655392:JFG655392 IUX655392:IVK655392 ILB655392:ILO655392 IBF655392:IBS655392 HRJ655392:HRW655392 HHN655392:HIA655392 GXR655392:GYE655392 GNV655392:GOI655392 GDZ655392:GEM655392 FUD655392:FUQ655392 FKH655392:FKU655392 FAL655392:FAY655392 EQP655392:ERC655392 EGT655392:EHG655392 DWX655392:DXK655392 DNB655392:DNO655392 DDF655392:DDS655392 CTJ655392:CTW655392 CJN655392:CKA655392 BZR655392:CAE655392 BPV655392:BQI655392 BFZ655392:BGM655392 AWD655392:AWQ655392 AMH655392:AMU655392 ACL655392:ACY655392 SP655392:TC655392 IT655392:JG655392 C655392:P655392 WVF589856:WVS589856 WLJ589856:WLW589856 WBN589856:WCA589856 VRR589856:VSE589856 VHV589856:VII589856 UXZ589856:UYM589856 UOD589856:UOQ589856 UEH589856:UEU589856 TUL589856:TUY589856 TKP589856:TLC589856 TAT589856:TBG589856 SQX589856:SRK589856 SHB589856:SHO589856 RXF589856:RXS589856 RNJ589856:RNW589856 RDN589856:REA589856 QTR589856:QUE589856 QJV589856:QKI589856 PZZ589856:QAM589856 PQD589856:PQQ589856 PGH589856:PGU589856 OWL589856:OWY589856 OMP589856:ONC589856 OCT589856:ODG589856 NSX589856:NTK589856 NJB589856:NJO589856 MZF589856:MZS589856 MPJ589856:MPW589856 MFN589856:MGA589856 LVR589856:LWE589856 LLV589856:LMI589856 LBZ589856:LCM589856 KSD589856:KSQ589856 KIH589856:KIU589856 JYL589856:JYY589856 JOP589856:JPC589856 JET589856:JFG589856 IUX589856:IVK589856 ILB589856:ILO589856 IBF589856:IBS589856 HRJ589856:HRW589856 HHN589856:HIA589856 GXR589856:GYE589856 GNV589856:GOI589856 GDZ589856:GEM589856 FUD589856:FUQ589856 FKH589856:FKU589856 FAL589856:FAY589856 EQP589856:ERC589856 EGT589856:EHG589856 DWX589856:DXK589856 DNB589856:DNO589856 DDF589856:DDS589856 CTJ589856:CTW589856 CJN589856:CKA589856 BZR589856:CAE589856 BPV589856:BQI589856 BFZ589856:BGM589856 AWD589856:AWQ589856 AMH589856:AMU589856 ACL589856:ACY589856 SP589856:TC589856 IT589856:JG589856 C589856:P589856 WVF524320:WVS524320 WLJ524320:WLW524320 WBN524320:WCA524320 VRR524320:VSE524320 VHV524320:VII524320 UXZ524320:UYM524320 UOD524320:UOQ524320 UEH524320:UEU524320 TUL524320:TUY524320 TKP524320:TLC524320 TAT524320:TBG524320 SQX524320:SRK524320 SHB524320:SHO524320 RXF524320:RXS524320 RNJ524320:RNW524320 RDN524320:REA524320 QTR524320:QUE524320 QJV524320:QKI524320 PZZ524320:QAM524320 PQD524320:PQQ524320 PGH524320:PGU524320 OWL524320:OWY524320 OMP524320:ONC524320 OCT524320:ODG524320 NSX524320:NTK524320 NJB524320:NJO524320 MZF524320:MZS524320 MPJ524320:MPW524320 MFN524320:MGA524320 LVR524320:LWE524320 LLV524320:LMI524320 LBZ524320:LCM524320 KSD524320:KSQ524320 KIH524320:KIU524320 JYL524320:JYY524320 JOP524320:JPC524320 JET524320:JFG524320 IUX524320:IVK524320 ILB524320:ILO524320 IBF524320:IBS524320 HRJ524320:HRW524320 HHN524320:HIA524320 GXR524320:GYE524320 GNV524320:GOI524320 GDZ524320:GEM524320 FUD524320:FUQ524320 FKH524320:FKU524320 FAL524320:FAY524320 EQP524320:ERC524320 EGT524320:EHG524320 DWX524320:DXK524320 DNB524320:DNO524320 DDF524320:DDS524320 CTJ524320:CTW524320 CJN524320:CKA524320 BZR524320:CAE524320 BPV524320:BQI524320 BFZ524320:BGM524320 AWD524320:AWQ524320 AMH524320:AMU524320 ACL524320:ACY524320 SP524320:TC524320 IT524320:JG524320 C524320:P524320 WVF458784:WVS458784 WLJ458784:WLW458784 WBN458784:WCA458784 VRR458784:VSE458784 VHV458784:VII458784 UXZ458784:UYM458784 UOD458784:UOQ458784 UEH458784:UEU458784 TUL458784:TUY458784 TKP458784:TLC458784 TAT458784:TBG458784 SQX458784:SRK458784 SHB458784:SHO458784 RXF458784:RXS458784 RNJ458784:RNW458784 RDN458784:REA458784 QTR458784:QUE458784 QJV458784:QKI458784 PZZ458784:QAM458784 PQD458784:PQQ458784 PGH458784:PGU458784 OWL458784:OWY458784 OMP458784:ONC458784 OCT458784:ODG458784 NSX458784:NTK458784 NJB458784:NJO458784 MZF458784:MZS458784 MPJ458784:MPW458784 MFN458784:MGA458784 LVR458784:LWE458784 LLV458784:LMI458784 LBZ458784:LCM458784 KSD458784:KSQ458784 KIH458784:KIU458784 JYL458784:JYY458784 JOP458784:JPC458784 JET458784:JFG458784 IUX458784:IVK458784 ILB458784:ILO458784 IBF458784:IBS458784 HRJ458784:HRW458784 HHN458784:HIA458784 GXR458784:GYE458784 GNV458784:GOI458784 GDZ458784:GEM458784 FUD458784:FUQ458784 FKH458784:FKU458784 FAL458784:FAY458784 EQP458784:ERC458784 EGT458784:EHG458784 DWX458784:DXK458784 DNB458784:DNO458784 DDF458784:DDS458784 CTJ458784:CTW458784 CJN458784:CKA458784 BZR458784:CAE458784 BPV458784:BQI458784 BFZ458784:BGM458784 AWD458784:AWQ458784 AMH458784:AMU458784 ACL458784:ACY458784 SP458784:TC458784 IT458784:JG458784 C458784:P458784 WVF393248:WVS393248 WLJ393248:WLW393248 WBN393248:WCA393248 VRR393248:VSE393248 VHV393248:VII393248 UXZ393248:UYM393248 UOD393248:UOQ393248 UEH393248:UEU393248 TUL393248:TUY393248 TKP393248:TLC393248 TAT393248:TBG393248 SQX393248:SRK393248 SHB393248:SHO393248 RXF393248:RXS393248 RNJ393248:RNW393248 RDN393248:REA393248 QTR393248:QUE393248 QJV393248:QKI393248 PZZ393248:QAM393248 PQD393248:PQQ393248 PGH393248:PGU393248 OWL393248:OWY393248 OMP393248:ONC393248 OCT393248:ODG393248 NSX393248:NTK393248 NJB393248:NJO393248 MZF393248:MZS393248 MPJ393248:MPW393248 MFN393248:MGA393248 LVR393248:LWE393248 LLV393248:LMI393248 LBZ393248:LCM393248 KSD393248:KSQ393248 KIH393248:KIU393248 JYL393248:JYY393248 JOP393248:JPC393248 JET393248:JFG393248 IUX393248:IVK393248 ILB393248:ILO393248 IBF393248:IBS393248 HRJ393248:HRW393248 HHN393248:HIA393248 GXR393248:GYE393248 GNV393248:GOI393248 GDZ393248:GEM393248 FUD393248:FUQ393248 FKH393248:FKU393248 FAL393248:FAY393248 EQP393248:ERC393248 EGT393248:EHG393248 DWX393248:DXK393248 DNB393248:DNO393248 DDF393248:DDS393248 CTJ393248:CTW393248 CJN393248:CKA393248 BZR393248:CAE393248 BPV393248:BQI393248 BFZ393248:BGM393248 AWD393248:AWQ393248 AMH393248:AMU393248 ACL393248:ACY393248 SP393248:TC393248 IT393248:JG393248 C393248:P393248 WVF327712:WVS327712 WLJ327712:WLW327712 WBN327712:WCA327712 VRR327712:VSE327712 VHV327712:VII327712 UXZ327712:UYM327712 UOD327712:UOQ327712 UEH327712:UEU327712 TUL327712:TUY327712 TKP327712:TLC327712 TAT327712:TBG327712 SQX327712:SRK327712 SHB327712:SHO327712 RXF327712:RXS327712 RNJ327712:RNW327712 RDN327712:REA327712 QTR327712:QUE327712 QJV327712:QKI327712 PZZ327712:QAM327712 PQD327712:PQQ327712 PGH327712:PGU327712 OWL327712:OWY327712 OMP327712:ONC327712 OCT327712:ODG327712 NSX327712:NTK327712 NJB327712:NJO327712 MZF327712:MZS327712 MPJ327712:MPW327712 MFN327712:MGA327712 LVR327712:LWE327712 LLV327712:LMI327712 LBZ327712:LCM327712 KSD327712:KSQ327712 KIH327712:KIU327712 JYL327712:JYY327712 JOP327712:JPC327712 JET327712:JFG327712 IUX327712:IVK327712 ILB327712:ILO327712 IBF327712:IBS327712 HRJ327712:HRW327712 HHN327712:HIA327712 GXR327712:GYE327712 GNV327712:GOI327712 GDZ327712:GEM327712 FUD327712:FUQ327712 FKH327712:FKU327712 FAL327712:FAY327712 EQP327712:ERC327712 EGT327712:EHG327712 DWX327712:DXK327712 DNB327712:DNO327712 DDF327712:DDS327712 CTJ327712:CTW327712 CJN327712:CKA327712 BZR327712:CAE327712 BPV327712:BQI327712 BFZ327712:BGM327712 AWD327712:AWQ327712 AMH327712:AMU327712 ACL327712:ACY327712 SP327712:TC327712 IT327712:JG327712 C327712:P327712 WVF262176:WVS262176 WLJ262176:WLW262176 WBN262176:WCA262176 VRR262176:VSE262176 VHV262176:VII262176 UXZ262176:UYM262176 UOD262176:UOQ262176 UEH262176:UEU262176 TUL262176:TUY262176 TKP262176:TLC262176 TAT262176:TBG262176 SQX262176:SRK262176 SHB262176:SHO262176 RXF262176:RXS262176 RNJ262176:RNW262176 RDN262176:REA262176 QTR262176:QUE262176 QJV262176:QKI262176 PZZ262176:QAM262176 PQD262176:PQQ262176 PGH262176:PGU262176 OWL262176:OWY262176 OMP262176:ONC262176 OCT262176:ODG262176 NSX262176:NTK262176 NJB262176:NJO262176 MZF262176:MZS262176 MPJ262176:MPW262176 MFN262176:MGA262176 LVR262176:LWE262176 LLV262176:LMI262176 LBZ262176:LCM262176 KSD262176:KSQ262176 KIH262176:KIU262176 JYL262176:JYY262176 JOP262176:JPC262176 JET262176:JFG262176 IUX262176:IVK262176 ILB262176:ILO262176 IBF262176:IBS262176 HRJ262176:HRW262176 HHN262176:HIA262176 GXR262176:GYE262176 GNV262176:GOI262176 GDZ262176:GEM262176 FUD262176:FUQ262176 FKH262176:FKU262176 FAL262176:FAY262176 EQP262176:ERC262176 EGT262176:EHG262176 DWX262176:DXK262176 DNB262176:DNO262176 DDF262176:DDS262176 CTJ262176:CTW262176 CJN262176:CKA262176 BZR262176:CAE262176 BPV262176:BQI262176 BFZ262176:BGM262176 AWD262176:AWQ262176 AMH262176:AMU262176 ACL262176:ACY262176 SP262176:TC262176 IT262176:JG262176 C262176:P262176 WVF196640:WVS196640 WLJ196640:WLW196640 WBN196640:WCA196640 VRR196640:VSE196640 VHV196640:VII196640 UXZ196640:UYM196640 UOD196640:UOQ196640 UEH196640:UEU196640 TUL196640:TUY196640 TKP196640:TLC196640 TAT196640:TBG196640 SQX196640:SRK196640 SHB196640:SHO196640 RXF196640:RXS196640 RNJ196640:RNW196640 RDN196640:REA196640 QTR196640:QUE196640 QJV196640:QKI196640 PZZ196640:QAM196640 PQD196640:PQQ196640 PGH196640:PGU196640 OWL196640:OWY196640 OMP196640:ONC196640 OCT196640:ODG196640 NSX196640:NTK196640 NJB196640:NJO196640 MZF196640:MZS196640 MPJ196640:MPW196640 MFN196640:MGA196640 LVR196640:LWE196640 LLV196640:LMI196640 LBZ196640:LCM196640 KSD196640:KSQ196640 KIH196640:KIU196640 JYL196640:JYY196640 JOP196640:JPC196640 JET196640:JFG196640 IUX196640:IVK196640 ILB196640:ILO196640 IBF196640:IBS196640 HRJ196640:HRW196640 HHN196640:HIA196640 GXR196640:GYE196640 GNV196640:GOI196640 GDZ196640:GEM196640 FUD196640:FUQ196640 FKH196640:FKU196640 FAL196640:FAY196640 EQP196640:ERC196640 EGT196640:EHG196640 DWX196640:DXK196640 DNB196640:DNO196640 DDF196640:DDS196640 CTJ196640:CTW196640 CJN196640:CKA196640 BZR196640:CAE196640 BPV196640:BQI196640 BFZ196640:BGM196640 AWD196640:AWQ196640 AMH196640:AMU196640 ACL196640:ACY196640 SP196640:TC196640 IT196640:JG196640 C196640:P196640 WVF131104:WVS131104 WLJ131104:WLW131104 WBN131104:WCA131104 VRR131104:VSE131104 VHV131104:VII131104 UXZ131104:UYM131104 UOD131104:UOQ131104 UEH131104:UEU131104 TUL131104:TUY131104 TKP131104:TLC131104 TAT131104:TBG131104 SQX131104:SRK131104 SHB131104:SHO131104 RXF131104:RXS131104 RNJ131104:RNW131104 RDN131104:REA131104 QTR131104:QUE131104 QJV131104:QKI131104 PZZ131104:QAM131104 PQD131104:PQQ131104 PGH131104:PGU131104 OWL131104:OWY131104 OMP131104:ONC131104 OCT131104:ODG131104 NSX131104:NTK131104 NJB131104:NJO131104 MZF131104:MZS131104 MPJ131104:MPW131104 MFN131104:MGA131104 LVR131104:LWE131104 LLV131104:LMI131104 LBZ131104:LCM131104 KSD131104:KSQ131104 KIH131104:KIU131104 JYL131104:JYY131104 JOP131104:JPC131104 JET131104:JFG131104 IUX131104:IVK131104 ILB131104:ILO131104 IBF131104:IBS131104 HRJ131104:HRW131104 HHN131104:HIA131104 GXR131104:GYE131104 GNV131104:GOI131104 GDZ131104:GEM131104 FUD131104:FUQ131104 FKH131104:FKU131104 FAL131104:FAY131104 EQP131104:ERC131104 EGT131104:EHG131104 DWX131104:DXK131104 DNB131104:DNO131104 DDF131104:DDS131104 CTJ131104:CTW131104 CJN131104:CKA131104 BZR131104:CAE131104 BPV131104:BQI131104 BFZ131104:BGM131104 AWD131104:AWQ131104 AMH131104:AMU131104 ACL131104:ACY131104 SP131104:TC131104 IT131104:JG131104 C131104:P131104 WVF65568:WVS65568 WLJ65568:WLW65568 WBN65568:WCA65568 VRR65568:VSE65568 VHV65568:VII65568 UXZ65568:UYM65568 UOD65568:UOQ65568 UEH65568:UEU65568 TUL65568:TUY65568 TKP65568:TLC65568 TAT65568:TBG65568 SQX65568:SRK65568 SHB65568:SHO65568 RXF65568:RXS65568 RNJ65568:RNW65568 RDN65568:REA65568 QTR65568:QUE65568 QJV65568:QKI65568 PZZ65568:QAM65568 PQD65568:PQQ65568 PGH65568:PGU65568 OWL65568:OWY65568 OMP65568:ONC65568 OCT65568:ODG65568 NSX65568:NTK65568 NJB65568:NJO65568 MZF65568:MZS65568 MPJ65568:MPW65568 MFN65568:MGA65568 LVR65568:LWE65568 LLV65568:LMI65568 LBZ65568:LCM65568 KSD65568:KSQ65568 KIH65568:KIU65568 JYL65568:JYY65568 JOP65568:JPC65568 JET65568:JFG65568 IUX65568:IVK65568 ILB65568:ILO65568 IBF65568:IBS65568 HRJ65568:HRW65568 HHN65568:HIA65568 GXR65568:GYE65568 GNV65568:GOI65568 GDZ65568:GEM65568 FUD65568:FUQ65568 FKH65568:FKU65568 FAL65568:FAY65568 EQP65568:ERC65568 EGT65568:EHG65568 DWX65568:DXK65568 DNB65568:DNO65568 DDF65568:DDS65568 CTJ65568:CTW65568 CJN65568:CKA65568 BZR65568:CAE65568 BPV65568:BQI65568 BFZ65568:BGM65568 AWD65568:AWQ65568 AMH65568:AMU65568 ACL65568:ACY65568 SP65568:TC65568 IT65568:JG65568 C65568:P65568 WVF34:WVS34 WLJ34:WLW34 WBN34:WCA34 VRR34:VSE34 VHV34:VII34 UXZ34:UYM34 UOD34:UOQ34 UEH34:UEU34 TUL34:TUY34 TKP34:TLC34 TAT34:TBG34 SQX34:SRK34 SHB34:SHO34 RXF34:RXS34 RNJ34:RNW34 RDN34:REA34 QTR34:QUE34 QJV34:QKI34 PZZ34:QAM34 PQD34:PQQ34 PGH34:PGU34 OWL34:OWY34 OMP34:ONC34 OCT34:ODG34 NSX34:NTK34 NJB34:NJO34 MZF34:MZS34 MPJ34:MPW34 MFN34:MGA34 LVR34:LWE34 LLV34:LMI34 LBZ34:LCM34 KSD34:KSQ34 KIH34:KIU34 JYL34:JYY34 JOP34:JPC34 JET34:JFG34 IUX34:IVK34 ILB34:ILO34 IBF34:IBS34 HRJ34:HRW34 HHN34:HIA34 GXR34:GYE34 GNV34:GOI34 GDZ34:GEM34 FUD34:FUQ34 FKH34:FKU34 FAL34:FAY34 EQP34:ERC34 EGT34:EHG34 DWX34:DXK34 DNB34:DNO34 DDF34:DDS34 CTJ34:CTW34 CJN34:CKA34 BZR34:CAE34 BPV34:BQI34 BFZ34:BGM34 AWD34:AWQ34 AMH34:AMU34 ACL34:ACY34 SP34:TC34 IT34:JG34 C34:P34 WVF983074:WVS983074 WLJ983074:WLW983074 WBN983074:WCA983074 VRR983074:VSE983074 VHV983074:VII983074 UXZ983074:UYM983074 UOD983074:UOQ983074 UEH983074:UEU983074 TUL983074:TUY983074 TKP983074:TLC983074 TAT983074:TBG983074 SQX983074:SRK983074 SHB983074:SHO983074 RXF983074:RXS983074 RNJ983074:RNW983074 RDN983074:REA983074 QTR983074:QUE983074 QJV983074:QKI983074 PZZ983074:QAM983074 PQD983074:PQQ983074 PGH983074:PGU983074 OWL983074:OWY983074 OMP983074:ONC983074 OCT983074:ODG983074 NSX983074:NTK983074 NJB983074:NJO983074 MZF983074:MZS983074 MPJ983074:MPW983074 MFN983074:MGA983074 LVR983074:LWE983074 LLV983074:LMI983074 LBZ983074:LCM983074 KSD983074:KSQ983074 KIH983074:KIU983074 JYL983074:JYY983074 JOP983074:JPC983074 JET983074:JFG983074 IUX983074:IVK983074 ILB983074:ILO983074 IBF983074:IBS983074 HRJ983074:HRW983074 HHN983074:HIA983074 GXR983074:GYE983074 GNV983074:GOI983074 GDZ983074:GEM983074 FUD983074:FUQ983074 FKH983074:FKU983074 FAL983074:FAY983074 EQP983074:ERC983074 EGT983074:EHG983074 DWX983074:DXK983074 DNB983074:DNO983074 DDF983074:DDS983074 CTJ983074:CTW983074 CJN983074:CKA983074 BZR983074:CAE983074 BPV983074:BQI983074 BFZ983074:BGM983074 AWD983074:AWQ983074 AMH983074:AMU983074 ACL983074:ACY983074 SP983074:TC983074 IT983074:JG983074 C983074:P983074 WVF917538:WVS917538 WLJ917538:WLW917538 WBN917538:WCA917538 VRR917538:VSE917538 VHV917538:VII917538 UXZ917538:UYM917538 UOD917538:UOQ917538 UEH917538:UEU917538 TUL917538:TUY917538 TKP917538:TLC917538 TAT917538:TBG917538 SQX917538:SRK917538 SHB917538:SHO917538 RXF917538:RXS917538 RNJ917538:RNW917538 RDN917538:REA917538 QTR917538:QUE917538 QJV917538:QKI917538 PZZ917538:QAM917538 PQD917538:PQQ917538 PGH917538:PGU917538 OWL917538:OWY917538 OMP917538:ONC917538 OCT917538:ODG917538 NSX917538:NTK917538 NJB917538:NJO917538 MZF917538:MZS917538 MPJ917538:MPW917538 MFN917538:MGA917538 LVR917538:LWE917538 LLV917538:LMI917538 LBZ917538:LCM917538 KSD917538:KSQ917538 KIH917538:KIU917538 JYL917538:JYY917538 JOP917538:JPC917538 JET917538:JFG917538 IUX917538:IVK917538 ILB917538:ILO917538 IBF917538:IBS917538 HRJ917538:HRW917538 HHN917538:HIA917538 GXR917538:GYE917538 GNV917538:GOI917538 GDZ917538:GEM917538 FUD917538:FUQ917538 FKH917538:FKU917538 FAL917538:FAY917538 EQP917538:ERC917538 EGT917538:EHG917538 DWX917538:DXK917538 DNB917538:DNO917538 DDF917538:DDS917538 CTJ917538:CTW917538 CJN917538:CKA917538 BZR917538:CAE917538 BPV917538:BQI917538 BFZ917538:BGM917538 AWD917538:AWQ917538 AMH917538:AMU917538 ACL917538:ACY917538 SP917538:TC917538 IT917538:JG917538 C917538:P917538 WVF852002:WVS852002 WLJ852002:WLW852002 WBN852002:WCA852002 VRR852002:VSE852002 VHV852002:VII852002 UXZ852002:UYM852002 UOD852002:UOQ852002 UEH852002:UEU852002 TUL852002:TUY852002 TKP852002:TLC852002 TAT852002:TBG852002 SQX852002:SRK852002 SHB852002:SHO852002 RXF852002:RXS852002 RNJ852002:RNW852002 RDN852002:REA852002 QTR852002:QUE852002 QJV852002:QKI852002 PZZ852002:QAM852002 PQD852002:PQQ852002 PGH852002:PGU852002 OWL852002:OWY852002 OMP852002:ONC852002 OCT852002:ODG852002 NSX852002:NTK852002 NJB852002:NJO852002 MZF852002:MZS852002 MPJ852002:MPW852002 MFN852002:MGA852002 LVR852002:LWE852002 LLV852002:LMI852002 LBZ852002:LCM852002 KSD852002:KSQ852002 KIH852002:KIU852002 JYL852002:JYY852002 JOP852002:JPC852002 JET852002:JFG852002 IUX852002:IVK852002 ILB852002:ILO852002 IBF852002:IBS852002 HRJ852002:HRW852002 HHN852002:HIA852002 GXR852002:GYE852002 GNV852002:GOI852002 GDZ852002:GEM852002 FUD852002:FUQ852002 FKH852002:FKU852002 FAL852002:FAY852002 EQP852002:ERC852002 EGT852002:EHG852002 DWX852002:DXK852002 DNB852002:DNO852002 DDF852002:DDS852002 CTJ852002:CTW852002 CJN852002:CKA852002 BZR852002:CAE852002 BPV852002:BQI852002 BFZ852002:BGM852002 AWD852002:AWQ852002 AMH852002:AMU852002 ACL852002:ACY852002 SP852002:TC852002 IT852002:JG852002 C852002:P852002 WVF786466:WVS786466 WLJ786466:WLW786466 WBN786466:WCA786466 VRR786466:VSE786466 VHV786466:VII786466 UXZ786466:UYM786466 UOD786466:UOQ786466 UEH786466:UEU786466 TUL786466:TUY786466 TKP786466:TLC786466 TAT786466:TBG786466 SQX786466:SRK786466 SHB786466:SHO786466 RXF786466:RXS786466 RNJ786466:RNW786466 RDN786466:REA786466 QTR786466:QUE786466 QJV786466:QKI786466 PZZ786466:QAM786466 PQD786466:PQQ786466 PGH786466:PGU786466 OWL786466:OWY786466 OMP786466:ONC786466 OCT786466:ODG786466 NSX786466:NTK786466 NJB786466:NJO786466 MZF786466:MZS786466 MPJ786466:MPW786466 MFN786466:MGA786466 LVR786466:LWE786466 LLV786466:LMI786466 LBZ786466:LCM786466 KSD786466:KSQ786466 KIH786466:KIU786466 JYL786466:JYY786466 JOP786466:JPC786466 JET786466:JFG786466 IUX786466:IVK786466 ILB786466:ILO786466 IBF786466:IBS786466 HRJ786466:HRW786466 HHN786466:HIA786466 GXR786466:GYE786466 GNV786466:GOI786466 GDZ786466:GEM786466 FUD786466:FUQ786466 FKH786466:FKU786466 FAL786466:FAY786466 EQP786466:ERC786466 EGT786466:EHG786466 DWX786466:DXK786466 DNB786466:DNO786466 DDF786466:DDS786466 CTJ786466:CTW786466 CJN786466:CKA786466 BZR786466:CAE786466 BPV786466:BQI786466 BFZ786466:BGM786466 AWD786466:AWQ786466 AMH786466:AMU786466 ACL786466:ACY786466 SP786466:TC786466 IT786466:JG786466 C786466:P786466 WVF720930:WVS720930 WLJ720930:WLW720930 WBN720930:WCA720930 VRR720930:VSE720930 VHV720930:VII720930 UXZ720930:UYM720930 UOD720930:UOQ720930 UEH720930:UEU720930 TUL720930:TUY720930 TKP720930:TLC720930 TAT720930:TBG720930 SQX720930:SRK720930 SHB720930:SHO720930 RXF720930:RXS720930 RNJ720930:RNW720930 RDN720930:REA720930 QTR720930:QUE720930 QJV720930:QKI720930 PZZ720930:QAM720930 PQD720930:PQQ720930 PGH720930:PGU720930 OWL720930:OWY720930 OMP720930:ONC720930 OCT720930:ODG720930 NSX720930:NTK720930 NJB720930:NJO720930 MZF720930:MZS720930 MPJ720930:MPW720930 MFN720930:MGA720930 LVR720930:LWE720930 LLV720930:LMI720930 LBZ720930:LCM720930 KSD720930:KSQ720930 KIH720930:KIU720930 JYL720930:JYY720930 JOP720930:JPC720930 JET720930:JFG720930 IUX720930:IVK720930 ILB720930:ILO720930 IBF720930:IBS720930 HRJ720930:HRW720930 HHN720930:HIA720930 GXR720930:GYE720930 GNV720930:GOI720930 GDZ720930:GEM720930 FUD720930:FUQ720930 FKH720930:FKU720930 FAL720930:FAY720930 EQP720930:ERC720930 EGT720930:EHG720930 DWX720930:DXK720930 DNB720930:DNO720930 DDF720930:DDS720930 CTJ720930:CTW720930 CJN720930:CKA720930 BZR720930:CAE720930 BPV720930:BQI720930 BFZ720930:BGM720930 AWD720930:AWQ720930 AMH720930:AMU720930 ACL720930:ACY720930 SP720930:TC720930 IT720930:JG720930 C720930:P720930 WVF655394:WVS655394 WLJ655394:WLW655394 WBN655394:WCA655394 VRR655394:VSE655394 VHV655394:VII655394 UXZ655394:UYM655394 UOD655394:UOQ655394 UEH655394:UEU655394 TUL655394:TUY655394 TKP655394:TLC655394 TAT655394:TBG655394 SQX655394:SRK655394 SHB655394:SHO655394 RXF655394:RXS655394 RNJ655394:RNW655394 RDN655394:REA655394 QTR655394:QUE655394 QJV655394:QKI655394 PZZ655394:QAM655394 PQD655394:PQQ655394 PGH655394:PGU655394 OWL655394:OWY655394 OMP655394:ONC655394 OCT655394:ODG655394 NSX655394:NTK655394 NJB655394:NJO655394 MZF655394:MZS655394 MPJ655394:MPW655394 MFN655394:MGA655394 LVR655394:LWE655394 LLV655394:LMI655394 LBZ655394:LCM655394 KSD655394:KSQ655394 KIH655394:KIU655394 JYL655394:JYY655394 JOP655394:JPC655394 JET655394:JFG655394 IUX655394:IVK655394 ILB655394:ILO655394 IBF655394:IBS655394 HRJ655394:HRW655394 HHN655394:HIA655394 GXR655394:GYE655394 GNV655394:GOI655394 GDZ655394:GEM655394 FUD655394:FUQ655394 FKH655394:FKU655394 FAL655394:FAY655394 EQP655394:ERC655394 EGT655394:EHG655394 DWX655394:DXK655394 DNB655394:DNO655394 DDF655394:DDS655394 CTJ655394:CTW655394 CJN655394:CKA655394 BZR655394:CAE655394 BPV655394:BQI655394 BFZ655394:BGM655394 AWD655394:AWQ655394 AMH655394:AMU655394 ACL655394:ACY655394 SP655394:TC655394 IT655394:JG655394 C655394:P655394 WVF589858:WVS589858 WLJ589858:WLW589858 WBN589858:WCA589858 VRR589858:VSE589858 VHV589858:VII589858 UXZ589858:UYM589858 UOD589858:UOQ589858 UEH589858:UEU589858 TUL589858:TUY589858 TKP589858:TLC589858 TAT589858:TBG589858 SQX589858:SRK589858 SHB589858:SHO589858 RXF589858:RXS589858 RNJ589858:RNW589858 RDN589858:REA589858 QTR589858:QUE589858 QJV589858:QKI589858 PZZ589858:QAM589858 PQD589858:PQQ589858 PGH589858:PGU589858 OWL589858:OWY589858 OMP589858:ONC589858 OCT589858:ODG589858 NSX589858:NTK589858 NJB589858:NJO589858 MZF589858:MZS589858 MPJ589858:MPW589858 MFN589858:MGA589858 LVR589858:LWE589858 LLV589858:LMI589858 LBZ589858:LCM589858 KSD589858:KSQ589858 KIH589858:KIU589858 JYL589858:JYY589858 JOP589858:JPC589858 JET589858:JFG589858 IUX589858:IVK589858 ILB589858:ILO589858 IBF589858:IBS589858 HRJ589858:HRW589858 HHN589858:HIA589858 GXR589858:GYE589858 GNV589858:GOI589858 GDZ589858:GEM589858 FUD589858:FUQ589858 FKH589858:FKU589858 FAL589858:FAY589858 EQP589858:ERC589858 EGT589858:EHG589858 DWX589858:DXK589858 DNB589858:DNO589858 DDF589858:DDS589858 CTJ589858:CTW589858 CJN589858:CKA589858 BZR589858:CAE589858 BPV589858:BQI589858 BFZ589858:BGM589858 AWD589858:AWQ589858 AMH589858:AMU589858 ACL589858:ACY589858 SP589858:TC589858 IT589858:JG589858 C589858:P589858 WVF524322:WVS524322 WLJ524322:WLW524322 WBN524322:WCA524322 VRR524322:VSE524322 VHV524322:VII524322 UXZ524322:UYM524322 UOD524322:UOQ524322 UEH524322:UEU524322 TUL524322:TUY524322 TKP524322:TLC524322 TAT524322:TBG524322 SQX524322:SRK524322 SHB524322:SHO524322 RXF524322:RXS524322 RNJ524322:RNW524322 RDN524322:REA524322 QTR524322:QUE524322 QJV524322:QKI524322 PZZ524322:QAM524322 PQD524322:PQQ524322 PGH524322:PGU524322 OWL524322:OWY524322 OMP524322:ONC524322 OCT524322:ODG524322 NSX524322:NTK524322 NJB524322:NJO524322 MZF524322:MZS524322 MPJ524322:MPW524322 MFN524322:MGA524322 LVR524322:LWE524322 LLV524322:LMI524322 LBZ524322:LCM524322 KSD524322:KSQ524322 KIH524322:KIU524322 JYL524322:JYY524322 JOP524322:JPC524322 JET524322:JFG524322 IUX524322:IVK524322 ILB524322:ILO524322 IBF524322:IBS524322 HRJ524322:HRW524322 HHN524322:HIA524322 GXR524322:GYE524322 GNV524322:GOI524322 GDZ524322:GEM524322 FUD524322:FUQ524322 FKH524322:FKU524322 FAL524322:FAY524322 EQP524322:ERC524322 EGT524322:EHG524322 DWX524322:DXK524322 DNB524322:DNO524322 DDF524322:DDS524322 CTJ524322:CTW524322 CJN524322:CKA524322 BZR524322:CAE524322 BPV524322:BQI524322 BFZ524322:BGM524322 AWD524322:AWQ524322 AMH524322:AMU524322 ACL524322:ACY524322 SP524322:TC524322 IT524322:JG524322 C524322:P524322 WVF458786:WVS458786 WLJ458786:WLW458786 WBN458786:WCA458786 VRR458786:VSE458786 VHV458786:VII458786 UXZ458786:UYM458786 UOD458786:UOQ458786 UEH458786:UEU458786 TUL458786:TUY458786 TKP458786:TLC458786 TAT458786:TBG458786 SQX458786:SRK458786 SHB458786:SHO458786 RXF458786:RXS458786 RNJ458786:RNW458786 RDN458786:REA458786 QTR458786:QUE458786 QJV458786:QKI458786 PZZ458786:QAM458786 PQD458786:PQQ458786 PGH458786:PGU458786 OWL458786:OWY458786 OMP458786:ONC458786 OCT458786:ODG458786 NSX458786:NTK458786 NJB458786:NJO458786 MZF458786:MZS458786 MPJ458786:MPW458786 MFN458786:MGA458786 LVR458786:LWE458786 LLV458786:LMI458786 LBZ458786:LCM458786 KSD458786:KSQ458786 KIH458786:KIU458786 JYL458786:JYY458786 JOP458786:JPC458786 JET458786:JFG458786 IUX458786:IVK458786 ILB458786:ILO458786 IBF458786:IBS458786 HRJ458786:HRW458786 HHN458786:HIA458786 GXR458786:GYE458786 GNV458786:GOI458786 GDZ458786:GEM458786 FUD458786:FUQ458786 FKH458786:FKU458786 FAL458786:FAY458786 EQP458786:ERC458786 EGT458786:EHG458786 DWX458786:DXK458786 DNB458786:DNO458786 DDF458786:DDS458786 CTJ458786:CTW458786 CJN458786:CKA458786 BZR458786:CAE458786 BPV458786:BQI458786 BFZ458786:BGM458786 AWD458786:AWQ458786 AMH458786:AMU458786 ACL458786:ACY458786 SP458786:TC458786 IT458786:JG458786 C458786:P458786 WVF393250:WVS393250 WLJ393250:WLW393250 WBN393250:WCA393250 VRR393250:VSE393250 VHV393250:VII393250 UXZ393250:UYM393250 UOD393250:UOQ393250 UEH393250:UEU393250 TUL393250:TUY393250 TKP393250:TLC393250 TAT393250:TBG393250 SQX393250:SRK393250 SHB393250:SHO393250 RXF393250:RXS393250 RNJ393250:RNW393250 RDN393250:REA393250 QTR393250:QUE393250 QJV393250:QKI393250 PZZ393250:QAM393250 PQD393250:PQQ393250 PGH393250:PGU393250 OWL393250:OWY393250 OMP393250:ONC393250 OCT393250:ODG393250 NSX393250:NTK393250 NJB393250:NJO393250 MZF393250:MZS393250 MPJ393250:MPW393250 MFN393250:MGA393250 LVR393250:LWE393250 LLV393250:LMI393250 LBZ393250:LCM393250 KSD393250:KSQ393250 KIH393250:KIU393250 JYL393250:JYY393250 JOP393250:JPC393250 JET393250:JFG393250 IUX393250:IVK393250 ILB393250:ILO393250 IBF393250:IBS393250 HRJ393250:HRW393250 HHN393250:HIA393250 GXR393250:GYE393250 GNV393250:GOI393250 GDZ393250:GEM393250 FUD393250:FUQ393250 FKH393250:FKU393250 FAL393250:FAY393250 EQP393250:ERC393250 EGT393250:EHG393250 DWX393250:DXK393250 DNB393250:DNO393250 DDF393250:DDS393250 CTJ393250:CTW393250 CJN393250:CKA393250 BZR393250:CAE393250 BPV393250:BQI393250 BFZ393250:BGM393250 AWD393250:AWQ393250 AMH393250:AMU393250 ACL393250:ACY393250 SP393250:TC393250 IT393250:JG393250 C393250:P393250 WVF327714:WVS327714 WLJ327714:WLW327714 WBN327714:WCA327714 VRR327714:VSE327714 VHV327714:VII327714 UXZ327714:UYM327714 UOD327714:UOQ327714 UEH327714:UEU327714 TUL327714:TUY327714 TKP327714:TLC327714 TAT327714:TBG327714 SQX327714:SRK327714 SHB327714:SHO327714 RXF327714:RXS327714 RNJ327714:RNW327714 RDN327714:REA327714 QTR327714:QUE327714 QJV327714:QKI327714 PZZ327714:QAM327714 PQD327714:PQQ327714 PGH327714:PGU327714 OWL327714:OWY327714 OMP327714:ONC327714 OCT327714:ODG327714 NSX327714:NTK327714 NJB327714:NJO327714 MZF327714:MZS327714 MPJ327714:MPW327714 MFN327714:MGA327714 LVR327714:LWE327714 LLV327714:LMI327714 LBZ327714:LCM327714 KSD327714:KSQ327714 KIH327714:KIU327714 JYL327714:JYY327714 JOP327714:JPC327714 JET327714:JFG327714 IUX327714:IVK327714 ILB327714:ILO327714 IBF327714:IBS327714 HRJ327714:HRW327714 HHN327714:HIA327714 GXR327714:GYE327714 GNV327714:GOI327714 GDZ327714:GEM327714 FUD327714:FUQ327714 FKH327714:FKU327714 FAL327714:FAY327714 EQP327714:ERC327714 EGT327714:EHG327714 DWX327714:DXK327714 DNB327714:DNO327714 DDF327714:DDS327714 CTJ327714:CTW327714 CJN327714:CKA327714 BZR327714:CAE327714 BPV327714:BQI327714 BFZ327714:BGM327714 AWD327714:AWQ327714 AMH327714:AMU327714 ACL327714:ACY327714 SP327714:TC327714 IT327714:JG327714 C327714:P327714 WVF262178:WVS262178 WLJ262178:WLW262178 WBN262178:WCA262178 VRR262178:VSE262178 VHV262178:VII262178 UXZ262178:UYM262178 UOD262178:UOQ262178 UEH262178:UEU262178 TUL262178:TUY262178 TKP262178:TLC262178 TAT262178:TBG262178 SQX262178:SRK262178 SHB262178:SHO262178 RXF262178:RXS262178 RNJ262178:RNW262178 RDN262178:REA262178 QTR262178:QUE262178 QJV262178:QKI262178 PZZ262178:QAM262178 PQD262178:PQQ262178 PGH262178:PGU262178 OWL262178:OWY262178 OMP262178:ONC262178 OCT262178:ODG262178 NSX262178:NTK262178 NJB262178:NJO262178 MZF262178:MZS262178 MPJ262178:MPW262178 MFN262178:MGA262178 LVR262178:LWE262178 LLV262178:LMI262178 LBZ262178:LCM262178 KSD262178:KSQ262178 KIH262178:KIU262178 JYL262178:JYY262178 JOP262178:JPC262178 JET262178:JFG262178 IUX262178:IVK262178 ILB262178:ILO262178 IBF262178:IBS262178 HRJ262178:HRW262178 HHN262178:HIA262178 GXR262178:GYE262178 GNV262178:GOI262178 GDZ262178:GEM262178 FUD262178:FUQ262178 FKH262178:FKU262178 FAL262178:FAY262178 EQP262178:ERC262178 EGT262178:EHG262178 DWX262178:DXK262178 DNB262178:DNO262178 DDF262178:DDS262178 CTJ262178:CTW262178 CJN262178:CKA262178 BZR262178:CAE262178 BPV262178:BQI262178 BFZ262178:BGM262178 AWD262178:AWQ262178 AMH262178:AMU262178 ACL262178:ACY262178 SP262178:TC262178 IT262178:JG262178 C262178:P262178 WVF196642:WVS196642 WLJ196642:WLW196642 WBN196642:WCA196642 VRR196642:VSE196642 VHV196642:VII196642 UXZ196642:UYM196642 UOD196642:UOQ196642 UEH196642:UEU196642 TUL196642:TUY196642 TKP196642:TLC196642 TAT196642:TBG196642 SQX196642:SRK196642 SHB196642:SHO196642 RXF196642:RXS196642 RNJ196642:RNW196642 RDN196642:REA196642 QTR196642:QUE196642 QJV196642:QKI196642 PZZ196642:QAM196642 PQD196642:PQQ196642 PGH196642:PGU196642 OWL196642:OWY196642 OMP196642:ONC196642 OCT196642:ODG196642 NSX196642:NTK196642 NJB196642:NJO196642 MZF196642:MZS196642 MPJ196642:MPW196642 MFN196642:MGA196642 LVR196642:LWE196642 LLV196642:LMI196642 LBZ196642:LCM196642 KSD196642:KSQ196642 KIH196642:KIU196642 JYL196642:JYY196642 JOP196642:JPC196642 JET196642:JFG196642 IUX196642:IVK196642 ILB196642:ILO196642 IBF196642:IBS196642 HRJ196642:HRW196642 HHN196642:HIA196642 GXR196642:GYE196642 GNV196642:GOI196642 GDZ196642:GEM196642 FUD196642:FUQ196642 FKH196642:FKU196642 FAL196642:FAY196642 EQP196642:ERC196642 EGT196642:EHG196642 DWX196642:DXK196642 DNB196642:DNO196642 DDF196642:DDS196642 CTJ196642:CTW196642 CJN196642:CKA196642 BZR196642:CAE196642 BPV196642:BQI196642 BFZ196642:BGM196642 AWD196642:AWQ196642 AMH196642:AMU196642 ACL196642:ACY196642 SP196642:TC196642 IT196642:JG196642 C196642:P196642 WVF131106:WVS131106 WLJ131106:WLW131106 WBN131106:WCA131106 VRR131106:VSE131106 VHV131106:VII131106 UXZ131106:UYM131106 UOD131106:UOQ131106 UEH131106:UEU131106 TUL131106:TUY131106 TKP131106:TLC131106 TAT131106:TBG131106 SQX131106:SRK131106 SHB131106:SHO131106 RXF131106:RXS131106 RNJ131106:RNW131106 RDN131106:REA131106 QTR131106:QUE131106 QJV131106:QKI131106 PZZ131106:QAM131106 PQD131106:PQQ131106 PGH131106:PGU131106 OWL131106:OWY131106 OMP131106:ONC131106 OCT131106:ODG131106 NSX131106:NTK131106 NJB131106:NJO131106 MZF131106:MZS131106 MPJ131106:MPW131106 MFN131106:MGA131106 LVR131106:LWE131106 LLV131106:LMI131106 LBZ131106:LCM131106 KSD131106:KSQ131106 KIH131106:KIU131106 JYL131106:JYY131106 JOP131106:JPC131106 JET131106:JFG131106 IUX131106:IVK131106 ILB131106:ILO131106 IBF131106:IBS131106 HRJ131106:HRW131106 HHN131106:HIA131106 GXR131106:GYE131106 GNV131106:GOI131106 GDZ131106:GEM131106 FUD131106:FUQ131106 FKH131106:FKU131106 FAL131106:FAY131106 EQP131106:ERC131106 EGT131106:EHG131106 DWX131106:DXK131106 DNB131106:DNO131106 DDF131106:DDS131106 CTJ131106:CTW131106 CJN131106:CKA131106 BZR131106:CAE131106 BPV131106:BQI131106 BFZ131106:BGM131106 AWD131106:AWQ131106 AMH131106:AMU131106 ACL131106:ACY131106 SP131106:TC131106 IT131106:JG131106 C131106:P131106 WVF65570:WVS65570 WLJ65570:WLW65570 WBN65570:WCA65570 VRR65570:VSE65570 VHV65570:VII65570 UXZ65570:UYM65570 UOD65570:UOQ65570 UEH65570:UEU65570 TUL65570:TUY65570 TKP65570:TLC65570 TAT65570:TBG65570 SQX65570:SRK65570 SHB65570:SHO65570 RXF65570:RXS65570 RNJ65570:RNW65570 RDN65570:REA65570 QTR65570:QUE65570 QJV65570:QKI65570 PZZ65570:QAM65570 PQD65570:PQQ65570 PGH65570:PGU65570 OWL65570:OWY65570 OMP65570:ONC65570 OCT65570:ODG65570 NSX65570:NTK65570 NJB65570:NJO65570 MZF65570:MZS65570 MPJ65570:MPW65570 MFN65570:MGA65570 LVR65570:LWE65570 LLV65570:LMI65570 LBZ65570:LCM65570 KSD65570:KSQ65570 KIH65570:KIU65570 JYL65570:JYY65570 JOP65570:JPC65570 JET65570:JFG65570 IUX65570:IVK65570 ILB65570:ILO65570 IBF65570:IBS65570 HRJ65570:HRW65570 HHN65570:HIA65570 GXR65570:GYE65570 GNV65570:GOI65570 GDZ65570:GEM65570 FUD65570:FUQ65570 FKH65570:FKU65570 FAL65570:FAY65570 EQP65570:ERC65570 EGT65570:EHG65570 DWX65570:DXK65570 DNB65570:DNO65570 DDF65570:DDS65570 CTJ65570:CTW65570 CJN65570:CKA65570 BZR65570:CAE65570 BPV65570:BQI65570 BFZ65570:BGM65570 AWD65570:AWQ65570 AMH65570:AMU65570 ACL65570:ACY65570 SP65570:TC65570 IT65570:JG65570 C65570:P65570 WVF36:WVS36 WLJ36:WLW36 WBN36:WCA36 VRR36:VSE36 VHV36:VII36 UXZ36:UYM36 UOD36:UOQ36 UEH36:UEU36 TUL36:TUY36 TKP36:TLC36 TAT36:TBG36 SQX36:SRK36 SHB36:SHO36 RXF36:RXS36 RNJ36:RNW36 RDN36:REA36 QTR36:QUE36 QJV36:QKI36 PZZ36:QAM36 PQD36:PQQ36 PGH36:PGU36 OWL36:OWY36 OMP36:ONC36 OCT36:ODG36 NSX36:NTK36 NJB36:NJO36 MZF36:MZS36 MPJ36:MPW36 MFN36:MGA36 LVR36:LWE36 LLV36:LMI36 LBZ36:LCM36 KSD36:KSQ36 KIH36:KIU36 JYL36:JYY36 JOP36:JPC36 JET36:JFG36 IUX36:IVK36 ILB36:ILO36 IBF36:IBS36 HRJ36:HRW36 HHN36:HIA36 GXR36:GYE36 GNV36:GOI36 GDZ36:GEM36 FUD36:FUQ36 FKH36:FKU36 FAL36:FAY36 EQP36:ERC36 EGT36:EHG36 DWX36:DXK36 DNB36:DNO36 DDF36:DDS36 CTJ36:CTW36 CJN36:CKA36 BZR36:CAE36 BPV36:BQI36 BFZ36:BGM36 AWD36:AWQ36 AMH36:AMU36 ACL36:ACY36 SP36:TC36 IT36:JG36 C36:P36 WVF983070:WVS983070 WLJ983070:WLW983070 WBN983070:WCA983070 VRR983070:VSE983070 VHV983070:VII983070 UXZ983070:UYM983070 UOD983070:UOQ983070 UEH983070:UEU983070 TUL983070:TUY983070 TKP983070:TLC983070 TAT983070:TBG983070 SQX983070:SRK983070 SHB983070:SHO983070 RXF983070:RXS983070 RNJ983070:RNW983070 RDN983070:REA983070 QTR983070:QUE983070 QJV983070:QKI983070 PZZ983070:QAM983070 PQD983070:PQQ983070 PGH983070:PGU983070 OWL983070:OWY983070 OMP983070:ONC983070 OCT983070:ODG983070 NSX983070:NTK983070 NJB983070:NJO983070 MZF983070:MZS983070 MPJ983070:MPW983070 MFN983070:MGA983070 LVR983070:LWE983070 LLV983070:LMI983070 LBZ983070:LCM983070 KSD983070:KSQ983070 KIH983070:KIU983070 JYL983070:JYY983070 JOP983070:JPC983070 JET983070:JFG983070 IUX983070:IVK983070 ILB983070:ILO983070 IBF983070:IBS983070 HRJ983070:HRW983070 HHN983070:HIA983070 GXR983070:GYE983070 GNV983070:GOI983070 GDZ983070:GEM983070 FUD983070:FUQ983070 FKH983070:FKU983070 FAL983070:FAY983070 EQP983070:ERC983070 EGT983070:EHG983070 DWX983070:DXK983070 DNB983070:DNO983070 DDF983070:DDS983070 CTJ983070:CTW983070 CJN983070:CKA983070 BZR983070:CAE983070 BPV983070:BQI983070 BFZ983070:BGM983070 AWD983070:AWQ983070 AMH983070:AMU983070 ACL983070:ACY983070 SP983070:TC983070 IT983070:JG983070 C983070:P983070 WVF917534:WVS917534 WLJ917534:WLW917534 WBN917534:WCA917534 VRR917534:VSE917534 VHV917534:VII917534 UXZ917534:UYM917534 UOD917534:UOQ917534 UEH917534:UEU917534 TUL917534:TUY917534 TKP917534:TLC917534 TAT917534:TBG917534 SQX917534:SRK917534 SHB917534:SHO917534 RXF917534:RXS917534 RNJ917534:RNW917534 RDN917534:REA917534 QTR917534:QUE917534 QJV917534:QKI917534 PZZ917534:QAM917534 PQD917534:PQQ917534 PGH917534:PGU917534 OWL917534:OWY917534 OMP917534:ONC917534 OCT917534:ODG917534 NSX917534:NTK917534 NJB917534:NJO917534 MZF917534:MZS917534 MPJ917534:MPW917534 MFN917534:MGA917534 LVR917534:LWE917534 LLV917534:LMI917534 LBZ917534:LCM917534 KSD917534:KSQ917534 KIH917534:KIU917534 JYL917534:JYY917534 JOP917534:JPC917534 JET917534:JFG917534 IUX917534:IVK917534 ILB917534:ILO917534 IBF917534:IBS917534 HRJ917534:HRW917534 HHN917534:HIA917534 GXR917534:GYE917534 GNV917534:GOI917534 GDZ917534:GEM917534 FUD917534:FUQ917534 FKH917534:FKU917534 FAL917534:FAY917534 EQP917534:ERC917534 EGT917534:EHG917534 DWX917534:DXK917534 DNB917534:DNO917534 DDF917534:DDS917534 CTJ917534:CTW917534 CJN917534:CKA917534 BZR917534:CAE917534 BPV917534:BQI917534 BFZ917534:BGM917534 AWD917534:AWQ917534 AMH917534:AMU917534 ACL917534:ACY917534 SP917534:TC917534 IT917534:JG917534 C917534:P917534 WVF851998:WVS851998 WLJ851998:WLW851998 WBN851998:WCA851998 VRR851998:VSE851998 VHV851998:VII851998 UXZ851998:UYM851998 UOD851998:UOQ851998 UEH851998:UEU851998 TUL851998:TUY851998 TKP851998:TLC851998 TAT851998:TBG851998 SQX851998:SRK851998 SHB851998:SHO851998 RXF851998:RXS851998 RNJ851998:RNW851998 RDN851998:REA851998 QTR851998:QUE851998 QJV851998:QKI851998 PZZ851998:QAM851998 PQD851998:PQQ851998 PGH851998:PGU851998 OWL851998:OWY851998 OMP851998:ONC851998 OCT851998:ODG851998 NSX851998:NTK851998 NJB851998:NJO851998 MZF851998:MZS851998 MPJ851998:MPW851998 MFN851998:MGA851998 LVR851998:LWE851998 LLV851998:LMI851998 LBZ851998:LCM851998 KSD851998:KSQ851998 KIH851998:KIU851998 JYL851998:JYY851998 JOP851998:JPC851998 JET851998:JFG851998 IUX851998:IVK851998 ILB851998:ILO851998 IBF851998:IBS851998 HRJ851998:HRW851998 HHN851998:HIA851998 GXR851998:GYE851998 GNV851998:GOI851998 GDZ851998:GEM851998 FUD851998:FUQ851998 FKH851998:FKU851998 FAL851998:FAY851998 EQP851998:ERC851998 EGT851998:EHG851998 DWX851998:DXK851998 DNB851998:DNO851998 DDF851998:DDS851998 CTJ851998:CTW851998 CJN851998:CKA851998 BZR851998:CAE851998 BPV851998:BQI851998 BFZ851998:BGM851998 AWD851998:AWQ851998 AMH851998:AMU851998 ACL851998:ACY851998 SP851998:TC851998 IT851998:JG851998 C851998:P851998 WVF786462:WVS786462 WLJ786462:WLW786462 WBN786462:WCA786462 VRR786462:VSE786462 VHV786462:VII786462 UXZ786462:UYM786462 UOD786462:UOQ786462 UEH786462:UEU786462 TUL786462:TUY786462 TKP786462:TLC786462 TAT786462:TBG786462 SQX786462:SRK786462 SHB786462:SHO786462 RXF786462:RXS786462 RNJ786462:RNW786462 RDN786462:REA786462 QTR786462:QUE786462 QJV786462:QKI786462 PZZ786462:QAM786462 PQD786462:PQQ786462 PGH786462:PGU786462 OWL786462:OWY786462 OMP786462:ONC786462 OCT786462:ODG786462 NSX786462:NTK786462 NJB786462:NJO786462 MZF786462:MZS786462 MPJ786462:MPW786462 MFN786462:MGA786462 LVR786462:LWE786462 LLV786462:LMI786462 LBZ786462:LCM786462 KSD786462:KSQ786462 KIH786462:KIU786462 JYL786462:JYY786462 JOP786462:JPC786462 JET786462:JFG786462 IUX786462:IVK786462 ILB786462:ILO786462 IBF786462:IBS786462 HRJ786462:HRW786462 HHN786462:HIA786462 GXR786462:GYE786462 GNV786462:GOI786462 GDZ786462:GEM786462 FUD786462:FUQ786462 FKH786462:FKU786462 FAL786462:FAY786462 EQP786462:ERC786462 EGT786462:EHG786462 DWX786462:DXK786462 DNB786462:DNO786462 DDF786462:DDS786462 CTJ786462:CTW786462 CJN786462:CKA786462 BZR786462:CAE786462 BPV786462:BQI786462 BFZ786462:BGM786462 AWD786462:AWQ786462 AMH786462:AMU786462 ACL786462:ACY786462 SP786462:TC786462 IT786462:JG786462 C786462:P786462 WVF720926:WVS720926 WLJ720926:WLW720926 WBN720926:WCA720926 VRR720926:VSE720926 VHV720926:VII720926 UXZ720926:UYM720926 UOD720926:UOQ720926 UEH720926:UEU720926 TUL720926:TUY720926 TKP720926:TLC720926 TAT720926:TBG720926 SQX720926:SRK720926 SHB720926:SHO720926 RXF720926:RXS720926 RNJ720926:RNW720926 RDN720926:REA720926 QTR720926:QUE720926 QJV720926:QKI720926 PZZ720926:QAM720926 PQD720926:PQQ720926 PGH720926:PGU720926 OWL720926:OWY720926 OMP720926:ONC720926 OCT720926:ODG720926 NSX720926:NTK720926 NJB720926:NJO720926 MZF720926:MZS720926 MPJ720926:MPW720926 MFN720926:MGA720926 LVR720926:LWE720926 LLV720926:LMI720926 LBZ720926:LCM720926 KSD720926:KSQ720926 KIH720926:KIU720926 JYL720926:JYY720926 JOP720926:JPC720926 JET720926:JFG720926 IUX720926:IVK720926 ILB720926:ILO720926 IBF720926:IBS720926 HRJ720926:HRW720926 HHN720926:HIA720926 GXR720926:GYE720926 GNV720926:GOI720926 GDZ720926:GEM720926 FUD720926:FUQ720926 FKH720926:FKU720926 FAL720926:FAY720926 EQP720926:ERC720926 EGT720926:EHG720926 DWX720926:DXK720926 DNB720926:DNO720926 DDF720926:DDS720926 CTJ720926:CTW720926 CJN720926:CKA720926 BZR720926:CAE720926 BPV720926:BQI720926 BFZ720926:BGM720926 AWD720926:AWQ720926 AMH720926:AMU720926 ACL720926:ACY720926 SP720926:TC720926 IT720926:JG720926 C720926:P720926 WVF655390:WVS655390 WLJ655390:WLW655390 WBN655390:WCA655390 VRR655390:VSE655390 VHV655390:VII655390 UXZ655390:UYM655390 UOD655390:UOQ655390 UEH655390:UEU655390 TUL655390:TUY655390 TKP655390:TLC655390 TAT655390:TBG655390 SQX655390:SRK655390 SHB655390:SHO655390 RXF655390:RXS655390 RNJ655390:RNW655390 RDN655390:REA655390 QTR655390:QUE655390 QJV655390:QKI655390 PZZ655390:QAM655390 PQD655390:PQQ655390 PGH655390:PGU655390 OWL655390:OWY655390 OMP655390:ONC655390 OCT655390:ODG655390 NSX655390:NTK655390 NJB655390:NJO655390 MZF655390:MZS655390 MPJ655390:MPW655390 MFN655390:MGA655390 LVR655390:LWE655390 LLV655390:LMI655390 LBZ655390:LCM655390 KSD655390:KSQ655390 KIH655390:KIU655390 JYL655390:JYY655390 JOP655390:JPC655390 JET655390:JFG655390 IUX655390:IVK655390 ILB655390:ILO655390 IBF655390:IBS655390 HRJ655390:HRW655390 HHN655390:HIA655390 GXR655390:GYE655390 GNV655390:GOI655390 GDZ655390:GEM655390 FUD655390:FUQ655390 FKH655390:FKU655390 FAL655390:FAY655390 EQP655390:ERC655390 EGT655390:EHG655390 DWX655390:DXK655390 DNB655390:DNO655390 DDF655390:DDS655390 CTJ655390:CTW655390 CJN655390:CKA655390 BZR655390:CAE655390 BPV655390:BQI655390 BFZ655390:BGM655390 AWD655390:AWQ655390 AMH655390:AMU655390 ACL655390:ACY655390 SP655390:TC655390 IT655390:JG655390 C655390:P655390 WVF589854:WVS589854 WLJ589854:WLW589854 WBN589854:WCA589854 VRR589854:VSE589854 VHV589854:VII589854 UXZ589854:UYM589854 UOD589854:UOQ589854 UEH589854:UEU589854 TUL589854:TUY589854 TKP589854:TLC589854 TAT589854:TBG589854 SQX589854:SRK589854 SHB589854:SHO589854 RXF589854:RXS589854 RNJ589854:RNW589854 RDN589854:REA589854 QTR589854:QUE589854 QJV589854:QKI589854 PZZ589854:QAM589854 PQD589854:PQQ589854 PGH589854:PGU589854 OWL589854:OWY589854 OMP589854:ONC589854 OCT589854:ODG589854 NSX589854:NTK589854 NJB589854:NJO589854 MZF589854:MZS589854 MPJ589854:MPW589854 MFN589854:MGA589854 LVR589854:LWE589854 LLV589854:LMI589854 LBZ589854:LCM589854 KSD589854:KSQ589854 KIH589854:KIU589854 JYL589854:JYY589854 JOP589854:JPC589854 JET589854:JFG589854 IUX589854:IVK589854 ILB589854:ILO589854 IBF589854:IBS589854 HRJ589854:HRW589854 HHN589854:HIA589854 GXR589854:GYE589854 GNV589854:GOI589854 GDZ589854:GEM589854 FUD589854:FUQ589854 FKH589854:FKU589854 FAL589854:FAY589854 EQP589854:ERC589854 EGT589854:EHG589854 DWX589854:DXK589854 DNB589854:DNO589854 DDF589854:DDS589854 CTJ589854:CTW589854 CJN589854:CKA589854 BZR589854:CAE589854 BPV589854:BQI589854 BFZ589854:BGM589854 AWD589854:AWQ589854 AMH589854:AMU589854 ACL589854:ACY589854 SP589854:TC589854 IT589854:JG589854 C589854:P589854 WVF524318:WVS524318 WLJ524318:WLW524318 WBN524318:WCA524318 VRR524318:VSE524318 VHV524318:VII524318 UXZ524318:UYM524318 UOD524318:UOQ524318 UEH524318:UEU524318 TUL524318:TUY524318 TKP524318:TLC524318 TAT524318:TBG524318 SQX524318:SRK524318 SHB524318:SHO524318 RXF524318:RXS524318 RNJ524318:RNW524318 RDN524318:REA524318 QTR524318:QUE524318 QJV524318:QKI524318 PZZ524318:QAM524318 PQD524318:PQQ524318 PGH524318:PGU524318 OWL524318:OWY524318 OMP524318:ONC524318 OCT524318:ODG524318 NSX524318:NTK524318 NJB524318:NJO524318 MZF524318:MZS524318 MPJ524318:MPW524318 MFN524318:MGA524318 LVR524318:LWE524318 LLV524318:LMI524318 LBZ524318:LCM524318 KSD524318:KSQ524318 KIH524318:KIU524318 JYL524318:JYY524318 JOP524318:JPC524318 JET524318:JFG524318 IUX524318:IVK524318 ILB524318:ILO524318 IBF524318:IBS524318 HRJ524318:HRW524318 HHN524318:HIA524318 GXR524318:GYE524318 GNV524318:GOI524318 GDZ524318:GEM524318 FUD524318:FUQ524318 FKH524318:FKU524318 FAL524318:FAY524318 EQP524318:ERC524318 EGT524318:EHG524318 DWX524318:DXK524318 DNB524318:DNO524318 DDF524318:DDS524318 CTJ524318:CTW524318 CJN524318:CKA524318 BZR524318:CAE524318 BPV524318:BQI524318 BFZ524318:BGM524318 AWD524318:AWQ524318 AMH524318:AMU524318 ACL524318:ACY524318 SP524318:TC524318 IT524318:JG524318 C524318:P524318 WVF458782:WVS458782 WLJ458782:WLW458782 WBN458782:WCA458782 VRR458782:VSE458782 VHV458782:VII458782 UXZ458782:UYM458782 UOD458782:UOQ458782 UEH458782:UEU458782 TUL458782:TUY458782 TKP458782:TLC458782 TAT458782:TBG458782 SQX458782:SRK458782 SHB458782:SHO458782 RXF458782:RXS458782 RNJ458782:RNW458782 RDN458782:REA458782 QTR458782:QUE458782 QJV458782:QKI458782 PZZ458782:QAM458782 PQD458782:PQQ458782 PGH458782:PGU458782 OWL458782:OWY458782 OMP458782:ONC458782 OCT458782:ODG458782 NSX458782:NTK458782 NJB458782:NJO458782 MZF458782:MZS458782 MPJ458782:MPW458782 MFN458782:MGA458782 LVR458782:LWE458782 LLV458782:LMI458782 LBZ458782:LCM458782 KSD458782:KSQ458782 KIH458782:KIU458782 JYL458782:JYY458782 JOP458782:JPC458782 JET458782:JFG458782 IUX458782:IVK458782 ILB458782:ILO458782 IBF458782:IBS458782 HRJ458782:HRW458782 HHN458782:HIA458782 GXR458782:GYE458782 GNV458782:GOI458782 GDZ458782:GEM458782 FUD458782:FUQ458782 FKH458782:FKU458782 FAL458782:FAY458782 EQP458782:ERC458782 EGT458782:EHG458782 DWX458782:DXK458782 DNB458782:DNO458782 DDF458782:DDS458782 CTJ458782:CTW458782 CJN458782:CKA458782 BZR458782:CAE458782 BPV458782:BQI458782 BFZ458782:BGM458782 AWD458782:AWQ458782 AMH458782:AMU458782 ACL458782:ACY458782 SP458782:TC458782 IT458782:JG458782 C458782:P458782 WVF393246:WVS393246 WLJ393246:WLW393246 WBN393246:WCA393246 VRR393246:VSE393246 VHV393246:VII393246 UXZ393246:UYM393246 UOD393246:UOQ393246 UEH393246:UEU393246 TUL393246:TUY393246 TKP393246:TLC393246 TAT393246:TBG393246 SQX393246:SRK393246 SHB393246:SHO393246 RXF393246:RXS393246 RNJ393246:RNW393246 RDN393246:REA393246 QTR393246:QUE393246 QJV393246:QKI393246 PZZ393246:QAM393246 PQD393246:PQQ393246 PGH393246:PGU393246 OWL393246:OWY393246 OMP393246:ONC393246 OCT393246:ODG393246 NSX393246:NTK393246 NJB393246:NJO393246 MZF393246:MZS393246 MPJ393246:MPW393246 MFN393246:MGA393246 LVR393246:LWE393246 LLV393246:LMI393246 LBZ393246:LCM393246 KSD393246:KSQ393246 KIH393246:KIU393246 JYL393246:JYY393246 JOP393246:JPC393246 JET393246:JFG393246 IUX393246:IVK393246 ILB393246:ILO393246 IBF393246:IBS393246 HRJ393246:HRW393246 HHN393246:HIA393246 GXR393246:GYE393246 GNV393246:GOI393246 GDZ393246:GEM393246 FUD393246:FUQ393246 FKH393246:FKU393246 FAL393246:FAY393246 EQP393246:ERC393246 EGT393246:EHG393246 DWX393246:DXK393246 DNB393246:DNO393246 DDF393246:DDS393246 CTJ393246:CTW393246 CJN393246:CKA393246 BZR393246:CAE393246 BPV393246:BQI393246 BFZ393246:BGM393246 AWD393246:AWQ393246 AMH393246:AMU393246 ACL393246:ACY393246 SP393246:TC393246 IT393246:JG393246 C393246:P393246 WVF327710:WVS327710 WLJ327710:WLW327710 WBN327710:WCA327710 VRR327710:VSE327710 VHV327710:VII327710 UXZ327710:UYM327710 UOD327710:UOQ327710 UEH327710:UEU327710 TUL327710:TUY327710 TKP327710:TLC327710 TAT327710:TBG327710 SQX327710:SRK327710 SHB327710:SHO327710 RXF327710:RXS327710 RNJ327710:RNW327710 RDN327710:REA327710 QTR327710:QUE327710 QJV327710:QKI327710 PZZ327710:QAM327710 PQD327710:PQQ327710 PGH327710:PGU327710 OWL327710:OWY327710 OMP327710:ONC327710 OCT327710:ODG327710 NSX327710:NTK327710 NJB327710:NJO327710 MZF327710:MZS327710 MPJ327710:MPW327710 MFN327710:MGA327710 LVR327710:LWE327710 LLV327710:LMI327710 LBZ327710:LCM327710 KSD327710:KSQ327710 KIH327710:KIU327710 JYL327710:JYY327710 JOP327710:JPC327710 JET327710:JFG327710 IUX327710:IVK327710 ILB327710:ILO327710 IBF327710:IBS327710 HRJ327710:HRW327710 HHN327710:HIA327710 GXR327710:GYE327710 GNV327710:GOI327710 GDZ327710:GEM327710 FUD327710:FUQ327710 FKH327710:FKU327710 FAL327710:FAY327710 EQP327710:ERC327710 EGT327710:EHG327710 DWX327710:DXK327710 DNB327710:DNO327710 DDF327710:DDS327710 CTJ327710:CTW327710 CJN327710:CKA327710 BZR327710:CAE327710 BPV327710:BQI327710 BFZ327710:BGM327710 AWD327710:AWQ327710 AMH327710:AMU327710 ACL327710:ACY327710 SP327710:TC327710 IT327710:JG327710 C327710:P327710 WVF262174:WVS262174 WLJ262174:WLW262174 WBN262174:WCA262174 VRR262174:VSE262174 VHV262174:VII262174 UXZ262174:UYM262174 UOD262174:UOQ262174 UEH262174:UEU262174 TUL262174:TUY262174 TKP262174:TLC262174 TAT262174:TBG262174 SQX262174:SRK262174 SHB262174:SHO262174 RXF262174:RXS262174 RNJ262174:RNW262174 RDN262174:REA262174 QTR262174:QUE262174 QJV262174:QKI262174 PZZ262174:QAM262174 PQD262174:PQQ262174 PGH262174:PGU262174 OWL262174:OWY262174 OMP262174:ONC262174 OCT262174:ODG262174 NSX262174:NTK262174 NJB262174:NJO262174 MZF262174:MZS262174 MPJ262174:MPW262174 MFN262174:MGA262174 LVR262174:LWE262174 LLV262174:LMI262174 LBZ262174:LCM262174 KSD262174:KSQ262174 KIH262174:KIU262174 JYL262174:JYY262174 JOP262174:JPC262174 JET262174:JFG262174 IUX262174:IVK262174 ILB262174:ILO262174 IBF262174:IBS262174 HRJ262174:HRW262174 HHN262174:HIA262174 GXR262174:GYE262174 GNV262174:GOI262174 GDZ262174:GEM262174 FUD262174:FUQ262174 FKH262174:FKU262174 FAL262174:FAY262174 EQP262174:ERC262174 EGT262174:EHG262174 DWX262174:DXK262174 DNB262174:DNO262174 DDF262174:DDS262174 CTJ262174:CTW262174 CJN262174:CKA262174 BZR262174:CAE262174 BPV262174:BQI262174 BFZ262174:BGM262174 AWD262174:AWQ262174 AMH262174:AMU262174 ACL262174:ACY262174 SP262174:TC262174 IT262174:JG262174 C262174:P262174 WVF196638:WVS196638 WLJ196638:WLW196638 WBN196638:WCA196638 VRR196638:VSE196638 VHV196638:VII196638 UXZ196638:UYM196638 UOD196638:UOQ196638 UEH196638:UEU196638 TUL196638:TUY196638 TKP196638:TLC196638 TAT196638:TBG196638 SQX196638:SRK196638 SHB196638:SHO196638 RXF196638:RXS196638 RNJ196638:RNW196638 RDN196638:REA196638 QTR196638:QUE196638 QJV196638:QKI196638 PZZ196638:QAM196638 PQD196638:PQQ196638 PGH196638:PGU196638 OWL196638:OWY196638 OMP196638:ONC196638 OCT196638:ODG196638 NSX196638:NTK196638 NJB196638:NJO196638 MZF196638:MZS196638 MPJ196638:MPW196638 MFN196638:MGA196638 LVR196638:LWE196638 LLV196638:LMI196638 LBZ196638:LCM196638 KSD196638:KSQ196638 KIH196638:KIU196638 JYL196638:JYY196638 JOP196638:JPC196638 JET196638:JFG196638 IUX196638:IVK196638 ILB196638:ILO196638 IBF196638:IBS196638 HRJ196638:HRW196638 HHN196638:HIA196638 GXR196638:GYE196638 GNV196638:GOI196638 GDZ196638:GEM196638 FUD196638:FUQ196638 FKH196638:FKU196638 FAL196638:FAY196638 EQP196638:ERC196638 EGT196638:EHG196638 DWX196638:DXK196638 DNB196638:DNO196638 DDF196638:DDS196638 CTJ196638:CTW196638 CJN196638:CKA196638 BZR196638:CAE196638 BPV196638:BQI196638 BFZ196638:BGM196638 AWD196638:AWQ196638 AMH196638:AMU196638 ACL196638:ACY196638 SP196638:TC196638 IT196638:JG196638 C196638:P196638 WVF131102:WVS131102 WLJ131102:WLW131102 WBN131102:WCA131102 VRR131102:VSE131102 VHV131102:VII131102 UXZ131102:UYM131102 UOD131102:UOQ131102 UEH131102:UEU131102 TUL131102:TUY131102 TKP131102:TLC131102 TAT131102:TBG131102 SQX131102:SRK131102 SHB131102:SHO131102 RXF131102:RXS131102 RNJ131102:RNW131102 RDN131102:REA131102 QTR131102:QUE131102 QJV131102:QKI131102 PZZ131102:QAM131102 PQD131102:PQQ131102 PGH131102:PGU131102 OWL131102:OWY131102 OMP131102:ONC131102 OCT131102:ODG131102 NSX131102:NTK131102 NJB131102:NJO131102 MZF131102:MZS131102 MPJ131102:MPW131102 MFN131102:MGA131102 LVR131102:LWE131102 LLV131102:LMI131102 LBZ131102:LCM131102 KSD131102:KSQ131102 KIH131102:KIU131102 JYL131102:JYY131102 JOP131102:JPC131102 JET131102:JFG131102 IUX131102:IVK131102 ILB131102:ILO131102 IBF131102:IBS131102 HRJ131102:HRW131102 HHN131102:HIA131102 GXR131102:GYE131102 GNV131102:GOI131102 GDZ131102:GEM131102 FUD131102:FUQ131102 FKH131102:FKU131102 FAL131102:FAY131102 EQP131102:ERC131102 EGT131102:EHG131102 DWX131102:DXK131102 DNB131102:DNO131102 DDF131102:DDS131102 CTJ131102:CTW131102 CJN131102:CKA131102 BZR131102:CAE131102 BPV131102:BQI131102 BFZ131102:BGM131102 AWD131102:AWQ131102 AMH131102:AMU131102 ACL131102:ACY131102 SP131102:TC131102 IT131102:JG131102 C131102:P131102 WVF65566:WVS65566 WLJ65566:WLW65566 WBN65566:WCA65566 VRR65566:VSE65566 VHV65566:VII65566 UXZ65566:UYM65566 UOD65566:UOQ65566 UEH65566:UEU65566 TUL65566:TUY65566 TKP65566:TLC65566 TAT65566:TBG65566 SQX65566:SRK65566 SHB65566:SHO65566 RXF65566:RXS65566 RNJ65566:RNW65566 RDN65566:REA65566 QTR65566:QUE65566 QJV65566:QKI65566 PZZ65566:QAM65566 PQD65566:PQQ65566 PGH65566:PGU65566 OWL65566:OWY65566 OMP65566:ONC65566 OCT65566:ODG65566 NSX65566:NTK65566 NJB65566:NJO65566 MZF65566:MZS65566 MPJ65566:MPW65566 MFN65566:MGA65566 LVR65566:LWE65566 LLV65566:LMI65566 LBZ65566:LCM65566 KSD65566:KSQ65566 KIH65566:KIU65566 JYL65566:JYY65566 JOP65566:JPC65566 JET65566:JFG65566 IUX65566:IVK65566 ILB65566:ILO65566 IBF65566:IBS65566 HRJ65566:HRW65566 HHN65566:HIA65566 GXR65566:GYE65566 GNV65566:GOI65566 GDZ65566:GEM65566 FUD65566:FUQ65566 FKH65566:FKU65566 FAL65566:FAY65566 EQP65566:ERC65566 EGT65566:EHG65566 DWX65566:DXK65566 DNB65566:DNO65566 DDF65566:DDS65566 CTJ65566:CTW65566 CJN65566:CKA65566 BZR65566:CAE65566 BPV65566:BQI65566 BFZ65566:BGM65566 AWD65566:AWQ65566 AMH65566:AMU65566 ACL65566:ACY65566 SP65566:TC65566 IT65566:JG65566 C65566:P65566 WVF32:WVS32 WLJ32:WLW32 WBN32:WCA32 VRR32:VSE32 VHV32:VII32 UXZ32:UYM32 UOD32:UOQ32 UEH32:UEU32 TUL32:TUY32 TKP32:TLC32 TAT32:TBG32 SQX32:SRK32 SHB32:SHO32 RXF32:RXS32 RNJ32:RNW32 RDN32:REA32 QTR32:QUE32 QJV32:QKI32 PZZ32:QAM32 PQD32:PQQ32 PGH32:PGU32 OWL32:OWY32 OMP32:ONC32 OCT32:ODG32 NSX32:NTK32 NJB32:NJO32 MZF32:MZS32 MPJ32:MPW32 MFN32:MGA32 LVR32:LWE32 LLV32:LMI32 LBZ32:LCM32 KSD32:KSQ32 KIH32:KIU32 JYL32:JYY32 JOP32:JPC32 JET32:JFG32 IUX32:IVK32 ILB32:ILO32 IBF32:IBS32 HRJ32:HRW32 HHN32:HIA32 GXR32:GYE32 GNV32:GOI32 GDZ32:GEM32 FUD32:FUQ32 FKH32:FKU32 FAL32:FAY32 EQP32:ERC32 EGT32:EHG32 DWX32:DXK32 DNB32:DNO32 DDF32:DDS32 CTJ32:CTW32 CJN32:CKA32 BZR32:CAE32 BPV32:BQI32 BFZ32:BGM32 AWD32:AWQ32 AMH32:AMU32 ACL32:ACY32 SP32:TC32 C32:P32">
      <formula1>#REF!</formula1>
    </dataValidation>
    <dataValidation type="list" allowBlank="1" showInputMessage="1" showErrorMessage="1" sqref="C69:P69 IT69:JG69 SP69:TC69 ACL69:ACY69 AMH69:AMU69 AWD69:AWQ69 BFZ69:BGM69 BPV69:BQI69 BZR69:CAE69 CJN69:CKA69 CTJ69:CTW69 DDF69:DDS69 DNB69:DNO69 DWX69:DXK69 EGT69:EHG69 EQP69:ERC69 FAL69:FAY69 FKH69:FKU69 FUD69:FUQ69 GDZ69:GEM69 GNV69:GOI69 GXR69:GYE69 HHN69:HIA69 HRJ69:HRW69 IBF69:IBS69 ILB69:ILO69 IUX69:IVK69 JET69:JFG69 JOP69:JPC69 JYL69:JYY69 KIH69:KIU69 KSD69:KSQ69 LBZ69:LCM69 LLV69:LMI69 LVR69:LWE69 MFN69:MGA69 MPJ69:MPW69 MZF69:MZS69 NJB69:NJO69 NSX69:NTK69 OCT69:ODG69 OMP69:ONC69 OWL69:OWY69 PGH69:PGU69 PQD69:PQQ69 PZZ69:QAM69 QJV69:QKI69 QTR69:QUE69 RDN69:REA69 RNJ69:RNW69 RXF69:RXS69 SHB69:SHO69 SQX69:SRK69 TAT69:TBG69 TKP69:TLC69 TUL69:TUY69 UEH69:UEU69 UOD69:UOQ69 UXZ69:UYM69 VHV69:VII69 VRR69:VSE69 WBN69:WCA69 WLJ69:WLW69 WVF69:WVS69 C65605:P65605 IT65605:JG65605 SP65605:TC65605 ACL65605:ACY65605 AMH65605:AMU65605 AWD65605:AWQ65605 BFZ65605:BGM65605 BPV65605:BQI65605 BZR65605:CAE65605 CJN65605:CKA65605 CTJ65605:CTW65605 DDF65605:DDS65605 DNB65605:DNO65605 DWX65605:DXK65605 EGT65605:EHG65605 EQP65605:ERC65605 FAL65605:FAY65605 FKH65605:FKU65605 FUD65605:FUQ65605 GDZ65605:GEM65605 GNV65605:GOI65605 GXR65605:GYE65605 HHN65605:HIA65605 HRJ65605:HRW65605 IBF65605:IBS65605 ILB65605:ILO65605 IUX65605:IVK65605 JET65605:JFG65605 JOP65605:JPC65605 JYL65605:JYY65605 KIH65605:KIU65605 KSD65605:KSQ65605 LBZ65605:LCM65605 LLV65605:LMI65605 LVR65605:LWE65605 MFN65605:MGA65605 MPJ65605:MPW65605 MZF65605:MZS65605 NJB65605:NJO65605 NSX65605:NTK65605 OCT65605:ODG65605 OMP65605:ONC65605 OWL65605:OWY65605 PGH65605:PGU65605 PQD65605:PQQ65605 PZZ65605:QAM65605 QJV65605:QKI65605 QTR65605:QUE65605 RDN65605:REA65605 RNJ65605:RNW65605 RXF65605:RXS65605 SHB65605:SHO65605 SQX65605:SRK65605 TAT65605:TBG65605 TKP65605:TLC65605 TUL65605:TUY65605 UEH65605:UEU65605 UOD65605:UOQ65605 UXZ65605:UYM65605 VHV65605:VII65605 VRR65605:VSE65605 WBN65605:WCA65605 WLJ65605:WLW65605 WVF65605:WVS65605 C131141:P131141 IT131141:JG131141 SP131141:TC131141 ACL131141:ACY131141 AMH131141:AMU131141 AWD131141:AWQ131141 BFZ131141:BGM131141 BPV131141:BQI131141 BZR131141:CAE131141 CJN131141:CKA131141 CTJ131141:CTW131141 DDF131141:DDS131141 DNB131141:DNO131141 DWX131141:DXK131141 EGT131141:EHG131141 EQP131141:ERC131141 FAL131141:FAY131141 FKH131141:FKU131141 FUD131141:FUQ131141 GDZ131141:GEM131141 GNV131141:GOI131141 GXR131141:GYE131141 HHN131141:HIA131141 HRJ131141:HRW131141 IBF131141:IBS131141 ILB131141:ILO131141 IUX131141:IVK131141 JET131141:JFG131141 JOP131141:JPC131141 JYL131141:JYY131141 KIH131141:KIU131141 KSD131141:KSQ131141 LBZ131141:LCM131141 LLV131141:LMI131141 LVR131141:LWE131141 MFN131141:MGA131141 MPJ131141:MPW131141 MZF131141:MZS131141 NJB131141:NJO131141 NSX131141:NTK131141 OCT131141:ODG131141 OMP131141:ONC131141 OWL131141:OWY131141 PGH131141:PGU131141 PQD131141:PQQ131141 PZZ131141:QAM131141 QJV131141:QKI131141 QTR131141:QUE131141 RDN131141:REA131141 RNJ131141:RNW131141 RXF131141:RXS131141 SHB131141:SHO131141 SQX131141:SRK131141 TAT131141:TBG131141 TKP131141:TLC131141 TUL131141:TUY131141 UEH131141:UEU131141 UOD131141:UOQ131141 UXZ131141:UYM131141 VHV131141:VII131141 VRR131141:VSE131141 WBN131141:WCA131141 WLJ131141:WLW131141 WVF131141:WVS131141 C196677:P196677 IT196677:JG196677 SP196677:TC196677 ACL196677:ACY196677 AMH196677:AMU196677 AWD196677:AWQ196677 BFZ196677:BGM196677 BPV196677:BQI196677 BZR196677:CAE196677 CJN196677:CKA196677 CTJ196677:CTW196677 DDF196677:DDS196677 DNB196677:DNO196677 DWX196677:DXK196677 EGT196677:EHG196677 EQP196677:ERC196677 FAL196677:FAY196677 FKH196677:FKU196677 FUD196677:FUQ196677 GDZ196677:GEM196677 GNV196677:GOI196677 GXR196677:GYE196677 HHN196677:HIA196677 HRJ196677:HRW196677 IBF196677:IBS196677 ILB196677:ILO196677 IUX196677:IVK196677 JET196677:JFG196677 JOP196677:JPC196677 JYL196677:JYY196677 KIH196677:KIU196677 KSD196677:KSQ196677 LBZ196677:LCM196677 LLV196677:LMI196677 LVR196677:LWE196677 MFN196677:MGA196677 MPJ196677:MPW196677 MZF196677:MZS196677 NJB196677:NJO196677 NSX196677:NTK196677 OCT196677:ODG196677 OMP196677:ONC196677 OWL196677:OWY196677 PGH196677:PGU196677 PQD196677:PQQ196677 PZZ196677:QAM196677 QJV196677:QKI196677 QTR196677:QUE196677 RDN196677:REA196677 RNJ196677:RNW196677 RXF196677:RXS196677 SHB196677:SHO196677 SQX196677:SRK196677 TAT196677:TBG196677 TKP196677:TLC196677 TUL196677:TUY196677 UEH196677:UEU196677 UOD196677:UOQ196677 UXZ196677:UYM196677 VHV196677:VII196677 VRR196677:VSE196677 WBN196677:WCA196677 WLJ196677:WLW196677 WVF196677:WVS196677 C262213:P262213 IT262213:JG262213 SP262213:TC262213 ACL262213:ACY262213 AMH262213:AMU262213 AWD262213:AWQ262213 BFZ262213:BGM262213 BPV262213:BQI262213 BZR262213:CAE262213 CJN262213:CKA262213 CTJ262213:CTW262213 DDF262213:DDS262213 DNB262213:DNO262213 DWX262213:DXK262213 EGT262213:EHG262213 EQP262213:ERC262213 FAL262213:FAY262213 FKH262213:FKU262213 FUD262213:FUQ262213 GDZ262213:GEM262213 GNV262213:GOI262213 GXR262213:GYE262213 HHN262213:HIA262213 HRJ262213:HRW262213 IBF262213:IBS262213 ILB262213:ILO262213 IUX262213:IVK262213 JET262213:JFG262213 JOP262213:JPC262213 JYL262213:JYY262213 KIH262213:KIU262213 KSD262213:KSQ262213 LBZ262213:LCM262213 LLV262213:LMI262213 LVR262213:LWE262213 MFN262213:MGA262213 MPJ262213:MPW262213 MZF262213:MZS262213 NJB262213:NJO262213 NSX262213:NTK262213 OCT262213:ODG262213 OMP262213:ONC262213 OWL262213:OWY262213 PGH262213:PGU262213 PQD262213:PQQ262213 PZZ262213:QAM262213 QJV262213:QKI262213 QTR262213:QUE262213 RDN262213:REA262213 RNJ262213:RNW262213 RXF262213:RXS262213 SHB262213:SHO262213 SQX262213:SRK262213 TAT262213:TBG262213 TKP262213:TLC262213 TUL262213:TUY262213 UEH262213:UEU262213 UOD262213:UOQ262213 UXZ262213:UYM262213 VHV262213:VII262213 VRR262213:VSE262213 WBN262213:WCA262213 WLJ262213:WLW262213 WVF262213:WVS262213 C327749:P327749 IT327749:JG327749 SP327749:TC327749 ACL327749:ACY327749 AMH327749:AMU327749 AWD327749:AWQ327749 BFZ327749:BGM327749 BPV327749:BQI327749 BZR327749:CAE327749 CJN327749:CKA327749 CTJ327749:CTW327749 DDF327749:DDS327749 DNB327749:DNO327749 DWX327749:DXK327749 EGT327749:EHG327749 EQP327749:ERC327749 FAL327749:FAY327749 FKH327749:FKU327749 FUD327749:FUQ327749 GDZ327749:GEM327749 GNV327749:GOI327749 GXR327749:GYE327749 HHN327749:HIA327749 HRJ327749:HRW327749 IBF327749:IBS327749 ILB327749:ILO327749 IUX327749:IVK327749 JET327749:JFG327749 JOP327749:JPC327749 JYL327749:JYY327749 KIH327749:KIU327749 KSD327749:KSQ327749 LBZ327749:LCM327749 LLV327749:LMI327749 LVR327749:LWE327749 MFN327749:MGA327749 MPJ327749:MPW327749 MZF327749:MZS327749 NJB327749:NJO327749 NSX327749:NTK327749 OCT327749:ODG327749 OMP327749:ONC327749 OWL327749:OWY327749 PGH327749:PGU327749 PQD327749:PQQ327749 PZZ327749:QAM327749 QJV327749:QKI327749 QTR327749:QUE327749 RDN327749:REA327749 RNJ327749:RNW327749 RXF327749:RXS327749 SHB327749:SHO327749 SQX327749:SRK327749 TAT327749:TBG327749 TKP327749:TLC327749 TUL327749:TUY327749 UEH327749:UEU327749 UOD327749:UOQ327749 UXZ327749:UYM327749 VHV327749:VII327749 VRR327749:VSE327749 WBN327749:WCA327749 WLJ327749:WLW327749 WVF327749:WVS327749 C393285:P393285 IT393285:JG393285 SP393285:TC393285 ACL393285:ACY393285 AMH393285:AMU393285 AWD393285:AWQ393285 BFZ393285:BGM393285 BPV393285:BQI393285 BZR393285:CAE393285 CJN393285:CKA393285 CTJ393285:CTW393285 DDF393285:DDS393285 DNB393285:DNO393285 DWX393285:DXK393285 EGT393285:EHG393285 EQP393285:ERC393285 FAL393285:FAY393285 FKH393285:FKU393285 FUD393285:FUQ393285 GDZ393285:GEM393285 GNV393285:GOI393285 GXR393285:GYE393285 HHN393285:HIA393285 HRJ393285:HRW393285 IBF393285:IBS393285 ILB393285:ILO393285 IUX393285:IVK393285 JET393285:JFG393285 JOP393285:JPC393285 JYL393285:JYY393285 KIH393285:KIU393285 KSD393285:KSQ393285 LBZ393285:LCM393285 LLV393285:LMI393285 LVR393285:LWE393285 MFN393285:MGA393285 MPJ393285:MPW393285 MZF393285:MZS393285 NJB393285:NJO393285 NSX393285:NTK393285 OCT393285:ODG393285 OMP393285:ONC393285 OWL393285:OWY393285 PGH393285:PGU393285 PQD393285:PQQ393285 PZZ393285:QAM393285 QJV393285:QKI393285 QTR393285:QUE393285 RDN393285:REA393285 RNJ393285:RNW393285 RXF393285:RXS393285 SHB393285:SHO393285 SQX393285:SRK393285 TAT393285:TBG393285 TKP393285:TLC393285 TUL393285:TUY393285 UEH393285:UEU393285 UOD393285:UOQ393285 UXZ393285:UYM393285 VHV393285:VII393285 VRR393285:VSE393285 WBN393285:WCA393285 WLJ393285:WLW393285 WVF393285:WVS393285 C458821:P458821 IT458821:JG458821 SP458821:TC458821 ACL458821:ACY458821 AMH458821:AMU458821 AWD458821:AWQ458821 BFZ458821:BGM458821 BPV458821:BQI458821 BZR458821:CAE458821 CJN458821:CKA458821 CTJ458821:CTW458821 DDF458821:DDS458821 DNB458821:DNO458821 DWX458821:DXK458821 EGT458821:EHG458821 EQP458821:ERC458821 FAL458821:FAY458821 FKH458821:FKU458821 FUD458821:FUQ458821 GDZ458821:GEM458821 GNV458821:GOI458821 GXR458821:GYE458821 HHN458821:HIA458821 HRJ458821:HRW458821 IBF458821:IBS458821 ILB458821:ILO458821 IUX458821:IVK458821 JET458821:JFG458821 JOP458821:JPC458821 JYL458821:JYY458821 KIH458821:KIU458821 KSD458821:KSQ458821 LBZ458821:LCM458821 LLV458821:LMI458821 LVR458821:LWE458821 MFN458821:MGA458821 MPJ458821:MPW458821 MZF458821:MZS458821 NJB458821:NJO458821 NSX458821:NTK458821 OCT458821:ODG458821 OMP458821:ONC458821 OWL458821:OWY458821 PGH458821:PGU458821 PQD458821:PQQ458821 PZZ458821:QAM458821 QJV458821:QKI458821 QTR458821:QUE458821 RDN458821:REA458821 RNJ458821:RNW458821 RXF458821:RXS458821 SHB458821:SHO458821 SQX458821:SRK458821 TAT458821:TBG458821 TKP458821:TLC458821 TUL458821:TUY458821 UEH458821:UEU458821 UOD458821:UOQ458821 UXZ458821:UYM458821 VHV458821:VII458821 VRR458821:VSE458821 WBN458821:WCA458821 WLJ458821:WLW458821 WVF458821:WVS458821 C524357:P524357 IT524357:JG524357 SP524357:TC524357 ACL524357:ACY524357 AMH524357:AMU524357 AWD524357:AWQ524357 BFZ524357:BGM524357 BPV524357:BQI524357 BZR524357:CAE524357 CJN524357:CKA524357 CTJ524357:CTW524357 DDF524357:DDS524357 DNB524357:DNO524357 DWX524357:DXK524357 EGT524357:EHG524357 EQP524357:ERC524357 FAL524357:FAY524357 FKH524357:FKU524357 FUD524357:FUQ524357 GDZ524357:GEM524357 GNV524357:GOI524357 GXR524357:GYE524357 HHN524357:HIA524357 HRJ524357:HRW524357 IBF524357:IBS524357 ILB524357:ILO524357 IUX524357:IVK524357 JET524357:JFG524357 JOP524357:JPC524357 JYL524357:JYY524357 KIH524357:KIU524357 KSD524357:KSQ524357 LBZ524357:LCM524357 LLV524357:LMI524357 LVR524357:LWE524357 MFN524357:MGA524357 MPJ524357:MPW524357 MZF524357:MZS524357 NJB524357:NJO524357 NSX524357:NTK524357 OCT524357:ODG524357 OMP524357:ONC524357 OWL524357:OWY524357 PGH524357:PGU524357 PQD524357:PQQ524357 PZZ524357:QAM524357 QJV524357:QKI524357 QTR524357:QUE524357 RDN524357:REA524357 RNJ524357:RNW524357 RXF524357:RXS524357 SHB524357:SHO524357 SQX524357:SRK524357 TAT524357:TBG524357 TKP524357:TLC524357 TUL524357:TUY524357 UEH524357:UEU524357 UOD524357:UOQ524357 UXZ524357:UYM524357 VHV524357:VII524357 VRR524357:VSE524357 WBN524357:WCA524357 WLJ524357:WLW524357 WVF524357:WVS524357 C589893:P589893 IT589893:JG589893 SP589893:TC589893 ACL589893:ACY589893 AMH589893:AMU589893 AWD589893:AWQ589893 BFZ589893:BGM589893 BPV589893:BQI589893 BZR589893:CAE589893 CJN589893:CKA589893 CTJ589893:CTW589893 DDF589893:DDS589893 DNB589893:DNO589893 DWX589893:DXK589893 EGT589893:EHG589893 EQP589893:ERC589893 FAL589893:FAY589893 FKH589893:FKU589893 FUD589893:FUQ589893 GDZ589893:GEM589893 GNV589893:GOI589893 GXR589893:GYE589893 HHN589893:HIA589893 HRJ589893:HRW589893 IBF589893:IBS589893 ILB589893:ILO589893 IUX589893:IVK589893 JET589893:JFG589893 JOP589893:JPC589893 JYL589893:JYY589893 KIH589893:KIU589893 KSD589893:KSQ589893 LBZ589893:LCM589893 LLV589893:LMI589893 LVR589893:LWE589893 MFN589893:MGA589893 MPJ589893:MPW589893 MZF589893:MZS589893 NJB589893:NJO589893 NSX589893:NTK589893 OCT589893:ODG589893 OMP589893:ONC589893 OWL589893:OWY589893 PGH589893:PGU589893 PQD589893:PQQ589893 PZZ589893:QAM589893 QJV589893:QKI589893 QTR589893:QUE589893 RDN589893:REA589893 RNJ589893:RNW589893 RXF589893:RXS589893 SHB589893:SHO589893 SQX589893:SRK589893 TAT589893:TBG589893 TKP589893:TLC589893 TUL589893:TUY589893 UEH589893:UEU589893 UOD589893:UOQ589893 UXZ589893:UYM589893 VHV589893:VII589893 VRR589893:VSE589893 WBN589893:WCA589893 WLJ589893:WLW589893 WVF589893:WVS589893 C655429:P655429 IT655429:JG655429 SP655429:TC655429 ACL655429:ACY655429 AMH655429:AMU655429 AWD655429:AWQ655429 BFZ655429:BGM655429 BPV655429:BQI655429 BZR655429:CAE655429 CJN655429:CKA655429 CTJ655429:CTW655429 DDF655429:DDS655429 DNB655429:DNO655429 DWX655429:DXK655429 EGT655429:EHG655429 EQP655429:ERC655429 FAL655429:FAY655429 FKH655429:FKU655429 FUD655429:FUQ655429 GDZ655429:GEM655429 GNV655429:GOI655429 GXR655429:GYE655429 HHN655429:HIA655429 HRJ655429:HRW655429 IBF655429:IBS655429 ILB655429:ILO655429 IUX655429:IVK655429 JET655429:JFG655429 JOP655429:JPC655429 JYL655429:JYY655429 KIH655429:KIU655429 KSD655429:KSQ655429 LBZ655429:LCM655429 LLV655429:LMI655429 LVR655429:LWE655429 MFN655429:MGA655429 MPJ655429:MPW655429 MZF655429:MZS655429 NJB655429:NJO655429 NSX655429:NTK655429 OCT655429:ODG655429 OMP655429:ONC655429 OWL655429:OWY655429 PGH655429:PGU655429 PQD655429:PQQ655429 PZZ655429:QAM655429 QJV655429:QKI655429 QTR655429:QUE655429 RDN655429:REA655429 RNJ655429:RNW655429 RXF655429:RXS655429 SHB655429:SHO655429 SQX655429:SRK655429 TAT655429:TBG655429 TKP655429:TLC655429 TUL655429:TUY655429 UEH655429:UEU655429 UOD655429:UOQ655429 UXZ655429:UYM655429 VHV655429:VII655429 VRR655429:VSE655429 WBN655429:WCA655429 WLJ655429:WLW655429 WVF655429:WVS655429 C720965:P720965 IT720965:JG720965 SP720965:TC720965 ACL720965:ACY720965 AMH720965:AMU720965 AWD720965:AWQ720965 BFZ720965:BGM720965 BPV720965:BQI720965 BZR720965:CAE720965 CJN720965:CKA720965 CTJ720965:CTW720965 DDF720965:DDS720965 DNB720965:DNO720965 DWX720965:DXK720965 EGT720965:EHG720965 EQP720965:ERC720965 FAL720965:FAY720965 FKH720965:FKU720965 FUD720965:FUQ720965 GDZ720965:GEM720965 GNV720965:GOI720965 GXR720965:GYE720965 HHN720965:HIA720965 HRJ720965:HRW720965 IBF720965:IBS720965 ILB720965:ILO720965 IUX720965:IVK720965 JET720965:JFG720965 JOP720965:JPC720965 JYL720965:JYY720965 KIH720965:KIU720965 KSD720965:KSQ720965 LBZ720965:LCM720965 LLV720965:LMI720965 LVR720965:LWE720965 MFN720965:MGA720965 MPJ720965:MPW720965 MZF720965:MZS720965 NJB720965:NJO720965 NSX720965:NTK720965 OCT720965:ODG720965 OMP720965:ONC720965 OWL720965:OWY720965 PGH720965:PGU720965 PQD720965:PQQ720965 PZZ720965:QAM720965 QJV720965:QKI720965 QTR720965:QUE720965 RDN720965:REA720965 RNJ720965:RNW720965 RXF720965:RXS720965 SHB720965:SHO720965 SQX720965:SRK720965 TAT720965:TBG720965 TKP720965:TLC720965 TUL720965:TUY720965 UEH720965:UEU720965 UOD720965:UOQ720965 UXZ720965:UYM720965 VHV720965:VII720965 VRR720965:VSE720965 WBN720965:WCA720965 WLJ720965:WLW720965 WVF720965:WVS720965 C786501:P786501 IT786501:JG786501 SP786501:TC786501 ACL786501:ACY786501 AMH786501:AMU786501 AWD786501:AWQ786501 BFZ786501:BGM786501 BPV786501:BQI786501 BZR786501:CAE786501 CJN786501:CKA786501 CTJ786501:CTW786501 DDF786501:DDS786501 DNB786501:DNO786501 DWX786501:DXK786501 EGT786501:EHG786501 EQP786501:ERC786501 FAL786501:FAY786501 FKH786501:FKU786501 FUD786501:FUQ786501 GDZ786501:GEM786501 GNV786501:GOI786501 GXR786501:GYE786501 HHN786501:HIA786501 HRJ786501:HRW786501 IBF786501:IBS786501 ILB786501:ILO786501 IUX786501:IVK786501 JET786501:JFG786501 JOP786501:JPC786501 JYL786501:JYY786501 KIH786501:KIU786501 KSD786501:KSQ786501 LBZ786501:LCM786501 LLV786501:LMI786501 LVR786501:LWE786501 MFN786501:MGA786501 MPJ786501:MPW786501 MZF786501:MZS786501 NJB786501:NJO786501 NSX786501:NTK786501 OCT786501:ODG786501 OMP786501:ONC786501 OWL786501:OWY786501 PGH786501:PGU786501 PQD786501:PQQ786501 PZZ786501:QAM786501 QJV786501:QKI786501 QTR786501:QUE786501 RDN786501:REA786501 RNJ786501:RNW786501 RXF786501:RXS786501 SHB786501:SHO786501 SQX786501:SRK786501 TAT786501:TBG786501 TKP786501:TLC786501 TUL786501:TUY786501 UEH786501:UEU786501 UOD786501:UOQ786501 UXZ786501:UYM786501 VHV786501:VII786501 VRR786501:VSE786501 WBN786501:WCA786501 WLJ786501:WLW786501 WVF786501:WVS786501 C852037:P852037 IT852037:JG852037 SP852037:TC852037 ACL852037:ACY852037 AMH852037:AMU852037 AWD852037:AWQ852037 BFZ852037:BGM852037 BPV852037:BQI852037 BZR852037:CAE852037 CJN852037:CKA852037 CTJ852037:CTW852037 DDF852037:DDS852037 DNB852037:DNO852037 DWX852037:DXK852037 EGT852037:EHG852037 EQP852037:ERC852037 FAL852037:FAY852037 FKH852037:FKU852037 FUD852037:FUQ852037 GDZ852037:GEM852037 GNV852037:GOI852037 GXR852037:GYE852037 HHN852037:HIA852037 HRJ852037:HRW852037 IBF852037:IBS852037 ILB852037:ILO852037 IUX852037:IVK852037 JET852037:JFG852037 JOP852037:JPC852037 JYL852037:JYY852037 KIH852037:KIU852037 KSD852037:KSQ852037 LBZ852037:LCM852037 LLV852037:LMI852037 LVR852037:LWE852037 MFN852037:MGA852037 MPJ852037:MPW852037 MZF852037:MZS852037 NJB852037:NJO852037 NSX852037:NTK852037 OCT852037:ODG852037 OMP852037:ONC852037 OWL852037:OWY852037 PGH852037:PGU852037 PQD852037:PQQ852037 PZZ852037:QAM852037 QJV852037:QKI852037 QTR852037:QUE852037 RDN852037:REA852037 RNJ852037:RNW852037 RXF852037:RXS852037 SHB852037:SHO852037 SQX852037:SRK852037 TAT852037:TBG852037 TKP852037:TLC852037 TUL852037:TUY852037 UEH852037:UEU852037 UOD852037:UOQ852037 UXZ852037:UYM852037 VHV852037:VII852037 VRR852037:VSE852037 WBN852037:WCA852037 WLJ852037:WLW852037 WVF852037:WVS852037 C917573:P917573 IT917573:JG917573 SP917573:TC917573 ACL917573:ACY917573 AMH917573:AMU917573 AWD917573:AWQ917573 BFZ917573:BGM917573 BPV917573:BQI917573 BZR917573:CAE917573 CJN917573:CKA917573 CTJ917573:CTW917573 DDF917573:DDS917573 DNB917573:DNO917573 DWX917573:DXK917573 EGT917573:EHG917573 EQP917573:ERC917573 FAL917573:FAY917573 FKH917573:FKU917573 FUD917573:FUQ917573 GDZ917573:GEM917573 GNV917573:GOI917573 GXR917573:GYE917573 HHN917573:HIA917573 HRJ917573:HRW917573 IBF917573:IBS917573 ILB917573:ILO917573 IUX917573:IVK917573 JET917573:JFG917573 JOP917573:JPC917573 JYL917573:JYY917573 KIH917573:KIU917573 KSD917573:KSQ917573 LBZ917573:LCM917573 LLV917573:LMI917573 LVR917573:LWE917573 MFN917573:MGA917573 MPJ917573:MPW917573 MZF917573:MZS917573 NJB917573:NJO917573 NSX917573:NTK917573 OCT917573:ODG917573 OMP917573:ONC917573 OWL917573:OWY917573 PGH917573:PGU917573 PQD917573:PQQ917573 PZZ917573:QAM917573 QJV917573:QKI917573 QTR917573:QUE917573 RDN917573:REA917573 RNJ917573:RNW917573 RXF917573:RXS917573 SHB917573:SHO917573 SQX917573:SRK917573 TAT917573:TBG917573 TKP917573:TLC917573 TUL917573:TUY917573 UEH917573:UEU917573 UOD917573:UOQ917573 UXZ917573:UYM917573 VHV917573:VII917573 VRR917573:VSE917573 WBN917573:WCA917573 WLJ917573:WLW917573 WVF917573:WVS917573 C983109:P983109 IT983109:JG983109 SP983109:TC983109 ACL983109:ACY983109 AMH983109:AMU983109 AWD983109:AWQ983109 BFZ983109:BGM983109 BPV983109:BQI983109 BZR983109:CAE983109 CJN983109:CKA983109 CTJ983109:CTW983109 DDF983109:DDS983109 DNB983109:DNO983109 DWX983109:DXK983109 EGT983109:EHG983109 EQP983109:ERC983109 FAL983109:FAY983109 FKH983109:FKU983109 FUD983109:FUQ983109 GDZ983109:GEM983109 GNV983109:GOI983109 GXR983109:GYE983109 HHN983109:HIA983109 HRJ983109:HRW983109 IBF983109:IBS983109 ILB983109:ILO983109 IUX983109:IVK983109 JET983109:JFG983109 JOP983109:JPC983109 JYL983109:JYY983109 KIH983109:KIU983109 KSD983109:KSQ983109 LBZ983109:LCM983109 LLV983109:LMI983109 LVR983109:LWE983109 MFN983109:MGA983109 MPJ983109:MPW983109 MZF983109:MZS983109 NJB983109:NJO983109 NSX983109:NTK983109 OCT983109:ODG983109 OMP983109:ONC983109 OWL983109:OWY983109 PGH983109:PGU983109 PQD983109:PQQ983109 PZZ983109:QAM983109 QJV983109:QKI983109 QTR983109:QUE983109 RDN983109:REA983109 RNJ983109:RNW983109 RXF983109:RXS983109 SHB983109:SHO983109 SQX983109:SRK983109 TAT983109:TBG983109 TKP983109:TLC983109 TUL983109:TUY983109 UEH983109:UEU983109 UOD983109:UOQ983109 UXZ983109:UYM983109 VHV983109:VII983109 VRR983109:VSE983109 WBN983109:WCA983109 WLJ983109:WLW983109 WVF983109:WVS983109">
      <formula1>$M$95:$M$97</formula1>
    </dataValidation>
    <dataValidation type="list" allowBlank="1" showInputMessage="1" showErrorMessage="1" sqref="C12:P12 IT12:JG12 SP12:TC12 ACL12:ACY12 AMH12:AMU12 AWD12:AWQ12 BFZ12:BGM12 BPV12:BQI12 BZR12:CAE12 CJN12:CKA12 CTJ12:CTW12 DDF12:DDS12 DNB12:DNO12 DWX12:DXK12 EGT12:EHG12 EQP12:ERC12 FAL12:FAY12 FKH12:FKU12 FUD12:FUQ12 GDZ12:GEM12 GNV12:GOI12 GXR12:GYE12 HHN12:HIA12 HRJ12:HRW12 IBF12:IBS12 ILB12:ILO12 IUX12:IVK12 JET12:JFG12 JOP12:JPC12 JYL12:JYY12 KIH12:KIU12 KSD12:KSQ12 LBZ12:LCM12 LLV12:LMI12 LVR12:LWE12 MFN12:MGA12 MPJ12:MPW12 MZF12:MZS12 NJB12:NJO12 NSX12:NTK12 OCT12:ODG12 OMP12:ONC12 OWL12:OWY12 PGH12:PGU12 PQD12:PQQ12 PZZ12:QAM12 QJV12:QKI12 QTR12:QUE12 RDN12:REA12 RNJ12:RNW12 RXF12:RXS12 SHB12:SHO12 SQX12:SRK12 TAT12:TBG12 TKP12:TLC12 TUL12:TUY12 UEH12:UEU12 UOD12:UOQ12 UXZ12:UYM12 VHV12:VII12 VRR12:VSE12 WBN12:WCA12 WLJ12:WLW12 WVF12:WVS12 C65546:P65546 IT65546:JG65546 SP65546:TC65546 ACL65546:ACY65546 AMH65546:AMU65546 AWD65546:AWQ65546 BFZ65546:BGM65546 BPV65546:BQI65546 BZR65546:CAE65546 CJN65546:CKA65546 CTJ65546:CTW65546 DDF65546:DDS65546 DNB65546:DNO65546 DWX65546:DXK65546 EGT65546:EHG65546 EQP65546:ERC65546 FAL65546:FAY65546 FKH65546:FKU65546 FUD65546:FUQ65546 GDZ65546:GEM65546 GNV65546:GOI65546 GXR65546:GYE65546 HHN65546:HIA65546 HRJ65546:HRW65546 IBF65546:IBS65546 ILB65546:ILO65546 IUX65546:IVK65546 JET65546:JFG65546 JOP65546:JPC65546 JYL65546:JYY65546 KIH65546:KIU65546 KSD65546:KSQ65546 LBZ65546:LCM65546 LLV65546:LMI65546 LVR65546:LWE65546 MFN65546:MGA65546 MPJ65546:MPW65546 MZF65546:MZS65546 NJB65546:NJO65546 NSX65546:NTK65546 OCT65546:ODG65546 OMP65546:ONC65546 OWL65546:OWY65546 PGH65546:PGU65546 PQD65546:PQQ65546 PZZ65546:QAM65546 QJV65546:QKI65546 QTR65546:QUE65546 RDN65546:REA65546 RNJ65546:RNW65546 RXF65546:RXS65546 SHB65546:SHO65546 SQX65546:SRK65546 TAT65546:TBG65546 TKP65546:TLC65546 TUL65546:TUY65546 UEH65546:UEU65546 UOD65546:UOQ65546 UXZ65546:UYM65546 VHV65546:VII65546 VRR65546:VSE65546 WBN65546:WCA65546 WLJ65546:WLW65546 WVF65546:WVS65546 C131082:P131082 IT131082:JG131082 SP131082:TC131082 ACL131082:ACY131082 AMH131082:AMU131082 AWD131082:AWQ131082 BFZ131082:BGM131082 BPV131082:BQI131082 BZR131082:CAE131082 CJN131082:CKA131082 CTJ131082:CTW131082 DDF131082:DDS131082 DNB131082:DNO131082 DWX131082:DXK131082 EGT131082:EHG131082 EQP131082:ERC131082 FAL131082:FAY131082 FKH131082:FKU131082 FUD131082:FUQ131082 GDZ131082:GEM131082 GNV131082:GOI131082 GXR131082:GYE131082 HHN131082:HIA131082 HRJ131082:HRW131082 IBF131082:IBS131082 ILB131082:ILO131082 IUX131082:IVK131082 JET131082:JFG131082 JOP131082:JPC131082 JYL131082:JYY131082 KIH131082:KIU131082 KSD131082:KSQ131082 LBZ131082:LCM131082 LLV131082:LMI131082 LVR131082:LWE131082 MFN131082:MGA131082 MPJ131082:MPW131082 MZF131082:MZS131082 NJB131082:NJO131082 NSX131082:NTK131082 OCT131082:ODG131082 OMP131082:ONC131082 OWL131082:OWY131082 PGH131082:PGU131082 PQD131082:PQQ131082 PZZ131082:QAM131082 QJV131082:QKI131082 QTR131082:QUE131082 RDN131082:REA131082 RNJ131082:RNW131082 RXF131082:RXS131082 SHB131082:SHO131082 SQX131082:SRK131082 TAT131082:TBG131082 TKP131082:TLC131082 TUL131082:TUY131082 UEH131082:UEU131082 UOD131082:UOQ131082 UXZ131082:UYM131082 VHV131082:VII131082 VRR131082:VSE131082 WBN131082:WCA131082 WLJ131082:WLW131082 WVF131082:WVS131082 C196618:P196618 IT196618:JG196618 SP196618:TC196618 ACL196618:ACY196618 AMH196618:AMU196618 AWD196618:AWQ196618 BFZ196618:BGM196618 BPV196618:BQI196618 BZR196618:CAE196618 CJN196618:CKA196618 CTJ196618:CTW196618 DDF196618:DDS196618 DNB196618:DNO196618 DWX196618:DXK196618 EGT196618:EHG196618 EQP196618:ERC196618 FAL196618:FAY196618 FKH196618:FKU196618 FUD196618:FUQ196618 GDZ196618:GEM196618 GNV196618:GOI196618 GXR196618:GYE196618 HHN196618:HIA196618 HRJ196618:HRW196618 IBF196618:IBS196618 ILB196618:ILO196618 IUX196618:IVK196618 JET196618:JFG196618 JOP196618:JPC196618 JYL196618:JYY196618 KIH196618:KIU196618 KSD196618:KSQ196618 LBZ196618:LCM196618 LLV196618:LMI196618 LVR196618:LWE196618 MFN196618:MGA196618 MPJ196618:MPW196618 MZF196618:MZS196618 NJB196618:NJO196618 NSX196618:NTK196618 OCT196618:ODG196618 OMP196618:ONC196618 OWL196618:OWY196618 PGH196618:PGU196618 PQD196618:PQQ196618 PZZ196618:QAM196618 QJV196618:QKI196618 QTR196618:QUE196618 RDN196618:REA196618 RNJ196618:RNW196618 RXF196618:RXS196618 SHB196618:SHO196618 SQX196618:SRK196618 TAT196618:TBG196618 TKP196618:TLC196618 TUL196618:TUY196618 UEH196618:UEU196618 UOD196618:UOQ196618 UXZ196618:UYM196618 VHV196618:VII196618 VRR196618:VSE196618 WBN196618:WCA196618 WLJ196618:WLW196618 WVF196618:WVS196618 C262154:P262154 IT262154:JG262154 SP262154:TC262154 ACL262154:ACY262154 AMH262154:AMU262154 AWD262154:AWQ262154 BFZ262154:BGM262154 BPV262154:BQI262154 BZR262154:CAE262154 CJN262154:CKA262154 CTJ262154:CTW262154 DDF262154:DDS262154 DNB262154:DNO262154 DWX262154:DXK262154 EGT262154:EHG262154 EQP262154:ERC262154 FAL262154:FAY262154 FKH262154:FKU262154 FUD262154:FUQ262154 GDZ262154:GEM262154 GNV262154:GOI262154 GXR262154:GYE262154 HHN262154:HIA262154 HRJ262154:HRW262154 IBF262154:IBS262154 ILB262154:ILO262154 IUX262154:IVK262154 JET262154:JFG262154 JOP262154:JPC262154 JYL262154:JYY262154 KIH262154:KIU262154 KSD262154:KSQ262154 LBZ262154:LCM262154 LLV262154:LMI262154 LVR262154:LWE262154 MFN262154:MGA262154 MPJ262154:MPW262154 MZF262154:MZS262154 NJB262154:NJO262154 NSX262154:NTK262154 OCT262154:ODG262154 OMP262154:ONC262154 OWL262154:OWY262154 PGH262154:PGU262154 PQD262154:PQQ262154 PZZ262154:QAM262154 QJV262154:QKI262154 QTR262154:QUE262154 RDN262154:REA262154 RNJ262154:RNW262154 RXF262154:RXS262154 SHB262154:SHO262154 SQX262154:SRK262154 TAT262154:TBG262154 TKP262154:TLC262154 TUL262154:TUY262154 UEH262154:UEU262154 UOD262154:UOQ262154 UXZ262154:UYM262154 VHV262154:VII262154 VRR262154:VSE262154 WBN262154:WCA262154 WLJ262154:WLW262154 WVF262154:WVS262154 C327690:P327690 IT327690:JG327690 SP327690:TC327690 ACL327690:ACY327690 AMH327690:AMU327690 AWD327690:AWQ327690 BFZ327690:BGM327690 BPV327690:BQI327690 BZR327690:CAE327690 CJN327690:CKA327690 CTJ327690:CTW327690 DDF327690:DDS327690 DNB327690:DNO327690 DWX327690:DXK327690 EGT327690:EHG327690 EQP327690:ERC327690 FAL327690:FAY327690 FKH327690:FKU327690 FUD327690:FUQ327690 GDZ327690:GEM327690 GNV327690:GOI327690 GXR327690:GYE327690 HHN327690:HIA327690 HRJ327690:HRW327690 IBF327690:IBS327690 ILB327690:ILO327690 IUX327690:IVK327690 JET327690:JFG327690 JOP327690:JPC327690 JYL327690:JYY327690 KIH327690:KIU327690 KSD327690:KSQ327690 LBZ327690:LCM327690 LLV327690:LMI327690 LVR327690:LWE327690 MFN327690:MGA327690 MPJ327690:MPW327690 MZF327690:MZS327690 NJB327690:NJO327690 NSX327690:NTK327690 OCT327690:ODG327690 OMP327690:ONC327690 OWL327690:OWY327690 PGH327690:PGU327690 PQD327690:PQQ327690 PZZ327690:QAM327690 QJV327690:QKI327690 QTR327690:QUE327690 RDN327690:REA327690 RNJ327690:RNW327690 RXF327690:RXS327690 SHB327690:SHO327690 SQX327690:SRK327690 TAT327690:TBG327690 TKP327690:TLC327690 TUL327690:TUY327690 UEH327690:UEU327690 UOD327690:UOQ327690 UXZ327690:UYM327690 VHV327690:VII327690 VRR327690:VSE327690 WBN327690:WCA327690 WLJ327690:WLW327690 WVF327690:WVS327690 C393226:P393226 IT393226:JG393226 SP393226:TC393226 ACL393226:ACY393226 AMH393226:AMU393226 AWD393226:AWQ393226 BFZ393226:BGM393226 BPV393226:BQI393226 BZR393226:CAE393226 CJN393226:CKA393226 CTJ393226:CTW393226 DDF393226:DDS393226 DNB393226:DNO393226 DWX393226:DXK393226 EGT393226:EHG393226 EQP393226:ERC393226 FAL393226:FAY393226 FKH393226:FKU393226 FUD393226:FUQ393226 GDZ393226:GEM393226 GNV393226:GOI393226 GXR393226:GYE393226 HHN393226:HIA393226 HRJ393226:HRW393226 IBF393226:IBS393226 ILB393226:ILO393226 IUX393226:IVK393226 JET393226:JFG393226 JOP393226:JPC393226 JYL393226:JYY393226 KIH393226:KIU393226 KSD393226:KSQ393226 LBZ393226:LCM393226 LLV393226:LMI393226 LVR393226:LWE393226 MFN393226:MGA393226 MPJ393226:MPW393226 MZF393226:MZS393226 NJB393226:NJO393226 NSX393226:NTK393226 OCT393226:ODG393226 OMP393226:ONC393226 OWL393226:OWY393226 PGH393226:PGU393226 PQD393226:PQQ393226 PZZ393226:QAM393226 QJV393226:QKI393226 QTR393226:QUE393226 RDN393226:REA393226 RNJ393226:RNW393226 RXF393226:RXS393226 SHB393226:SHO393226 SQX393226:SRK393226 TAT393226:TBG393226 TKP393226:TLC393226 TUL393226:TUY393226 UEH393226:UEU393226 UOD393226:UOQ393226 UXZ393226:UYM393226 VHV393226:VII393226 VRR393226:VSE393226 WBN393226:WCA393226 WLJ393226:WLW393226 WVF393226:WVS393226 C458762:P458762 IT458762:JG458762 SP458762:TC458762 ACL458762:ACY458762 AMH458762:AMU458762 AWD458762:AWQ458762 BFZ458762:BGM458762 BPV458762:BQI458762 BZR458762:CAE458762 CJN458762:CKA458762 CTJ458762:CTW458762 DDF458762:DDS458762 DNB458762:DNO458762 DWX458762:DXK458762 EGT458762:EHG458762 EQP458762:ERC458762 FAL458762:FAY458762 FKH458762:FKU458762 FUD458762:FUQ458762 GDZ458762:GEM458762 GNV458762:GOI458762 GXR458762:GYE458762 HHN458762:HIA458762 HRJ458762:HRW458762 IBF458762:IBS458762 ILB458762:ILO458762 IUX458762:IVK458762 JET458762:JFG458762 JOP458762:JPC458762 JYL458762:JYY458762 KIH458762:KIU458762 KSD458762:KSQ458762 LBZ458762:LCM458762 LLV458762:LMI458762 LVR458762:LWE458762 MFN458762:MGA458762 MPJ458762:MPW458762 MZF458762:MZS458762 NJB458762:NJO458762 NSX458762:NTK458762 OCT458762:ODG458762 OMP458762:ONC458762 OWL458762:OWY458762 PGH458762:PGU458762 PQD458762:PQQ458762 PZZ458762:QAM458762 QJV458762:QKI458762 QTR458762:QUE458762 RDN458762:REA458762 RNJ458762:RNW458762 RXF458762:RXS458762 SHB458762:SHO458762 SQX458762:SRK458762 TAT458762:TBG458762 TKP458762:TLC458762 TUL458762:TUY458762 UEH458762:UEU458762 UOD458762:UOQ458762 UXZ458762:UYM458762 VHV458762:VII458762 VRR458762:VSE458762 WBN458762:WCA458762 WLJ458762:WLW458762 WVF458762:WVS458762 C524298:P524298 IT524298:JG524298 SP524298:TC524298 ACL524298:ACY524298 AMH524298:AMU524298 AWD524298:AWQ524298 BFZ524298:BGM524298 BPV524298:BQI524298 BZR524298:CAE524298 CJN524298:CKA524298 CTJ524298:CTW524298 DDF524298:DDS524298 DNB524298:DNO524298 DWX524298:DXK524298 EGT524298:EHG524298 EQP524298:ERC524298 FAL524298:FAY524298 FKH524298:FKU524298 FUD524298:FUQ524298 GDZ524298:GEM524298 GNV524298:GOI524298 GXR524298:GYE524298 HHN524298:HIA524298 HRJ524298:HRW524298 IBF524298:IBS524298 ILB524298:ILO524298 IUX524298:IVK524298 JET524298:JFG524298 JOP524298:JPC524298 JYL524298:JYY524298 KIH524298:KIU524298 KSD524298:KSQ524298 LBZ524298:LCM524298 LLV524298:LMI524298 LVR524298:LWE524298 MFN524298:MGA524298 MPJ524298:MPW524298 MZF524298:MZS524298 NJB524298:NJO524298 NSX524298:NTK524298 OCT524298:ODG524298 OMP524298:ONC524298 OWL524298:OWY524298 PGH524298:PGU524298 PQD524298:PQQ524298 PZZ524298:QAM524298 QJV524298:QKI524298 QTR524298:QUE524298 RDN524298:REA524298 RNJ524298:RNW524298 RXF524298:RXS524298 SHB524298:SHO524298 SQX524298:SRK524298 TAT524298:TBG524298 TKP524298:TLC524298 TUL524298:TUY524298 UEH524298:UEU524298 UOD524298:UOQ524298 UXZ524298:UYM524298 VHV524298:VII524298 VRR524298:VSE524298 WBN524298:WCA524298 WLJ524298:WLW524298 WVF524298:WVS524298 C589834:P589834 IT589834:JG589834 SP589834:TC589834 ACL589834:ACY589834 AMH589834:AMU589834 AWD589834:AWQ589834 BFZ589834:BGM589834 BPV589834:BQI589834 BZR589834:CAE589834 CJN589834:CKA589834 CTJ589834:CTW589834 DDF589834:DDS589834 DNB589834:DNO589834 DWX589834:DXK589834 EGT589834:EHG589834 EQP589834:ERC589834 FAL589834:FAY589834 FKH589834:FKU589834 FUD589834:FUQ589834 GDZ589834:GEM589834 GNV589834:GOI589834 GXR589834:GYE589834 HHN589834:HIA589834 HRJ589834:HRW589834 IBF589834:IBS589834 ILB589834:ILO589834 IUX589834:IVK589834 JET589834:JFG589834 JOP589834:JPC589834 JYL589834:JYY589834 KIH589834:KIU589834 KSD589834:KSQ589834 LBZ589834:LCM589834 LLV589834:LMI589834 LVR589834:LWE589834 MFN589834:MGA589834 MPJ589834:MPW589834 MZF589834:MZS589834 NJB589834:NJO589834 NSX589834:NTK589834 OCT589834:ODG589834 OMP589834:ONC589834 OWL589834:OWY589834 PGH589834:PGU589834 PQD589834:PQQ589834 PZZ589834:QAM589834 QJV589834:QKI589834 QTR589834:QUE589834 RDN589834:REA589834 RNJ589834:RNW589834 RXF589834:RXS589834 SHB589834:SHO589834 SQX589834:SRK589834 TAT589834:TBG589834 TKP589834:TLC589834 TUL589834:TUY589834 UEH589834:UEU589834 UOD589834:UOQ589834 UXZ589834:UYM589834 VHV589834:VII589834 VRR589834:VSE589834 WBN589834:WCA589834 WLJ589834:WLW589834 WVF589834:WVS589834 C655370:P655370 IT655370:JG655370 SP655370:TC655370 ACL655370:ACY655370 AMH655370:AMU655370 AWD655370:AWQ655370 BFZ655370:BGM655370 BPV655370:BQI655370 BZR655370:CAE655370 CJN655370:CKA655370 CTJ655370:CTW655370 DDF655370:DDS655370 DNB655370:DNO655370 DWX655370:DXK655370 EGT655370:EHG655370 EQP655370:ERC655370 FAL655370:FAY655370 FKH655370:FKU655370 FUD655370:FUQ655370 GDZ655370:GEM655370 GNV655370:GOI655370 GXR655370:GYE655370 HHN655370:HIA655370 HRJ655370:HRW655370 IBF655370:IBS655370 ILB655370:ILO655370 IUX655370:IVK655370 JET655370:JFG655370 JOP655370:JPC655370 JYL655370:JYY655370 KIH655370:KIU655370 KSD655370:KSQ655370 LBZ655370:LCM655370 LLV655370:LMI655370 LVR655370:LWE655370 MFN655370:MGA655370 MPJ655370:MPW655370 MZF655370:MZS655370 NJB655370:NJO655370 NSX655370:NTK655370 OCT655370:ODG655370 OMP655370:ONC655370 OWL655370:OWY655370 PGH655370:PGU655370 PQD655370:PQQ655370 PZZ655370:QAM655370 QJV655370:QKI655370 QTR655370:QUE655370 RDN655370:REA655370 RNJ655370:RNW655370 RXF655370:RXS655370 SHB655370:SHO655370 SQX655370:SRK655370 TAT655370:TBG655370 TKP655370:TLC655370 TUL655370:TUY655370 UEH655370:UEU655370 UOD655370:UOQ655370 UXZ655370:UYM655370 VHV655370:VII655370 VRR655370:VSE655370 WBN655370:WCA655370 WLJ655370:WLW655370 WVF655370:WVS655370 C720906:P720906 IT720906:JG720906 SP720906:TC720906 ACL720906:ACY720906 AMH720906:AMU720906 AWD720906:AWQ720906 BFZ720906:BGM720906 BPV720906:BQI720906 BZR720906:CAE720906 CJN720906:CKA720906 CTJ720906:CTW720906 DDF720906:DDS720906 DNB720906:DNO720906 DWX720906:DXK720906 EGT720906:EHG720906 EQP720906:ERC720906 FAL720906:FAY720906 FKH720906:FKU720906 FUD720906:FUQ720906 GDZ720906:GEM720906 GNV720906:GOI720906 GXR720906:GYE720906 HHN720906:HIA720906 HRJ720906:HRW720906 IBF720906:IBS720906 ILB720906:ILO720906 IUX720906:IVK720906 JET720906:JFG720906 JOP720906:JPC720906 JYL720906:JYY720906 KIH720906:KIU720906 KSD720906:KSQ720906 LBZ720906:LCM720906 LLV720906:LMI720906 LVR720906:LWE720906 MFN720906:MGA720906 MPJ720906:MPW720906 MZF720906:MZS720906 NJB720906:NJO720906 NSX720906:NTK720906 OCT720906:ODG720906 OMP720906:ONC720906 OWL720906:OWY720906 PGH720906:PGU720906 PQD720906:PQQ720906 PZZ720906:QAM720906 QJV720906:QKI720906 QTR720906:QUE720906 RDN720906:REA720906 RNJ720906:RNW720906 RXF720906:RXS720906 SHB720906:SHO720906 SQX720906:SRK720906 TAT720906:TBG720906 TKP720906:TLC720906 TUL720906:TUY720906 UEH720906:UEU720906 UOD720906:UOQ720906 UXZ720906:UYM720906 VHV720906:VII720906 VRR720906:VSE720906 WBN720906:WCA720906 WLJ720906:WLW720906 WVF720906:WVS720906 C786442:P786442 IT786442:JG786442 SP786442:TC786442 ACL786442:ACY786442 AMH786442:AMU786442 AWD786442:AWQ786442 BFZ786442:BGM786442 BPV786442:BQI786442 BZR786442:CAE786442 CJN786442:CKA786442 CTJ786442:CTW786442 DDF786442:DDS786442 DNB786442:DNO786442 DWX786442:DXK786442 EGT786442:EHG786442 EQP786442:ERC786442 FAL786442:FAY786442 FKH786442:FKU786442 FUD786442:FUQ786442 GDZ786442:GEM786442 GNV786442:GOI786442 GXR786442:GYE786442 HHN786442:HIA786442 HRJ786442:HRW786442 IBF786442:IBS786442 ILB786442:ILO786442 IUX786442:IVK786442 JET786442:JFG786442 JOP786442:JPC786442 JYL786442:JYY786442 KIH786442:KIU786442 KSD786442:KSQ786442 LBZ786442:LCM786442 LLV786442:LMI786442 LVR786442:LWE786442 MFN786442:MGA786442 MPJ786442:MPW786442 MZF786442:MZS786442 NJB786442:NJO786442 NSX786442:NTK786442 OCT786442:ODG786442 OMP786442:ONC786442 OWL786442:OWY786442 PGH786442:PGU786442 PQD786442:PQQ786442 PZZ786442:QAM786442 QJV786442:QKI786442 QTR786442:QUE786442 RDN786442:REA786442 RNJ786442:RNW786442 RXF786442:RXS786442 SHB786442:SHO786442 SQX786442:SRK786442 TAT786442:TBG786442 TKP786442:TLC786442 TUL786442:TUY786442 UEH786442:UEU786442 UOD786442:UOQ786442 UXZ786442:UYM786442 VHV786442:VII786442 VRR786442:VSE786442 WBN786442:WCA786442 WLJ786442:WLW786442 WVF786442:WVS786442 C851978:P851978 IT851978:JG851978 SP851978:TC851978 ACL851978:ACY851978 AMH851978:AMU851978 AWD851978:AWQ851978 BFZ851978:BGM851978 BPV851978:BQI851978 BZR851978:CAE851978 CJN851978:CKA851978 CTJ851978:CTW851978 DDF851978:DDS851978 DNB851978:DNO851978 DWX851978:DXK851978 EGT851978:EHG851978 EQP851978:ERC851978 FAL851978:FAY851978 FKH851978:FKU851978 FUD851978:FUQ851978 GDZ851978:GEM851978 GNV851978:GOI851978 GXR851978:GYE851978 HHN851978:HIA851978 HRJ851978:HRW851978 IBF851978:IBS851978 ILB851978:ILO851978 IUX851978:IVK851978 JET851978:JFG851978 JOP851978:JPC851978 JYL851978:JYY851978 KIH851978:KIU851978 KSD851978:KSQ851978 LBZ851978:LCM851978 LLV851978:LMI851978 LVR851978:LWE851978 MFN851978:MGA851978 MPJ851978:MPW851978 MZF851978:MZS851978 NJB851978:NJO851978 NSX851978:NTK851978 OCT851978:ODG851978 OMP851978:ONC851978 OWL851978:OWY851978 PGH851978:PGU851978 PQD851978:PQQ851978 PZZ851978:QAM851978 QJV851978:QKI851978 QTR851978:QUE851978 RDN851978:REA851978 RNJ851978:RNW851978 RXF851978:RXS851978 SHB851978:SHO851978 SQX851978:SRK851978 TAT851978:TBG851978 TKP851978:TLC851978 TUL851978:TUY851978 UEH851978:UEU851978 UOD851978:UOQ851978 UXZ851978:UYM851978 VHV851978:VII851978 VRR851978:VSE851978 WBN851978:WCA851978 WLJ851978:WLW851978 WVF851978:WVS851978 C917514:P917514 IT917514:JG917514 SP917514:TC917514 ACL917514:ACY917514 AMH917514:AMU917514 AWD917514:AWQ917514 BFZ917514:BGM917514 BPV917514:BQI917514 BZR917514:CAE917514 CJN917514:CKA917514 CTJ917514:CTW917514 DDF917514:DDS917514 DNB917514:DNO917514 DWX917514:DXK917514 EGT917514:EHG917514 EQP917514:ERC917514 FAL917514:FAY917514 FKH917514:FKU917514 FUD917514:FUQ917514 GDZ917514:GEM917514 GNV917514:GOI917514 GXR917514:GYE917514 HHN917514:HIA917514 HRJ917514:HRW917514 IBF917514:IBS917514 ILB917514:ILO917514 IUX917514:IVK917514 JET917514:JFG917514 JOP917514:JPC917514 JYL917514:JYY917514 KIH917514:KIU917514 KSD917514:KSQ917514 LBZ917514:LCM917514 LLV917514:LMI917514 LVR917514:LWE917514 MFN917514:MGA917514 MPJ917514:MPW917514 MZF917514:MZS917514 NJB917514:NJO917514 NSX917514:NTK917514 OCT917514:ODG917514 OMP917514:ONC917514 OWL917514:OWY917514 PGH917514:PGU917514 PQD917514:PQQ917514 PZZ917514:QAM917514 QJV917514:QKI917514 QTR917514:QUE917514 RDN917514:REA917514 RNJ917514:RNW917514 RXF917514:RXS917514 SHB917514:SHO917514 SQX917514:SRK917514 TAT917514:TBG917514 TKP917514:TLC917514 TUL917514:TUY917514 UEH917514:UEU917514 UOD917514:UOQ917514 UXZ917514:UYM917514 VHV917514:VII917514 VRR917514:VSE917514 WBN917514:WCA917514 WLJ917514:WLW917514 WVF917514:WVS917514 C983050:P983050 IT983050:JG983050 SP983050:TC983050 ACL983050:ACY983050 AMH983050:AMU983050 AWD983050:AWQ983050 BFZ983050:BGM983050 BPV983050:BQI983050 BZR983050:CAE983050 CJN983050:CKA983050 CTJ983050:CTW983050 DDF983050:DDS983050 DNB983050:DNO983050 DWX983050:DXK983050 EGT983050:EHG983050 EQP983050:ERC983050 FAL983050:FAY983050 FKH983050:FKU983050 FUD983050:FUQ983050 GDZ983050:GEM983050 GNV983050:GOI983050 GXR983050:GYE983050 HHN983050:HIA983050 HRJ983050:HRW983050 IBF983050:IBS983050 ILB983050:ILO983050 IUX983050:IVK983050 JET983050:JFG983050 JOP983050:JPC983050 JYL983050:JYY983050 KIH983050:KIU983050 KSD983050:KSQ983050 LBZ983050:LCM983050 LLV983050:LMI983050 LVR983050:LWE983050 MFN983050:MGA983050 MPJ983050:MPW983050 MZF983050:MZS983050 NJB983050:NJO983050 NSX983050:NTK983050 OCT983050:ODG983050 OMP983050:ONC983050 OWL983050:OWY983050 PGH983050:PGU983050 PQD983050:PQQ983050 PZZ983050:QAM983050 QJV983050:QKI983050 QTR983050:QUE983050 RDN983050:REA983050 RNJ983050:RNW983050 RXF983050:RXS983050 SHB983050:SHO983050 SQX983050:SRK983050 TAT983050:TBG983050 TKP983050:TLC983050 TUL983050:TUY983050 UEH983050:UEU983050 UOD983050:UOQ983050 UXZ983050:UYM983050 VHV983050:VII983050 VRR983050:VSE983050 WBN983050:WCA983050 WLJ983050:WLW983050 WVF983050:WVS983050">
      <formula1>$D$95:$D$116</formula1>
    </dataValidation>
    <dataValidation type="list" allowBlank="1" showInputMessage="1" showErrorMessage="1" sqref="O10:P10 JF10:JG10 TB10:TC10 ACX10:ACY10 AMT10:AMU10 AWP10:AWQ10 BGL10:BGM10 BQH10:BQI10 CAD10:CAE10 CJZ10:CKA10 CTV10:CTW10 DDR10:DDS10 DNN10:DNO10 DXJ10:DXK10 EHF10:EHG10 ERB10:ERC10 FAX10:FAY10 FKT10:FKU10 FUP10:FUQ10 GEL10:GEM10 GOH10:GOI10 GYD10:GYE10 HHZ10:HIA10 HRV10:HRW10 IBR10:IBS10 ILN10:ILO10 IVJ10:IVK10 JFF10:JFG10 JPB10:JPC10 JYX10:JYY10 KIT10:KIU10 KSP10:KSQ10 LCL10:LCM10 LMH10:LMI10 LWD10:LWE10 MFZ10:MGA10 MPV10:MPW10 MZR10:MZS10 NJN10:NJO10 NTJ10:NTK10 ODF10:ODG10 ONB10:ONC10 OWX10:OWY10 PGT10:PGU10 PQP10:PQQ10 QAL10:QAM10 QKH10:QKI10 QUD10:QUE10 RDZ10:REA10 RNV10:RNW10 RXR10:RXS10 SHN10:SHO10 SRJ10:SRK10 TBF10:TBG10 TLB10:TLC10 TUX10:TUY10 UET10:UEU10 UOP10:UOQ10 UYL10:UYM10 VIH10:VII10 VSD10:VSE10 WBZ10:WCA10 WLV10:WLW10 WVR10:WVS10 O65544:P65544 JF65544:JG65544 TB65544:TC65544 ACX65544:ACY65544 AMT65544:AMU65544 AWP65544:AWQ65544 BGL65544:BGM65544 BQH65544:BQI65544 CAD65544:CAE65544 CJZ65544:CKA65544 CTV65544:CTW65544 DDR65544:DDS65544 DNN65544:DNO65544 DXJ65544:DXK65544 EHF65544:EHG65544 ERB65544:ERC65544 FAX65544:FAY65544 FKT65544:FKU65544 FUP65544:FUQ65544 GEL65544:GEM65544 GOH65544:GOI65544 GYD65544:GYE65544 HHZ65544:HIA65544 HRV65544:HRW65544 IBR65544:IBS65544 ILN65544:ILO65544 IVJ65544:IVK65544 JFF65544:JFG65544 JPB65544:JPC65544 JYX65544:JYY65544 KIT65544:KIU65544 KSP65544:KSQ65544 LCL65544:LCM65544 LMH65544:LMI65544 LWD65544:LWE65544 MFZ65544:MGA65544 MPV65544:MPW65544 MZR65544:MZS65544 NJN65544:NJO65544 NTJ65544:NTK65544 ODF65544:ODG65544 ONB65544:ONC65544 OWX65544:OWY65544 PGT65544:PGU65544 PQP65544:PQQ65544 QAL65544:QAM65544 QKH65544:QKI65544 QUD65544:QUE65544 RDZ65544:REA65544 RNV65544:RNW65544 RXR65544:RXS65544 SHN65544:SHO65544 SRJ65544:SRK65544 TBF65544:TBG65544 TLB65544:TLC65544 TUX65544:TUY65544 UET65544:UEU65544 UOP65544:UOQ65544 UYL65544:UYM65544 VIH65544:VII65544 VSD65544:VSE65544 WBZ65544:WCA65544 WLV65544:WLW65544 WVR65544:WVS65544 O131080:P131080 JF131080:JG131080 TB131080:TC131080 ACX131080:ACY131080 AMT131080:AMU131080 AWP131080:AWQ131080 BGL131080:BGM131080 BQH131080:BQI131080 CAD131080:CAE131080 CJZ131080:CKA131080 CTV131080:CTW131080 DDR131080:DDS131080 DNN131080:DNO131080 DXJ131080:DXK131080 EHF131080:EHG131080 ERB131080:ERC131080 FAX131080:FAY131080 FKT131080:FKU131080 FUP131080:FUQ131080 GEL131080:GEM131080 GOH131080:GOI131080 GYD131080:GYE131080 HHZ131080:HIA131080 HRV131080:HRW131080 IBR131080:IBS131080 ILN131080:ILO131080 IVJ131080:IVK131080 JFF131080:JFG131080 JPB131080:JPC131080 JYX131080:JYY131080 KIT131080:KIU131080 KSP131080:KSQ131080 LCL131080:LCM131080 LMH131080:LMI131080 LWD131080:LWE131080 MFZ131080:MGA131080 MPV131080:MPW131080 MZR131080:MZS131080 NJN131080:NJO131080 NTJ131080:NTK131080 ODF131080:ODG131080 ONB131080:ONC131080 OWX131080:OWY131080 PGT131080:PGU131080 PQP131080:PQQ131080 QAL131080:QAM131080 QKH131080:QKI131080 QUD131080:QUE131080 RDZ131080:REA131080 RNV131080:RNW131080 RXR131080:RXS131080 SHN131080:SHO131080 SRJ131080:SRK131080 TBF131080:TBG131080 TLB131080:TLC131080 TUX131080:TUY131080 UET131080:UEU131080 UOP131080:UOQ131080 UYL131080:UYM131080 VIH131080:VII131080 VSD131080:VSE131080 WBZ131080:WCA131080 WLV131080:WLW131080 WVR131080:WVS131080 O196616:P196616 JF196616:JG196616 TB196616:TC196616 ACX196616:ACY196616 AMT196616:AMU196616 AWP196616:AWQ196616 BGL196616:BGM196616 BQH196616:BQI196616 CAD196616:CAE196616 CJZ196616:CKA196616 CTV196616:CTW196616 DDR196616:DDS196616 DNN196616:DNO196616 DXJ196616:DXK196616 EHF196616:EHG196616 ERB196616:ERC196616 FAX196616:FAY196616 FKT196616:FKU196616 FUP196616:FUQ196616 GEL196616:GEM196616 GOH196616:GOI196616 GYD196616:GYE196616 HHZ196616:HIA196616 HRV196616:HRW196616 IBR196616:IBS196616 ILN196616:ILO196616 IVJ196616:IVK196616 JFF196616:JFG196616 JPB196616:JPC196616 JYX196616:JYY196616 KIT196616:KIU196616 KSP196616:KSQ196616 LCL196616:LCM196616 LMH196616:LMI196616 LWD196616:LWE196616 MFZ196616:MGA196616 MPV196616:MPW196616 MZR196616:MZS196616 NJN196616:NJO196616 NTJ196616:NTK196616 ODF196616:ODG196616 ONB196616:ONC196616 OWX196616:OWY196616 PGT196616:PGU196616 PQP196616:PQQ196616 QAL196616:QAM196616 QKH196616:QKI196616 QUD196616:QUE196616 RDZ196616:REA196616 RNV196616:RNW196616 RXR196616:RXS196616 SHN196616:SHO196616 SRJ196616:SRK196616 TBF196616:TBG196616 TLB196616:TLC196616 TUX196616:TUY196616 UET196616:UEU196616 UOP196616:UOQ196616 UYL196616:UYM196616 VIH196616:VII196616 VSD196616:VSE196616 WBZ196616:WCA196616 WLV196616:WLW196616 WVR196616:WVS196616 O262152:P262152 JF262152:JG262152 TB262152:TC262152 ACX262152:ACY262152 AMT262152:AMU262152 AWP262152:AWQ262152 BGL262152:BGM262152 BQH262152:BQI262152 CAD262152:CAE262152 CJZ262152:CKA262152 CTV262152:CTW262152 DDR262152:DDS262152 DNN262152:DNO262152 DXJ262152:DXK262152 EHF262152:EHG262152 ERB262152:ERC262152 FAX262152:FAY262152 FKT262152:FKU262152 FUP262152:FUQ262152 GEL262152:GEM262152 GOH262152:GOI262152 GYD262152:GYE262152 HHZ262152:HIA262152 HRV262152:HRW262152 IBR262152:IBS262152 ILN262152:ILO262152 IVJ262152:IVK262152 JFF262152:JFG262152 JPB262152:JPC262152 JYX262152:JYY262152 KIT262152:KIU262152 KSP262152:KSQ262152 LCL262152:LCM262152 LMH262152:LMI262152 LWD262152:LWE262152 MFZ262152:MGA262152 MPV262152:MPW262152 MZR262152:MZS262152 NJN262152:NJO262152 NTJ262152:NTK262152 ODF262152:ODG262152 ONB262152:ONC262152 OWX262152:OWY262152 PGT262152:PGU262152 PQP262152:PQQ262152 QAL262152:QAM262152 QKH262152:QKI262152 QUD262152:QUE262152 RDZ262152:REA262152 RNV262152:RNW262152 RXR262152:RXS262152 SHN262152:SHO262152 SRJ262152:SRK262152 TBF262152:TBG262152 TLB262152:TLC262152 TUX262152:TUY262152 UET262152:UEU262152 UOP262152:UOQ262152 UYL262152:UYM262152 VIH262152:VII262152 VSD262152:VSE262152 WBZ262152:WCA262152 WLV262152:WLW262152 WVR262152:WVS262152 O327688:P327688 JF327688:JG327688 TB327688:TC327688 ACX327688:ACY327688 AMT327688:AMU327688 AWP327688:AWQ327688 BGL327688:BGM327688 BQH327688:BQI327688 CAD327688:CAE327688 CJZ327688:CKA327688 CTV327688:CTW327688 DDR327688:DDS327688 DNN327688:DNO327688 DXJ327688:DXK327688 EHF327688:EHG327688 ERB327688:ERC327688 FAX327688:FAY327688 FKT327688:FKU327688 FUP327688:FUQ327688 GEL327688:GEM327688 GOH327688:GOI327688 GYD327688:GYE327688 HHZ327688:HIA327688 HRV327688:HRW327688 IBR327688:IBS327688 ILN327688:ILO327688 IVJ327688:IVK327688 JFF327688:JFG327688 JPB327688:JPC327688 JYX327688:JYY327688 KIT327688:KIU327688 KSP327688:KSQ327688 LCL327688:LCM327688 LMH327688:LMI327688 LWD327688:LWE327688 MFZ327688:MGA327688 MPV327688:MPW327688 MZR327688:MZS327688 NJN327688:NJO327688 NTJ327688:NTK327688 ODF327688:ODG327688 ONB327688:ONC327688 OWX327688:OWY327688 PGT327688:PGU327688 PQP327688:PQQ327688 QAL327688:QAM327688 QKH327688:QKI327688 QUD327688:QUE327688 RDZ327688:REA327688 RNV327688:RNW327688 RXR327688:RXS327688 SHN327688:SHO327688 SRJ327688:SRK327688 TBF327688:TBG327688 TLB327688:TLC327688 TUX327688:TUY327688 UET327688:UEU327688 UOP327688:UOQ327688 UYL327688:UYM327688 VIH327688:VII327688 VSD327688:VSE327688 WBZ327688:WCA327688 WLV327688:WLW327688 WVR327688:WVS327688 O393224:P393224 JF393224:JG393224 TB393224:TC393224 ACX393224:ACY393224 AMT393224:AMU393224 AWP393224:AWQ393224 BGL393224:BGM393224 BQH393224:BQI393224 CAD393224:CAE393224 CJZ393224:CKA393224 CTV393224:CTW393224 DDR393224:DDS393224 DNN393224:DNO393224 DXJ393224:DXK393224 EHF393224:EHG393224 ERB393224:ERC393224 FAX393224:FAY393224 FKT393224:FKU393224 FUP393224:FUQ393224 GEL393224:GEM393224 GOH393224:GOI393224 GYD393224:GYE393224 HHZ393224:HIA393224 HRV393224:HRW393224 IBR393224:IBS393224 ILN393224:ILO393224 IVJ393224:IVK393224 JFF393224:JFG393224 JPB393224:JPC393224 JYX393224:JYY393224 KIT393224:KIU393224 KSP393224:KSQ393224 LCL393224:LCM393224 LMH393224:LMI393224 LWD393224:LWE393224 MFZ393224:MGA393224 MPV393224:MPW393224 MZR393224:MZS393224 NJN393224:NJO393224 NTJ393224:NTK393224 ODF393224:ODG393224 ONB393224:ONC393224 OWX393224:OWY393224 PGT393224:PGU393224 PQP393224:PQQ393224 QAL393224:QAM393224 QKH393224:QKI393224 QUD393224:QUE393224 RDZ393224:REA393224 RNV393224:RNW393224 RXR393224:RXS393224 SHN393224:SHO393224 SRJ393224:SRK393224 TBF393224:TBG393224 TLB393224:TLC393224 TUX393224:TUY393224 UET393224:UEU393224 UOP393224:UOQ393224 UYL393224:UYM393224 VIH393224:VII393224 VSD393224:VSE393224 WBZ393224:WCA393224 WLV393224:WLW393224 WVR393224:WVS393224 O458760:P458760 JF458760:JG458760 TB458760:TC458760 ACX458760:ACY458760 AMT458760:AMU458760 AWP458760:AWQ458760 BGL458760:BGM458760 BQH458760:BQI458760 CAD458760:CAE458760 CJZ458760:CKA458760 CTV458760:CTW458760 DDR458760:DDS458760 DNN458760:DNO458760 DXJ458760:DXK458760 EHF458760:EHG458760 ERB458760:ERC458760 FAX458760:FAY458760 FKT458760:FKU458760 FUP458760:FUQ458760 GEL458760:GEM458760 GOH458760:GOI458760 GYD458760:GYE458760 HHZ458760:HIA458760 HRV458760:HRW458760 IBR458760:IBS458760 ILN458760:ILO458760 IVJ458760:IVK458760 JFF458760:JFG458760 JPB458760:JPC458760 JYX458760:JYY458760 KIT458760:KIU458760 KSP458760:KSQ458760 LCL458760:LCM458760 LMH458760:LMI458760 LWD458760:LWE458760 MFZ458760:MGA458760 MPV458760:MPW458760 MZR458760:MZS458760 NJN458760:NJO458760 NTJ458760:NTK458760 ODF458760:ODG458760 ONB458760:ONC458760 OWX458760:OWY458760 PGT458760:PGU458760 PQP458760:PQQ458760 QAL458760:QAM458760 QKH458760:QKI458760 QUD458760:QUE458760 RDZ458760:REA458760 RNV458760:RNW458760 RXR458760:RXS458760 SHN458760:SHO458760 SRJ458760:SRK458760 TBF458760:TBG458760 TLB458760:TLC458760 TUX458760:TUY458760 UET458760:UEU458760 UOP458760:UOQ458760 UYL458760:UYM458760 VIH458760:VII458760 VSD458760:VSE458760 WBZ458760:WCA458760 WLV458760:WLW458760 WVR458760:WVS458760 O524296:P524296 JF524296:JG524296 TB524296:TC524296 ACX524296:ACY524296 AMT524296:AMU524296 AWP524296:AWQ524296 BGL524296:BGM524296 BQH524296:BQI524296 CAD524296:CAE524296 CJZ524296:CKA524296 CTV524296:CTW524296 DDR524296:DDS524296 DNN524296:DNO524296 DXJ524296:DXK524296 EHF524296:EHG524296 ERB524296:ERC524296 FAX524296:FAY524296 FKT524296:FKU524296 FUP524296:FUQ524296 GEL524296:GEM524296 GOH524296:GOI524296 GYD524296:GYE524296 HHZ524296:HIA524296 HRV524296:HRW524296 IBR524296:IBS524296 ILN524296:ILO524296 IVJ524296:IVK524296 JFF524296:JFG524296 JPB524296:JPC524296 JYX524296:JYY524296 KIT524296:KIU524296 KSP524296:KSQ524296 LCL524296:LCM524296 LMH524296:LMI524296 LWD524296:LWE524296 MFZ524296:MGA524296 MPV524296:MPW524296 MZR524296:MZS524296 NJN524296:NJO524296 NTJ524296:NTK524296 ODF524296:ODG524296 ONB524296:ONC524296 OWX524296:OWY524296 PGT524296:PGU524296 PQP524296:PQQ524296 QAL524296:QAM524296 QKH524296:QKI524296 QUD524296:QUE524296 RDZ524296:REA524296 RNV524296:RNW524296 RXR524296:RXS524296 SHN524296:SHO524296 SRJ524296:SRK524296 TBF524296:TBG524296 TLB524296:TLC524296 TUX524296:TUY524296 UET524296:UEU524296 UOP524296:UOQ524296 UYL524296:UYM524296 VIH524296:VII524296 VSD524296:VSE524296 WBZ524296:WCA524296 WLV524296:WLW524296 WVR524296:WVS524296 O589832:P589832 JF589832:JG589832 TB589832:TC589832 ACX589832:ACY589832 AMT589832:AMU589832 AWP589832:AWQ589832 BGL589832:BGM589832 BQH589832:BQI589832 CAD589832:CAE589832 CJZ589832:CKA589832 CTV589832:CTW589832 DDR589832:DDS589832 DNN589832:DNO589832 DXJ589832:DXK589832 EHF589832:EHG589832 ERB589832:ERC589832 FAX589832:FAY589832 FKT589832:FKU589832 FUP589832:FUQ589832 GEL589832:GEM589832 GOH589832:GOI589832 GYD589832:GYE589832 HHZ589832:HIA589832 HRV589832:HRW589832 IBR589832:IBS589832 ILN589832:ILO589832 IVJ589832:IVK589832 JFF589832:JFG589832 JPB589832:JPC589832 JYX589832:JYY589832 KIT589832:KIU589832 KSP589832:KSQ589832 LCL589832:LCM589832 LMH589832:LMI589832 LWD589832:LWE589832 MFZ589832:MGA589832 MPV589832:MPW589832 MZR589832:MZS589832 NJN589832:NJO589832 NTJ589832:NTK589832 ODF589832:ODG589832 ONB589832:ONC589832 OWX589832:OWY589832 PGT589832:PGU589832 PQP589832:PQQ589832 QAL589832:QAM589832 QKH589832:QKI589832 QUD589832:QUE589832 RDZ589832:REA589832 RNV589832:RNW589832 RXR589832:RXS589832 SHN589832:SHO589832 SRJ589832:SRK589832 TBF589832:TBG589832 TLB589832:TLC589832 TUX589832:TUY589832 UET589832:UEU589832 UOP589832:UOQ589832 UYL589832:UYM589832 VIH589832:VII589832 VSD589832:VSE589832 WBZ589832:WCA589832 WLV589832:WLW589832 WVR589832:WVS589832 O655368:P655368 JF655368:JG655368 TB655368:TC655368 ACX655368:ACY655368 AMT655368:AMU655368 AWP655368:AWQ655368 BGL655368:BGM655368 BQH655368:BQI655368 CAD655368:CAE655368 CJZ655368:CKA655368 CTV655368:CTW655368 DDR655368:DDS655368 DNN655368:DNO655368 DXJ655368:DXK655368 EHF655368:EHG655368 ERB655368:ERC655368 FAX655368:FAY655368 FKT655368:FKU655368 FUP655368:FUQ655368 GEL655368:GEM655368 GOH655368:GOI655368 GYD655368:GYE655368 HHZ655368:HIA655368 HRV655368:HRW655368 IBR655368:IBS655368 ILN655368:ILO655368 IVJ655368:IVK655368 JFF655368:JFG655368 JPB655368:JPC655368 JYX655368:JYY655368 KIT655368:KIU655368 KSP655368:KSQ655368 LCL655368:LCM655368 LMH655368:LMI655368 LWD655368:LWE655368 MFZ655368:MGA655368 MPV655368:MPW655368 MZR655368:MZS655368 NJN655368:NJO655368 NTJ655368:NTK655368 ODF655368:ODG655368 ONB655368:ONC655368 OWX655368:OWY655368 PGT655368:PGU655368 PQP655368:PQQ655368 QAL655368:QAM655368 QKH655368:QKI655368 QUD655368:QUE655368 RDZ655368:REA655368 RNV655368:RNW655368 RXR655368:RXS655368 SHN655368:SHO655368 SRJ655368:SRK655368 TBF655368:TBG655368 TLB655368:TLC655368 TUX655368:TUY655368 UET655368:UEU655368 UOP655368:UOQ655368 UYL655368:UYM655368 VIH655368:VII655368 VSD655368:VSE655368 WBZ655368:WCA655368 WLV655368:WLW655368 WVR655368:WVS655368 O720904:P720904 JF720904:JG720904 TB720904:TC720904 ACX720904:ACY720904 AMT720904:AMU720904 AWP720904:AWQ720904 BGL720904:BGM720904 BQH720904:BQI720904 CAD720904:CAE720904 CJZ720904:CKA720904 CTV720904:CTW720904 DDR720904:DDS720904 DNN720904:DNO720904 DXJ720904:DXK720904 EHF720904:EHG720904 ERB720904:ERC720904 FAX720904:FAY720904 FKT720904:FKU720904 FUP720904:FUQ720904 GEL720904:GEM720904 GOH720904:GOI720904 GYD720904:GYE720904 HHZ720904:HIA720904 HRV720904:HRW720904 IBR720904:IBS720904 ILN720904:ILO720904 IVJ720904:IVK720904 JFF720904:JFG720904 JPB720904:JPC720904 JYX720904:JYY720904 KIT720904:KIU720904 KSP720904:KSQ720904 LCL720904:LCM720904 LMH720904:LMI720904 LWD720904:LWE720904 MFZ720904:MGA720904 MPV720904:MPW720904 MZR720904:MZS720904 NJN720904:NJO720904 NTJ720904:NTK720904 ODF720904:ODG720904 ONB720904:ONC720904 OWX720904:OWY720904 PGT720904:PGU720904 PQP720904:PQQ720904 QAL720904:QAM720904 QKH720904:QKI720904 QUD720904:QUE720904 RDZ720904:REA720904 RNV720904:RNW720904 RXR720904:RXS720904 SHN720904:SHO720904 SRJ720904:SRK720904 TBF720904:TBG720904 TLB720904:TLC720904 TUX720904:TUY720904 UET720904:UEU720904 UOP720904:UOQ720904 UYL720904:UYM720904 VIH720904:VII720904 VSD720904:VSE720904 WBZ720904:WCA720904 WLV720904:WLW720904 WVR720904:WVS720904 O786440:P786440 JF786440:JG786440 TB786440:TC786440 ACX786440:ACY786440 AMT786440:AMU786440 AWP786440:AWQ786440 BGL786440:BGM786440 BQH786440:BQI786440 CAD786440:CAE786440 CJZ786440:CKA786440 CTV786440:CTW786440 DDR786440:DDS786440 DNN786440:DNO786440 DXJ786440:DXK786440 EHF786440:EHG786440 ERB786440:ERC786440 FAX786440:FAY786440 FKT786440:FKU786440 FUP786440:FUQ786440 GEL786440:GEM786440 GOH786440:GOI786440 GYD786440:GYE786440 HHZ786440:HIA786440 HRV786440:HRW786440 IBR786440:IBS786440 ILN786440:ILO786440 IVJ786440:IVK786440 JFF786440:JFG786440 JPB786440:JPC786440 JYX786440:JYY786440 KIT786440:KIU786440 KSP786440:KSQ786440 LCL786440:LCM786440 LMH786440:LMI786440 LWD786440:LWE786440 MFZ786440:MGA786440 MPV786440:MPW786440 MZR786440:MZS786440 NJN786440:NJO786440 NTJ786440:NTK786440 ODF786440:ODG786440 ONB786440:ONC786440 OWX786440:OWY786440 PGT786440:PGU786440 PQP786440:PQQ786440 QAL786440:QAM786440 QKH786440:QKI786440 QUD786440:QUE786440 RDZ786440:REA786440 RNV786440:RNW786440 RXR786440:RXS786440 SHN786440:SHO786440 SRJ786440:SRK786440 TBF786440:TBG786440 TLB786440:TLC786440 TUX786440:TUY786440 UET786440:UEU786440 UOP786440:UOQ786440 UYL786440:UYM786440 VIH786440:VII786440 VSD786440:VSE786440 WBZ786440:WCA786440 WLV786440:WLW786440 WVR786440:WVS786440 O851976:P851976 JF851976:JG851976 TB851976:TC851976 ACX851976:ACY851976 AMT851976:AMU851976 AWP851976:AWQ851976 BGL851976:BGM851976 BQH851976:BQI851976 CAD851976:CAE851976 CJZ851976:CKA851976 CTV851976:CTW851976 DDR851976:DDS851976 DNN851976:DNO851976 DXJ851976:DXK851976 EHF851976:EHG851976 ERB851976:ERC851976 FAX851976:FAY851976 FKT851976:FKU851976 FUP851976:FUQ851976 GEL851976:GEM851976 GOH851976:GOI851976 GYD851976:GYE851976 HHZ851976:HIA851976 HRV851976:HRW851976 IBR851976:IBS851976 ILN851976:ILO851976 IVJ851976:IVK851976 JFF851976:JFG851976 JPB851976:JPC851976 JYX851976:JYY851976 KIT851976:KIU851976 KSP851976:KSQ851976 LCL851976:LCM851976 LMH851976:LMI851976 LWD851976:LWE851976 MFZ851976:MGA851976 MPV851976:MPW851976 MZR851976:MZS851976 NJN851976:NJO851976 NTJ851976:NTK851976 ODF851976:ODG851976 ONB851976:ONC851976 OWX851976:OWY851976 PGT851976:PGU851976 PQP851976:PQQ851976 QAL851976:QAM851976 QKH851976:QKI851976 QUD851976:QUE851976 RDZ851976:REA851976 RNV851976:RNW851976 RXR851976:RXS851976 SHN851976:SHO851976 SRJ851976:SRK851976 TBF851976:TBG851976 TLB851976:TLC851976 TUX851976:TUY851976 UET851976:UEU851976 UOP851976:UOQ851976 UYL851976:UYM851976 VIH851976:VII851976 VSD851976:VSE851976 WBZ851976:WCA851976 WLV851976:WLW851976 WVR851976:WVS851976 O917512:P917512 JF917512:JG917512 TB917512:TC917512 ACX917512:ACY917512 AMT917512:AMU917512 AWP917512:AWQ917512 BGL917512:BGM917512 BQH917512:BQI917512 CAD917512:CAE917512 CJZ917512:CKA917512 CTV917512:CTW917512 DDR917512:DDS917512 DNN917512:DNO917512 DXJ917512:DXK917512 EHF917512:EHG917512 ERB917512:ERC917512 FAX917512:FAY917512 FKT917512:FKU917512 FUP917512:FUQ917512 GEL917512:GEM917512 GOH917512:GOI917512 GYD917512:GYE917512 HHZ917512:HIA917512 HRV917512:HRW917512 IBR917512:IBS917512 ILN917512:ILO917512 IVJ917512:IVK917512 JFF917512:JFG917512 JPB917512:JPC917512 JYX917512:JYY917512 KIT917512:KIU917512 KSP917512:KSQ917512 LCL917512:LCM917512 LMH917512:LMI917512 LWD917512:LWE917512 MFZ917512:MGA917512 MPV917512:MPW917512 MZR917512:MZS917512 NJN917512:NJO917512 NTJ917512:NTK917512 ODF917512:ODG917512 ONB917512:ONC917512 OWX917512:OWY917512 PGT917512:PGU917512 PQP917512:PQQ917512 QAL917512:QAM917512 QKH917512:QKI917512 QUD917512:QUE917512 RDZ917512:REA917512 RNV917512:RNW917512 RXR917512:RXS917512 SHN917512:SHO917512 SRJ917512:SRK917512 TBF917512:TBG917512 TLB917512:TLC917512 TUX917512:TUY917512 UET917512:UEU917512 UOP917512:UOQ917512 UYL917512:UYM917512 VIH917512:VII917512 VSD917512:VSE917512 WBZ917512:WCA917512 WLV917512:WLW917512 WVR917512:WVS917512 O983048:P983048 JF983048:JG983048 TB983048:TC983048 ACX983048:ACY983048 AMT983048:AMU983048 AWP983048:AWQ983048 BGL983048:BGM983048 BQH983048:BQI983048 CAD983048:CAE983048 CJZ983048:CKA983048 CTV983048:CTW983048 DDR983048:DDS983048 DNN983048:DNO983048 DXJ983048:DXK983048 EHF983048:EHG983048 ERB983048:ERC983048 FAX983048:FAY983048 FKT983048:FKU983048 FUP983048:FUQ983048 GEL983048:GEM983048 GOH983048:GOI983048 GYD983048:GYE983048 HHZ983048:HIA983048 HRV983048:HRW983048 IBR983048:IBS983048 ILN983048:ILO983048 IVJ983048:IVK983048 JFF983048:JFG983048 JPB983048:JPC983048 JYX983048:JYY983048 KIT983048:KIU983048 KSP983048:KSQ983048 LCL983048:LCM983048 LMH983048:LMI983048 LWD983048:LWE983048 MFZ983048:MGA983048 MPV983048:MPW983048 MZR983048:MZS983048 NJN983048:NJO983048 NTJ983048:NTK983048 ODF983048:ODG983048 ONB983048:ONC983048 OWX983048:OWY983048 PGT983048:PGU983048 PQP983048:PQQ983048 QAL983048:QAM983048 QKH983048:QKI983048 QUD983048:QUE983048 RDZ983048:REA983048 RNV983048:RNW983048 RXR983048:RXS983048 SHN983048:SHO983048 SRJ983048:SRK983048 TBF983048:TBG983048 TLB983048:TLC983048 TUX983048:TUY983048 UET983048:UEU983048 UOP983048:UOQ983048 UYL983048:UYM983048 VIH983048:VII983048 VSD983048:VSE983048 WBZ983048:WCA983048 WLV983048:WLW983048 WVR983048:WVS983048">
      <formula1>$C$95:$C$101</formula1>
    </dataValidation>
    <dataValidation type="list" allowBlank="1" showInputMessage="1" showErrorMessage="1" sqref="H10:J10 IY10:JA10 SU10:SW10 ACQ10:ACS10 AMM10:AMO10 AWI10:AWK10 BGE10:BGG10 BQA10:BQC10 BZW10:BZY10 CJS10:CJU10 CTO10:CTQ10 DDK10:DDM10 DNG10:DNI10 DXC10:DXE10 EGY10:EHA10 EQU10:EQW10 FAQ10:FAS10 FKM10:FKO10 FUI10:FUK10 GEE10:GEG10 GOA10:GOC10 GXW10:GXY10 HHS10:HHU10 HRO10:HRQ10 IBK10:IBM10 ILG10:ILI10 IVC10:IVE10 JEY10:JFA10 JOU10:JOW10 JYQ10:JYS10 KIM10:KIO10 KSI10:KSK10 LCE10:LCG10 LMA10:LMC10 LVW10:LVY10 MFS10:MFU10 MPO10:MPQ10 MZK10:MZM10 NJG10:NJI10 NTC10:NTE10 OCY10:ODA10 OMU10:OMW10 OWQ10:OWS10 PGM10:PGO10 PQI10:PQK10 QAE10:QAG10 QKA10:QKC10 QTW10:QTY10 RDS10:RDU10 RNO10:RNQ10 RXK10:RXM10 SHG10:SHI10 SRC10:SRE10 TAY10:TBA10 TKU10:TKW10 TUQ10:TUS10 UEM10:UEO10 UOI10:UOK10 UYE10:UYG10 VIA10:VIC10 VRW10:VRY10 WBS10:WBU10 WLO10:WLQ10 WVK10:WVM10 H65544:J65544 IY65544:JA65544 SU65544:SW65544 ACQ65544:ACS65544 AMM65544:AMO65544 AWI65544:AWK65544 BGE65544:BGG65544 BQA65544:BQC65544 BZW65544:BZY65544 CJS65544:CJU65544 CTO65544:CTQ65544 DDK65544:DDM65544 DNG65544:DNI65544 DXC65544:DXE65544 EGY65544:EHA65544 EQU65544:EQW65544 FAQ65544:FAS65544 FKM65544:FKO65544 FUI65544:FUK65544 GEE65544:GEG65544 GOA65544:GOC65544 GXW65544:GXY65544 HHS65544:HHU65544 HRO65544:HRQ65544 IBK65544:IBM65544 ILG65544:ILI65544 IVC65544:IVE65544 JEY65544:JFA65544 JOU65544:JOW65544 JYQ65544:JYS65544 KIM65544:KIO65544 KSI65544:KSK65544 LCE65544:LCG65544 LMA65544:LMC65544 LVW65544:LVY65544 MFS65544:MFU65544 MPO65544:MPQ65544 MZK65544:MZM65544 NJG65544:NJI65544 NTC65544:NTE65544 OCY65544:ODA65544 OMU65544:OMW65544 OWQ65544:OWS65544 PGM65544:PGO65544 PQI65544:PQK65544 QAE65544:QAG65544 QKA65544:QKC65544 QTW65544:QTY65544 RDS65544:RDU65544 RNO65544:RNQ65544 RXK65544:RXM65544 SHG65544:SHI65544 SRC65544:SRE65544 TAY65544:TBA65544 TKU65544:TKW65544 TUQ65544:TUS65544 UEM65544:UEO65544 UOI65544:UOK65544 UYE65544:UYG65544 VIA65544:VIC65544 VRW65544:VRY65544 WBS65544:WBU65544 WLO65544:WLQ65544 WVK65544:WVM65544 H131080:J131080 IY131080:JA131080 SU131080:SW131080 ACQ131080:ACS131080 AMM131080:AMO131080 AWI131080:AWK131080 BGE131080:BGG131080 BQA131080:BQC131080 BZW131080:BZY131080 CJS131080:CJU131080 CTO131080:CTQ131080 DDK131080:DDM131080 DNG131080:DNI131080 DXC131080:DXE131080 EGY131080:EHA131080 EQU131080:EQW131080 FAQ131080:FAS131080 FKM131080:FKO131080 FUI131080:FUK131080 GEE131080:GEG131080 GOA131080:GOC131080 GXW131080:GXY131080 HHS131080:HHU131080 HRO131080:HRQ131080 IBK131080:IBM131080 ILG131080:ILI131080 IVC131080:IVE131080 JEY131080:JFA131080 JOU131080:JOW131080 JYQ131080:JYS131080 KIM131080:KIO131080 KSI131080:KSK131080 LCE131080:LCG131080 LMA131080:LMC131080 LVW131080:LVY131080 MFS131080:MFU131080 MPO131080:MPQ131080 MZK131080:MZM131080 NJG131080:NJI131080 NTC131080:NTE131080 OCY131080:ODA131080 OMU131080:OMW131080 OWQ131080:OWS131080 PGM131080:PGO131080 PQI131080:PQK131080 QAE131080:QAG131080 QKA131080:QKC131080 QTW131080:QTY131080 RDS131080:RDU131080 RNO131080:RNQ131080 RXK131080:RXM131080 SHG131080:SHI131080 SRC131080:SRE131080 TAY131080:TBA131080 TKU131080:TKW131080 TUQ131080:TUS131080 UEM131080:UEO131080 UOI131080:UOK131080 UYE131080:UYG131080 VIA131080:VIC131080 VRW131080:VRY131080 WBS131080:WBU131080 WLO131080:WLQ131080 WVK131080:WVM131080 H196616:J196616 IY196616:JA196616 SU196616:SW196616 ACQ196616:ACS196616 AMM196616:AMO196616 AWI196616:AWK196616 BGE196616:BGG196616 BQA196616:BQC196616 BZW196616:BZY196616 CJS196616:CJU196616 CTO196616:CTQ196616 DDK196616:DDM196616 DNG196616:DNI196616 DXC196616:DXE196616 EGY196616:EHA196616 EQU196616:EQW196616 FAQ196616:FAS196616 FKM196616:FKO196616 FUI196616:FUK196616 GEE196616:GEG196616 GOA196616:GOC196616 GXW196616:GXY196616 HHS196616:HHU196616 HRO196616:HRQ196616 IBK196616:IBM196616 ILG196616:ILI196616 IVC196616:IVE196616 JEY196616:JFA196616 JOU196616:JOW196616 JYQ196616:JYS196616 KIM196616:KIO196616 KSI196616:KSK196616 LCE196616:LCG196616 LMA196616:LMC196616 LVW196616:LVY196616 MFS196616:MFU196616 MPO196616:MPQ196616 MZK196616:MZM196616 NJG196616:NJI196616 NTC196616:NTE196616 OCY196616:ODA196616 OMU196616:OMW196616 OWQ196616:OWS196616 PGM196616:PGO196616 PQI196616:PQK196616 QAE196616:QAG196616 QKA196616:QKC196616 QTW196616:QTY196616 RDS196616:RDU196616 RNO196616:RNQ196616 RXK196616:RXM196616 SHG196616:SHI196616 SRC196616:SRE196616 TAY196616:TBA196616 TKU196616:TKW196616 TUQ196616:TUS196616 UEM196616:UEO196616 UOI196616:UOK196616 UYE196616:UYG196616 VIA196616:VIC196616 VRW196616:VRY196616 WBS196616:WBU196616 WLO196616:WLQ196616 WVK196616:WVM196616 H262152:J262152 IY262152:JA262152 SU262152:SW262152 ACQ262152:ACS262152 AMM262152:AMO262152 AWI262152:AWK262152 BGE262152:BGG262152 BQA262152:BQC262152 BZW262152:BZY262152 CJS262152:CJU262152 CTO262152:CTQ262152 DDK262152:DDM262152 DNG262152:DNI262152 DXC262152:DXE262152 EGY262152:EHA262152 EQU262152:EQW262152 FAQ262152:FAS262152 FKM262152:FKO262152 FUI262152:FUK262152 GEE262152:GEG262152 GOA262152:GOC262152 GXW262152:GXY262152 HHS262152:HHU262152 HRO262152:HRQ262152 IBK262152:IBM262152 ILG262152:ILI262152 IVC262152:IVE262152 JEY262152:JFA262152 JOU262152:JOW262152 JYQ262152:JYS262152 KIM262152:KIO262152 KSI262152:KSK262152 LCE262152:LCG262152 LMA262152:LMC262152 LVW262152:LVY262152 MFS262152:MFU262152 MPO262152:MPQ262152 MZK262152:MZM262152 NJG262152:NJI262152 NTC262152:NTE262152 OCY262152:ODA262152 OMU262152:OMW262152 OWQ262152:OWS262152 PGM262152:PGO262152 PQI262152:PQK262152 QAE262152:QAG262152 QKA262152:QKC262152 QTW262152:QTY262152 RDS262152:RDU262152 RNO262152:RNQ262152 RXK262152:RXM262152 SHG262152:SHI262152 SRC262152:SRE262152 TAY262152:TBA262152 TKU262152:TKW262152 TUQ262152:TUS262152 UEM262152:UEO262152 UOI262152:UOK262152 UYE262152:UYG262152 VIA262152:VIC262152 VRW262152:VRY262152 WBS262152:WBU262152 WLO262152:WLQ262152 WVK262152:WVM262152 H327688:J327688 IY327688:JA327688 SU327688:SW327688 ACQ327688:ACS327688 AMM327688:AMO327688 AWI327688:AWK327688 BGE327688:BGG327688 BQA327688:BQC327688 BZW327688:BZY327688 CJS327688:CJU327688 CTO327688:CTQ327688 DDK327688:DDM327688 DNG327688:DNI327688 DXC327688:DXE327688 EGY327688:EHA327688 EQU327688:EQW327688 FAQ327688:FAS327688 FKM327688:FKO327688 FUI327688:FUK327688 GEE327688:GEG327688 GOA327688:GOC327688 GXW327688:GXY327688 HHS327688:HHU327688 HRO327688:HRQ327688 IBK327688:IBM327688 ILG327688:ILI327688 IVC327688:IVE327688 JEY327688:JFA327688 JOU327688:JOW327688 JYQ327688:JYS327688 KIM327688:KIO327688 KSI327688:KSK327688 LCE327688:LCG327688 LMA327688:LMC327688 LVW327688:LVY327688 MFS327688:MFU327688 MPO327688:MPQ327688 MZK327688:MZM327688 NJG327688:NJI327688 NTC327688:NTE327688 OCY327688:ODA327688 OMU327688:OMW327688 OWQ327688:OWS327688 PGM327688:PGO327688 PQI327688:PQK327688 QAE327688:QAG327688 QKA327688:QKC327688 QTW327688:QTY327688 RDS327688:RDU327688 RNO327688:RNQ327688 RXK327688:RXM327688 SHG327688:SHI327688 SRC327688:SRE327688 TAY327688:TBA327688 TKU327688:TKW327688 TUQ327688:TUS327688 UEM327688:UEO327688 UOI327688:UOK327688 UYE327688:UYG327688 VIA327688:VIC327688 VRW327688:VRY327688 WBS327688:WBU327688 WLO327688:WLQ327688 WVK327688:WVM327688 H393224:J393224 IY393224:JA393224 SU393224:SW393224 ACQ393224:ACS393224 AMM393224:AMO393224 AWI393224:AWK393224 BGE393224:BGG393224 BQA393224:BQC393224 BZW393224:BZY393224 CJS393224:CJU393224 CTO393224:CTQ393224 DDK393224:DDM393224 DNG393224:DNI393224 DXC393224:DXE393224 EGY393224:EHA393224 EQU393224:EQW393224 FAQ393224:FAS393224 FKM393224:FKO393224 FUI393224:FUK393224 GEE393224:GEG393224 GOA393224:GOC393224 GXW393224:GXY393224 HHS393224:HHU393224 HRO393224:HRQ393224 IBK393224:IBM393224 ILG393224:ILI393224 IVC393224:IVE393224 JEY393224:JFA393224 JOU393224:JOW393224 JYQ393224:JYS393224 KIM393224:KIO393224 KSI393224:KSK393224 LCE393224:LCG393224 LMA393224:LMC393224 LVW393224:LVY393224 MFS393224:MFU393224 MPO393224:MPQ393224 MZK393224:MZM393224 NJG393224:NJI393224 NTC393224:NTE393224 OCY393224:ODA393224 OMU393224:OMW393224 OWQ393224:OWS393224 PGM393224:PGO393224 PQI393224:PQK393224 QAE393224:QAG393224 QKA393224:QKC393224 QTW393224:QTY393224 RDS393224:RDU393224 RNO393224:RNQ393224 RXK393224:RXM393224 SHG393224:SHI393224 SRC393224:SRE393224 TAY393224:TBA393224 TKU393224:TKW393224 TUQ393224:TUS393224 UEM393224:UEO393224 UOI393224:UOK393224 UYE393224:UYG393224 VIA393224:VIC393224 VRW393224:VRY393224 WBS393224:WBU393224 WLO393224:WLQ393224 WVK393224:WVM393224 H458760:J458760 IY458760:JA458760 SU458760:SW458760 ACQ458760:ACS458760 AMM458760:AMO458760 AWI458760:AWK458760 BGE458760:BGG458760 BQA458760:BQC458760 BZW458760:BZY458760 CJS458760:CJU458760 CTO458760:CTQ458760 DDK458760:DDM458760 DNG458760:DNI458760 DXC458760:DXE458760 EGY458760:EHA458760 EQU458760:EQW458760 FAQ458760:FAS458760 FKM458760:FKO458760 FUI458760:FUK458760 GEE458760:GEG458760 GOA458760:GOC458760 GXW458760:GXY458760 HHS458760:HHU458760 HRO458760:HRQ458760 IBK458760:IBM458760 ILG458760:ILI458760 IVC458760:IVE458760 JEY458760:JFA458760 JOU458760:JOW458760 JYQ458760:JYS458760 KIM458760:KIO458760 KSI458760:KSK458760 LCE458760:LCG458760 LMA458760:LMC458760 LVW458760:LVY458760 MFS458760:MFU458760 MPO458760:MPQ458760 MZK458760:MZM458760 NJG458760:NJI458760 NTC458760:NTE458760 OCY458760:ODA458760 OMU458760:OMW458760 OWQ458760:OWS458760 PGM458760:PGO458760 PQI458760:PQK458760 QAE458760:QAG458760 QKA458760:QKC458760 QTW458760:QTY458760 RDS458760:RDU458760 RNO458760:RNQ458760 RXK458760:RXM458760 SHG458760:SHI458760 SRC458760:SRE458760 TAY458760:TBA458760 TKU458760:TKW458760 TUQ458760:TUS458760 UEM458760:UEO458760 UOI458760:UOK458760 UYE458760:UYG458760 VIA458760:VIC458760 VRW458760:VRY458760 WBS458760:WBU458760 WLO458760:WLQ458760 WVK458760:WVM458760 H524296:J524296 IY524296:JA524296 SU524296:SW524296 ACQ524296:ACS524296 AMM524296:AMO524296 AWI524296:AWK524296 BGE524296:BGG524296 BQA524296:BQC524296 BZW524296:BZY524296 CJS524296:CJU524296 CTO524296:CTQ524296 DDK524296:DDM524296 DNG524296:DNI524296 DXC524296:DXE524296 EGY524296:EHA524296 EQU524296:EQW524296 FAQ524296:FAS524296 FKM524296:FKO524296 FUI524296:FUK524296 GEE524296:GEG524296 GOA524296:GOC524296 GXW524296:GXY524296 HHS524296:HHU524296 HRO524296:HRQ524296 IBK524296:IBM524296 ILG524296:ILI524296 IVC524296:IVE524296 JEY524296:JFA524296 JOU524296:JOW524296 JYQ524296:JYS524296 KIM524296:KIO524296 KSI524296:KSK524296 LCE524296:LCG524296 LMA524296:LMC524296 LVW524296:LVY524296 MFS524296:MFU524296 MPO524296:MPQ524296 MZK524296:MZM524296 NJG524296:NJI524296 NTC524296:NTE524296 OCY524296:ODA524296 OMU524296:OMW524296 OWQ524296:OWS524296 PGM524296:PGO524296 PQI524296:PQK524296 QAE524296:QAG524296 QKA524296:QKC524296 QTW524296:QTY524296 RDS524296:RDU524296 RNO524296:RNQ524296 RXK524296:RXM524296 SHG524296:SHI524296 SRC524296:SRE524296 TAY524296:TBA524296 TKU524296:TKW524296 TUQ524296:TUS524296 UEM524296:UEO524296 UOI524296:UOK524296 UYE524296:UYG524296 VIA524296:VIC524296 VRW524296:VRY524296 WBS524296:WBU524296 WLO524296:WLQ524296 WVK524296:WVM524296 H589832:J589832 IY589832:JA589832 SU589832:SW589832 ACQ589832:ACS589832 AMM589832:AMO589832 AWI589832:AWK589832 BGE589832:BGG589832 BQA589832:BQC589832 BZW589832:BZY589832 CJS589832:CJU589832 CTO589832:CTQ589832 DDK589832:DDM589832 DNG589832:DNI589832 DXC589832:DXE589832 EGY589832:EHA589832 EQU589832:EQW589832 FAQ589832:FAS589832 FKM589832:FKO589832 FUI589832:FUK589832 GEE589832:GEG589832 GOA589832:GOC589832 GXW589832:GXY589832 HHS589832:HHU589832 HRO589832:HRQ589832 IBK589832:IBM589832 ILG589832:ILI589832 IVC589832:IVE589832 JEY589832:JFA589832 JOU589832:JOW589832 JYQ589832:JYS589832 KIM589832:KIO589832 KSI589832:KSK589832 LCE589832:LCG589832 LMA589832:LMC589832 LVW589832:LVY589832 MFS589832:MFU589832 MPO589832:MPQ589832 MZK589832:MZM589832 NJG589832:NJI589832 NTC589832:NTE589832 OCY589832:ODA589832 OMU589832:OMW589832 OWQ589832:OWS589832 PGM589832:PGO589832 PQI589832:PQK589832 QAE589832:QAG589832 QKA589832:QKC589832 QTW589832:QTY589832 RDS589832:RDU589832 RNO589832:RNQ589832 RXK589832:RXM589832 SHG589832:SHI589832 SRC589832:SRE589832 TAY589832:TBA589832 TKU589832:TKW589832 TUQ589832:TUS589832 UEM589832:UEO589832 UOI589832:UOK589832 UYE589832:UYG589832 VIA589832:VIC589832 VRW589832:VRY589832 WBS589832:WBU589832 WLO589832:WLQ589832 WVK589832:WVM589832 H655368:J655368 IY655368:JA655368 SU655368:SW655368 ACQ655368:ACS655368 AMM655368:AMO655368 AWI655368:AWK655368 BGE655368:BGG655368 BQA655368:BQC655368 BZW655368:BZY655368 CJS655368:CJU655368 CTO655368:CTQ655368 DDK655368:DDM655368 DNG655368:DNI655368 DXC655368:DXE655368 EGY655368:EHA655368 EQU655368:EQW655368 FAQ655368:FAS655368 FKM655368:FKO655368 FUI655368:FUK655368 GEE655368:GEG655368 GOA655368:GOC655368 GXW655368:GXY655368 HHS655368:HHU655368 HRO655368:HRQ655368 IBK655368:IBM655368 ILG655368:ILI655368 IVC655368:IVE655368 JEY655368:JFA655368 JOU655368:JOW655368 JYQ655368:JYS655368 KIM655368:KIO655368 KSI655368:KSK655368 LCE655368:LCG655368 LMA655368:LMC655368 LVW655368:LVY655368 MFS655368:MFU655368 MPO655368:MPQ655368 MZK655368:MZM655368 NJG655368:NJI655368 NTC655368:NTE655368 OCY655368:ODA655368 OMU655368:OMW655368 OWQ655368:OWS655368 PGM655368:PGO655368 PQI655368:PQK655368 QAE655368:QAG655368 QKA655368:QKC655368 QTW655368:QTY655368 RDS655368:RDU655368 RNO655368:RNQ655368 RXK655368:RXM655368 SHG655368:SHI655368 SRC655368:SRE655368 TAY655368:TBA655368 TKU655368:TKW655368 TUQ655368:TUS655368 UEM655368:UEO655368 UOI655368:UOK655368 UYE655368:UYG655368 VIA655368:VIC655368 VRW655368:VRY655368 WBS655368:WBU655368 WLO655368:WLQ655368 WVK655368:WVM655368 H720904:J720904 IY720904:JA720904 SU720904:SW720904 ACQ720904:ACS720904 AMM720904:AMO720904 AWI720904:AWK720904 BGE720904:BGG720904 BQA720904:BQC720904 BZW720904:BZY720904 CJS720904:CJU720904 CTO720904:CTQ720904 DDK720904:DDM720904 DNG720904:DNI720904 DXC720904:DXE720904 EGY720904:EHA720904 EQU720904:EQW720904 FAQ720904:FAS720904 FKM720904:FKO720904 FUI720904:FUK720904 GEE720904:GEG720904 GOA720904:GOC720904 GXW720904:GXY720904 HHS720904:HHU720904 HRO720904:HRQ720904 IBK720904:IBM720904 ILG720904:ILI720904 IVC720904:IVE720904 JEY720904:JFA720904 JOU720904:JOW720904 JYQ720904:JYS720904 KIM720904:KIO720904 KSI720904:KSK720904 LCE720904:LCG720904 LMA720904:LMC720904 LVW720904:LVY720904 MFS720904:MFU720904 MPO720904:MPQ720904 MZK720904:MZM720904 NJG720904:NJI720904 NTC720904:NTE720904 OCY720904:ODA720904 OMU720904:OMW720904 OWQ720904:OWS720904 PGM720904:PGO720904 PQI720904:PQK720904 QAE720904:QAG720904 QKA720904:QKC720904 QTW720904:QTY720904 RDS720904:RDU720904 RNO720904:RNQ720904 RXK720904:RXM720904 SHG720904:SHI720904 SRC720904:SRE720904 TAY720904:TBA720904 TKU720904:TKW720904 TUQ720904:TUS720904 UEM720904:UEO720904 UOI720904:UOK720904 UYE720904:UYG720904 VIA720904:VIC720904 VRW720904:VRY720904 WBS720904:WBU720904 WLO720904:WLQ720904 WVK720904:WVM720904 H786440:J786440 IY786440:JA786440 SU786440:SW786440 ACQ786440:ACS786440 AMM786440:AMO786440 AWI786440:AWK786440 BGE786440:BGG786440 BQA786440:BQC786440 BZW786440:BZY786440 CJS786440:CJU786440 CTO786440:CTQ786440 DDK786440:DDM786440 DNG786440:DNI786440 DXC786440:DXE786440 EGY786440:EHA786440 EQU786440:EQW786440 FAQ786440:FAS786440 FKM786440:FKO786440 FUI786440:FUK786440 GEE786440:GEG786440 GOA786440:GOC786440 GXW786440:GXY786440 HHS786440:HHU786440 HRO786440:HRQ786440 IBK786440:IBM786440 ILG786440:ILI786440 IVC786440:IVE786440 JEY786440:JFA786440 JOU786440:JOW786440 JYQ786440:JYS786440 KIM786440:KIO786440 KSI786440:KSK786440 LCE786440:LCG786440 LMA786440:LMC786440 LVW786440:LVY786440 MFS786440:MFU786440 MPO786440:MPQ786440 MZK786440:MZM786440 NJG786440:NJI786440 NTC786440:NTE786440 OCY786440:ODA786440 OMU786440:OMW786440 OWQ786440:OWS786440 PGM786440:PGO786440 PQI786440:PQK786440 QAE786440:QAG786440 QKA786440:QKC786440 QTW786440:QTY786440 RDS786440:RDU786440 RNO786440:RNQ786440 RXK786440:RXM786440 SHG786440:SHI786440 SRC786440:SRE786440 TAY786440:TBA786440 TKU786440:TKW786440 TUQ786440:TUS786440 UEM786440:UEO786440 UOI786440:UOK786440 UYE786440:UYG786440 VIA786440:VIC786440 VRW786440:VRY786440 WBS786440:WBU786440 WLO786440:WLQ786440 WVK786440:WVM786440 H851976:J851976 IY851976:JA851976 SU851976:SW851976 ACQ851976:ACS851976 AMM851976:AMO851976 AWI851976:AWK851976 BGE851976:BGG851976 BQA851976:BQC851976 BZW851976:BZY851976 CJS851976:CJU851976 CTO851976:CTQ851976 DDK851976:DDM851976 DNG851976:DNI851976 DXC851976:DXE851976 EGY851976:EHA851976 EQU851976:EQW851976 FAQ851976:FAS851976 FKM851976:FKO851976 FUI851976:FUK851976 GEE851976:GEG851976 GOA851976:GOC851976 GXW851976:GXY851976 HHS851976:HHU851976 HRO851976:HRQ851976 IBK851976:IBM851976 ILG851976:ILI851976 IVC851976:IVE851976 JEY851976:JFA851976 JOU851976:JOW851976 JYQ851976:JYS851976 KIM851976:KIO851976 KSI851976:KSK851976 LCE851976:LCG851976 LMA851976:LMC851976 LVW851976:LVY851976 MFS851976:MFU851976 MPO851976:MPQ851976 MZK851976:MZM851976 NJG851976:NJI851976 NTC851976:NTE851976 OCY851976:ODA851976 OMU851976:OMW851976 OWQ851976:OWS851976 PGM851976:PGO851976 PQI851976:PQK851976 QAE851976:QAG851976 QKA851976:QKC851976 QTW851976:QTY851976 RDS851976:RDU851976 RNO851976:RNQ851976 RXK851976:RXM851976 SHG851976:SHI851976 SRC851976:SRE851976 TAY851976:TBA851976 TKU851976:TKW851976 TUQ851976:TUS851976 UEM851976:UEO851976 UOI851976:UOK851976 UYE851976:UYG851976 VIA851976:VIC851976 VRW851976:VRY851976 WBS851976:WBU851976 WLO851976:WLQ851976 WVK851976:WVM851976 H917512:J917512 IY917512:JA917512 SU917512:SW917512 ACQ917512:ACS917512 AMM917512:AMO917512 AWI917512:AWK917512 BGE917512:BGG917512 BQA917512:BQC917512 BZW917512:BZY917512 CJS917512:CJU917512 CTO917512:CTQ917512 DDK917512:DDM917512 DNG917512:DNI917512 DXC917512:DXE917512 EGY917512:EHA917512 EQU917512:EQW917512 FAQ917512:FAS917512 FKM917512:FKO917512 FUI917512:FUK917512 GEE917512:GEG917512 GOA917512:GOC917512 GXW917512:GXY917512 HHS917512:HHU917512 HRO917512:HRQ917512 IBK917512:IBM917512 ILG917512:ILI917512 IVC917512:IVE917512 JEY917512:JFA917512 JOU917512:JOW917512 JYQ917512:JYS917512 KIM917512:KIO917512 KSI917512:KSK917512 LCE917512:LCG917512 LMA917512:LMC917512 LVW917512:LVY917512 MFS917512:MFU917512 MPO917512:MPQ917512 MZK917512:MZM917512 NJG917512:NJI917512 NTC917512:NTE917512 OCY917512:ODA917512 OMU917512:OMW917512 OWQ917512:OWS917512 PGM917512:PGO917512 PQI917512:PQK917512 QAE917512:QAG917512 QKA917512:QKC917512 QTW917512:QTY917512 RDS917512:RDU917512 RNO917512:RNQ917512 RXK917512:RXM917512 SHG917512:SHI917512 SRC917512:SRE917512 TAY917512:TBA917512 TKU917512:TKW917512 TUQ917512:TUS917512 UEM917512:UEO917512 UOI917512:UOK917512 UYE917512:UYG917512 VIA917512:VIC917512 VRW917512:VRY917512 WBS917512:WBU917512 WLO917512:WLQ917512 WVK917512:WVM917512 H983048:J983048 IY983048:JA983048 SU983048:SW983048 ACQ983048:ACS983048 AMM983048:AMO983048 AWI983048:AWK983048 BGE983048:BGG983048 BQA983048:BQC983048 BZW983048:BZY983048 CJS983048:CJU983048 CTO983048:CTQ983048 DDK983048:DDM983048 DNG983048:DNI983048 DXC983048:DXE983048 EGY983048:EHA983048 EQU983048:EQW983048 FAQ983048:FAS983048 FKM983048:FKO983048 FUI983048:FUK983048 GEE983048:GEG983048 GOA983048:GOC983048 GXW983048:GXY983048 HHS983048:HHU983048 HRO983048:HRQ983048 IBK983048:IBM983048 ILG983048:ILI983048 IVC983048:IVE983048 JEY983048:JFA983048 JOU983048:JOW983048 JYQ983048:JYS983048 KIM983048:KIO983048 KSI983048:KSK983048 LCE983048:LCG983048 LMA983048:LMC983048 LVW983048:LVY983048 MFS983048:MFU983048 MPO983048:MPQ983048 MZK983048:MZM983048 NJG983048:NJI983048 NTC983048:NTE983048 OCY983048:ODA983048 OMU983048:OMW983048 OWQ983048:OWS983048 PGM983048:PGO983048 PQI983048:PQK983048 QAE983048:QAG983048 QKA983048:QKC983048 QTW983048:QTY983048 RDS983048:RDU983048 RNO983048:RNQ983048 RXK983048:RXM983048 SHG983048:SHI983048 SRC983048:SRE983048 TAY983048:TBA983048 TKU983048:TKW983048 TUQ983048:TUS983048 UEM983048:UEO983048 UOI983048:UOK983048 UYE983048:UYG983048 VIA983048:VIC983048 VRW983048:VRY983048 WBS983048:WBU983048 WLO983048:WLQ983048 WVK983048:WVM983048">
      <formula1>$B$95:$B$97</formula1>
    </dataValidation>
    <dataValidation type="list" allowBlank="1" showInputMessage="1" showErrorMessage="1" sqref="C10">
      <formula1>$D$118:$D$125</formula1>
    </dataValidation>
    <dataValidation type="list" allowBlank="1" showInputMessage="1" showErrorMessage="1" sqref="C18:P18">
      <formula1>$B$113:$B$119</formula1>
    </dataValidation>
  </dataValidations>
  <printOptions horizontalCentered="1" verticalCentered="1"/>
  <pageMargins left="0.70866141732283472" right="0.70866141732283472" top="0.74803149606299213" bottom="0.74803149606299213" header="0.31496062992125984" footer="0.31496062992125984"/>
  <pageSetup scale="36"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pageSetUpPr fitToPage="1"/>
  </sheetPr>
  <dimension ref="A1:R174"/>
  <sheetViews>
    <sheetView showGridLines="0" workbookViewId="0">
      <selection activeCell="N2" sqref="N2:P5"/>
    </sheetView>
  </sheetViews>
  <sheetFormatPr baseColWidth="10" defaultRowHeight="12.75" x14ac:dyDescent="0.25"/>
  <cols>
    <col min="1" max="1" width="3" style="9" customWidth="1"/>
    <col min="2" max="2" width="30" style="9" customWidth="1"/>
    <col min="3" max="3" width="19.85546875" style="9" customWidth="1"/>
    <col min="4" max="4" width="14.7109375" style="9" bestFit="1" customWidth="1"/>
    <col min="5" max="9" width="6.140625" style="9" bestFit="1" customWidth="1"/>
    <col min="10" max="10" width="6.5703125" style="9" bestFit="1" customWidth="1"/>
    <col min="11" max="11" width="6.42578125" style="9" bestFit="1" customWidth="1"/>
    <col min="12" max="12" width="6.5703125" style="9" bestFit="1" customWidth="1"/>
    <col min="13" max="13" width="8.42578125" style="9" customWidth="1"/>
    <col min="14" max="14" width="6.42578125" style="9" customWidth="1"/>
    <col min="15" max="15" width="8" style="9" customWidth="1"/>
    <col min="16" max="16" width="12.140625" style="9" customWidth="1"/>
    <col min="17" max="251" width="11.42578125" style="9"/>
    <col min="252" max="252" width="3" style="9" customWidth="1"/>
    <col min="253" max="253" width="30" style="9" customWidth="1"/>
    <col min="254" max="254" width="16.85546875" style="9" customWidth="1"/>
    <col min="255" max="255" width="5" style="9" bestFit="1" customWidth="1"/>
    <col min="256" max="256" width="4.7109375" style="9" bestFit="1" customWidth="1"/>
    <col min="257" max="257" width="5.140625" style="9" bestFit="1" customWidth="1"/>
    <col min="258" max="258" width="4.85546875" style="9" bestFit="1" customWidth="1"/>
    <col min="259" max="259" width="5.140625" style="9" bestFit="1" customWidth="1"/>
    <col min="260" max="260" width="9.5703125" style="9" bestFit="1" customWidth="1"/>
    <col min="261" max="261" width="4.140625" style="9" bestFit="1" customWidth="1"/>
    <col min="262" max="262" width="6.42578125" style="9" bestFit="1" customWidth="1"/>
    <col min="263" max="263" width="4.85546875" style="9" bestFit="1" customWidth="1"/>
    <col min="264" max="264" width="8.42578125" style="9" customWidth="1"/>
    <col min="265" max="265" width="6.42578125" style="9" customWidth="1"/>
    <col min="266" max="266" width="8" style="9" customWidth="1"/>
    <col min="267" max="267" width="12.140625" style="9" customWidth="1"/>
    <col min="268" max="269" width="11.7109375" style="9" customWidth="1"/>
    <col min="270" max="507" width="11.42578125" style="9"/>
    <col min="508" max="508" width="3" style="9" customWidth="1"/>
    <col min="509" max="509" width="30" style="9" customWidth="1"/>
    <col min="510" max="510" width="16.85546875" style="9" customWidth="1"/>
    <col min="511" max="511" width="5" style="9" bestFit="1" customWidth="1"/>
    <col min="512" max="512" width="4.7109375" style="9" bestFit="1" customWidth="1"/>
    <col min="513" max="513" width="5.140625" style="9" bestFit="1" customWidth="1"/>
    <col min="514" max="514" width="4.85546875" style="9" bestFit="1" customWidth="1"/>
    <col min="515" max="515" width="5.140625" style="9" bestFit="1" customWidth="1"/>
    <col min="516" max="516" width="9.5703125" style="9" bestFit="1" customWidth="1"/>
    <col min="517" max="517" width="4.140625" style="9" bestFit="1" customWidth="1"/>
    <col min="518" max="518" width="6.42578125" style="9" bestFit="1" customWidth="1"/>
    <col min="519" max="519" width="4.85546875" style="9" bestFit="1" customWidth="1"/>
    <col min="520" max="520" width="8.42578125" style="9" customWidth="1"/>
    <col min="521" max="521" width="6.42578125" style="9" customWidth="1"/>
    <col min="522" max="522" width="8" style="9" customWidth="1"/>
    <col min="523" max="523" width="12.140625" style="9" customWidth="1"/>
    <col min="524" max="525" width="11.7109375" style="9" customWidth="1"/>
    <col min="526" max="763" width="11.42578125" style="9"/>
    <col min="764" max="764" width="3" style="9" customWidth="1"/>
    <col min="765" max="765" width="30" style="9" customWidth="1"/>
    <col min="766" max="766" width="16.85546875" style="9" customWidth="1"/>
    <col min="767" max="767" width="5" style="9" bestFit="1" customWidth="1"/>
    <col min="768" max="768" width="4.7109375" style="9" bestFit="1" customWidth="1"/>
    <col min="769" max="769" width="5.140625" style="9" bestFit="1" customWidth="1"/>
    <col min="770" max="770" width="4.85546875" style="9" bestFit="1" customWidth="1"/>
    <col min="771" max="771" width="5.140625" style="9" bestFit="1" customWidth="1"/>
    <col min="772" max="772" width="9.5703125" style="9" bestFit="1" customWidth="1"/>
    <col min="773" max="773" width="4.140625" style="9" bestFit="1" customWidth="1"/>
    <col min="774" max="774" width="6.42578125" style="9" bestFit="1" customWidth="1"/>
    <col min="775" max="775" width="4.85546875" style="9" bestFit="1" customWidth="1"/>
    <col min="776" max="776" width="8.42578125" style="9" customWidth="1"/>
    <col min="777" max="777" width="6.42578125" style="9" customWidth="1"/>
    <col min="778" max="778" width="8" style="9" customWidth="1"/>
    <col min="779" max="779" width="12.140625" style="9" customWidth="1"/>
    <col min="780" max="781" width="11.7109375" style="9" customWidth="1"/>
    <col min="782" max="1019" width="11.42578125" style="9"/>
    <col min="1020" max="1020" width="3" style="9" customWidth="1"/>
    <col min="1021" max="1021" width="30" style="9" customWidth="1"/>
    <col min="1022" max="1022" width="16.85546875" style="9" customWidth="1"/>
    <col min="1023" max="1023" width="5" style="9" bestFit="1" customWidth="1"/>
    <col min="1024" max="1024" width="4.7109375" style="9" bestFit="1" customWidth="1"/>
    <col min="1025" max="1025" width="5.140625" style="9" bestFit="1" customWidth="1"/>
    <col min="1026" max="1026" width="4.85546875" style="9" bestFit="1" customWidth="1"/>
    <col min="1027" max="1027" width="5.140625" style="9" bestFit="1" customWidth="1"/>
    <col min="1028" max="1028" width="9.5703125" style="9" bestFit="1" customWidth="1"/>
    <col min="1029" max="1029" width="4.140625" style="9" bestFit="1" customWidth="1"/>
    <col min="1030" max="1030" width="6.42578125" style="9" bestFit="1" customWidth="1"/>
    <col min="1031" max="1031" width="4.85546875" style="9" bestFit="1" customWidth="1"/>
    <col min="1032" max="1032" width="8.42578125" style="9" customWidth="1"/>
    <col min="1033" max="1033" width="6.42578125" style="9" customWidth="1"/>
    <col min="1034" max="1034" width="8" style="9" customWidth="1"/>
    <col min="1035" max="1035" width="12.140625" style="9" customWidth="1"/>
    <col min="1036" max="1037" width="11.7109375" style="9" customWidth="1"/>
    <col min="1038" max="1275" width="11.42578125" style="9"/>
    <col min="1276" max="1276" width="3" style="9" customWidth="1"/>
    <col min="1277" max="1277" width="30" style="9" customWidth="1"/>
    <col min="1278" max="1278" width="16.85546875" style="9" customWidth="1"/>
    <col min="1279" max="1279" width="5" style="9" bestFit="1" customWidth="1"/>
    <col min="1280" max="1280" width="4.7109375" style="9" bestFit="1" customWidth="1"/>
    <col min="1281" max="1281" width="5.140625" style="9" bestFit="1" customWidth="1"/>
    <col min="1282" max="1282" width="4.85546875" style="9" bestFit="1" customWidth="1"/>
    <col min="1283" max="1283" width="5.140625" style="9" bestFit="1" customWidth="1"/>
    <col min="1284" max="1284" width="9.5703125" style="9" bestFit="1" customWidth="1"/>
    <col min="1285" max="1285" width="4.140625" style="9" bestFit="1" customWidth="1"/>
    <col min="1286" max="1286" width="6.42578125" style="9" bestFit="1" customWidth="1"/>
    <col min="1287" max="1287" width="4.85546875" style="9" bestFit="1" customWidth="1"/>
    <col min="1288" max="1288" width="8.42578125" style="9" customWidth="1"/>
    <col min="1289" max="1289" width="6.42578125" style="9" customWidth="1"/>
    <col min="1290" max="1290" width="8" style="9" customWidth="1"/>
    <col min="1291" max="1291" width="12.140625" style="9" customWidth="1"/>
    <col min="1292" max="1293" width="11.7109375" style="9" customWidth="1"/>
    <col min="1294" max="1531" width="11.42578125" style="9"/>
    <col min="1532" max="1532" width="3" style="9" customWidth="1"/>
    <col min="1533" max="1533" width="30" style="9" customWidth="1"/>
    <col min="1534" max="1534" width="16.85546875" style="9" customWidth="1"/>
    <col min="1535" max="1535" width="5" style="9" bestFit="1" customWidth="1"/>
    <col min="1536" max="1536" width="4.7109375" style="9" bestFit="1" customWidth="1"/>
    <col min="1537" max="1537" width="5.140625" style="9" bestFit="1" customWidth="1"/>
    <col min="1538" max="1538" width="4.85546875" style="9" bestFit="1" customWidth="1"/>
    <col min="1539" max="1539" width="5.140625" style="9" bestFit="1" customWidth="1"/>
    <col min="1540" max="1540" width="9.5703125" style="9" bestFit="1" customWidth="1"/>
    <col min="1541" max="1541" width="4.140625" style="9" bestFit="1" customWidth="1"/>
    <col min="1542" max="1542" width="6.42578125" style="9" bestFit="1" customWidth="1"/>
    <col min="1543" max="1543" width="4.85546875" style="9" bestFit="1" customWidth="1"/>
    <col min="1544" max="1544" width="8.42578125" style="9" customWidth="1"/>
    <col min="1545" max="1545" width="6.42578125" style="9" customWidth="1"/>
    <col min="1546" max="1546" width="8" style="9" customWidth="1"/>
    <col min="1547" max="1547" width="12.140625" style="9" customWidth="1"/>
    <col min="1548" max="1549" width="11.7109375" style="9" customWidth="1"/>
    <col min="1550" max="1787" width="11.42578125" style="9"/>
    <col min="1788" max="1788" width="3" style="9" customWidth="1"/>
    <col min="1789" max="1789" width="30" style="9" customWidth="1"/>
    <col min="1790" max="1790" width="16.85546875" style="9" customWidth="1"/>
    <col min="1791" max="1791" width="5" style="9" bestFit="1" customWidth="1"/>
    <col min="1792" max="1792" width="4.7109375" style="9" bestFit="1" customWidth="1"/>
    <col min="1793" max="1793" width="5.140625" style="9" bestFit="1" customWidth="1"/>
    <col min="1794" max="1794" width="4.85546875" style="9" bestFit="1" customWidth="1"/>
    <col min="1795" max="1795" width="5.140625" style="9" bestFit="1" customWidth="1"/>
    <col min="1796" max="1796" width="9.5703125" style="9" bestFit="1" customWidth="1"/>
    <col min="1797" max="1797" width="4.140625" style="9" bestFit="1" customWidth="1"/>
    <col min="1798" max="1798" width="6.42578125" style="9" bestFit="1" customWidth="1"/>
    <col min="1799" max="1799" width="4.85546875" style="9" bestFit="1" customWidth="1"/>
    <col min="1800" max="1800" width="8.42578125" style="9" customWidth="1"/>
    <col min="1801" max="1801" width="6.42578125" style="9" customWidth="1"/>
    <col min="1802" max="1802" width="8" style="9" customWidth="1"/>
    <col min="1803" max="1803" width="12.140625" style="9" customWidth="1"/>
    <col min="1804" max="1805" width="11.7109375" style="9" customWidth="1"/>
    <col min="1806" max="2043" width="11.42578125" style="9"/>
    <col min="2044" max="2044" width="3" style="9" customWidth="1"/>
    <col min="2045" max="2045" width="30" style="9" customWidth="1"/>
    <col min="2046" max="2046" width="16.85546875" style="9" customWidth="1"/>
    <col min="2047" max="2047" width="5" style="9" bestFit="1" customWidth="1"/>
    <col min="2048" max="2048" width="4.7109375" style="9" bestFit="1" customWidth="1"/>
    <col min="2049" max="2049" width="5.140625" style="9" bestFit="1" customWidth="1"/>
    <col min="2050" max="2050" width="4.85546875" style="9" bestFit="1" customWidth="1"/>
    <col min="2051" max="2051" width="5.140625" style="9" bestFit="1" customWidth="1"/>
    <col min="2052" max="2052" width="9.5703125" style="9" bestFit="1" customWidth="1"/>
    <col min="2053" max="2053" width="4.140625" style="9" bestFit="1" customWidth="1"/>
    <col min="2054" max="2054" width="6.42578125" style="9" bestFit="1" customWidth="1"/>
    <col min="2055" max="2055" width="4.85546875" style="9" bestFit="1" customWidth="1"/>
    <col min="2056" max="2056" width="8.42578125" style="9" customWidth="1"/>
    <col min="2057" max="2057" width="6.42578125" style="9" customWidth="1"/>
    <col min="2058" max="2058" width="8" style="9" customWidth="1"/>
    <col min="2059" max="2059" width="12.140625" style="9" customWidth="1"/>
    <col min="2060" max="2061" width="11.7109375" style="9" customWidth="1"/>
    <col min="2062" max="2299" width="11.42578125" style="9"/>
    <col min="2300" max="2300" width="3" style="9" customWidth="1"/>
    <col min="2301" max="2301" width="30" style="9" customWidth="1"/>
    <col min="2302" max="2302" width="16.85546875" style="9" customWidth="1"/>
    <col min="2303" max="2303" width="5" style="9" bestFit="1" customWidth="1"/>
    <col min="2304" max="2304" width="4.7109375" style="9" bestFit="1" customWidth="1"/>
    <col min="2305" max="2305" width="5.140625" style="9" bestFit="1" customWidth="1"/>
    <col min="2306" max="2306" width="4.85546875" style="9" bestFit="1" customWidth="1"/>
    <col min="2307" max="2307" width="5.140625" style="9" bestFit="1" customWidth="1"/>
    <col min="2308" max="2308" width="9.5703125" style="9" bestFit="1" customWidth="1"/>
    <col min="2309" max="2309" width="4.140625" style="9" bestFit="1" customWidth="1"/>
    <col min="2310" max="2310" width="6.42578125" style="9" bestFit="1" customWidth="1"/>
    <col min="2311" max="2311" width="4.85546875" style="9" bestFit="1" customWidth="1"/>
    <col min="2312" max="2312" width="8.42578125" style="9" customWidth="1"/>
    <col min="2313" max="2313" width="6.42578125" style="9" customWidth="1"/>
    <col min="2314" max="2314" width="8" style="9" customWidth="1"/>
    <col min="2315" max="2315" width="12.140625" style="9" customWidth="1"/>
    <col min="2316" max="2317" width="11.7109375" style="9" customWidth="1"/>
    <col min="2318" max="2555" width="11.42578125" style="9"/>
    <col min="2556" max="2556" width="3" style="9" customWidth="1"/>
    <col min="2557" max="2557" width="30" style="9" customWidth="1"/>
    <col min="2558" max="2558" width="16.85546875" style="9" customWidth="1"/>
    <col min="2559" max="2559" width="5" style="9" bestFit="1" customWidth="1"/>
    <col min="2560" max="2560" width="4.7109375" style="9" bestFit="1" customWidth="1"/>
    <col min="2561" max="2561" width="5.140625" style="9" bestFit="1" customWidth="1"/>
    <col min="2562" max="2562" width="4.85546875" style="9" bestFit="1" customWidth="1"/>
    <col min="2563" max="2563" width="5.140625" style="9" bestFit="1" customWidth="1"/>
    <col min="2564" max="2564" width="9.5703125" style="9" bestFit="1" customWidth="1"/>
    <col min="2565" max="2565" width="4.140625" style="9" bestFit="1" customWidth="1"/>
    <col min="2566" max="2566" width="6.42578125" style="9" bestFit="1" customWidth="1"/>
    <col min="2567" max="2567" width="4.85546875" style="9" bestFit="1" customWidth="1"/>
    <col min="2568" max="2568" width="8.42578125" style="9" customWidth="1"/>
    <col min="2569" max="2569" width="6.42578125" style="9" customWidth="1"/>
    <col min="2570" max="2570" width="8" style="9" customWidth="1"/>
    <col min="2571" max="2571" width="12.140625" style="9" customWidth="1"/>
    <col min="2572" max="2573" width="11.7109375" style="9" customWidth="1"/>
    <col min="2574" max="2811" width="11.42578125" style="9"/>
    <col min="2812" max="2812" width="3" style="9" customWidth="1"/>
    <col min="2813" max="2813" width="30" style="9" customWidth="1"/>
    <col min="2814" max="2814" width="16.85546875" style="9" customWidth="1"/>
    <col min="2815" max="2815" width="5" style="9" bestFit="1" customWidth="1"/>
    <col min="2816" max="2816" width="4.7109375" style="9" bestFit="1" customWidth="1"/>
    <col min="2817" max="2817" width="5.140625" style="9" bestFit="1" customWidth="1"/>
    <col min="2818" max="2818" width="4.85546875" style="9" bestFit="1" customWidth="1"/>
    <col min="2819" max="2819" width="5.140625" style="9" bestFit="1" customWidth="1"/>
    <col min="2820" max="2820" width="9.5703125" style="9" bestFit="1" customWidth="1"/>
    <col min="2821" max="2821" width="4.140625" style="9" bestFit="1" customWidth="1"/>
    <col min="2822" max="2822" width="6.42578125" style="9" bestFit="1" customWidth="1"/>
    <col min="2823" max="2823" width="4.85546875" style="9" bestFit="1" customWidth="1"/>
    <col min="2824" max="2824" width="8.42578125" style="9" customWidth="1"/>
    <col min="2825" max="2825" width="6.42578125" style="9" customWidth="1"/>
    <col min="2826" max="2826" width="8" style="9" customWidth="1"/>
    <col min="2827" max="2827" width="12.140625" style="9" customWidth="1"/>
    <col min="2828" max="2829" width="11.7109375" style="9" customWidth="1"/>
    <col min="2830" max="3067" width="11.42578125" style="9"/>
    <col min="3068" max="3068" width="3" style="9" customWidth="1"/>
    <col min="3069" max="3069" width="30" style="9" customWidth="1"/>
    <col min="3070" max="3070" width="16.85546875" style="9" customWidth="1"/>
    <col min="3071" max="3071" width="5" style="9" bestFit="1" customWidth="1"/>
    <col min="3072" max="3072" width="4.7109375" style="9" bestFit="1" customWidth="1"/>
    <col min="3073" max="3073" width="5.140625" style="9" bestFit="1" customWidth="1"/>
    <col min="3074" max="3074" width="4.85546875" style="9" bestFit="1" customWidth="1"/>
    <col min="3075" max="3075" width="5.140625" style="9" bestFit="1" customWidth="1"/>
    <col min="3076" max="3076" width="9.5703125" style="9" bestFit="1" customWidth="1"/>
    <col min="3077" max="3077" width="4.140625" style="9" bestFit="1" customWidth="1"/>
    <col min="3078" max="3078" width="6.42578125" style="9" bestFit="1" customWidth="1"/>
    <col min="3079" max="3079" width="4.85546875" style="9" bestFit="1" customWidth="1"/>
    <col min="3080" max="3080" width="8.42578125" style="9" customWidth="1"/>
    <col min="3081" max="3081" width="6.42578125" style="9" customWidth="1"/>
    <col min="3082" max="3082" width="8" style="9" customWidth="1"/>
    <col min="3083" max="3083" width="12.140625" style="9" customWidth="1"/>
    <col min="3084" max="3085" width="11.7109375" style="9" customWidth="1"/>
    <col min="3086" max="3323" width="11.42578125" style="9"/>
    <col min="3324" max="3324" width="3" style="9" customWidth="1"/>
    <col min="3325" max="3325" width="30" style="9" customWidth="1"/>
    <col min="3326" max="3326" width="16.85546875" style="9" customWidth="1"/>
    <col min="3327" max="3327" width="5" style="9" bestFit="1" customWidth="1"/>
    <col min="3328" max="3328" width="4.7109375" style="9" bestFit="1" customWidth="1"/>
    <col min="3329" max="3329" width="5.140625" style="9" bestFit="1" customWidth="1"/>
    <col min="3330" max="3330" width="4.85546875" style="9" bestFit="1" customWidth="1"/>
    <col min="3331" max="3331" width="5.140625" style="9" bestFit="1" customWidth="1"/>
    <col min="3332" max="3332" width="9.5703125" style="9" bestFit="1" customWidth="1"/>
    <col min="3333" max="3333" width="4.140625" style="9" bestFit="1" customWidth="1"/>
    <col min="3334" max="3334" width="6.42578125" style="9" bestFit="1" customWidth="1"/>
    <col min="3335" max="3335" width="4.85546875" style="9" bestFit="1" customWidth="1"/>
    <col min="3336" max="3336" width="8.42578125" style="9" customWidth="1"/>
    <col min="3337" max="3337" width="6.42578125" style="9" customWidth="1"/>
    <col min="3338" max="3338" width="8" style="9" customWidth="1"/>
    <col min="3339" max="3339" width="12.140625" style="9" customWidth="1"/>
    <col min="3340" max="3341" width="11.7109375" style="9" customWidth="1"/>
    <col min="3342" max="3579" width="11.42578125" style="9"/>
    <col min="3580" max="3580" width="3" style="9" customWidth="1"/>
    <col min="3581" max="3581" width="30" style="9" customWidth="1"/>
    <col min="3582" max="3582" width="16.85546875" style="9" customWidth="1"/>
    <col min="3583" max="3583" width="5" style="9" bestFit="1" customWidth="1"/>
    <col min="3584" max="3584" width="4.7109375" style="9" bestFit="1" customWidth="1"/>
    <col min="3585" max="3585" width="5.140625" style="9" bestFit="1" customWidth="1"/>
    <col min="3586" max="3586" width="4.85546875" style="9" bestFit="1" customWidth="1"/>
    <col min="3587" max="3587" width="5.140625" style="9" bestFit="1" customWidth="1"/>
    <col min="3588" max="3588" width="9.5703125" style="9" bestFit="1" customWidth="1"/>
    <col min="3589" max="3589" width="4.140625" style="9" bestFit="1" customWidth="1"/>
    <col min="3590" max="3590" width="6.42578125" style="9" bestFit="1" customWidth="1"/>
    <col min="3591" max="3591" width="4.85546875" style="9" bestFit="1" customWidth="1"/>
    <col min="3592" max="3592" width="8.42578125" style="9" customWidth="1"/>
    <col min="3593" max="3593" width="6.42578125" style="9" customWidth="1"/>
    <col min="3594" max="3594" width="8" style="9" customWidth="1"/>
    <col min="3595" max="3595" width="12.140625" style="9" customWidth="1"/>
    <col min="3596" max="3597" width="11.7109375" style="9" customWidth="1"/>
    <col min="3598" max="3835" width="11.42578125" style="9"/>
    <col min="3836" max="3836" width="3" style="9" customWidth="1"/>
    <col min="3837" max="3837" width="30" style="9" customWidth="1"/>
    <col min="3838" max="3838" width="16.85546875" style="9" customWidth="1"/>
    <col min="3839" max="3839" width="5" style="9" bestFit="1" customWidth="1"/>
    <col min="3840" max="3840" width="4.7109375" style="9" bestFit="1" customWidth="1"/>
    <col min="3841" max="3841" width="5.140625" style="9" bestFit="1" customWidth="1"/>
    <col min="3842" max="3842" width="4.85546875" style="9" bestFit="1" customWidth="1"/>
    <col min="3843" max="3843" width="5.140625" style="9" bestFit="1" customWidth="1"/>
    <col min="3844" max="3844" width="9.5703125" style="9" bestFit="1" customWidth="1"/>
    <col min="3845" max="3845" width="4.140625" style="9" bestFit="1" customWidth="1"/>
    <col min="3846" max="3846" width="6.42578125" style="9" bestFit="1" customWidth="1"/>
    <col min="3847" max="3847" width="4.85546875" style="9" bestFit="1" customWidth="1"/>
    <col min="3848" max="3848" width="8.42578125" style="9" customWidth="1"/>
    <col min="3849" max="3849" width="6.42578125" style="9" customWidth="1"/>
    <col min="3850" max="3850" width="8" style="9" customWidth="1"/>
    <col min="3851" max="3851" width="12.140625" style="9" customWidth="1"/>
    <col min="3852" max="3853" width="11.7109375" style="9" customWidth="1"/>
    <col min="3854" max="4091" width="11.42578125" style="9"/>
    <col min="4092" max="4092" width="3" style="9" customWidth="1"/>
    <col min="4093" max="4093" width="30" style="9" customWidth="1"/>
    <col min="4094" max="4094" width="16.85546875" style="9" customWidth="1"/>
    <col min="4095" max="4095" width="5" style="9" bestFit="1" customWidth="1"/>
    <col min="4096" max="4096" width="4.7109375" style="9" bestFit="1" customWidth="1"/>
    <col min="4097" max="4097" width="5.140625" style="9" bestFit="1" customWidth="1"/>
    <col min="4098" max="4098" width="4.85546875" style="9" bestFit="1" customWidth="1"/>
    <col min="4099" max="4099" width="5.140625" style="9" bestFit="1" customWidth="1"/>
    <col min="4100" max="4100" width="9.5703125" style="9" bestFit="1" customWidth="1"/>
    <col min="4101" max="4101" width="4.140625" style="9" bestFit="1" customWidth="1"/>
    <col min="4102" max="4102" width="6.42578125" style="9" bestFit="1" customWidth="1"/>
    <col min="4103" max="4103" width="4.85546875" style="9" bestFit="1" customWidth="1"/>
    <col min="4104" max="4104" width="8.42578125" style="9" customWidth="1"/>
    <col min="4105" max="4105" width="6.42578125" style="9" customWidth="1"/>
    <col min="4106" max="4106" width="8" style="9" customWidth="1"/>
    <col min="4107" max="4107" width="12.140625" style="9" customWidth="1"/>
    <col min="4108" max="4109" width="11.7109375" style="9" customWidth="1"/>
    <col min="4110" max="4347" width="11.42578125" style="9"/>
    <col min="4348" max="4348" width="3" style="9" customWidth="1"/>
    <col min="4349" max="4349" width="30" style="9" customWidth="1"/>
    <col min="4350" max="4350" width="16.85546875" style="9" customWidth="1"/>
    <col min="4351" max="4351" width="5" style="9" bestFit="1" customWidth="1"/>
    <col min="4352" max="4352" width="4.7109375" style="9" bestFit="1" customWidth="1"/>
    <col min="4353" max="4353" width="5.140625" style="9" bestFit="1" customWidth="1"/>
    <col min="4354" max="4354" width="4.85546875" style="9" bestFit="1" customWidth="1"/>
    <col min="4355" max="4355" width="5.140625" style="9" bestFit="1" customWidth="1"/>
    <col min="4356" max="4356" width="9.5703125" style="9" bestFit="1" customWidth="1"/>
    <col min="4357" max="4357" width="4.140625" style="9" bestFit="1" customWidth="1"/>
    <col min="4358" max="4358" width="6.42578125" style="9" bestFit="1" customWidth="1"/>
    <col min="4359" max="4359" width="4.85546875" style="9" bestFit="1" customWidth="1"/>
    <col min="4360" max="4360" width="8.42578125" style="9" customWidth="1"/>
    <col min="4361" max="4361" width="6.42578125" style="9" customWidth="1"/>
    <col min="4362" max="4362" width="8" style="9" customWidth="1"/>
    <col min="4363" max="4363" width="12.140625" style="9" customWidth="1"/>
    <col min="4364" max="4365" width="11.7109375" style="9" customWidth="1"/>
    <col min="4366" max="4603" width="11.42578125" style="9"/>
    <col min="4604" max="4604" width="3" style="9" customWidth="1"/>
    <col min="4605" max="4605" width="30" style="9" customWidth="1"/>
    <col min="4606" max="4606" width="16.85546875" style="9" customWidth="1"/>
    <col min="4607" max="4607" width="5" style="9" bestFit="1" customWidth="1"/>
    <col min="4608" max="4608" width="4.7109375" style="9" bestFit="1" customWidth="1"/>
    <col min="4609" max="4609" width="5.140625" style="9" bestFit="1" customWidth="1"/>
    <col min="4610" max="4610" width="4.85546875" style="9" bestFit="1" customWidth="1"/>
    <col min="4611" max="4611" width="5.140625" style="9" bestFit="1" customWidth="1"/>
    <col min="4612" max="4612" width="9.5703125" style="9" bestFit="1" customWidth="1"/>
    <col min="4613" max="4613" width="4.140625" style="9" bestFit="1" customWidth="1"/>
    <col min="4614" max="4614" width="6.42578125" style="9" bestFit="1" customWidth="1"/>
    <col min="4615" max="4615" width="4.85546875" style="9" bestFit="1" customWidth="1"/>
    <col min="4616" max="4616" width="8.42578125" style="9" customWidth="1"/>
    <col min="4617" max="4617" width="6.42578125" style="9" customWidth="1"/>
    <col min="4618" max="4618" width="8" style="9" customWidth="1"/>
    <col min="4619" max="4619" width="12.140625" style="9" customWidth="1"/>
    <col min="4620" max="4621" width="11.7109375" style="9" customWidth="1"/>
    <col min="4622" max="4859" width="11.42578125" style="9"/>
    <col min="4860" max="4860" width="3" style="9" customWidth="1"/>
    <col min="4861" max="4861" width="30" style="9" customWidth="1"/>
    <col min="4862" max="4862" width="16.85546875" style="9" customWidth="1"/>
    <col min="4863" max="4863" width="5" style="9" bestFit="1" customWidth="1"/>
    <col min="4864" max="4864" width="4.7109375" style="9" bestFit="1" customWidth="1"/>
    <col min="4865" max="4865" width="5.140625" style="9" bestFit="1" customWidth="1"/>
    <col min="4866" max="4866" width="4.85546875" style="9" bestFit="1" customWidth="1"/>
    <col min="4867" max="4867" width="5.140625" style="9" bestFit="1" customWidth="1"/>
    <col min="4868" max="4868" width="9.5703125" style="9" bestFit="1" customWidth="1"/>
    <col min="4869" max="4869" width="4.140625" style="9" bestFit="1" customWidth="1"/>
    <col min="4870" max="4870" width="6.42578125" style="9" bestFit="1" customWidth="1"/>
    <col min="4871" max="4871" width="4.85546875" style="9" bestFit="1" customWidth="1"/>
    <col min="4872" max="4872" width="8.42578125" style="9" customWidth="1"/>
    <col min="4873" max="4873" width="6.42578125" style="9" customWidth="1"/>
    <col min="4874" max="4874" width="8" style="9" customWidth="1"/>
    <col min="4875" max="4875" width="12.140625" style="9" customWidth="1"/>
    <col min="4876" max="4877" width="11.7109375" style="9" customWidth="1"/>
    <col min="4878" max="5115" width="11.42578125" style="9"/>
    <col min="5116" max="5116" width="3" style="9" customWidth="1"/>
    <col min="5117" max="5117" width="30" style="9" customWidth="1"/>
    <col min="5118" max="5118" width="16.85546875" style="9" customWidth="1"/>
    <col min="5119" max="5119" width="5" style="9" bestFit="1" customWidth="1"/>
    <col min="5120" max="5120" width="4.7109375" style="9" bestFit="1" customWidth="1"/>
    <col min="5121" max="5121" width="5.140625" style="9" bestFit="1" customWidth="1"/>
    <col min="5122" max="5122" width="4.85546875" style="9" bestFit="1" customWidth="1"/>
    <col min="5123" max="5123" width="5.140625" style="9" bestFit="1" customWidth="1"/>
    <col min="5124" max="5124" width="9.5703125" style="9" bestFit="1" customWidth="1"/>
    <col min="5125" max="5125" width="4.140625" style="9" bestFit="1" customWidth="1"/>
    <col min="5126" max="5126" width="6.42578125" style="9" bestFit="1" customWidth="1"/>
    <col min="5127" max="5127" width="4.85546875" style="9" bestFit="1" customWidth="1"/>
    <col min="5128" max="5128" width="8.42578125" style="9" customWidth="1"/>
    <col min="5129" max="5129" width="6.42578125" style="9" customWidth="1"/>
    <col min="5130" max="5130" width="8" style="9" customWidth="1"/>
    <col min="5131" max="5131" width="12.140625" style="9" customWidth="1"/>
    <col min="5132" max="5133" width="11.7109375" style="9" customWidth="1"/>
    <col min="5134" max="5371" width="11.42578125" style="9"/>
    <col min="5372" max="5372" width="3" style="9" customWidth="1"/>
    <col min="5373" max="5373" width="30" style="9" customWidth="1"/>
    <col min="5374" max="5374" width="16.85546875" style="9" customWidth="1"/>
    <col min="5375" max="5375" width="5" style="9" bestFit="1" customWidth="1"/>
    <col min="5376" max="5376" width="4.7109375" style="9" bestFit="1" customWidth="1"/>
    <col min="5377" max="5377" width="5.140625" style="9" bestFit="1" customWidth="1"/>
    <col min="5378" max="5378" width="4.85546875" style="9" bestFit="1" customWidth="1"/>
    <col min="5379" max="5379" width="5.140625" style="9" bestFit="1" customWidth="1"/>
    <col min="5380" max="5380" width="9.5703125" style="9" bestFit="1" customWidth="1"/>
    <col min="5381" max="5381" width="4.140625" style="9" bestFit="1" customWidth="1"/>
    <col min="5382" max="5382" width="6.42578125" style="9" bestFit="1" customWidth="1"/>
    <col min="5383" max="5383" width="4.85546875" style="9" bestFit="1" customWidth="1"/>
    <col min="5384" max="5384" width="8.42578125" style="9" customWidth="1"/>
    <col min="5385" max="5385" width="6.42578125" style="9" customWidth="1"/>
    <col min="5386" max="5386" width="8" style="9" customWidth="1"/>
    <col min="5387" max="5387" width="12.140625" style="9" customWidth="1"/>
    <col min="5388" max="5389" width="11.7109375" style="9" customWidth="1"/>
    <col min="5390" max="5627" width="11.42578125" style="9"/>
    <col min="5628" max="5628" width="3" style="9" customWidth="1"/>
    <col min="5629" max="5629" width="30" style="9" customWidth="1"/>
    <col min="5630" max="5630" width="16.85546875" style="9" customWidth="1"/>
    <col min="5631" max="5631" width="5" style="9" bestFit="1" customWidth="1"/>
    <col min="5632" max="5632" width="4.7109375" style="9" bestFit="1" customWidth="1"/>
    <col min="5633" max="5633" width="5.140625" style="9" bestFit="1" customWidth="1"/>
    <col min="5634" max="5634" width="4.85546875" style="9" bestFit="1" customWidth="1"/>
    <col min="5635" max="5635" width="5.140625" style="9" bestFit="1" customWidth="1"/>
    <col min="5636" max="5636" width="9.5703125" style="9" bestFit="1" customWidth="1"/>
    <col min="5637" max="5637" width="4.140625" style="9" bestFit="1" customWidth="1"/>
    <col min="5638" max="5638" width="6.42578125" style="9" bestFit="1" customWidth="1"/>
    <col min="5639" max="5639" width="4.85546875" style="9" bestFit="1" customWidth="1"/>
    <col min="5640" max="5640" width="8.42578125" style="9" customWidth="1"/>
    <col min="5641" max="5641" width="6.42578125" style="9" customWidth="1"/>
    <col min="5642" max="5642" width="8" style="9" customWidth="1"/>
    <col min="5643" max="5643" width="12.140625" style="9" customWidth="1"/>
    <col min="5644" max="5645" width="11.7109375" style="9" customWidth="1"/>
    <col min="5646" max="5883" width="11.42578125" style="9"/>
    <col min="5884" max="5884" width="3" style="9" customWidth="1"/>
    <col min="5885" max="5885" width="30" style="9" customWidth="1"/>
    <col min="5886" max="5886" width="16.85546875" style="9" customWidth="1"/>
    <col min="5887" max="5887" width="5" style="9" bestFit="1" customWidth="1"/>
    <col min="5888" max="5888" width="4.7109375" style="9" bestFit="1" customWidth="1"/>
    <col min="5889" max="5889" width="5.140625" style="9" bestFit="1" customWidth="1"/>
    <col min="5890" max="5890" width="4.85546875" style="9" bestFit="1" customWidth="1"/>
    <col min="5891" max="5891" width="5.140625" style="9" bestFit="1" customWidth="1"/>
    <col min="5892" max="5892" width="9.5703125" style="9" bestFit="1" customWidth="1"/>
    <col min="5893" max="5893" width="4.140625" style="9" bestFit="1" customWidth="1"/>
    <col min="5894" max="5894" width="6.42578125" style="9" bestFit="1" customWidth="1"/>
    <col min="5895" max="5895" width="4.85546875" style="9" bestFit="1" customWidth="1"/>
    <col min="5896" max="5896" width="8.42578125" style="9" customWidth="1"/>
    <col min="5897" max="5897" width="6.42578125" style="9" customWidth="1"/>
    <col min="5898" max="5898" width="8" style="9" customWidth="1"/>
    <col min="5899" max="5899" width="12.140625" style="9" customWidth="1"/>
    <col min="5900" max="5901" width="11.7109375" style="9" customWidth="1"/>
    <col min="5902" max="6139" width="11.42578125" style="9"/>
    <col min="6140" max="6140" width="3" style="9" customWidth="1"/>
    <col min="6141" max="6141" width="30" style="9" customWidth="1"/>
    <col min="6142" max="6142" width="16.85546875" style="9" customWidth="1"/>
    <col min="6143" max="6143" width="5" style="9" bestFit="1" customWidth="1"/>
    <col min="6144" max="6144" width="4.7109375" style="9" bestFit="1" customWidth="1"/>
    <col min="6145" max="6145" width="5.140625" style="9" bestFit="1" customWidth="1"/>
    <col min="6146" max="6146" width="4.85546875" style="9" bestFit="1" customWidth="1"/>
    <col min="6147" max="6147" width="5.140625" style="9" bestFit="1" customWidth="1"/>
    <col min="6148" max="6148" width="9.5703125" style="9" bestFit="1" customWidth="1"/>
    <col min="6149" max="6149" width="4.140625" style="9" bestFit="1" customWidth="1"/>
    <col min="6150" max="6150" width="6.42578125" style="9" bestFit="1" customWidth="1"/>
    <col min="6151" max="6151" width="4.85546875" style="9" bestFit="1" customWidth="1"/>
    <col min="6152" max="6152" width="8.42578125" style="9" customWidth="1"/>
    <col min="6153" max="6153" width="6.42578125" style="9" customWidth="1"/>
    <col min="6154" max="6154" width="8" style="9" customWidth="1"/>
    <col min="6155" max="6155" width="12.140625" style="9" customWidth="1"/>
    <col min="6156" max="6157" width="11.7109375" style="9" customWidth="1"/>
    <col min="6158" max="6395" width="11.42578125" style="9"/>
    <col min="6396" max="6396" width="3" style="9" customWidth="1"/>
    <col min="6397" max="6397" width="30" style="9" customWidth="1"/>
    <col min="6398" max="6398" width="16.85546875" style="9" customWidth="1"/>
    <col min="6399" max="6399" width="5" style="9" bestFit="1" customWidth="1"/>
    <col min="6400" max="6400" width="4.7109375" style="9" bestFit="1" customWidth="1"/>
    <col min="6401" max="6401" width="5.140625" style="9" bestFit="1" customWidth="1"/>
    <col min="6402" max="6402" width="4.85546875" style="9" bestFit="1" customWidth="1"/>
    <col min="6403" max="6403" width="5.140625" style="9" bestFit="1" customWidth="1"/>
    <col min="6404" max="6404" width="9.5703125" style="9" bestFit="1" customWidth="1"/>
    <col min="6405" max="6405" width="4.140625" style="9" bestFit="1" customWidth="1"/>
    <col min="6406" max="6406" width="6.42578125" style="9" bestFit="1" customWidth="1"/>
    <col min="6407" max="6407" width="4.85546875" style="9" bestFit="1" customWidth="1"/>
    <col min="6408" max="6408" width="8.42578125" style="9" customWidth="1"/>
    <col min="6409" max="6409" width="6.42578125" style="9" customWidth="1"/>
    <col min="6410" max="6410" width="8" style="9" customWidth="1"/>
    <col min="6411" max="6411" width="12.140625" style="9" customWidth="1"/>
    <col min="6412" max="6413" width="11.7109375" style="9" customWidth="1"/>
    <col min="6414" max="6651" width="11.42578125" style="9"/>
    <col min="6652" max="6652" width="3" style="9" customWidth="1"/>
    <col min="6653" max="6653" width="30" style="9" customWidth="1"/>
    <col min="6654" max="6654" width="16.85546875" style="9" customWidth="1"/>
    <col min="6655" max="6655" width="5" style="9" bestFit="1" customWidth="1"/>
    <col min="6656" max="6656" width="4.7109375" style="9" bestFit="1" customWidth="1"/>
    <col min="6657" max="6657" width="5.140625" style="9" bestFit="1" customWidth="1"/>
    <col min="6658" max="6658" width="4.85546875" style="9" bestFit="1" customWidth="1"/>
    <col min="6659" max="6659" width="5.140625" style="9" bestFit="1" customWidth="1"/>
    <col min="6660" max="6660" width="9.5703125" style="9" bestFit="1" customWidth="1"/>
    <col min="6661" max="6661" width="4.140625" style="9" bestFit="1" customWidth="1"/>
    <col min="6662" max="6662" width="6.42578125" style="9" bestFit="1" customWidth="1"/>
    <col min="6663" max="6663" width="4.85546875" style="9" bestFit="1" customWidth="1"/>
    <col min="6664" max="6664" width="8.42578125" style="9" customWidth="1"/>
    <col min="6665" max="6665" width="6.42578125" style="9" customWidth="1"/>
    <col min="6666" max="6666" width="8" style="9" customWidth="1"/>
    <col min="6667" max="6667" width="12.140625" style="9" customWidth="1"/>
    <col min="6668" max="6669" width="11.7109375" style="9" customWidth="1"/>
    <col min="6670" max="6907" width="11.42578125" style="9"/>
    <col min="6908" max="6908" width="3" style="9" customWidth="1"/>
    <col min="6909" max="6909" width="30" style="9" customWidth="1"/>
    <col min="6910" max="6910" width="16.85546875" style="9" customWidth="1"/>
    <col min="6911" max="6911" width="5" style="9" bestFit="1" customWidth="1"/>
    <col min="6912" max="6912" width="4.7109375" style="9" bestFit="1" customWidth="1"/>
    <col min="6913" max="6913" width="5.140625" style="9" bestFit="1" customWidth="1"/>
    <col min="6914" max="6914" width="4.85546875" style="9" bestFit="1" customWidth="1"/>
    <col min="6915" max="6915" width="5.140625" style="9" bestFit="1" customWidth="1"/>
    <col min="6916" max="6916" width="9.5703125" style="9" bestFit="1" customWidth="1"/>
    <col min="6917" max="6917" width="4.140625" style="9" bestFit="1" customWidth="1"/>
    <col min="6918" max="6918" width="6.42578125" style="9" bestFit="1" customWidth="1"/>
    <col min="6919" max="6919" width="4.85546875" style="9" bestFit="1" customWidth="1"/>
    <col min="6920" max="6920" width="8.42578125" style="9" customWidth="1"/>
    <col min="6921" max="6921" width="6.42578125" style="9" customWidth="1"/>
    <col min="6922" max="6922" width="8" style="9" customWidth="1"/>
    <col min="6923" max="6923" width="12.140625" style="9" customWidth="1"/>
    <col min="6924" max="6925" width="11.7109375" style="9" customWidth="1"/>
    <col min="6926" max="7163" width="11.42578125" style="9"/>
    <col min="7164" max="7164" width="3" style="9" customWidth="1"/>
    <col min="7165" max="7165" width="30" style="9" customWidth="1"/>
    <col min="7166" max="7166" width="16.85546875" style="9" customWidth="1"/>
    <col min="7167" max="7167" width="5" style="9" bestFit="1" customWidth="1"/>
    <col min="7168" max="7168" width="4.7109375" style="9" bestFit="1" customWidth="1"/>
    <col min="7169" max="7169" width="5.140625" style="9" bestFit="1" customWidth="1"/>
    <col min="7170" max="7170" width="4.85546875" style="9" bestFit="1" customWidth="1"/>
    <col min="7171" max="7171" width="5.140625" style="9" bestFit="1" customWidth="1"/>
    <col min="7172" max="7172" width="9.5703125" style="9" bestFit="1" customWidth="1"/>
    <col min="7173" max="7173" width="4.140625" style="9" bestFit="1" customWidth="1"/>
    <col min="7174" max="7174" width="6.42578125" style="9" bestFit="1" customWidth="1"/>
    <col min="7175" max="7175" width="4.85546875" style="9" bestFit="1" customWidth="1"/>
    <col min="7176" max="7176" width="8.42578125" style="9" customWidth="1"/>
    <col min="7177" max="7177" width="6.42578125" style="9" customWidth="1"/>
    <col min="7178" max="7178" width="8" style="9" customWidth="1"/>
    <col min="7179" max="7179" width="12.140625" style="9" customWidth="1"/>
    <col min="7180" max="7181" width="11.7109375" style="9" customWidth="1"/>
    <col min="7182" max="7419" width="11.42578125" style="9"/>
    <col min="7420" max="7420" width="3" style="9" customWidth="1"/>
    <col min="7421" max="7421" width="30" style="9" customWidth="1"/>
    <col min="7422" max="7422" width="16.85546875" style="9" customWidth="1"/>
    <col min="7423" max="7423" width="5" style="9" bestFit="1" customWidth="1"/>
    <col min="7424" max="7424" width="4.7109375" style="9" bestFit="1" customWidth="1"/>
    <col min="7425" max="7425" width="5.140625" style="9" bestFit="1" customWidth="1"/>
    <col min="7426" max="7426" width="4.85546875" style="9" bestFit="1" customWidth="1"/>
    <col min="7427" max="7427" width="5.140625" style="9" bestFit="1" customWidth="1"/>
    <col min="7428" max="7428" width="9.5703125" style="9" bestFit="1" customWidth="1"/>
    <col min="7429" max="7429" width="4.140625" style="9" bestFit="1" customWidth="1"/>
    <col min="7430" max="7430" width="6.42578125" style="9" bestFit="1" customWidth="1"/>
    <col min="7431" max="7431" width="4.85546875" style="9" bestFit="1" customWidth="1"/>
    <col min="7432" max="7432" width="8.42578125" style="9" customWidth="1"/>
    <col min="7433" max="7433" width="6.42578125" style="9" customWidth="1"/>
    <col min="7434" max="7434" width="8" style="9" customWidth="1"/>
    <col min="7435" max="7435" width="12.140625" style="9" customWidth="1"/>
    <col min="7436" max="7437" width="11.7109375" style="9" customWidth="1"/>
    <col min="7438" max="7675" width="11.42578125" style="9"/>
    <col min="7676" max="7676" width="3" style="9" customWidth="1"/>
    <col min="7677" max="7677" width="30" style="9" customWidth="1"/>
    <col min="7678" max="7678" width="16.85546875" style="9" customWidth="1"/>
    <col min="7679" max="7679" width="5" style="9" bestFit="1" customWidth="1"/>
    <col min="7680" max="7680" width="4.7109375" style="9" bestFit="1" customWidth="1"/>
    <col min="7681" max="7681" width="5.140625" style="9" bestFit="1" customWidth="1"/>
    <col min="7682" max="7682" width="4.85546875" style="9" bestFit="1" customWidth="1"/>
    <col min="7683" max="7683" width="5.140625" style="9" bestFit="1" customWidth="1"/>
    <col min="7684" max="7684" width="9.5703125" style="9" bestFit="1" customWidth="1"/>
    <col min="7685" max="7685" width="4.140625" style="9" bestFit="1" customWidth="1"/>
    <col min="7686" max="7686" width="6.42578125" style="9" bestFit="1" customWidth="1"/>
    <col min="7687" max="7687" width="4.85546875" style="9" bestFit="1" customWidth="1"/>
    <col min="7688" max="7688" width="8.42578125" style="9" customWidth="1"/>
    <col min="7689" max="7689" width="6.42578125" style="9" customWidth="1"/>
    <col min="7690" max="7690" width="8" style="9" customWidth="1"/>
    <col min="7691" max="7691" width="12.140625" style="9" customWidth="1"/>
    <col min="7692" max="7693" width="11.7109375" style="9" customWidth="1"/>
    <col min="7694" max="7931" width="11.42578125" style="9"/>
    <col min="7932" max="7932" width="3" style="9" customWidth="1"/>
    <col min="7933" max="7933" width="30" style="9" customWidth="1"/>
    <col min="7934" max="7934" width="16.85546875" style="9" customWidth="1"/>
    <col min="7935" max="7935" width="5" style="9" bestFit="1" customWidth="1"/>
    <col min="7936" max="7936" width="4.7109375" style="9" bestFit="1" customWidth="1"/>
    <col min="7937" max="7937" width="5.140625" style="9" bestFit="1" customWidth="1"/>
    <col min="7938" max="7938" width="4.85546875" style="9" bestFit="1" customWidth="1"/>
    <col min="7939" max="7939" width="5.140625" style="9" bestFit="1" customWidth="1"/>
    <col min="7940" max="7940" width="9.5703125" style="9" bestFit="1" customWidth="1"/>
    <col min="7941" max="7941" width="4.140625" style="9" bestFit="1" customWidth="1"/>
    <col min="7942" max="7942" width="6.42578125" style="9" bestFit="1" customWidth="1"/>
    <col min="7943" max="7943" width="4.85546875" style="9" bestFit="1" customWidth="1"/>
    <col min="7944" max="7944" width="8.42578125" style="9" customWidth="1"/>
    <col min="7945" max="7945" width="6.42578125" style="9" customWidth="1"/>
    <col min="7946" max="7946" width="8" style="9" customWidth="1"/>
    <col min="7947" max="7947" width="12.140625" style="9" customWidth="1"/>
    <col min="7948" max="7949" width="11.7109375" style="9" customWidth="1"/>
    <col min="7950" max="8187" width="11.42578125" style="9"/>
    <col min="8188" max="8188" width="3" style="9" customWidth="1"/>
    <col min="8189" max="8189" width="30" style="9" customWidth="1"/>
    <col min="8190" max="8190" width="16.85546875" style="9" customWidth="1"/>
    <col min="8191" max="8191" width="5" style="9" bestFit="1" customWidth="1"/>
    <col min="8192" max="8192" width="4.7109375" style="9" bestFit="1" customWidth="1"/>
    <col min="8193" max="8193" width="5.140625" style="9" bestFit="1" customWidth="1"/>
    <col min="8194" max="8194" width="4.85546875" style="9" bestFit="1" customWidth="1"/>
    <col min="8195" max="8195" width="5.140625" style="9" bestFit="1" customWidth="1"/>
    <col min="8196" max="8196" width="9.5703125" style="9" bestFit="1" customWidth="1"/>
    <col min="8197" max="8197" width="4.140625" style="9" bestFit="1" customWidth="1"/>
    <col min="8198" max="8198" width="6.42578125" style="9" bestFit="1" customWidth="1"/>
    <col min="8199" max="8199" width="4.85546875" style="9" bestFit="1" customWidth="1"/>
    <col min="8200" max="8200" width="8.42578125" style="9" customWidth="1"/>
    <col min="8201" max="8201" width="6.42578125" style="9" customWidth="1"/>
    <col min="8202" max="8202" width="8" style="9" customWidth="1"/>
    <col min="8203" max="8203" width="12.140625" style="9" customWidth="1"/>
    <col min="8204" max="8205" width="11.7109375" style="9" customWidth="1"/>
    <col min="8206" max="8443" width="11.42578125" style="9"/>
    <col min="8444" max="8444" width="3" style="9" customWidth="1"/>
    <col min="8445" max="8445" width="30" style="9" customWidth="1"/>
    <col min="8446" max="8446" width="16.85546875" style="9" customWidth="1"/>
    <col min="8447" max="8447" width="5" style="9" bestFit="1" customWidth="1"/>
    <col min="8448" max="8448" width="4.7109375" style="9" bestFit="1" customWidth="1"/>
    <col min="8449" max="8449" width="5.140625" style="9" bestFit="1" customWidth="1"/>
    <col min="8450" max="8450" width="4.85546875" style="9" bestFit="1" customWidth="1"/>
    <col min="8451" max="8451" width="5.140625" style="9" bestFit="1" customWidth="1"/>
    <col min="8452" max="8452" width="9.5703125" style="9" bestFit="1" customWidth="1"/>
    <col min="8453" max="8453" width="4.140625" style="9" bestFit="1" customWidth="1"/>
    <col min="8454" max="8454" width="6.42578125" style="9" bestFit="1" customWidth="1"/>
    <col min="8455" max="8455" width="4.85546875" style="9" bestFit="1" customWidth="1"/>
    <col min="8456" max="8456" width="8.42578125" style="9" customWidth="1"/>
    <col min="8457" max="8457" width="6.42578125" style="9" customWidth="1"/>
    <col min="8458" max="8458" width="8" style="9" customWidth="1"/>
    <col min="8459" max="8459" width="12.140625" style="9" customWidth="1"/>
    <col min="8460" max="8461" width="11.7109375" style="9" customWidth="1"/>
    <col min="8462" max="8699" width="11.42578125" style="9"/>
    <col min="8700" max="8700" width="3" style="9" customWidth="1"/>
    <col min="8701" max="8701" width="30" style="9" customWidth="1"/>
    <col min="8702" max="8702" width="16.85546875" style="9" customWidth="1"/>
    <col min="8703" max="8703" width="5" style="9" bestFit="1" customWidth="1"/>
    <col min="8704" max="8704" width="4.7109375" style="9" bestFit="1" customWidth="1"/>
    <col min="8705" max="8705" width="5.140625" style="9" bestFit="1" customWidth="1"/>
    <col min="8706" max="8706" width="4.85546875" style="9" bestFit="1" customWidth="1"/>
    <col min="8707" max="8707" width="5.140625" style="9" bestFit="1" customWidth="1"/>
    <col min="8708" max="8708" width="9.5703125" style="9" bestFit="1" customWidth="1"/>
    <col min="8709" max="8709" width="4.140625" style="9" bestFit="1" customWidth="1"/>
    <col min="8710" max="8710" width="6.42578125" style="9" bestFit="1" customWidth="1"/>
    <col min="8711" max="8711" width="4.85546875" style="9" bestFit="1" customWidth="1"/>
    <col min="8712" max="8712" width="8.42578125" style="9" customWidth="1"/>
    <col min="8713" max="8713" width="6.42578125" style="9" customWidth="1"/>
    <col min="8714" max="8714" width="8" style="9" customWidth="1"/>
    <col min="8715" max="8715" width="12.140625" style="9" customWidth="1"/>
    <col min="8716" max="8717" width="11.7109375" style="9" customWidth="1"/>
    <col min="8718" max="8955" width="11.42578125" style="9"/>
    <col min="8956" max="8956" width="3" style="9" customWidth="1"/>
    <col min="8957" max="8957" width="30" style="9" customWidth="1"/>
    <col min="8958" max="8958" width="16.85546875" style="9" customWidth="1"/>
    <col min="8959" max="8959" width="5" style="9" bestFit="1" customWidth="1"/>
    <col min="8960" max="8960" width="4.7109375" style="9" bestFit="1" customWidth="1"/>
    <col min="8961" max="8961" width="5.140625" style="9" bestFit="1" customWidth="1"/>
    <col min="8962" max="8962" width="4.85546875" style="9" bestFit="1" customWidth="1"/>
    <col min="8963" max="8963" width="5.140625" style="9" bestFit="1" customWidth="1"/>
    <col min="8964" max="8964" width="9.5703125" style="9" bestFit="1" customWidth="1"/>
    <col min="8965" max="8965" width="4.140625" style="9" bestFit="1" customWidth="1"/>
    <col min="8966" max="8966" width="6.42578125" style="9" bestFit="1" customWidth="1"/>
    <col min="8967" max="8967" width="4.85546875" style="9" bestFit="1" customWidth="1"/>
    <col min="8968" max="8968" width="8.42578125" style="9" customWidth="1"/>
    <col min="8969" max="8969" width="6.42578125" style="9" customWidth="1"/>
    <col min="8970" max="8970" width="8" style="9" customWidth="1"/>
    <col min="8971" max="8971" width="12.140625" style="9" customWidth="1"/>
    <col min="8972" max="8973" width="11.7109375" style="9" customWidth="1"/>
    <col min="8974" max="9211" width="11.42578125" style="9"/>
    <col min="9212" max="9212" width="3" style="9" customWidth="1"/>
    <col min="9213" max="9213" width="30" style="9" customWidth="1"/>
    <col min="9214" max="9214" width="16.85546875" style="9" customWidth="1"/>
    <col min="9215" max="9215" width="5" style="9" bestFit="1" customWidth="1"/>
    <col min="9216" max="9216" width="4.7109375" style="9" bestFit="1" customWidth="1"/>
    <col min="9217" max="9217" width="5.140625" style="9" bestFit="1" customWidth="1"/>
    <col min="9218" max="9218" width="4.85546875" style="9" bestFit="1" customWidth="1"/>
    <col min="9219" max="9219" width="5.140625" style="9" bestFit="1" customWidth="1"/>
    <col min="9220" max="9220" width="9.5703125" style="9" bestFit="1" customWidth="1"/>
    <col min="9221" max="9221" width="4.140625" style="9" bestFit="1" customWidth="1"/>
    <col min="9222" max="9222" width="6.42578125" style="9" bestFit="1" customWidth="1"/>
    <col min="9223" max="9223" width="4.85546875" style="9" bestFit="1" customWidth="1"/>
    <col min="9224" max="9224" width="8.42578125" style="9" customWidth="1"/>
    <col min="9225" max="9225" width="6.42578125" style="9" customWidth="1"/>
    <col min="9226" max="9226" width="8" style="9" customWidth="1"/>
    <col min="9227" max="9227" width="12.140625" style="9" customWidth="1"/>
    <col min="9228" max="9229" width="11.7109375" style="9" customWidth="1"/>
    <col min="9230" max="9467" width="11.42578125" style="9"/>
    <col min="9468" max="9468" width="3" style="9" customWidth="1"/>
    <col min="9469" max="9469" width="30" style="9" customWidth="1"/>
    <col min="9470" max="9470" width="16.85546875" style="9" customWidth="1"/>
    <col min="9471" max="9471" width="5" style="9" bestFit="1" customWidth="1"/>
    <col min="9472" max="9472" width="4.7109375" style="9" bestFit="1" customWidth="1"/>
    <col min="9473" max="9473" width="5.140625" style="9" bestFit="1" customWidth="1"/>
    <col min="9474" max="9474" width="4.85546875" style="9" bestFit="1" customWidth="1"/>
    <col min="9475" max="9475" width="5.140625" style="9" bestFit="1" customWidth="1"/>
    <col min="9476" max="9476" width="9.5703125" style="9" bestFit="1" customWidth="1"/>
    <col min="9477" max="9477" width="4.140625" style="9" bestFit="1" customWidth="1"/>
    <col min="9478" max="9478" width="6.42578125" style="9" bestFit="1" customWidth="1"/>
    <col min="9479" max="9479" width="4.85546875" style="9" bestFit="1" customWidth="1"/>
    <col min="9480" max="9480" width="8.42578125" style="9" customWidth="1"/>
    <col min="9481" max="9481" width="6.42578125" style="9" customWidth="1"/>
    <col min="9482" max="9482" width="8" style="9" customWidth="1"/>
    <col min="9483" max="9483" width="12.140625" style="9" customWidth="1"/>
    <col min="9484" max="9485" width="11.7109375" style="9" customWidth="1"/>
    <col min="9486" max="9723" width="11.42578125" style="9"/>
    <col min="9724" max="9724" width="3" style="9" customWidth="1"/>
    <col min="9725" max="9725" width="30" style="9" customWidth="1"/>
    <col min="9726" max="9726" width="16.85546875" style="9" customWidth="1"/>
    <col min="9727" max="9727" width="5" style="9" bestFit="1" customWidth="1"/>
    <col min="9728" max="9728" width="4.7109375" style="9" bestFit="1" customWidth="1"/>
    <col min="9729" max="9729" width="5.140625" style="9" bestFit="1" customWidth="1"/>
    <col min="9730" max="9730" width="4.85546875" style="9" bestFit="1" customWidth="1"/>
    <col min="9731" max="9731" width="5.140625" style="9" bestFit="1" customWidth="1"/>
    <col min="9732" max="9732" width="9.5703125" style="9" bestFit="1" customWidth="1"/>
    <col min="9733" max="9733" width="4.140625" style="9" bestFit="1" customWidth="1"/>
    <col min="9734" max="9734" width="6.42578125" style="9" bestFit="1" customWidth="1"/>
    <col min="9735" max="9735" width="4.85546875" style="9" bestFit="1" customWidth="1"/>
    <col min="9736" max="9736" width="8.42578125" style="9" customWidth="1"/>
    <col min="9737" max="9737" width="6.42578125" style="9" customWidth="1"/>
    <col min="9738" max="9738" width="8" style="9" customWidth="1"/>
    <col min="9739" max="9739" width="12.140625" style="9" customWidth="1"/>
    <col min="9740" max="9741" width="11.7109375" style="9" customWidth="1"/>
    <col min="9742" max="9979" width="11.42578125" style="9"/>
    <col min="9980" max="9980" width="3" style="9" customWidth="1"/>
    <col min="9981" max="9981" width="30" style="9" customWidth="1"/>
    <col min="9982" max="9982" width="16.85546875" style="9" customWidth="1"/>
    <col min="9983" max="9983" width="5" style="9" bestFit="1" customWidth="1"/>
    <col min="9984" max="9984" width="4.7109375" style="9" bestFit="1" customWidth="1"/>
    <col min="9985" max="9985" width="5.140625" style="9" bestFit="1" customWidth="1"/>
    <col min="9986" max="9986" width="4.85546875" style="9" bestFit="1" customWidth="1"/>
    <col min="9987" max="9987" width="5.140625" style="9" bestFit="1" customWidth="1"/>
    <col min="9988" max="9988" width="9.5703125" style="9" bestFit="1" customWidth="1"/>
    <col min="9989" max="9989" width="4.140625" style="9" bestFit="1" customWidth="1"/>
    <col min="9990" max="9990" width="6.42578125" style="9" bestFit="1" customWidth="1"/>
    <col min="9991" max="9991" width="4.85546875" style="9" bestFit="1" customWidth="1"/>
    <col min="9992" max="9992" width="8.42578125" style="9" customWidth="1"/>
    <col min="9993" max="9993" width="6.42578125" style="9" customWidth="1"/>
    <col min="9994" max="9994" width="8" style="9" customWidth="1"/>
    <col min="9995" max="9995" width="12.140625" style="9" customWidth="1"/>
    <col min="9996" max="9997" width="11.7109375" style="9" customWidth="1"/>
    <col min="9998" max="10235" width="11.42578125" style="9"/>
    <col min="10236" max="10236" width="3" style="9" customWidth="1"/>
    <col min="10237" max="10237" width="30" style="9" customWidth="1"/>
    <col min="10238" max="10238" width="16.85546875" style="9" customWidth="1"/>
    <col min="10239" max="10239" width="5" style="9" bestFit="1" customWidth="1"/>
    <col min="10240" max="10240" width="4.7109375" style="9" bestFit="1" customWidth="1"/>
    <col min="10241" max="10241" width="5.140625" style="9" bestFit="1" customWidth="1"/>
    <col min="10242" max="10242" width="4.85546875" style="9" bestFit="1" customWidth="1"/>
    <col min="10243" max="10243" width="5.140625" style="9" bestFit="1" customWidth="1"/>
    <col min="10244" max="10244" width="9.5703125" style="9" bestFit="1" customWidth="1"/>
    <col min="10245" max="10245" width="4.140625" style="9" bestFit="1" customWidth="1"/>
    <col min="10246" max="10246" width="6.42578125" style="9" bestFit="1" customWidth="1"/>
    <col min="10247" max="10247" width="4.85546875" style="9" bestFit="1" customWidth="1"/>
    <col min="10248" max="10248" width="8.42578125" style="9" customWidth="1"/>
    <col min="10249" max="10249" width="6.42578125" style="9" customWidth="1"/>
    <col min="10250" max="10250" width="8" style="9" customWidth="1"/>
    <col min="10251" max="10251" width="12.140625" style="9" customWidth="1"/>
    <col min="10252" max="10253" width="11.7109375" style="9" customWidth="1"/>
    <col min="10254" max="10491" width="11.42578125" style="9"/>
    <col min="10492" max="10492" width="3" style="9" customWidth="1"/>
    <col min="10493" max="10493" width="30" style="9" customWidth="1"/>
    <col min="10494" max="10494" width="16.85546875" style="9" customWidth="1"/>
    <col min="10495" max="10495" width="5" style="9" bestFit="1" customWidth="1"/>
    <col min="10496" max="10496" width="4.7109375" style="9" bestFit="1" customWidth="1"/>
    <col min="10497" max="10497" width="5.140625" style="9" bestFit="1" customWidth="1"/>
    <col min="10498" max="10498" width="4.85546875" style="9" bestFit="1" customWidth="1"/>
    <col min="10499" max="10499" width="5.140625" style="9" bestFit="1" customWidth="1"/>
    <col min="10500" max="10500" width="9.5703125" style="9" bestFit="1" customWidth="1"/>
    <col min="10501" max="10501" width="4.140625" style="9" bestFit="1" customWidth="1"/>
    <col min="10502" max="10502" width="6.42578125" style="9" bestFit="1" customWidth="1"/>
    <col min="10503" max="10503" width="4.85546875" style="9" bestFit="1" customWidth="1"/>
    <col min="10504" max="10504" width="8.42578125" style="9" customWidth="1"/>
    <col min="10505" max="10505" width="6.42578125" style="9" customWidth="1"/>
    <col min="10506" max="10506" width="8" style="9" customWidth="1"/>
    <col min="10507" max="10507" width="12.140625" style="9" customWidth="1"/>
    <col min="10508" max="10509" width="11.7109375" style="9" customWidth="1"/>
    <col min="10510" max="10747" width="11.42578125" style="9"/>
    <col min="10748" max="10748" width="3" style="9" customWidth="1"/>
    <col min="10749" max="10749" width="30" style="9" customWidth="1"/>
    <col min="10750" max="10750" width="16.85546875" style="9" customWidth="1"/>
    <col min="10751" max="10751" width="5" style="9" bestFit="1" customWidth="1"/>
    <col min="10752" max="10752" width="4.7109375" style="9" bestFit="1" customWidth="1"/>
    <col min="10753" max="10753" width="5.140625" style="9" bestFit="1" customWidth="1"/>
    <col min="10754" max="10754" width="4.85546875" style="9" bestFit="1" customWidth="1"/>
    <col min="10755" max="10755" width="5.140625" style="9" bestFit="1" customWidth="1"/>
    <col min="10756" max="10756" width="9.5703125" style="9" bestFit="1" customWidth="1"/>
    <col min="10757" max="10757" width="4.140625" style="9" bestFit="1" customWidth="1"/>
    <col min="10758" max="10758" width="6.42578125" style="9" bestFit="1" customWidth="1"/>
    <col min="10759" max="10759" width="4.85546875" style="9" bestFit="1" customWidth="1"/>
    <col min="10760" max="10760" width="8.42578125" style="9" customWidth="1"/>
    <col min="10761" max="10761" width="6.42578125" style="9" customWidth="1"/>
    <col min="10762" max="10762" width="8" style="9" customWidth="1"/>
    <col min="10763" max="10763" width="12.140625" style="9" customWidth="1"/>
    <col min="10764" max="10765" width="11.7109375" style="9" customWidth="1"/>
    <col min="10766" max="11003" width="11.42578125" style="9"/>
    <col min="11004" max="11004" width="3" style="9" customWidth="1"/>
    <col min="11005" max="11005" width="30" style="9" customWidth="1"/>
    <col min="11006" max="11006" width="16.85546875" style="9" customWidth="1"/>
    <col min="11007" max="11007" width="5" style="9" bestFit="1" customWidth="1"/>
    <col min="11008" max="11008" width="4.7109375" style="9" bestFit="1" customWidth="1"/>
    <col min="11009" max="11009" width="5.140625" style="9" bestFit="1" customWidth="1"/>
    <col min="11010" max="11010" width="4.85546875" style="9" bestFit="1" customWidth="1"/>
    <col min="11011" max="11011" width="5.140625" style="9" bestFit="1" customWidth="1"/>
    <col min="11012" max="11012" width="9.5703125" style="9" bestFit="1" customWidth="1"/>
    <col min="11013" max="11013" width="4.140625" style="9" bestFit="1" customWidth="1"/>
    <col min="11014" max="11014" width="6.42578125" style="9" bestFit="1" customWidth="1"/>
    <col min="11015" max="11015" width="4.85546875" style="9" bestFit="1" customWidth="1"/>
    <col min="11016" max="11016" width="8.42578125" style="9" customWidth="1"/>
    <col min="11017" max="11017" width="6.42578125" style="9" customWidth="1"/>
    <col min="11018" max="11018" width="8" style="9" customWidth="1"/>
    <col min="11019" max="11019" width="12.140625" style="9" customWidth="1"/>
    <col min="11020" max="11021" width="11.7109375" style="9" customWidth="1"/>
    <col min="11022" max="11259" width="11.42578125" style="9"/>
    <col min="11260" max="11260" width="3" style="9" customWidth="1"/>
    <col min="11261" max="11261" width="30" style="9" customWidth="1"/>
    <col min="11262" max="11262" width="16.85546875" style="9" customWidth="1"/>
    <col min="11263" max="11263" width="5" style="9" bestFit="1" customWidth="1"/>
    <col min="11264" max="11264" width="4.7109375" style="9" bestFit="1" customWidth="1"/>
    <col min="11265" max="11265" width="5.140625" style="9" bestFit="1" customWidth="1"/>
    <col min="11266" max="11266" width="4.85546875" style="9" bestFit="1" customWidth="1"/>
    <col min="11267" max="11267" width="5.140625" style="9" bestFit="1" customWidth="1"/>
    <col min="11268" max="11268" width="9.5703125" style="9" bestFit="1" customWidth="1"/>
    <col min="11269" max="11269" width="4.140625" style="9" bestFit="1" customWidth="1"/>
    <col min="11270" max="11270" width="6.42578125" style="9" bestFit="1" customWidth="1"/>
    <col min="11271" max="11271" width="4.85546875" style="9" bestFit="1" customWidth="1"/>
    <col min="11272" max="11272" width="8.42578125" style="9" customWidth="1"/>
    <col min="11273" max="11273" width="6.42578125" style="9" customWidth="1"/>
    <col min="11274" max="11274" width="8" style="9" customWidth="1"/>
    <col min="11275" max="11275" width="12.140625" style="9" customWidth="1"/>
    <col min="11276" max="11277" width="11.7109375" style="9" customWidth="1"/>
    <col min="11278" max="11515" width="11.42578125" style="9"/>
    <col min="11516" max="11516" width="3" style="9" customWidth="1"/>
    <col min="11517" max="11517" width="30" style="9" customWidth="1"/>
    <col min="11518" max="11518" width="16.85546875" style="9" customWidth="1"/>
    <col min="11519" max="11519" width="5" style="9" bestFit="1" customWidth="1"/>
    <col min="11520" max="11520" width="4.7109375" style="9" bestFit="1" customWidth="1"/>
    <col min="11521" max="11521" width="5.140625" style="9" bestFit="1" customWidth="1"/>
    <col min="11522" max="11522" width="4.85546875" style="9" bestFit="1" customWidth="1"/>
    <col min="11523" max="11523" width="5.140625" style="9" bestFit="1" customWidth="1"/>
    <col min="11524" max="11524" width="9.5703125" style="9" bestFit="1" customWidth="1"/>
    <col min="11525" max="11525" width="4.140625" style="9" bestFit="1" customWidth="1"/>
    <col min="11526" max="11526" width="6.42578125" style="9" bestFit="1" customWidth="1"/>
    <col min="11527" max="11527" width="4.85546875" style="9" bestFit="1" customWidth="1"/>
    <col min="11528" max="11528" width="8.42578125" style="9" customWidth="1"/>
    <col min="11529" max="11529" width="6.42578125" style="9" customWidth="1"/>
    <col min="11530" max="11530" width="8" style="9" customWidth="1"/>
    <col min="11531" max="11531" width="12.140625" style="9" customWidth="1"/>
    <col min="11532" max="11533" width="11.7109375" style="9" customWidth="1"/>
    <col min="11534" max="11771" width="11.42578125" style="9"/>
    <col min="11772" max="11772" width="3" style="9" customWidth="1"/>
    <col min="11773" max="11773" width="30" style="9" customWidth="1"/>
    <col min="11774" max="11774" width="16.85546875" style="9" customWidth="1"/>
    <col min="11775" max="11775" width="5" style="9" bestFit="1" customWidth="1"/>
    <col min="11776" max="11776" width="4.7109375" style="9" bestFit="1" customWidth="1"/>
    <col min="11777" max="11777" width="5.140625" style="9" bestFit="1" customWidth="1"/>
    <col min="11778" max="11778" width="4.85546875" style="9" bestFit="1" customWidth="1"/>
    <col min="11779" max="11779" width="5.140625" style="9" bestFit="1" customWidth="1"/>
    <col min="11780" max="11780" width="9.5703125" style="9" bestFit="1" customWidth="1"/>
    <col min="11781" max="11781" width="4.140625" style="9" bestFit="1" customWidth="1"/>
    <col min="11782" max="11782" width="6.42578125" style="9" bestFit="1" customWidth="1"/>
    <col min="11783" max="11783" width="4.85546875" style="9" bestFit="1" customWidth="1"/>
    <col min="11784" max="11784" width="8.42578125" style="9" customWidth="1"/>
    <col min="11785" max="11785" width="6.42578125" style="9" customWidth="1"/>
    <col min="11786" max="11786" width="8" style="9" customWidth="1"/>
    <col min="11787" max="11787" width="12.140625" style="9" customWidth="1"/>
    <col min="11788" max="11789" width="11.7109375" style="9" customWidth="1"/>
    <col min="11790" max="12027" width="11.42578125" style="9"/>
    <col min="12028" max="12028" width="3" style="9" customWidth="1"/>
    <col min="12029" max="12029" width="30" style="9" customWidth="1"/>
    <col min="12030" max="12030" width="16.85546875" style="9" customWidth="1"/>
    <col min="12031" max="12031" width="5" style="9" bestFit="1" customWidth="1"/>
    <col min="12032" max="12032" width="4.7109375" style="9" bestFit="1" customWidth="1"/>
    <col min="12033" max="12033" width="5.140625" style="9" bestFit="1" customWidth="1"/>
    <col min="12034" max="12034" width="4.85546875" style="9" bestFit="1" customWidth="1"/>
    <col min="12035" max="12035" width="5.140625" style="9" bestFit="1" customWidth="1"/>
    <col min="12036" max="12036" width="9.5703125" style="9" bestFit="1" customWidth="1"/>
    <col min="12037" max="12037" width="4.140625" style="9" bestFit="1" customWidth="1"/>
    <col min="12038" max="12038" width="6.42578125" style="9" bestFit="1" customWidth="1"/>
    <col min="12039" max="12039" width="4.85546875" style="9" bestFit="1" customWidth="1"/>
    <col min="12040" max="12040" width="8.42578125" style="9" customWidth="1"/>
    <col min="12041" max="12041" width="6.42578125" style="9" customWidth="1"/>
    <col min="12042" max="12042" width="8" style="9" customWidth="1"/>
    <col min="12043" max="12043" width="12.140625" style="9" customWidth="1"/>
    <col min="12044" max="12045" width="11.7109375" style="9" customWidth="1"/>
    <col min="12046" max="12283" width="11.42578125" style="9"/>
    <col min="12284" max="12284" width="3" style="9" customWidth="1"/>
    <col min="12285" max="12285" width="30" style="9" customWidth="1"/>
    <col min="12286" max="12286" width="16.85546875" style="9" customWidth="1"/>
    <col min="12287" max="12287" width="5" style="9" bestFit="1" customWidth="1"/>
    <col min="12288" max="12288" width="4.7109375" style="9" bestFit="1" customWidth="1"/>
    <col min="12289" max="12289" width="5.140625" style="9" bestFit="1" customWidth="1"/>
    <col min="12290" max="12290" width="4.85546875" style="9" bestFit="1" customWidth="1"/>
    <col min="12291" max="12291" width="5.140625" style="9" bestFit="1" customWidth="1"/>
    <col min="12292" max="12292" width="9.5703125" style="9" bestFit="1" customWidth="1"/>
    <col min="12293" max="12293" width="4.140625" style="9" bestFit="1" customWidth="1"/>
    <col min="12294" max="12294" width="6.42578125" style="9" bestFit="1" customWidth="1"/>
    <col min="12295" max="12295" width="4.85546875" style="9" bestFit="1" customWidth="1"/>
    <col min="12296" max="12296" width="8.42578125" style="9" customWidth="1"/>
    <col min="12297" max="12297" width="6.42578125" style="9" customWidth="1"/>
    <col min="12298" max="12298" width="8" style="9" customWidth="1"/>
    <col min="12299" max="12299" width="12.140625" style="9" customWidth="1"/>
    <col min="12300" max="12301" width="11.7109375" style="9" customWidth="1"/>
    <col min="12302" max="12539" width="11.42578125" style="9"/>
    <col min="12540" max="12540" width="3" style="9" customWidth="1"/>
    <col min="12541" max="12541" width="30" style="9" customWidth="1"/>
    <col min="12542" max="12542" width="16.85546875" style="9" customWidth="1"/>
    <col min="12543" max="12543" width="5" style="9" bestFit="1" customWidth="1"/>
    <col min="12544" max="12544" width="4.7109375" style="9" bestFit="1" customWidth="1"/>
    <col min="12545" max="12545" width="5.140625" style="9" bestFit="1" customWidth="1"/>
    <col min="12546" max="12546" width="4.85546875" style="9" bestFit="1" customWidth="1"/>
    <col min="12547" max="12547" width="5.140625" style="9" bestFit="1" customWidth="1"/>
    <col min="12548" max="12548" width="9.5703125" style="9" bestFit="1" customWidth="1"/>
    <col min="12549" max="12549" width="4.140625" style="9" bestFit="1" customWidth="1"/>
    <col min="12550" max="12550" width="6.42578125" style="9" bestFit="1" customWidth="1"/>
    <col min="12551" max="12551" width="4.85546875" style="9" bestFit="1" customWidth="1"/>
    <col min="12552" max="12552" width="8.42578125" style="9" customWidth="1"/>
    <col min="12553" max="12553" width="6.42578125" style="9" customWidth="1"/>
    <col min="12554" max="12554" width="8" style="9" customWidth="1"/>
    <col min="12555" max="12555" width="12.140625" style="9" customWidth="1"/>
    <col min="12556" max="12557" width="11.7109375" style="9" customWidth="1"/>
    <col min="12558" max="12795" width="11.42578125" style="9"/>
    <col min="12796" max="12796" width="3" style="9" customWidth="1"/>
    <col min="12797" max="12797" width="30" style="9" customWidth="1"/>
    <col min="12798" max="12798" width="16.85546875" style="9" customWidth="1"/>
    <col min="12799" max="12799" width="5" style="9" bestFit="1" customWidth="1"/>
    <col min="12800" max="12800" width="4.7109375" style="9" bestFit="1" customWidth="1"/>
    <col min="12801" max="12801" width="5.140625" style="9" bestFit="1" customWidth="1"/>
    <col min="12802" max="12802" width="4.85546875" style="9" bestFit="1" customWidth="1"/>
    <col min="12803" max="12803" width="5.140625" style="9" bestFit="1" customWidth="1"/>
    <col min="12804" max="12804" width="9.5703125" style="9" bestFit="1" customWidth="1"/>
    <col min="12805" max="12805" width="4.140625" style="9" bestFit="1" customWidth="1"/>
    <col min="12806" max="12806" width="6.42578125" style="9" bestFit="1" customWidth="1"/>
    <col min="12807" max="12807" width="4.85546875" style="9" bestFit="1" customWidth="1"/>
    <col min="12808" max="12808" width="8.42578125" style="9" customWidth="1"/>
    <col min="12809" max="12809" width="6.42578125" style="9" customWidth="1"/>
    <col min="12810" max="12810" width="8" style="9" customWidth="1"/>
    <col min="12811" max="12811" width="12.140625" style="9" customWidth="1"/>
    <col min="12812" max="12813" width="11.7109375" style="9" customWidth="1"/>
    <col min="12814" max="13051" width="11.42578125" style="9"/>
    <col min="13052" max="13052" width="3" style="9" customWidth="1"/>
    <col min="13053" max="13053" width="30" style="9" customWidth="1"/>
    <col min="13054" max="13054" width="16.85546875" style="9" customWidth="1"/>
    <col min="13055" max="13055" width="5" style="9" bestFit="1" customWidth="1"/>
    <col min="13056" max="13056" width="4.7109375" style="9" bestFit="1" customWidth="1"/>
    <col min="13057" max="13057" width="5.140625" style="9" bestFit="1" customWidth="1"/>
    <col min="13058" max="13058" width="4.85546875" style="9" bestFit="1" customWidth="1"/>
    <col min="13059" max="13059" width="5.140625" style="9" bestFit="1" customWidth="1"/>
    <col min="13060" max="13060" width="9.5703125" style="9" bestFit="1" customWidth="1"/>
    <col min="13061" max="13061" width="4.140625" style="9" bestFit="1" customWidth="1"/>
    <col min="13062" max="13062" width="6.42578125" style="9" bestFit="1" customWidth="1"/>
    <col min="13063" max="13063" width="4.85546875" style="9" bestFit="1" customWidth="1"/>
    <col min="13064" max="13064" width="8.42578125" style="9" customWidth="1"/>
    <col min="13065" max="13065" width="6.42578125" style="9" customWidth="1"/>
    <col min="13066" max="13066" width="8" style="9" customWidth="1"/>
    <col min="13067" max="13067" width="12.140625" style="9" customWidth="1"/>
    <col min="13068" max="13069" width="11.7109375" style="9" customWidth="1"/>
    <col min="13070" max="13307" width="11.42578125" style="9"/>
    <col min="13308" max="13308" width="3" style="9" customWidth="1"/>
    <col min="13309" max="13309" width="30" style="9" customWidth="1"/>
    <col min="13310" max="13310" width="16.85546875" style="9" customWidth="1"/>
    <col min="13311" max="13311" width="5" style="9" bestFit="1" customWidth="1"/>
    <col min="13312" max="13312" width="4.7109375" style="9" bestFit="1" customWidth="1"/>
    <col min="13313" max="13313" width="5.140625" style="9" bestFit="1" customWidth="1"/>
    <col min="13314" max="13314" width="4.85546875" style="9" bestFit="1" customWidth="1"/>
    <col min="13315" max="13315" width="5.140625" style="9" bestFit="1" customWidth="1"/>
    <col min="13316" max="13316" width="9.5703125" style="9" bestFit="1" customWidth="1"/>
    <col min="13317" max="13317" width="4.140625" style="9" bestFit="1" customWidth="1"/>
    <col min="13318" max="13318" width="6.42578125" style="9" bestFit="1" customWidth="1"/>
    <col min="13319" max="13319" width="4.85546875" style="9" bestFit="1" customWidth="1"/>
    <col min="13320" max="13320" width="8.42578125" style="9" customWidth="1"/>
    <col min="13321" max="13321" width="6.42578125" style="9" customWidth="1"/>
    <col min="13322" max="13322" width="8" style="9" customWidth="1"/>
    <col min="13323" max="13323" width="12.140625" style="9" customWidth="1"/>
    <col min="13324" max="13325" width="11.7109375" style="9" customWidth="1"/>
    <col min="13326" max="13563" width="11.42578125" style="9"/>
    <col min="13564" max="13564" width="3" style="9" customWidth="1"/>
    <col min="13565" max="13565" width="30" style="9" customWidth="1"/>
    <col min="13566" max="13566" width="16.85546875" style="9" customWidth="1"/>
    <col min="13567" max="13567" width="5" style="9" bestFit="1" customWidth="1"/>
    <col min="13568" max="13568" width="4.7109375" style="9" bestFit="1" customWidth="1"/>
    <col min="13569" max="13569" width="5.140625" style="9" bestFit="1" customWidth="1"/>
    <col min="13570" max="13570" width="4.85546875" style="9" bestFit="1" customWidth="1"/>
    <col min="13571" max="13571" width="5.140625" style="9" bestFit="1" customWidth="1"/>
    <col min="13572" max="13572" width="9.5703125" style="9" bestFit="1" customWidth="1"/>
    <col min="13573" max="13573" width="4.140625" style="9" bestFit="1" customWidth="1"/>
    <col min="13574" max="13574" width="6.42578125" style="9" bestFit="1" customWidth="1"/>
    <col min="13575" max="13575" width="4.85546875" style="9" bestFit="1" customWidth="1"/>
    <col min="13576" max="13576" width="8.42578125" style="9" customWidth="1"/>
    <col min="13577" max="13577" width="6.42578125" style="9" customWidth="1"/>
    <col min="13578" max="13578" width="8" style="9" customWidth="1"/>
    <col min="13579" max="13579" width="12.140625" style="9" customWidth="1"/>
    <col min="13580" max="13581" width="11.7109375" style="9" customWidth="1"/>
    <col min="13582" max="13819" width="11.42578125" style="9"/>
    <col min="13820" max="13820" width="3" style="9" customWidth="1"/>
    <col min="13821" max="13821" width="30" style="9" customWidth="1"/>
    <col min="13822" max="13822" width="16.85546875" style="9" customWidth="1"/>
    <col min="13823" max="13823" width="5" style="9" bestFit="1" customWidth="1"/>
    <col min="13824" max="13824" width="4.7109375" style="9" bestFit="1" customWidth="1"/>
    <col min="13825" max="13825" width="5.140625" style="9" bestFit="1" customWidth="1"/>
    <col min="13826" max="13826" width="4.85546875" style="9" bestFit="1" customWidth="1"/>
    <col min="13827" max="13827" width="5.140625" style="9" bestFit="1" customWidth="1"/>
    <col min="13828" max="13828" width="9.5703125" style="9" bestFit="1" customWidth="1"/>
    <col min="13829" max="13829" width="4.140625" style="9" bestFit="1" customWidth="1"/>
    <col min="13830" max="13830" width="6.42578125" style="9" bestFit="1" customWidth="1"/>
    <col min="13831" max="13831" width="4.85546875" style="9" bestFit="1" customWidth="1"/>
    <col min="13832" max="13832" width="8.42578125" style="9" customWidth="1"/>
    <col min="13833" max="13833" width="6.42578125" style="9" customWidth="1"/>
    <col min="13834" max="13834" width="8" style="9" customWidth="1"/>
    <col min="13835" max="13835" width="12.140625" style="9" customWidth="1"/>
    <col min="13836" max="13837" width="11.7109375" style="9" customWidth="1"/>
    <col min="13838" max="14075" width="11.42578125" style="9"/>
    <col min="14076" max="14076" width="3" style="9" customWidth="1"/>
    <col min="14077" max="14077" width="30" style="9" customWidth="1"/>
    <col min="14078" max="14078" width="16.85546875" style="9" customWidth="1"/>
    <col min="14079" max="14079" width="5" style="9" bestFit="1" customWidth="1"/>
    <col min="14080" max="14080" width="4.7109375" style="9" bestFit="1" customWidth="1"/>
    <col min="14081" max="14081" width="5.140625" style="9" bestFit="1" customWidth="1"/>
    <col min="14082" max="14082" width="4.85546875" style="9" bestFit="1" customWidth="1"/>
    <col min="14083" max="14083" width="5.140625" style="9" bestFit="1" customWidth="1"/>
    <col min="14084" max="14084" width="9.5703125" style="9" bestFit="1" customWidth="1"/>
    <col min="14085" max="14085" width="4.140625" style="9" bestFit="1" customWidth="1"/>
    <col min="14086" max="14086" width="6.42578125" style="9" bestFit="1" customWidth="1"/>
    <col min="14087" max="14087" width="4.85546875" style="9" bestFit="1" customWidth="1"/>
    <col min="14088" max="14088" width="8.42578125" style="9" customWidth="1"/>
    <col min="14089" max="14089" width="6.42578125" style="9" customWidth="1"/>
    <col min="14090" max="14090" width="8" style="9" customWidth="1"/>
    <col min="14091" max="14091" width="12.140625" style="9" customWidth="1"/>
    <col min="14092" max="14093" width="11.7109375" style="9" customWidth="1"/>
    <col min="14094" max="14331" width="11.42578125" style="9"/>
    <col min="14332" max="14332" width="3" style="9" customWidth="1"/>
    <col min="14333" max="14333" width="30" style="9" customWidth="1"/>
    <col min="14334" max="14334" width="16.85546875" style="9" customWidth="1"/>
    <col min="14335" max="14335" width="5" style="9" bestFit="1" customWidth="1"/>
    <col min="14336" max="14336" width="4.7109375" style="9" bestFit="1" customWidth="1"/>
    <col min="14337" max="14337" width="5.140625" style="9" bestFit="1" customWidth="1"/>
    <col min="14338" max="14338" width="4.85546875" style="9" bestFit="1" customWidth="1"/>
    <col min="14339" max="14339" width="5.140625" style="9" bestFit="1" customWidth="1"/>
    <col min="14340" max="14340" width="9.5703125" style="9" bestFit="1" customWidth="1"/>
    <col min="14341" max="14341" width="4.140625" style="9" bestFit="1" customWidth="1"/>
    <col min="14342" max="14342" width="6.42578125" style="9" bestFit="1" customWidth="1"/>
    <col min="14343" max="14343" width="4.85546875" style="9" bestFit="1" customWidth="1"/>
    <col min="14344" max="14344" width="8.42578125" style="9" customWidth="1"/>
    <col min="14345" max="14345" width="6.42578125" style="9" customWidth="1"/>
    <col min="14346" max="14346" width="8" style="9" customWidth="1"/>
    <col min="14347" max="14347" width="12.140625" style="9" customWidth="1"/>
    <col min="14348" max="14349" width="11.7109375" style="9" customWidth="1"/>
    <col min="14350" max="14587" width="11.42578125" style="9"/>
    <col min="14588" max="14588" width="3" style="9" customWidth="1"/>
    <col min="14589" max="14589" width="30" style="9" customWidth="1"/>
    <col min="14590" max="14590" width="16.85546875" style="9" customWidth="1"/>
    <col min="14591" max="14591" width="5" style="9" bestFit="1" customWidth="1"/>
    <col min="14592" max="14592" width="4.7109375" style="9" bestFit="1" customWidth="1"/>
    <col min="14593" max="14593" width="5.140625" style="9" bestFit="1" customWidth="1"/>
    <col min="14594" max="14594" width="4.85546875" style="9" bestFit="1" customWidth="1"/>
    <col min="14595" max="14595" width="5.140625" style="9" bestFit="1" customWidth="1"/>
    <col min="14596" max="14596" width="9.5703125" style="9" bestFit="1" customWidth="1"/>
    <col min="14597" max="14597" width="4.140625" style="9" bestFit="1" customWidth="1"/>
    <col min="14598" max="14598" width="6.42578125" style="9" bestFit="1" customWidth="1"/>
    <col min="14599" max="14599" width="4.85546875" style="9" bestFit="1" customWidth="1"/>
    <col min="14600" max="14600" width="8.42578125" style="9" customWidth="1"/>
    <col min="14601" max="14601" width="6.42578125" style="9" customWidth="1"/>
    <col min="14602" max="14602" width="8" style="9" customWidth="1"/>
    <col min="14603" max="14603" width="12.140625" style="9" customWidth="1"/>
    <col min="14604" max="14605" width="11.7109375" style="9" customWidth="1"/>
    <col min="14606" max="14843" width="11.42578125" style="9"/>
    <col min="14844" max="14844" width="3" style="9" customWidth="1"/>
    <col min="14845" max="14845" width="30" style="9" customWidth="1"/>
    <col min="14846" max="14846" width="16.85546875" style="9" customWidth="1"/>
    <col min="14847" max="14847" width="5" style="9" bestFit="1" customWidth="1"/>
    <col min="14848" max="14848" width="4.7109375" style="9" bestFit="1" customWidth="1"/>
    <col min="14849" max="14849" width="5.140625" style="9" bestFit="1" customWidth="1"/>
    <col min="14850" max="14850" width="4.85546875" style="9" bestFit="1" customWidth="1"/>
    <col min="14851" max="14851" width="5.140625" style="9" bestFit="1" customWidth="1"/>
    <col min="14852" max="14852" width="9.5703125" style="9" bestFit="1" customWidth="1"/>
    <col min="14853" max="14853" width="4.140625" style="9" bestFit="1" customWidth="1"/>
    <col min="14854" max="14854" width="6.42578125" style="9" bestFit="1" customWidth="1"/>
    <col min="14855" max="14855" width="4.85546875" style="9" bestFit="1" customWidth="1"/>
    <col min="14856" max="14856" width="8.42578125" style="9" customWidth="1"/>
    <col min="14857" max="14857" width="6.42578125" style="9" customWidth="1"/>
    <col min="14858" max="14858" width="8" style="9" customWidth="1"/>
    <col min="14859" max="14859" width="12.140625" style="9" customWidth="1"/>
    <col min="14860" max="14861" width="11.7109375" style="9" customWidth="1"/>
    <col min="14862" max="15099" width="11.42578125" style="9"/>
    <col min="15100" max="15100" width="3" style="9" customWidth="1"/>
    <col min="15101" max="15101" width="30" style="9" customWidth="1"/>
    <col min="15102" max="15102" width="16.85546875" style="9" customWidth="1"/>
    <col min="15103" max="15103" width="5" style="9" bestFit="1" customWidth="1"/>
    <col min="15104" max="15104" width="4.7109375" style="9" bestFit="1" customWidth="1"/>
    <col min="15105" max="15105" width="5.140625" style="9" bestFit="1" customWidth="1"/>
    <col min="15106" max="15106" width="4.85546875" style="9" bestFit="1" customWidth="1"/>
    <col min="15107" max="15107" width="5.140625" style="9" bestFit="1" customWidth="1"/>
    <col min="15108" max="15108" width="9.5703125" style="9" bestFit="1" customWidth="1"/>
    <col min="15109" max="15109" width="4.140625" style="9" bestFit="1" customWidth="1"/>
    <col min="15110" max="15110" width="6.42578125" style="9" bestFit="1" customWidth="1"/>
    <col min="15111" max="15111" width="4.85546875" style="9" bestFit="1" customWidth="1"/>
    <col min="15112" max="15112" width="8.42578125" style="9" customWidth="1"/>
    <col min="15113" max="15113" width="6.42578125" style="9" customWidth="1"/>
    <col min="15114" max="15114" width="8" style="9" customWidth="1"/>
    <col min="15115" max="15115" width="12.140625" style="9" customWidth="1"/>
    <col min="15116" max="15117" width="11.7109375" style="9" customWidth="1"/>
    <col min="15118" max="15355" width="11.42578125" style="9"/>
    <col min="15356" max="15356" width="3" style="9" customWidth="1"/>
    <col min="15357" max="15357" width="30" style="9" customWidth="1"/>
    <col min="15358" max="15358" width="16.85546875" style="9" customWidth="1"/>
    <col min="15359" max="15359" width="5" style="9" bestFit="1" customWidth="1"/>
    <col min="15360" max="15360" width="4.7109375" style="9" bestFit="1" customWidth="1"/>
    <col min="15361" max="15361" width="5.140625" style="9" bestFit="1" customWidth="1"/>
    <col min="15362" max="15362" width="4.85546875" style="9" bestFit="1" customWidth="1"/>
    <col min="15363" max="15363" width="5.140625" style="9" bestFit="1" customWidth="1"/>
    <col min="15364" max="15364" width="9.5703125" style="9" bestFit="1" customWidth="1"/>
    <col min="15365" max="15365" width="4.140625" style="9" bestFit="1" customWidth="1"/>
    <col min="15366" max="15366" width="6.42578125" style="9" bestFit="1" customWidth="1"/>
    <col min="15367" max="15367" width="4.85546875" style="9" bestFit="1" customWidth="1"/>
    <col min="15368" max="15368" width="8.42578125" style="9" customWidth="1"/>
    <col min="15369" max="15369" width="6.42578125" style="9" customWidth="1"/>
    <col min="15370" max="15370" width="8" style="9" customWidth="1"/>
    <col min="15371" max="15371" width="12.140625" style="9" customWidth="1"/>
    <col min="15372" max="15373" width="11.7109375" style="9" customWidth="1"/>
    <col min="15374" max="15611" width="11.42578125" style="9"/>
    <col min="15612" max="15612" width="3" style="9" customWidth="1"/>
    <col min="15613" max="15613" width="30" style="9" customWidth="1"/>
    <col min="15614" max="15614" width="16.85546875" style="9" customWidth="1"/>
    <col min="15615" max="15615" width="5" style="9" bestFit="1" customWidth="1"/>
    <col min="15616" max="15616" width="4.7109375" style="9" bestFit="1" customWidth="1"/>
    <col min="15617" max="15617" width="5.140625" style="9" bestFit="1" customWidth="1"/>
    <col min="15618" max="15618" width="4.85546875" style="9" bestFit="1" customWidth="1"/>
    <col min="15619" max="15619" width="5.140625" style="9" bestFit="1" customWidth="1"/>
    <col min="15620" max="15620" width="9.5703125" style="9" bestFit="1" customWidth="1"/>
    <col min="15621" max="15621" width="4.140625" style="9" bestFit="1" customWidth="1"/>
    <col min="15622" max="15622" width="6.42578125" style="9" bestFit="1" customWidth="1"/>
    <col min="15623" max="15623" width="4.85546875" style="9" bestFit="1" customWidth="1"/>
    <col min="15624" max="15624" width="8.42578125" style="9" customWidth="1"/>
    <col min="15625" max="15625" width="6.42578125" style="9" customWidth="1"/>
    <col min="15626" max="15626" width="8" style="9" customWidth="1"/>
    <col min="15627" max="15627" width="12.140625" style="9" customWidth="1"/>
    <col min="15628" max="15629" width="11.7109375" style="9" customWidth="1"/>
    <col min="15630" max="15867" width="11.42578125" style="9"/>
    <col min="15868" max="15868" width="3" style="9" customWidth="1"/>
    <col min="15869" max="15869" width="30" style="9" customWidth="1"/>
    <col min="15870" max="15870" width="16.85546875" style="9" customWidth="1"/>
    <col min="15871" max="15871" width="5" style="9" bestFit="1" customWidth="1"/>
    <col min="15872" max="15872" width="4.7109375" style="9" bestFit="1" customWidth="1"/>
    <col min="15873" max="15873" width="5.140625" style="9" bestFit="1" customWidth="1"/>
    <col min="15874" max="15874" width="4.85546875" style="9" bestFit="1" customWidth="1"/>
    <col min="15875" max="15875" width="5.140625" style="9" bestFit="1" customWidth="1"/>
    <col min="15876" max="15876" width="9.5703125" style="9" bestFit="1" customWidth="1"/>
    <col min="15877" max="15877" width="4.140625" style="9" bestFit="1" customWidth="1"/>
    <col min="15878" max="15878" width="6.42578125" style="9" bestFit="1" customWidth="1"/>
    <col min="15879" max="15879" width="4.85546875" style="9" bestFit="1" customWidth="1"/>
    <col min="15880" max="15880" width="8.42578125" style="9" customWidth="1"/>
    <col min="15881" max="15881" width="6.42578125" style="9" customWidth="1"/>
    <col min="15882" max="15882" width="8" style="9" customWidth="1"/>
    <col min="15883" max="15883" width="12.140625" style="9" customWidth="1"/>
    <col min="15884" max="15885" width="11.7109375" style="9" customWidth="1"/>
    <col min="15886" max="16123" width="11.42578125" style="9"/>
    <col min="16124" max="16124" width="3" style="9" customWidth="1"/>
    <col min="16125" max="16125" width="30" style="9" customWidth="1"/>
    <col min="16126" max="16126" width="16.85546875" style="9" customWidth="1"/>
    <col min="16127" max="16127" width="5" style="9" bestFit="1" customWidth="1"/>
    <col min="16128" max="16128" width="4.7109375" style="9" bestFit="1" customWidth="1"/>
    <col min="16129" max="16129" width="5.140625" style="9" bestFit="1" customWidth="1"/>
    <col min="16130" max="16130" width="4.85546875" style="9" bestFit="1" customWidth="1"/>
    <col min="16131" max="16131" width="5.140625" style="9" bestFit="1" customWidth="1"/>
    <col min="16132" max="16132" width="9.5703125" style="9" bestFit="1" customWidth="1"/>
    <col min="16133" max="16133" width="4.140625" style="9" bestFit="1" customWidth="1"/>
    <col min="16134" max="16134" width="6.42578125" style="9" bestFit="1" customWidth="1"/>
    <col min="16135" max="16135" width="4.85546875" style="9" bestFit="1" customWidth="1"/>
    <col min="16136" max="16136" width="8.42578125" style="9" customWidth="1"/>
    <col min="16137" max="16137" width="6.42578125" style="9" customWidth="1"/>
    <col min="16138" max="16138" width="8" style="9" customWidth="1"/>
    <col min="16139" max="16139" width="12.140625" style="9" customWidth="1"/>
    <col min="16140" max="16141" width="11.7109375" style="9" customWidth="1"/>
    <col min="16142" max="16384" width="11.42578125" style="9"/>
  </cols>
  <sheetData>
    <row r="1" spans="1:17" ht="13.5" thickBot="1" x14ac:dyDescent="0.3"/>
    <row r="2" spans="1:17" ht="16.5" customHeight="1" x14ac:dyDescent="0.25">
      <c r="A2" s="8"/>
      <c r="B2" s="220"/>
      <c r="C2" s="313" t="s">
        <v>0</v>
      </c>
      <c r="D2" s="314"/>
      <c r="E2" s="314"/>
      <c r="F2" s="314"/>
      <c r="G2" s="314"/>
      <c r="H2" s="314"/>
      <c r="I2" s="314"/>
      <c r="J2" s="314"/>
      <c r="K2" s="314"/>
      <c r="L2" s="314"/>
      <c r="M2" s="374"/>
      <c r="N2" s="392" t="s">
        <v>1</v>
      </c>
      <c r="O2" s="393"/>
      <c r="P2" s="394"/>
      <c r="Q2" s="8"/>
    </row>
    <row r="3" spans="1:17" ht="15.75" customHeight="1" x14ac:dyDescent="0.25">
      <c r="A3" s="8"/>
      <c r="B3" s="221"/>
      <c r="C3" s="315" t="s">
        <v>2</v>
      </c>
      <c r="D3" s="316"/>
      <c r="E3" s="316"/>
      <c r="F3" s="316"/>
      <c r="G3" s="316"/>
      <c r="H3" s="316"/>
      <c r="I3" s="316"/>
      <c r="J3" s="316"/>
      <c r="K3" s="316"/>
      <c r="L3" s="316"/>
      <c r="M3" s="375"/>
      <c r="N3" s="395" t="s">
        <v>91</v>
      </c>
      <c r="O3" s="396"/>
      <c r="P3" s="397"/>
      <c r="Q3" s="8"/>
    </row>
    <row r="4" spans="1:17" ht="15.75" customHeight="1" x14ac:dyDescent="0.25">
      <c r="A4" s="8"/>
      <c r="B4" s="221"/>
      <c r="C4" s="315" t="s">
        <v>3</v>
      </c>
      <c r="D4" s="316"/>
      <c r="E4" s="316"/>
      <c r="F4" s="316"/>
      <c r="G4" s="316"/>
      <c r="H4" s="316"/>
      <c r="I4" s="316"/>
      <c r="J4" s="316"/>
      <c r="K4" s="316"/>
      <c r="L4" s="316"/>
      <c r="M4" s="375"/>
      <c r="N4" s="395" t="s">
        <v>92</v>
      </c>
      <c r="O4" s="396"/>
      <c r="P4" s="397"/>
      <c r="Q4" s="8"/>
    </row>
    <row r="5" spans="1:17" ht="16.5" customHeight="1" thickBot="1" x14ac:dyDescent="0.3">
      <c r="A5" s="8"/>
      <c r="B5" s="222"/>
      <c r="C5" s="317" t="s">
        <v>4</v>
      </c>
      <c r="D5" s="318"/>
      <c r="E5" s="318"/>
      <c r="F5" s="318"/>
      <c r="G5" s="318"/>
      <c r="H5" s="318"/>
      <c r="I5" s="318"/>
      <c r="J5" s="318"/>
      <c r="K5" s="318"/>
      <c r="L5" s="318"/>
      <c r="M5" s="376"/>
      <c r="N5" s="398" t="s">
        <v>5</v>
      </c>
      <c r="O5" s="399"/>
      <c r="P5" s="400"/>
      <c r="Q5" s="8"/>
    </row>
    <row r="6" spans="1:17" ht="13.5" thickBot="1" x14ac:dyDescent="0.3">
      <c r="A6" s="8"/>
      <c r="B6" s="8"/>
      <c r="C6" s="8"/>
      <c r="D6" s="8"/>
      <c r="E6" s="8"/>
      <c r="F6" s="8"/>
      <c r="G6" s="8"/>
      <c r="H6" s="8"/>
      <c r="I6" s="8"/>
      <c r="J6" s="8"/>
      <c r="K6" s="8"/>
      <c r="L6" s="8"/>
      <c r="M6" s="8"/>
      <c r="N6" s="8"/>
      <c r="O6" s="8"/>
      <c r="P6" s="8"/>
      <c r="Q6" s="8"/>
    </row>
    <row r="7" spans="1:17" x14ac:dyDescent="0.25">
      <c r="A7" s="8"/>
      <c r="B7" s="212" t="s">
        <v>6</v>
      </c>
      <c r="C7" s="213"/>
      <c r="D7" s="213"/>
      <c r="E7" s="213"/>
      <c r="F7" s="213"/>
      <c r="G7" s="213"/>
      <c r="H7" s="213"/>
      <c r="I7" s="213"/>
      <c r="J7" s="213"/>
      <c r="K7" s="213"/>
      <c r="L7" s="213"/>
      <c r="M7" s="213"/>
      <c r="N7" s="213"/>
      <c r="O7" s="213"/>
      <c r="P7" s="214"/>
      <c r="Q7" s="8"/>
    </row>
    <row r="8" spans="1:17" ht="13.5" thickBot="1" x14ac:dyDescent="0.3">
      <c r="A8" s="8"/>
      <c r="B8" s="215"/>
      <c r="C8" s="216"/>
      <c r="D8" s="216"/>
      <c r="E8" s="216"/>
      <c r="F8" s="216"/>
      <c r="G8" s="216"/>
      <c r="H8" s="216"/>
      <c r="I8" s="216"/>
      <c r="J8" s="216"/>
      <c r="K8" s="216"/>
      <c r="L8" s="216"/>
      <c r="M8" s="216"/>
      <c r="N8" s="216"/>
      <c r="O8" s="216"/>
      <c r="P8" s="217"/>
      <c r="Q8" s="8"/>
    </row>
    <row r="9" spans="1:17" ht="6.75" customHeight="1" thickBot="1" x14ac:dyDescent="0.3">
      <c r="A9" s="8"/>
      <c r="B9" s="218"/>
      <c r="C9" s="218"/>
      <c r="D9" s="218"/>
      <c r="E9" s="218"/>
      <c r="F9" s="218"/>
      <c r="G9" s="218"/>
      <c r="H9" s="218"/>
      <c r="I9" s="218"/>
      <c r="J9" s="218"/>
      <c r="K9" s="218"/>
      <c r="L9" s="218"/>
      <c r="M9" s="218"/>
      <c r="N9" s="218"/>
      <c r="O9" s="218"/>
      <c r="P9" s="218"/>
      <c r="Q9" s="8"/>
    </row>
    <row r="10" spans="1:17" ht="26.25" customHeight="1" thickBot="1" x14ac:dyDescent="0.3">
      <c r="A10" s="8"/>
      <c r="B10" s="51" t="s">
        <v>7</v>
      </c>
      <c r="C10" s="52">
        <v>2017</v>
      </c>
      <c r="D10" s="147" t="s">
        <v>8</v>
      </c>
      <c r="E10" s="148"/>
      <c r="F10" s="148"/>
      <c r="G10" s="148"/>
      <c r="H10" s="210" t="s">
        <v>9</v>
      </c>
      <c r="I10" s="210"/>
      <c r="J10" s="210"/>
      <c r="K10" s="219" t="s">
        <v>10</v>
      </c>
      <c r="L10" s="148"/>
      <c r="M10" s="148"/>
      <c r="N10" s="148"/>
      <c r="O10" s="210" t="s">
        <v>11</v>
      </c>
      <c r="P10" s="211"/>
      <c r="Q10" s="8"/>
    </row>
    <row r="11" spans="1:17" ht="4.5" customHeight="1" thickBot="1" x14ac:dyDescent="0.3">
      <c r="A11" s="8"/>
      <c r="B11" s="158"/>
      <c r="C11" s="159"/>
      <c r="D11" s="159"/>
      <c r="E11" s="159"/>
      <c r="F11" s="159"/>
      <c r="G11" s="159"/>
      <c r="H11" s="159"/>
      <c r="I11" s="159"/>
      <c r="J11" s="159"/>
      <c r="K11" s="159"/>
      <c r="L11" s="159"/>
      <c r="M11" s="159"/>
      <c r="N11" s="159"/>
      <c r="O11" s="159"/>
      <c r="P11" s="160"/>
      <c r="Q11" s="8"/>
    </row>
    <row r="12" spans="1:17" ht="19.5" customHeight="1" thickBot="1" x14ac:dyDescent="0.3">
      <c r="A12" s="8"/>
      <c r="B12" s="2" t="s">
        <v>12</v>
      </c>
      <c r="C12" s="180" t="s">
        <v>74</v>
      </c>
      <c r="D12" s="180"/>
      <c r="E12" s="180"/>
      <c r="F12" s="180"/>
      <c r="G12" s="180"/>
      <c r="H12" s="180"/>
      <c r="I12" s="180"/>
      <c r="J12" s="180"/>
      <c r="K12" s="180"/>
      <c r="L12" s="180"/>
      <c r="M12" s="180"/>
      <c r="N12" s="180"/>
      <c r="O12" s="180"/>
      <c r="P12" s="181"/>
      <c r="Q12" s="8"/>
    </row>
    <row r="13" spans="1:17" ht="4.5" customHeight="1" thickBot="1" x14ac:dyDescent="0.3">
      <c r="A13" s="8"/>
      <c r="B13" s="152"/>
      <c r="C13" s="177"/>
      <c r="D13" s="177"/>
      <c r="E13" s="177"/>
      <c r="F13" s="177"/>
      <c r="G13" s="177"/>
      <c r="H13" s="177"/>
      <c r="I13" s="177"/>
      <c r="J13" s="177"/>
      <c r="K13" s="177"/>
      <c r="L13" s="177"/>
      <c r="M13" s="177"/>
      <c r="N13" s="177"/>
      <c r="O13" s="177"/>
      <c r="P13" s="178"/>
      <c r="Q13" s="8"/>
    </row>
    <row r="14" spans="1:17" ht="25.5" customHeight="1" thickBot="1" x14ac:dyDescent="0.3">
      <c r="A14" s="8"/>
      <c r="B14" s="2" t="s">
        <v>87</v>
      </c>
      <c r="C14" s="179" t="s">
        <v>251</v>
      </c>
      <c r="D14" s="201"/>
      <c r="E14" s="201"/>
      <c r="F14" s="201"/>
      <c r="G14" s="201"/>
      <c r="H14" s="201"/>
      <c r="I14" s="201"/>
      <c r="J14" s="201"/>
      <c r="K14" s="201"/>
      <c r="L14" s="201"/>
      <c r="M14" s="201"/>
      <c r="N14" s="201"/>
      <c r="O14" s="201"/>
      <c r="P14" s="202"/>
      <c r="Q14" s="8"/>
    </row>
    <row r="15" spans="1:17" ht="4.5" customHeight="1" thickBot="1" x14ac:dyDescent="0.3">
      <c r="A15" s="8"/>
      <c r="B15" s="179"/>
      <c r="C15" s="180"/>
      <c r="D15" s="180"/>
      <c r="E15" s="180"/>
      <c r="F15" s="180"/>
      <c r="G15" s="180"/>
      <c r="H15" s="180"/>
      <c r="I15" s="180"/>
      <c r="J15" s="180"/>
      <c r="K15" s="180"/>
      <c r="L15" s="180"/>
      <c r="M15" s="180"/>
      <c r="N15" s="180"/>
      <c r="O15" s="180"/>
      <c r="P15" s="181"/>
      <c r="Q15" s="8"/>
    </row>
    <row r="16" spans="1:17" ht="30.75" customHeight="1" thickBot="1" x14ac:dyDescent="0.3">
      <c r="A16" s="8"/>
      <c r="B16" s="2" t="s">
        <v>14</v>
      </c>
      <c r="C16" s="188" t="s">
        <v>268</v>
      </c>
      <c r="D16" s="189"/>
      <c r="E16" s="189"/>
      <c r="F16" s="189"/>
      <c r="G16" s="189"/>
      <c r="H16" s="189"/>
      <c r="I16" s="189"/>
      <c r="J16" s="189"/>
      <c r="K16" s="189"/>
      <c r="L16" s="189"/>
      <c r="M16" s="189"/>
      <c r="N16" s="189"/>
      <c r="O16" s="189"/>
      <c r="P16" s="190"/>
      <c r="Q16" s="8"/>
    </row>
    <row r="17" spans="1:17" ht="4.5" customHeight="1" thickBot="1" x14ac:dyDescent="0.3">
      <c r="A17" s="8"/>
      <c r="B17" s="179"/>
      <c r="C17" s="180"/>
      <c r="D17" s="180"/>
      <c r="E17" s="180"/>
      <c r="F17" s="180"/>
      <c r="G17" s="180"/>
      <c r="H17" s="180"/>
      <c r="I17" s="180"/>
      <c r="J17" s="180"/>
      <c r="K17" s="180"/>
      <c r="L17" s="180"/>
      <c r="M17" s="180"/>
      <c r="N17" s="180"/>
      <c r="O17" s="180"/>
      <c r="P17" s="181"/>
      <c r="Q17" s="8"/>
    </row>
    <row r="18" spans="1:17" ht="26.25" customHeight="1" thickBot="1" x14ac:dyDescent="0.3">
      <c r="A18" s="8"/>
      <c r="B18" s="2" t="s">
        <v>15</v>
      </c>
      <c r="C18" s="203" t="s">
        <v>108</v>
      </c>
      <c r="D18" s="204"/>
      <c r="E18" s="204"/>
      <c r="F18" s="204"/>
      <c r="G18" s="204"/>
      <c r="H18" s="204"/>
      <c r="I18" s="204"/>
      <c r="J18" s="204"/>
      <c r="K18" s="204"/>
      <c r="L18" s="204"/>
      <c r="M18" s="204"/>
      <c r="N18" s="204"/>
      <c r="O18" s="204"/>
      <c r="P18" s="205"/>
      <c r="Q18" s="8"/>
    </row>
    <row r="19" spans="1:17" ht="4.5" customHeight="1" thickBot="1" x14ac:dyDescent="0.3">
      <c r="A19" s="8"/>
      <c r="B19" s="198"/>
      <c r="C19" s="198"/>
      <c r="D19" s="198"/>
      <c r="E19" s="198"/>
      <c r="F19" s="198"/>
      <c r="G19" s="198"/>
      <c r="H19" s="198"/>
      <c r="I19" s="198"/>
      <c r="J19" s="198"/>
      <c r="K19" s="198"/>
      <c r="L19" s="198"/>
      <c r="M19" s="198"/>
      <c r="N19" s="198"/>
      <c r="O19" s="198"/>
      <c r="P19" s="198"/>
      <c r="Q19" s="8"/>
    </row>
    <row r="20" spans="1:17" ht="17.25" customHeight="1" thickBot="1" x14ac:dyDescent="0.3">
      <c r="A20" s="8"/>
      <c r="B20" s="206" t="s">
        <v>16</v>
      </c>
      <c r="C20" s="207"/>
      <c r="D20" s="207"/>
      <c r="E20" s="207"/>
      <c r="F20" s="207"/>
      <c r="G20" s="207"/>
      <c r="H20" s="207"/>
      <c r="I20" s="207"/>
      <c r="J20" s="207"/>
      <c r="K20" s="207"/>
      <c r="L20" s="207"/>
      <c r="M20" s="207"/>
      <c r="N20" s="207"/>
      <c r="O20" s="207"/>
      <c r="P20" s="208"/>
      <c r="Q20" s="8"/>
    </row>
    <row r="21" spans="1:17" ht="4.5" customHeight="1" thickBot="1" x14ac:dyDescent="0.3">
      <c r="A21" s="8"/>
      <c r="B21" s="209"/>
      <c r="C21" s="210"/>
      <c r="D21" s="210"/>
      <c r="E21" s="210"/>
      <c r="F21" s="210"/>
      <c r="G21" s="210"/>
      <c r="H21" s="210"/>
      <c r="I21" s="210"/>
      <c r="J21" s="210"/>
      <c r="K21" s="210"/>
      <c r="L21" s="210"/>
      <c r="M21" s="210"/>
      <c r="N21" s="210"/>
      <c r="O21" s="210"/>
      <c r="P21" s="211"/>
      <c r="Q21" s="8"/>
    </row>
    <row r="22" spans="1:17" ht="45.75" customHeight="1" thickBot="1" x14ac:dyDescent="0.3">
      <c r="A22" s="8"/>
      <c r="B22" s="2" t="s">
        <v>17</v>
      </c>
      <c r="C22" s="200" t="s">
        <v>253</v>
      </c>
      <c r="D22" s="201"/>
      <c r="E22" s="201"/>
      <c r="F22" s="201"/>
      <c r="G22" s="201"/>
      <c r="H22" s="201"/>
      <c r="I22" s="201"/>
      <c r="J22" s="201"/>
      <c r="K22" s="201"/>
      <c r="L22" s="201"/>
      <c r="M22" s="201"/>
      <c r="N22" s="201"/>
      <c r="O22" s="201"/>
      <c r="P22" s="202"/>
      <c r="Q22" s="8"/>
    </row>
    <row r="23" spans="1:17" ht="12.75" customHeight="1" thickBot="1" x14ac:dyDescent="0.3">
      <c r="A23" s="8"/>
      <c r="B23" s="179"/>
      <c r="C23" s="180"/>
      <c r="D23" s="180"/>
      <c r="E23" s="180"/>
      <c r="F23" s="180"/>
      <c r="G23" s="180"/>
      <c r="H23" s="180"/>
      <c r="I23" s="180"/>
      <c r="J23" s="180"/>
      <c r="K23" s="180"/>
      <c r="L23" s="180"/>
      <c r="M23" s="180"/>
      <c r="N23" s="180"/>
      <c r="O23" s="180"/>
      <c r="P23" s="181"/>
      <c r="Q23" s="8"/>
    </row>
    <row r="24" spans="1:17" ht="140.25" customHeight="1" thickBot="1" x14ac:dyDescent="0.3">
      <c r="A24" s="8"/>
      <c r="B24" s="2" t="s">
        <v>18</v>
      </c>
      <c r="C24" s="188" t="s">
        <v>266</v>
      </c>
      <c r="D24" s="189"/>
      <c r="E24" s="189"/>
      <c r="F24" s="189"/>
      <c r="G24" s="189"/>
      <c r="H24" s="189"/>
      <c r="I24" s="189"/>
      <c r="J24" s="189"/>
      <c r="K24" s="189"/>
      <c r="L24" s="189"/>
      <c r="M24" s="189"/>
      <c r="N24" s="189"/>
      <c r="O24" s="189"/>
      <c r="P24" s="190"/>
      <c r="Q24" s="8"/>
    </row>
    <row r="25" spans="1:17" ht="4.5" customHeight="1" thickBot="1" x14ac:dyDescent="0.3">
      <c r="A25" s="8"/>
      <c r="B25" s="179"/>
      <c r="C25" s="180"/>
      <c r="D25" s="180"/>
      <c r="E25" s="180"/>
      <c r="F25" s="180"/>
      <c r="G25" s="180"/>
      <c r="H25" s="180"/>
      <c r="I25" s="180"/>
      <c r="J25" s="180"/>
      <c r="K25" s="180"/>
      <c r="L25" s="180"/>
      <c r="M25" s="180"/>
      <c r="N25" s="180"/>
      <c r="O25" s="180"/>
      <c r="P25" s="181"/>
      <c r="Q25" s="8"/>
    </row>
    <row r="26" spans="1:17" ht="25.5" customHeight="1" thickBot="1" x14ac:dyDescent="0.3">
      <c r="A26" s="8"/>
      <c r="B26" s="2" t="s">
        <v>19</v>
      </c>
      <c r="C26" s="287">
        <v>0.98</v>
      </c>
      <c r="D26" s="180"/>
      <c r="E26" s="180"/>
      <c r="F26" s="180"/>
      <c r="G26" s="180"/>
      <c r="H26" s="180"/>
      <c r="I26" s="180"/>
      <c r="J26" s="180"/>
      <c r="K26" s="180"/>
      <c r="L26" s="180"/>
      <c r="M26" s="180"/>
      <c r="N26" s="180"/>
      <c r="O26" s="180"/>
      <c r="P26" s="181"/>
      <c r="Q26" s="8"/>
    </row>
    <row r="27" spans="1:17" ht="4.5" customHeight="1" thickBot="1" x14ac:dyDescent="0.3">
      <c r="A27" s="8"/>
      <c r="B27" s="191"/>
      <c r="C27" s="192"/>
      <c r="D27" s="192"/>
      <c r="E27" s="192"/>
      <c r="F27" s="192"/>
      <c r="G27" s="192"/>
      <c r="H27" s="192"/>
      <c r="I27" s="192"/>
      <c r="J27" s="192"/>
      <c r="K27" s="192"/>
      <c r="L27" s="192"/>
      <c r="M27" s="192"/>
      <c r="N27" s="192"/>
      <c r="O27" s="192"/>
      <c r="P27" s="193"/>
      <c r="Q27" s="8"/>
    </row>
    <row r="28" spans="1:17" ht="23.25" customHeight="1" thickBot="1" x14ac:dyDescent="0.3">
      <c r="A28" s="8"/>
      <c r="B28" s="2" t="s">
        <v>20</v>
      </c>
      <c r="C28" s="47" t="s">
        <v>21</v>
      </c>
      <c r="D28" s="200" t="s">
        <v>263</v>
      </c>
      <c r="E28" s="201"/>
      <c r="F28" s="201"/>
      <c r="G28" s="202"/>
      <c r="H28" s="194" t="s">
        <v>22</v>
      </c>
      <c r="I28" s="194"/>
      <c r="J28" s="194"/>
      <c r="K28" s="200" t="s">
        <v>264</v>
      </c>
      <c r="L28" s="201"/>
      <c r="M28" s="202"/>
      <c r="N28" s="195" t="s">
        <v>23</v>
      </c>
      <c r="O28" s="196"/>
      <c r="P28" s="67" t="s">
        <v>265</v>
      </c>
      <c r="Q28" s="8"/>
    </row>
    <row r="29" spans="1:17" ht="4.5" customHeight="1" thickBot="1" x14ac:dyDescent="0.3">
      <c r="A29" s="8"/>
      <c r="B29" s="197"/>
      <c r="C29" s="198"/>
      <c r="D29" s="198"/>
      <c r="E29" s="198"/>
      <c r="F29" s="198"/>
      <c r="G29" s="198"/>
      <c r="H29" s="198"/>
      <c r="I29" s="198"/>
      <c r="J29" s="198"/>
      <c r="K29" s="198"/>
      <c r="L29" s="198"/>
      <c r="M29" s="198"/>
      <c r="N29" s="198"/>
      <c r="O29" s="198"/>
      <c r="P29" s="199"/>
      <c r="Q29" s="8"/>
    </row>
    <row r="30" spans="1:17" ht="13.5" thickBot="1" x14ac:dyDescent="0.3">
      <c r="A30" s="8"/>
      <c r="B30" s="2" t="s">
        <v>24</v>
      </c>
      <c r="C30" s="179" t="s">
        <v>25</v>
      </c>
      <c r="D30" s="180"/>
      <c r="E30" s="180"/>
      <c r="F30" s="180"/>
      <c r="G30" s="180"/>
      <c r="H30" s="180"/>
      <c r="I30" s="180"/>
      <c r="J30" s="180"/>
      <c r="K30" s="180"/>
      <c r="L30" s="180"/>
      <c r="M30" s="180"/>
      <c r="N30" s="180"/>
      <c r="O30" s="180"/>
      <c r="P30" s="181"/>
      <c r="Q30" s="8"/>
    </row>
    <row r="31" spans="1:17" ht="4.5" customHeight="1" thickBot="1" x14ac:dyDescent="0.3">
      <c r="A31" s="8"/>
      <c r="B31" s="179"/>
      <c r="C31" s="180"/>
      <c r="D31" s="180"/>
      <c r="E31" s="180"/>
      <c r="F31" s="180"/>
      <c r="G31" s="180"/>
      <c r="H31" s="180"/>
      <c r="I31" s="180"/>
      <c r="J31" s="180"/>
      <c r="K31" s="180"/>
      <c r="L31" s="180"/>
      <c r="M31" s="180"/>
      <c r="N31" s="180"/>
      <c r="O31" s="180"/>
      <c r="P31" s="181"/>
      <c r="Q31" s="8"/>
    </row>
    <row r="32" spans="1:17" ht="13.5" thickBot="1" x14ac:dyDescent="0.3">
      <c r="A32" s="8"/>
      <c r="B32" s="2" t="s">
        <v>26</v>
      </c>
      <c r="C32" s="179" t="s">
        <v>60</v>
      </c>
      <c r="D32" s="180"/>
      <c r="E32" s="180"/>
      <c r="F32" s="180"/>
      <c r="G32" s="180"/>
      <c r="H32" s="180"/>
      <c r="I32" s="180"/>
      <c r="J32" s="180"/>
      <c r="K32" s="180"/>
      <c r="L32" s="180"/>
      <c r="M32" s="180"/>
      <c r="N32" s="180"/>
      <c r="O32" s="180"/>
      <c r="P32" s="181"/>
      <c r="Q32" s="8"/>
    </row>
    <row r="33" spans="1:17" ht="4.5" customHeight="1" thickBot="1" x14ac:dyDescent="0.3">
      <c r="A33" s="8"/>
      <c r="B33" s="179"/>
      <c r="C33" s="180"/>
      <c r="D33" s="180"/>
      <c r="E33" s="180"/>
      <c r="F33" s="180"/>
      <c r="G33" s="180"/>
      <c r="H33" s="180"/>
      <c r="I33" s="180"/>
      <c r="J33" s="180"/>
      <c r="K33" s="180"/>
      <c r="L33" s="180"/>
      <c r="M33" s="180"/>
      <c r="N33" s="180"/>
      <c r="O33" s="180"/>
      <c r="P33" s="181"/>
      <c r="Q33" s="8"/>
    </row>
    <row r="34" spans="1:17" ht="13.5" thickBot="1" x14ac:dyDescent="0.3">
      <c r="A34" s="8"/>
      <c r="B34" s="2" t="s">
        <v>28</v>
      </c>
      <c r="C34" s="179" t="s">
        <v>60</v>
      </c>
      <c r="D34" s="180"/>
      <c r="E34" s="180"/>
      <c r="F34" s="180"/>
      <c r="G34" s="180"/>
      <c r="H34" s="180"/>
      <c r="I34" s="180"/>
      <c r="J34" s="180"/>
      <c r="K34" s="180"/>
      <c r="L34" s="180"/>
      <c r="M34" s="180"/>
      <c r="N34" s="180"/>
      <c r="O34" s="180"/>
      <c r="P34" s="181"/>
      <c r="Q34" s="8"/>
    </row>
    <row r="35" spans="1:17" ht="4.5" customHeight="1" thickBot="1" x14ac:dyDescent="0.3">
      <c r="A35" s="8"/>
      <c r="B35" s="152"/>
      <c r="C35" s="177"/>
      <c r="D35" s="177"/>
      <c r="E35" s="177"/>
      <c r="F35" s="177"/>
      <c r="G35" s="177"/>
      <c r="H35" s="177"/>
      <c r="I35" s="177"/>
      <c r="J35" s="177"/>
      <c r="K35" s="177"/>
      <c r="L35" s="177"/>
      <c r="M35" s="177"/>
      <c r="N35" s="177"/>
      <c r="O35" s="177"/>
      <c r="P35" s="178"/>
      <c r="Q35" s="8"/>
    </row>
    <row r="36" spans="1:17" ht="16.5" customHeight="1" thickBot="1" x14ac:dyDescent="0.3">
      <c r="A36" s="8"/>
      <c r="B36" s="2" t="s">
        <v>29</v>
      </c>
      <c r="C36" s="179" t="s">
        <v>60</v>
      </c>
      <c r="D36" s="180"/>
      <c r="E36" s="180"/>
      <c r="F36" s="180"/>
      <c r="G36" s="180"/>
      <c r="H36" s="180"/>
      <c r="I36" s="180"/>
      <c r="J36" s="180"/>
      <c r="K36" s="180"/>
      <c r="L36" s="180"/>
      <c r="M36" s="180"/>
      <c r="N36" s="180"/>
      <c r="O36" s="180"/>
      <c r="P36" s="181"/>
      <c r="Q36" s="8"/>
    </row>
    <row r="37" spans="1:17" ht="4.5" customHeight="1" thickBot="1" x14ac:dyDescent="0.3">
      <c r="A37" s="8"/>
      <c r="B37" s="53"/>
      <c r="C37" s="53"/>
      <c r="D37" s="53"/>
      <c r="E37" s="53"/>
      <c r="F37" s="53"/>
      <c r="G37" s="53"/>
      <c r="H37" s="53"/>
      <c r="I37" s="53"/>
      <c r="J37" s="53"/>
      <c r="K37" s="53"/>
      <c r="L37" s="53"/>
      <c r="M37" s="53"/>
      <c r="N37" s="53"/>
      <c r="O37" s="53"/>
      <c r="P37" s="53"/>
      <c r="Q37" s="8"/>
    </row>
    <row r="38" spans="1:17" ht="18.75" customHeight="1" thickBot="1" x14ac:dyDescent="0.3">
      <c r="A38" s="8"/>
      <c r="B38" s="182" t="s">
        <v>31</v>
      </c>
      <c r="C38" s="183"/>
      <c r="D38" s="183"/>
      <c r="E38" s="183"/>
      <c r="F38" s="183"/>
      <c r="G38" s="183"/>
      <c r="H38" s="183"/>
      <c r="I38" s="183"/>
      <c r="J38" s="183"/>
      <c r="K38" s="183"/>
      <c r="L38" s="183"/>
      <c r="M38" s="183"/>
      <c r="N38" s="183"/>
      <c r="O38" s="184"/>
      <c r="P38" s="185"/>
      <c r="Q38" s="8"/>
    </row>
    <row r="39" spans="1:17" ht="24.75" customHeight="1" thickBot="1" x14ac:dyDescent="0.3">
      <c r="A39" s="8"/>
      <c r="B39" s="68" t="s">
        <v>32</v>
      </c>
      <c r="C39" s="288" t="s">
        <v>33</v>
      </c>
      <c r="D39" s="289"/>
      <c r="E39" s="289"/>
      <c r="F39" s="289"/>
      <c r="G39" s="290"/>
      <c r="H39" s="288" t="s">
        <v>24</v>
      </c>
      <c r="I39" s="289"/>
      <c r="J39" s="289"/>
      <c r="K39" s="289"/>
      <c r="L39" s="290"/>
      <c r="M39" s="288" t="s">
        <v>34</v>
      </c>
      <c r="N39" s="289"/>
      <c r="O39" s="291"/>
      <c r="P39" s="290"/>
      <c r="Q39" s="8"/>
    </row>
    <row r="40" spans="1:17" ht="42" customHeight="1" x14ac:dyDescent="0.25">
      <c r="A40" s="8"/>
      <c r="B40" s="74" t="s">
        <v>269</v>
      </c>
      <c r="C40" s="292" t="s">
        <v>271</v>
      </c>
      <c r="D40" s="293"/>
      <c r="E40" s="293"/>
      <c r="F40" s="293"/>
      <c r="G40" s="294"/>
      <c r="H40" s="295" t="s">
        <v>261</v>
      </c>
      <c r="I40" s="296"/>
      <c r="J40" s="296"/>
      <c r="K40" s="296"/>
      <c r="L40" s="297"/>
      <c r="M40" s="298" t="s">
        <v>160</v>
      </c>
      <c r="N40" s="299"/>
      <c r="O40" s="299"/>
      <c r="P40" s="300"/>
      <c r="Q40" s="8"/>
    </row>
    <row r="41" spans="1:17" ht="33.75" customHeight="1" thickBot="1" x14ac:dyDescent="0.3">
      <c r="A41" s="8"/>
      <c r="B41" s="62" t="s">
        <v>270</v>
      </c>
      <c r="C41" s="174" t="s">
        <v>259</v>
      </c>
      <c r="D41" s="175"/>
      <c r="E41" s="175"/>
      <c r="F41" s="175"/>
      <c r="G41" s="176"/>
      <c r="H41" s="301" t="s">
        <v>261</v>
      </c>
      <c r="I41" s="302"/>
      <c r="J41" s="302"/>
      <c r="K41" s="302"/>
      <c r="L41" s="303"/>
      <c r="M41" s="304" t="s">
        <v>160</v>
      </c>
      <c r="N41" s="162"/>
      <c r="O41" s="162"/>
      <c r="P41" s="163"/>
      <c r="Q41" s="8"/>
    </row>
    <row r="42" spans="1:17" ht="13.5" customHeight="1" thickBot="1" x14ac:dyDescent="0.3">
      <c r="A42" s="8"/>
      <c r="B42" s="57"/>
      <c r="C42" s="57"/>
      <c r="D42" s="57"/>
      <c r="E42" s="57"/>
      <c r="F42" s="57"/>
      <c r="G42" s="57"/>
      <c r="H42" s="57"/>
      <c r="I42" s="57"/>
      <c r="J42" s="57"/>
      <c r="K42" s="57"/>
      <c r="L42" s="57"/>
      <c r="M42" s="57"/>
      <c r="N42" s="57"/>
      <c r="O42" s="57"/>
      <c r="P42" s="57"/>
      <c r="Q42" s="8"/>
    </row>
    <row r="43" spans="1:17" ht="16.5" customHeight="1" thickBot="1" x14ac:dyDescent="0.3">
      <c r="A43" s="8"/>
      <c r="B43" s="147" t="s">
        <v>35</v>
      </c>
      <c r="C43" s="148"/>
      <c r="D43" s="148"/>
      <c r="E43" s="148"/>
      <c r="F43" s="148"/>
      <c r="G43" s="148"/>
      <c r="H43" s="148"/>
      <c r="I43" s="148"/>
      <c r="J43" s="148"/>
      <c r="K43" s="148"/>
      <c r="L43" s="148"/>
      <c r="M43" s="148"/>
      <c r="N43" s="148"/>
      <c r="O43" s="148"/>
      <c r="P43" s="149"/>
      <c r="Q43" s="8"/>
    </row>
    <row r="44" spans="1:17" ht="8.25" customHeight="1" thickBot="1" x14ac:dyDescent="0.3">
      <c r="A44" s="8"/>
      <c r="B44" s="55"/>
      <c r="C44" s="53"/>
      <c r="D44" s="53"/>
      <c r="E44" s="53"/>
      <c r="F44" s="53"/>
      <c r="G44" s="53"/>
      <c r="H44" s="53"/>
      <c r="I44" s="53"/>
      <c r="J44" s="53"/>
      <c r="K44" s="53"/>
      <c r="L44" s="53"/>
      <c r="M44" s="53"/>
      <c r="N44" s="53"/>
      <c r="O44" s="53"/>
      <c r="P44" s="56"/>
      <c r="Q44" s="8"/>
    </row>
    <row r="45" spans="1:17" ht="18.75" customHeight="1" x14ac:dyDescent="0.25">
      <c r="A45" s="8"/>
      <c r="B45" s="311" t="s">
        <v>36</v>
      </c>
      <c r="C45" s="5" t="s">
        <v>110</v>
      </c>
      <c r="D45" s="6" t="s">
        <v>111</v>
      </c>
      <c r="E45" s="6" t="s">
        <v>112</v>
      </c>
      <c r="F45" s="6" t="s">
        <v>113</v>
      </c>
      <c r="G45" s="6" t="s">
        <v>114</v>
      </c>
      <c r="H45" s="6" t="s">
        <v>115</v>
      </c>
      <c r="I45" s="6" t="s">
        <v>116</v>
      </c>
      <c r="J45" s="6" t="s">
        <v>117</v>
      </c>
      <c r="K45" s="6" t="s">
        <v>118</v>
      </c>
      <c r="L45" s="6" t="s">
        <v>119</v>
      </c>
      <c r="M45" s="6" t="s">
        <v>120</v>
      </c>
      <c r="N45" s="6" t="s">
        <v>121</v>
      </c>
      <c r="O45" s="6" t="s">
        <v>122</v>
      </c>
      <c r="P45" s="7" t="s">
        <v>170</v>
      </c>
      <c r="Q45" s="8"/>
    </row>
    <row r="46" spans="1:17" ht="22.5" customHeight="1" x14ac:dyDescent="0.25">
      <c r="A46" s="8"/>
      <c r="B46" s="151"/>
      <c r="C46" s="126" t="s">
        <v>123</v>
      </c>
      <c r="D46" s="124">
        <f>+C26</f>
        <v>0.98</v>
      </c>
      <c r="E46" s="124">
        <f>+C26</f>
        <v>0.98</v>
      </c>
      <c r="F46" s="124">
        <f>+C26</f>
        <v>0.98</v>
      </c>
      <c r="G46" s="124">
        <f>+C26</f>
        <v>0.98</v>
      </c>
      <c r="H46" s="124">
        <f>+C26</f>
        <v>0.98</v>
      </c>
      <c r="I46" s="124">
        <f>+C26</f>
        <v>0.98</v>
      </c>
      <c r="J46" s="124">
        <f>+C26</f>
        <v>0.98</v>
      </c>
      <c r="K46" s="124">
        <f>+C26</f>
        <v>0.98</v>
      </c>
      <c r="L46" s="124">
        <f>+C26</f>
        <v>0.98</v>
      </c>
      <c r="M46" s="124">
        <f>+C26</f>
        <v>0.98</v>
      </c>
      <c r="N46" s="124">
        <f>+C26</f>
        <v>0.98</v>
      </c>
      <c r="O46" s="125">
        <f>+C26</f>
        <v>0.98</v>
      </c>
      <c r="P46" s="117">
        <f>+C26</f>
        <v>0.98</v>
      </c>
      <c r="Q46" s="8"/>
    </row>
    <row r="47" spans="1:17" ht="34.5" customHeight="1" thickBot="1" x14ac:dyDescent="0.3">
      <c r="A47" s="8"/>
      <c r="B47" s="312"/>
      <c r="C47" s="118" t="s">
        <v>272</v>
      </c>
      <c r="D47" s="138">
        <f>+GETPIVOTDATA("Suma de Ejecución meta obligado MinCIT",'Registro metas sector'!$A$50,"Mes","Enero")</f>
        <v>1.3893484970953696</v>
      </c>
      <c r="E47" s="138">
        <f>+GETPIVOTDATA("Suma de Ejecución meta obligado MinCIT",'Registro metas sector'!$A$50,"Mes","Febrero")</f>
        <v>1.3357813044725504</v>
      </c>
      <c r="F47" s="138">
        <f>+GETPIVOTDATA("Suma de Ejecución meta obligado MinCIT",'Registro metas sector'!$A$50,"Mes","Marzo")</f>
        <v>1.213571378788431</v>
      </c>
      <c r="G47" s="138">
        <f>+GETPIVOTDATA("Suma de Ejecución meta obligado MinCIT",'Registro metas sector'!$A$50,"Mes","Abril")</f>
        <v>1.13781779930448</v>
      </c>
      <c r="H47" s="138">
        <f>+GETPIVOTDATA("Suma de Ejecución meta obligado MinCIT",'Registro metas sector'!$A$50,"Mes","Mayo")</f>
        <v>1.0258195397175274</v>
      </c>
      <c r="I47" s="138">
        <f>+GETPIVOTDATA("Suma de Ejecución meta obligado MinCIT",'Registro metas sector'!$A$50,"Mes","Junio")</f>
        <v>1.4882505206018251</v>
      </c>
      <c r="J47" s="138">
        <f>+GETPIVOTDATA("Suma de Ejecución meta obligado MinCIT",'Registro metas sector'!$A$50,"Mes","Julio")</f>
        <v>1.3991248653091779</v>
      </c>
      <c r="K47" s="138">
        <f>+GETPIVOTDATA("Suma de Ejecución meta obligado MinCIT",'Registro metas sector'!$A$50,"Mes","Agosto")</f>
        <v>1.3166492454021739</v>
      </c>
      <c r="L47" s="138">
        <f>+GETPIVOTDATA("Suma de Ejecución meta obligado MinCIT",'Registro metas sector'!$A$50,"Mes","Septiembre")</f>
        <v>1.0461760315096307</v>
      </c>
      <c r="M47" s="138">
        <f>+GETPIVOTDATA("Suma de Ejecución meta obligado MinCIT",'Registro metas sector'!$A$50,"Mes","Octubre")</f>
        <v>1.0142623504727564</v>
      </c>
      <c r="N47" s="138"/>
      <c r="O47" s="138"/>
      <c r="P47" s="138"/>
      <c r="Q47" s="8"/>
    </row>
    <row r="48" spans="1:17" ht="22.5" customHeight="1" thickBot="1" x14ac:dyDescent="0.3">
      <c r="A48" s="8"/>
      <c r="B48" s="152"/>
      <c r="C48" s="153"/>
      <c r="D48" s="153"/>
      <c r="E48" s="153"/>
      <c r="F48" s="153"/>
      <c r="G48" s="153"/>
      <c r="H48" s="153"/>
      <c r="I48" s="153"/>
      <c r="J48" s="153"/>
      <c r="K48" s="153"/>
      <c r="L48" s="153"/>
      <c r="M48" s="153"/>
      <c r="N48" s="153"/>
      <c r="O48" s="153"/>
      <c r="P48" s="154"/>
      <c r="Q48" s="8"/>
    </row>
    <row r="49" spans="1:17" ht="17.25" customHeight="1" thickBot="1" x14ac:dyDescent="0.3">
      <c r="A49" s="8"/>
      <c r="B49" s="147" t="s">
        <v>37</v>
      </c>
      <c r="C49" s="148"/>
      <c r="D49" s="148"/>
      <c r="E49" s="148"/>
      <c r="F49" s="148"/>
      <c r="G49" s="148"/>
      <c r="H49" s="148"/>
      <c r="I49" s="148"/>
      <c r="J49" s="148"/>
      <c r="K49" s="148"/>
      <c r="L49" s="148"/>
      <c r="M49" s="148"/>
      <c r="N49" s="148"/>
      <c r="O49" s="148"/>
      <c r="P49" s="149"/>
      <c r="Q49" s="8"/>
    </row>
    <row r="50" spans="1:17" ht="15" customHeight="1" x14ac:dyDescent="0.25">
      <c r="A50" s="8"/>
      <c r="B50" s="155"/>
      <c r="C50" s="156"/>
      <c r="D50" s="156"/>
      <c r="E50" s="156"/>
      <c r="F50" s="156"/>
      <c r="G50" s="156"/>
      <c r="H50" s="156"/>
      <c r="I50" s="156"/>
      <c r="J50" s="156"/>
      <c r="K50" s="156"/>
      <c r="L50" s="156"/>
      <c r="M50" s="156"/>
      <c r="N50" s="156"/>
      <c r="O50" s="156"/>
      <c r="P50" s="157"/>
      <c r="Q50" s="8"/>
    </row>
    <row r="51" spans="1:17" ht="15" customHeight="1" x14ac:dyDescent="0.25">
      <c r="A51" s="8"/>
      <c r="B51" s="158"/>
      <c r="C51" s="159"/>
      <c r="D51" s="159"/>
      <c r="E51" s="159"/>
      <c r="F51" s="159"/>
      <c r="G51" s="159"/>
      <c r="H51" s="159"/>
      <c r="I51" s="159"/>
      <c r="J51" s="159"/>
      <c r="K51" s="159"/>
      <c r="L51" s="159"/>
      <c r="M51" s="159"/>
      <c r="N51" s="159"/>
      <c r="O51" s="159"/>
      <c r="P51" s="160"/>
      <c r="Q51" s="8"/>
    </row>
    <row r="52" spans="1:17" ht="15" customHeight="1" x14ac:dyDescent="0.25">
      <c r="A52" s="8"/>
      <c r="B52" s="158"/>
      <c r="C52" s="159"/>
      <c r="D52" s="159"/>
      <c r="E52" s="159"/>
      <c r="F52" s="159"/>
      <c r="G52" s="159"/>
      <c r="H52" s="159"/>
      <c r="I52" s="159"/>
      <c r="J52" s="159"/>
      <c r="K52" s="159"/>
      <c r="L52" s="159"/>
      <c r="M52" s="159"/>
      <c r="N52" s="159"/>
      <c r="O52" s="159"/>
      <c r="P52" s="160"/>
      <c r="Q52" s="8"/>
    </row>
    <row r="53" spans="1:17" ht="15" customHeight="1" x14ac:dyDescent="0.25">
      <c r="A53" s="8"/>
      <c r="B53" s="158"/>
      <c r="C53" s="159"/>
      <c r="D53" s="159"/>
      <c r="E53" s="159"/>
      <c r="F53" s="159"/>
      <c r="G53" s="159"/>
      <c r="H53" s="159"/>
      <c r="I53" s="159"/>
      <c r="J53" s="159"/>
      <c r="K53" s="159"/>
      <c r="L53" s="159"/>
      <c r="M53" s="159"/>
      <c r="N53" s="159"/>
      <c r="O53" s="159"/>
      <c r="P53" s="160"/>
      <c r="Q53" s="8"/>
    </row>
    <row r="54" spans="1:17" ht="15" customHeight="1" x14ac:dyDescent="0.25">
      <c r="A54" s="8"/>
      <c r="B54" s="158"/>
      <c r="C54" s="159"/>
      <c r="D54" s="159"/>
      <c r="E54" s="159"/>
      <c r="F54" s="159"/>
      <c r="G54" s="159"/>
      <c r="H54" s="159"/>
      <c r="I54" s="159"/>
      <c r="J54" s="159"/>
      <c r="K54" s="159"/>
      <c r="L54" s="159"/>
      <c r="M54" s="159"/>
      <c r="N54" s="159"/>
      <c r="O54" s="159"/>
      <c r="P54" s="160"/>
      <c r="Q54" s="8"/>
    </row>
    <row r="55" spans="1:17" ht="15" customHeight="1" x14ac:dyDescent="0.25">
      <c r="A55" s="8"/>
      <c r="B55" s="158"/>
      <c r="C55" s="159"/>
      <c r="D55" s="159"/>
      <c r="E55" s="159"/>
      <c r="F55" s="159"/>
      <c r="G55" s="159"/>
      <c r="H55" s="159"/>
      <c r="I55" s="159"/>
      <c r="J55" s="159"/>
      <c r="K55" s="159"/>
      <c r="L55" s="159"/>
      <c r="M55" s="159"/>
      <c r="N55" s="159"/>
      <c r="O55" s="159"/>
      <c r="P55" s="160"/>
      <c r="Q55" s="8"/>
    </row>
    <row r="56" spans="1:17" ht="15" customHeight="1" x14ac:dyDescent="0.25">
      <c r="A56" s="8"/>
      <c r="B56" s="158"/>
      <c r="C56" s="159"/>
      <c r="D56" s="159"/>
      <c r="E56" s="159"/>
      <c r="F56" s="159"/>
      <c r="G56" s="159"/>
      <c r="H56" s="159"/>
      <c r="I56" s="159"/>
      <c r="J56" s="159"/>
      <c r="K56" s="159"/>
      <c r="L56" s="159"/>
      <c r="M56" s="159"/>
      <c r="N56" s="159"/>
      <c r="O56" s="159"/>
      <c r="P56" s="160"/>
      <c r="Q56" s="8"/>
    </row>
    <row r="57" spans="1:17" ht="15" customHeight="1" x14ac:dyDescent="0.25">
      <c r="A57" s="8"/>
      <c r="B57" s="158"/>
      <c r="C57" s="159"/>
      <c r="D57" s="159"/>
      <c r="E57" s="159"/>
      <c r="F57" s="159"/>
      <c r="G57" s="159"/>
      <c r="H57" s="159"/>
      <c r="I57" s="159"/>
      <c r="J57" s="159"/>
      <c r="K57" s="159"/>
      <c r="L57" s="159"/>
      <c r="M57" s="159"/>
      <c r="N57" s="159"/>
      <c r="O57" s="159"/>
      <c r="P57" s="160"/>
      <c r="Q57" s="8"/>
    </row>
    <row r="58" spans="1:17" ht="15" customHeight="1" x14ac:dyDescent="0.25">
      <c r="A58" s="8"/>
      <c r="B58" s="158"/>
      <c r="C58" s="159"/>
      <c r="D58" s="159"/>
      <c r="E58" s="159"/>
      <c r="F58" s="159"/>
      <c r="G58" s="159"/>
      <c r="H58" s="159"/>
      <c r="I58" s="159"/>
      <c r="J58" s="159"/>
      <c r="K58" s="159"/>
      <c r="L58" s="159"/>
      <c r="M58" s="159"/>
      <c r="N58" s="159"/>
      <c r="O58" s="159"/>
      <c r="P58" s="160"/>
      <c r="Q58" s="8"/>
    </row>
    <row r="59" spans="1:17" ht="15" customHeight="1" x14ac:dyDescent="0.25">
      <c r="A59" s="8"/>
      <c r="B59" s="158"/>
      <c r="C59" s="159"/>
      <c r="D59" s="159"/>
      <c r="E59" s="159"/>
      <c r="F59" s="159"/>
      <c r="G59" s="159"/>
      <c r="H59" s="159"/>
      <c r="I59" s="159"/>
      <c r="J59" s="159"/>
      <c r="K59" s="159"/>
      <c r="L59" s="159"/>
      <c r="M59" s="159"/>
      <c r="N59" s="159"/>
      <c r="O59" s="159"/>
      <c r="P59" s="160"/>
      <c r="Q59" s="8"/>
    </row>
    <row r="60" spans="1:17" ht="15" customHeight="1" x14ac:dyDescent="0.25">
      <c r="A60" s="8"/>
      <c r="B60" s="158"/>
      <c r="C60" s="159"/>
      <c r="D60" s="159"/>
      <c r="E60" s="159"/>
      <c r="F60" s="159"/>
      <c r="G60" s="159"/>
      <c r="H60" s="159"/>
      <c r="I60" s="159"/>
      <c r="J60" s="159"/>
      <c r="K60" s="159"/>
      <c r="L60" s="159"/>
      <c r="M60" s="159"/>
      <c r="N60" s="159"/>
      <c r="O60" s="159"/>
      <c r="P60" s="160"/>
      <c r="Q60" s="8"/>
    </row>
    <row r="61" spans="1:17" ht="15" customHeight="1" x14ac:dyDescent="0.25">
      <c r="A61" s="8"/>
      <c r="B61" s="158"/>
      <c r="C61" s="159"/>
      <c r="D61" s="159"/>
      <c r="E61" s="159"/>
      <c r="F61" s="159"/>
      <c r="G61" s="159"/>
      <c r="H61" s="159"/>
      <c r="I61" s="159"/>
      <c r="J61" s="159"/>
      <c r="K61" s="159"/>
      <c r="L61" s="159"/>
      <c r="M61" s="159"/>
      <c r="N61" s="159"/>
      <c r="O61" s="159"/>
      <c r="P61" s="160"/>
      <c r="Q61" s="8"/>
    </row>
    <row r="62" spans="1:17" ht="15" customHeight="1" x14ac:dyDescent="0.25">
      <c r="A62" s="8"/>
      <c r="B62" s="158"/>
      <c r="C62" s="159"/>
      <c r="D62" s="159"/>
      <c r="E62" s="159"/>
      <c r="F62" s="159"/>
      <c r="G62" s="159"/>
      <c r="H62" s="159"/>
      <c r="I62" s="159"/>
      <c r="J62" s="159"/>
      <c r="K62" s="159"/>
      <c r="L62" s="159"/>
      <c r="M62" s="159"/>
      <c r="N62" s="159"/>
      <c r="O62" s="159"/>
      <c r="P62" s="160"/>
      <c r="Q62" s="8"/>
    </row>
    <row r="63" spans="1:17" ht="15" customHeight="1" x14ac:dyDescent="0.25">
      <c r="A63" s="8"/>
      <c r="B63" s="158"/>
      <c r="C63" s="159"/>
      <c r="D63" s="159"/>
      <c r="E63" s="159"/>
      <c r="F63" s="159"/>
      <c r="G63" s="159"/>
      <c r="H63" s="159"/>
      <c r="I63" s="159"/>
      <c r="J63" s="159"/>
      <c r="K63" s="159"/>
      <c r="L63" s="159"/>
      <c r="M63" s="159"/>
      <c r="N63" s="159"/>
      <c r="O63" s="159"/>
      <c r="P63" s="160"/>
      <c r="Q63" s="8"/>
    </row>
    <row r="64" spans="1:17" ht="15" customHeight="1" x14ac:dyDescent="0.25">
      <c r="A64" s="8"/>
      <c r="B64" s="158"/>
      <c r="C64" s="159"/>
      <c r="D64" s="159"/>
      <c r="E64" s="159"/>
      <c r="F64" s="159"/>
      <c r="G64" s="159"/>
      <c r="H64" s="159"/>
      <c r="I64" s="159"/>
      <c r="J64" s="159"/>
      <c r="K64" s="159"/>
      <c r="L64" s="159"/>
      <c r="M64" s="159"/>
      <c r="N64" s="159"/>
      <c r="O64" s="159"/>
      <c r="P64" s="160"/>
      <c r="Q64" s="8"/>
    </row>
    <row r="65" spans="1:17" ht="15" customHeight="1" thickBot="1" x14ac:dyDescent="0.3">
      <c r="A65" s="8"/>
      <c r="B65" s="161"/>
      <c r="C65" s="162"/>
      <c r="D65" s="162"/>
      <c r="E65" s="162"/>
      <c r="F65" s="162"/>
      <c r="G65" s="162"/>
      <c r="H65" s="162"/>
      <c r="I65" s="162"/>
      <c r="J65" s="162"/>
      <c r="K65" s="162"/>
      <c r="L65" s="162"/>
      <c r="M65" s="162"/>
      <c r="N65" s="162"/>
      <c r="O65" s="162"/>
      <c r="P65" s="163"/>
      <c r="Q65" s="8"/>
    </row>
    <row r="66" spans="1:17" s="59" customFormat="1" ht="14.25" customHeight="1" thickBot="1" x14ac:dyDescent="0.3">
      <c r="A66" s="164"/>
      <c r="B66" s="164"/>
      <c r="C66" s="164"/>
      <c r="D66" s="164"/>
      <c r="E66" s="164"/>
      <c r="F66" s="164"/>
      <c r="G66" s="164"/>
      <c r="H66" s="164"/>
      <c r="I66" s="164"/>
      <c r="J66" s="164"/>
      <c r="K66" s="164"/>
      <c r="L66" s="164"/>
      <c r="M66" s="164"/>
      <c r="N66" s="164"/>
      <c r="O66" s="164"/>
      <c r="P66" s="164"/>
      <c r="Q66" s="58"/>
    </row>
    <row r="67" spans="1:17" ht="177.75" customHeight="1" thickBot="1" x14ac:dyDescent="0.3">
      <c r="A67" s="8"/>
      <c r="B67" s="3" t="s">
        <v>90</v>
      </c>
      <c r="C67" s="305" t="s">
        <v>275</v>
      </c>
      <c r="D67" s="306"/>
      <c r="E67" s="306"/>
      <c r="F67" s="306"/>
      <c r="G67" s="306"/>
      <c r="H67" s="306"/>
      <c r="I67" s="306"/>
      <c r="J67" s="306"/>
      <c r="K67" s="306"/>
      <c r="L67" s="306"/>
      <c r="M67" s="306"/>
      <c r="N67" s="306"/>
      <c r="O67" s="306"/>
      <c r="P67" s="307"/>
      <c r="Q67" s="8"/>
    </row>
    <row r="68" spans="1:17" ht="41.25" customHeight="1" thickBot="1" x14ac:dyDescent="0.3">
      <c r="A68" s="8"/>
      <c r="B68" s="3" t="s">
        <v>38</v>
      </c>
      <c r="C68" s="308" t="s">
        <v>160</v>
      </c>
      <c r="D68" s="309"/>
      <c r="E68" s="309"/>
      <c r="F68" s="309"/>
      <c r="G68" s="309"/>
      <c r="H68" s="309"/>
      <c r="I68" s="309"/>
      <c r="J68" s="309"/>
      <c r="K68" s="309"/>
      <c r="L68" s="309"/>
      <c r="M68" s="309"/>
      <c r="N68" s="309"/>
      <c r="O68" s="309"/>
      <c r="P68" s="310"/>
      <c r="Q68" s="8"/>
    </row>
    <row r="69" spans="1:17" ht="27.75" customHeight="1" thickBot="1" x14ac:dyDescent="0.3">
      <c r="A69" s="8"/>
      <c r="B69" s="4" t="s">
        <v>39</v>
      </c>
      <c r="C69" s="309"/>
      <c r="D69" s="309"/>
      <c r="E69" s="309"/>
      <c r="F69" s="309"/>
      <c r="G69" s="309"/>
      <c r="H69" s="309"/>
      <c r="I69" s="309"/>
      <c r="J69" s="309"/>
      <c r="K69" s="309"/>
      <c r="L69" s="309"/>
      <c r="M69" s="309"/>
      <c r="N69" s="309"/>
      <c r="O69" s="309"/>
      <c r="P69" s="310"/>
      <c r="Q69" s="8"/>
    </row>
    <row r="70" spans="1:17" x14ac:dyDescent="0.25">
      <c r="A70" s="8"/>
      <c r="B70" s="8"/>
      <c r="C70" s="8"/>
      <c r="D70" s="8"/>
      <c r="E70" s="8"/>
      <c r="F70" s="8"/>
      <c r="G70" s="8"/>
      <c r="H70" s="8"/>
      <c r="I70" s="8"/>
      <c r="J70" s="8"/>
      <c r="K70" s="8"/>
      <c r="L70" s="8"/>
      <c r="M70" s="8"/>
      <c r="N70" s="8"/>
      <c r="O70" s="8"/>
      <c r="P70" s="8"/>
      <c r="Q70" s="8"/>
    </row>
    <row r="71" spans="1:17" x14ac:dyDescent="0.25">
      <c r="A71" s="8"/>
      <c r="B71" s="8"/>
      <c r="C71" s="8"/>
      <c r="D71" s="8"/>
      <c r="E71" s="8"/>
      <c r="F71" s="8"/>
      <c r="G71" s="8"/>
      <c r="H71" s="8"/>
      <c r="I71" s="8"/>
      <c r="J71" s="8"/>
      <c r="K71" s="8"/>
      <c r="L71" s="8"/>
      <c r="M71" s="8"/>
      <c r="N71" s="8"/>
      <c r="O71" s="8"/>
      <c r="P71" s="8"/>
      <c r="Q71" s="8"/>
    </row>
    <row r="72" spans="1:17" s="58" customFormat="1" x14ac:dyDescent="0.25"/>
    <row r="73" spans="1:17" s="58" customFormat="1" hidden="1" x14ac:dyDescent="0.25"/>
    <row r="74" spans="1:17" s="58" customFormat="1" hidden="1" x14ac:dyDescent="0.25"/>
    <row r="75" spans="1:17" s="58" customFormat="1" hidden="1" x14ac:dyDescent="0.25"/>
    <row r="76" spans="1:17" s="58" customFormat="1" hidden="1" x14ac:dyDescent="0.25"/>
    <row r="77" spans="1:17" s="58" customFormat="1" hidden="1" x14ac:dyDescent="0.25"/>
    <row r="78" spans="1:17" s="58" customFormat="1" hidden="1" x14ac:dyDescent="0.25"/>
    <row r="79" spans="1:17" s="58" customFormat="1" hidden="1" x14ac:dyDescent="0.25"/>
    <row r="80" spans="1:17" s="58" customFormat="1" hidden="1" x14ac:dyDescent="0.25"/>
    <row r="81" spans="1:16" s="58" customFormat="1" hidden="1" x14ac:dyDescent="0.25"/>
    <row r="82" spans="1:16" s="58" customFormat="1" hidden="1" x14ac:dyDescent="0.25"/>
    <row r="83" spans="1:16" s="58" customFormat="1" hidden="1" x14ac:dyDescent="0.25"/>
    <row r="84" spans="1:16" s="58" customFormat="1" hidden="1" x14ac:dyDescent="0.25"/>
    <row r="85" spans="1:16" s="58" customFormat="1" hidden="1" x14ac:dyDescent="0.25"/>
    <row r="86" spans="1:16" s="58" customFormat="1" hidden="1" x14ac:dyDescent="0.25"/>
    <row r="87" spans="1:16" s="58" customFormat="1" hidden="1" x14ac:dyDescent="0.25"/>
    <row r="88" spans="1:16" s="58" customFormat="1" hidden="1" x14ac:dyDescent="0.25"/>
    <row r="89" spans="1:16" s="58" customFormat="1" hidden="1" x14ac:dyDescent="0.25"/>
    <row r="90" spans="1:16" s="58" customFormat="1" hidden="1" x14ac:dyDescent="0.25"/>
    <row r="91" spans="1:16" s="58" customFormat="1" hidden="1" x14ac:dyDescent="0.25"/>
    <row r="92" spans="1:16" s="58" customFormat="1" hidden="1" x14ac:dyDescent="0.25"/>
    <row r="93" spans="1:16" s="58" customFormat="1" hidden="1" x14ac:dyDescent="0.25">
      <c r="A93" s="105"/>
      <c r="B93" s="105"/>
      <c r="C93" s="105"/>
      <c r="D93" s="105"/>
      <c r="E93" s="105"/>
      <c r="F93" s="105"/>
      <c r="G93" s="105"/>
      <c r="H93" s="105"/>
      <c r="I93" s="105"/>
      <c r="J93" s="105"/>
      <c r="K93" s="105"/>
      <c r="L93" s="105"/>
      <c r="M93" s="105"/>
      <c r="N93" s="105"/>
      <c r="O93" s="105"/>
      <c r="P93" s="105"/>
    </row>
    <row r="94" spans="1:16" s="58" customFormat="1" ht="38.25" hidden="1" x14ac:dyDescent="0.25">
      <c r="A94" s="105"/>
      <c r="B94" s="105" t="s">
        <v>40</v>
      </c>
      <c r="C94" s="105" t="s">
        <v>10</v>
      </c>
      <c r="D94" s="105" t="s">
        <v>41</v>
      </c>
      <c r="E94" s="105"/>
      <c r="F94" s="105"/>
      <c r="G94" s="105"/>
      <c r="H94" s="105"/>
      <c r="I94" s="105"/>
      <c r="J94" s="105"/>
      <c r="K94" s="105"/>
      <c r="L94" s="105"/>
      <c r="M94" s="105"/>
      <c r="N94" s="105"/>
      <c r="O94" s="105"/>
      <c r="P94" s="105"/>
    </row>
    <row r="95" spans="1:16" s="58" customFormat="1" ht="76.5" hidden="1" x14ac:dyDescent="0.25">
      <c r="A95" s="105"/>
      <c r="B95" s="105" t="s">
        <v>9</v>
      </c>
      <c r="C95" s="105" t="s">
        <v>42</v>
      </c>
      <c r="D95" s="108" t="s">
        <v>43</v>
      </c>
      <c r="E95" s="105"/>
      <c r="F95" s="105"/>
      <c r="G95" s="105"/>
      <c r="H95" s="105"/>
      <c r="I95" s="105"/>
      <c r="J95" s="105"/>
      <c r="K95" s="105"/>
      <c r="L95" s="105"/>
      <c r="M95" s="105" t="s">
        <v>44</v>
      </c>
      <c r="N95" s="105"/>
      <c r="O95" s="105"/>
      <c r="P95" s="105"/>
    </row>
    <row r="96" spans="1:16" s="58" customFormat="1" ht="102" hidden="1" x14ac:dyDescent="0.25">
      <c r="A96" s="105"/>
      <c r="B96" s="105" t="s">
        <v>45</v>
      </c>
      <c r="C96" s="105" t="s">
        <v>46</v>
      </c>
      <c r="D96" s="108" t="s">
        <v>47</v>
      </c>
      <c r="E96" s="105"/>
      <c r="F96" s="105"/>
      <c r="G96" s="105"/>
      <c r="H96" s="105"/>
      <c r="I96" s="105"/>
      <c r="J96" s="105"/>
      <c r="K96" s="105"/>
      <c r="L96" s="105"/>
      <c r="M96" s="105" t="s">
        <v>48</v>
      </c>
      <c r="N96" s="105"/>
      <c r="O96" s="105"/>
      <c r="P96" s="105"/>
    </row>
    <row r="97" spans="1:16" s="58" customFormat="1" ht="51" hidden="1" x14ac:dyDescent="0.25">
      <c r="A97" s="105"/>
      <c r="B97" s="105" t="s">
        <v>50</v>
      </c>
      <c r="C97" s="105" t="s">
        <v>51</v>
      </c>
      <c r="D97" s="108" t="s">
        <v>52</v>
      </c>
      <c r="E97" s="105"/>
      <c r="F97" s="105"/>
      <c r="G97" s="105"/>
      <c r="H97" s="105"/>
      <c r="I97" s="105"/>
      <c r="J97" s="105"/>
      <c r="K97" s="105"/>
      <c r="L97" s="105"/>
      <c r="M97" s="105" t="s">
        <v>53</v>
      </c>
      <c r="N97" s="105"/>
      <c r="O97" s="105"/>
      <c r="P97" s="105"/>
    </row>
    <row r="98" spans="1:16" s="58" customFormat="1" ht="63.75" hidden="1" x14ac:dyDescent="0.25">
      <c r="A98" s="105"/>
      <c r="B98" s="105"/>
      <c r="C98" s="105" t="s">
        <v>11</v>
      </c>
      <c r="D98" s="108" t="s">
        <v>55</v>
      </c>
      <c r="E98" s="105"/>
      <c r="F98" s="105"/>
      <c r="G98" s="105"/>
      <c r="H98" s="105"/>
      <c r="I98" s="105"/>
      <c r="J98" s="105"/>
      <c r="K98" s="105"/>
      <c r="L98" s="105"/>
      <c r="M98" s="105"/>
      <c r="N98" s="105"/>
      <c r="O98" s="105"/>
      <c r="P98" s="105"/>
    </row>
    <row r="99" spans="1:16" s="58" customFormat="1" ht="114.75" hidden="1" x14ac:dyDescent="0.25">
      <c r="A99" s="105"/>
      <c r="B99" s="105"/>
      <c r="C99" s="105" t="s">
        <v>57</v>
      </c>
      <c r="D99" s="108" t="s">
        <v>58</v>
      </c>
      <c r="E99" s="105"/>
      <c r="F99" s="105"/>
      <c r="G99" s="105"/>
      <c r="H99" s="105"/>
      <c r="I99" s="105"/>
      <c r="J99" s="105"/>
      <c r="K99" s="105"/>
      <c r="L99" s="105"/>
      <c r="M99" s="105"/>
      <c r="N99" s="105" t="s">
        <v>59</v>
      </c>
      <c r="O99" s="105"/>
      <c r="P99" s="105"/>
    </row>
    <row r="100" spans="1:16" s="58" customFormat="1" ht="127.5" hidden="1" x14ac:dyDescent="0.25">
      <c r="A100" s="105"/>
      <c r="B100" s="105"/>
      <c r="C100" s="105" t="s">
        <v>61</v>
      </c>
      <c r="D100" s="108" t="s">
        <v>62</v>
      </c>
      <c r="E100" s="105"/>
      <c r="F100" s="105"/>
      <c r="G100" s="105"/>
      <c r="H100" s="105"/>
      <c r="I100" s="105"/>
      <c r="J100" s="105"/>
      <c r="K100" s="105"/>
      <c r="L100" s="105"/>
      <c r="M100" s="105"/>
      <c r="N100" s="105"/>
      <c r="O100" s="105"/>
      <c r="P100" s="105"/>
    </row>
    <row r="101" spans="1:16" s="58" customFormat="1" ht="178.5" hidden="1" x14ac:dyDescent="0.25">
      <c r="A101" s="105"/>
      <c r="B101" s="105"/>
      <c r="C101" s="105" t="s">
        <v>63</v>
      </c>
      <c r="D101" s="108" t="s">
        <v>64</v>
      </c>
      <c r="E101" s="105"/>
      <c r="F101" s="105"/>
      <c r="G101" s="105"/>
      <c r="H101" s="105"/>
      <c r="I101" s="105"/>
      <c r="J101" s="105"/>
      <c r="K101" s="105"/>
      <c r="L101" s="105"/>
      <c r="M101" s="105"/>
      <c r="N101" s="105"/>
      <c r="O101" s="105"/>
      <c r="P101" s="105"/>
    </row>
    <row r="102" spans="1:16" s="58" customFormat="1" ht="63.75" hidden="1" x14ac:dyDescent="0.25">
      <c r="A102" s="105"/>
      <c r="B102" s="105"/>
      <c r="C102" s="105"/>
      <c r="D102" s="108" t="s">
        <v>65</v>
      </c>
      <c r="E102" s="105"/>
      <c r="F102" s="105"/>
      <c r="G102" s="105"/>
      <c r="H102" s="105"/>
      <c r="I102" s="105"/>
      <c r="J102" s="105"/>
      <c r="K102" s="105"/>
      <c r="L102" s="105"/>
      <c r="M102" s="105"/>
      <c r="N102" s="105"/>
      <c r="O102" s="105"/>
      <c r="P102" s="105"/>
    </row>
    <row r="103" spans="1:16" s="58" customFormat="1" ht="63.75" hidden="1" x14ac:dyDescent="0.25">
      <c r="A103" s="105"/>
      <c r="B103" s="105"/>
      <c r="C103" s="105"/>
      <c r="D103" s="108" t="s">
        <v>66</v>
      </c>
      <c r="E103" s="105"/>
      <c r="F103" s="105"/>
      <c r="G103" s="105"/>
      <c r="H103" s="105"/>
      <c r="I103" s="105"/>
      <c r="J103" s="105"/>
      <c r="K103" s="105"/>
      <c r="L103" s="105"/>
      <c r="M103" s="105"/>
      <c r="N103" s="105"/>
      <c r="O103" s="105"/>
      <c r="P103" s="105"/>
    </row>
    <row r="104" spans="1:16" s="58" customFormat="1" ht="102" hidden="1" x14ac:dyDescent="0.25">
      <c r="A104" s="105"/>
      <c r="B104" s="105"/>
      <c r="C104" s="105"/>
      <c r="D104" s="108" t="s">
        <v>67</v>
      </c>
      <c r="E104" s="105"/>
      <c r="F104" s="105"/>
      <c r="G104" s="105"/>
      <c r="H104" s="105"/>
      <c r="I104" s="105"/>
      <c r="J104" s="105"/>
      <c r="K104" s="105"/>
      <c r="L104" s="105"/>
      <c r="M104" s="105"/>
      <c r="N104" s="105"/>
      <c r="O104" s="105"/>
      <c r="P104" s="105"/>
    </row>
    <row r="105" spans="1:16" s="58" customFormat="1" ht="12.75" hidden="1" customHeight="1" x14ac:dyDescent="0.25">
      <c r="A105" s="105"/>
      <c r="B105" s="105"/>
      <c r="C105" s="105"/>
      <c r="D105" s="108" t="s">
        <v>68</v>
      </c>
      <c r="E105" s="105"/>
      <c r="F105" s="105"/>
      <c r="G105" s="105"/>
      <c r="H105" s="105"/>
      <c r="I105" s="105"/>
      <c r="J105" s="105"/>
      <c r="K105" s="105"/>
      <c r="L105" s="105"/>
      <c r="M105" s="105"/>
      <c r="N105" s="105"/>
      <c r="O105" s="105"/>
      <c r="P105" s="105"/>
    </row>
    <row r="106" spans="1:16" s="58" customFormat="1" ht="76.5" hidden="1" x14ac:dyDescent="0.25">
      <c r="A106" s="105"/>
      <c r="B106" s="105"/>
      <c r="C106" s="105"/>
      <c r="D106" s="108" t="s">
        <v>69</v>
      </c>
      <c r="E106" s="105"/>
      <c r="F106" s="105"/>
      <c r="G106" s="105"/>
      <c r="H106" s="105"/>
      <c r="I106" s="105"/>
      <c r="J106" s="105"/>
      <c r="K106" s="105"/>
      <c r="L106" s="105"/>
      <c r="M106" s="105"/>
      <c r="N106" s="105"/>
      <c r="O106" s="105"/>
      <c r="P106" s="105"/>
    </row>
    <row r="107" spans="1:16" s="58" customFormat="1" ht="89.25" hidden="1" x14ac:dyDescent="0.25">
      <c r="A107" s="105"/>
      <c r="B107" s="105"/>
      <c r="C107" s="105"/>
      <c r="D107" s="108" t="s">
        <v>70</v>
      </c>
      <c r="E107" s="105"/>
      <c r="F107" s="105"/>
      <c r="G107" s="105"/>
      <c r="H107" s="105"/>
      <c r="I107" s="105"/>
      <c r="J107" s="105"/>
      <c r="K107" s="105"/>
      <c r="L107" s="105"/>
      <c r="M107" s="105"/>
      <c r="N107" s="105"/>
      <c r="O107" s="105"/>
      <c r="P107" s="105"/>
    </row>
    <row r="108" spans="1:16" s="58" customFormat="1" ht="140.25" hidden="1" x14ac:dyDescent="0.25">
      <c r="A108" s="105"/>
      <c r="B108" s="105"/>
      <c r="C108" s="105"/>
      <c r="D108" s="108" t="s">
        <v>71</v>
      </c>
      <c r="E108" s="105"/>
      <c r="F108" s="105"/>
      <c r="G108" s="105"/>
      <c r="H108" s="105"/>
      <c r="I108" s="105"/>
      <c r="J108" s="105"/>
      <c r="K108" s="105"/>
      <c r="L108" s="105"/>
      <c r="M108" s="105"/>
      <c r="N108" s="105"/>
      <c r="O108" s="105"/>
      <c r="P108" s="105"/>
    </row>
    <row r="109" spans="1:16" s="58" customFormat="1" ht="102" hidden="1" x14ac:dyDescent="0.25">
      <c r="A109" s="105"/>
      <c r="B109" s="105"/>
      <c r="C109" s="105"/>
      <c r="D109" s="108" t="s">
        <v>72</v>
      </c>
      <c r="E109" s="105"/>
      <c r="F109" s="105"/>
      <c r="G109" s="105"/>
      <c r="H109" s="105"/>
      <c r="I109" s="105"/>
      <c r="J109" s="105"/>
      <c r="K109" s="105"/>
      <c r="L109" s="105"/>
      <c r="M109" s="105"/>
      <c r="N109" s="105"/>
      <c r="O109" s="105"/>
      <c r="P109" s="105"/>
    </row>
    <row r="110" spans="1:16" s="58" customFormat="1" ht="76.5" hidden="1" x14ac:dyDescent="0.25">
      <c r="A110" s="105"/>
      <c r="B110" s="105"/>
      <c r="C110" s="105"/>
      <c r="D110" s="108" t="s">
        <v>73</v>
      </c>
      <c r="E110" s="105"/>
      <c r="F110" s="105"/>
      <c r="G110" s="105"/>
      <c r="H110" s="105"/>
      <c r="I110" s="105"/>
      <c r="J110" s="105"/>
      <c r="K110" s="105"/>
      <c r="L110" s="105"/>
      <c r="M110" s="105"/>
      <c r="N110" s="105"/>
      <c r="O110" s="105"/>
      <c r="P110" s="105"/>
    </row>
    <row r="111" spans="1:16" s="58" customFormat="1" ht="102" hidden="1" x14ac:dyDescent="0.25">
      <c r="A111" s="105"/>
      <c r="B111" s="105"/>
      <c r="C111" s="105"/>
      <c r="D111" s="108" t="s">
        <v>74</v>
      </c>
      <c r="E111" s="105"/>
      <c r="F111" s="105"/>
      <c r="G111" s="105"/>
      <c r="H111" s="105"/>
      <c r="I111" s="105"/>
      <c r="J111" s="105"/>
      <c r="K111" s="105"/>
      <c r="L111" s="105"/>
      <c r="M111" s="105"/>
      <c r="N111" s="105"/>
      <c r="O111" s="105"/>
      <c r="P111" s="105"/>
    </row>
    <row r="112" spans="1:16" s="58" customFormat="1" ht="76.5" hidden="1" x14ac:dyDescent="0.25">
      <c r="A112" s="105"/>
      <c r="B112" s="105"/>
      <c r="C112" s="105"/>
      <c r="D112" s="108" t="s">
        <v>75</v>
      </c>
      <c r="E112" s="105"/>
      <c r="F112" s="105"/>
      <c r="G112" s="105"/>
      <c r="H112" s="105"/>
      <c r="I112" s="105"/>
      <c r="J112" s="105"/>
      <c r="K112" s="105"/>
      <c r="L112" s="105"/>
      <c r="M112" s="105"/>
      <c r="N112" s="105"/>
      <c r="O112" s="105"/>
      <c r="P112" s="105"/>
    </row>
    <row r="113" spans="1:16" s="58" customFormat="1" ht="89.25" hidden="1" x14ac:dyDescent="0.25">
      <c r="A113" s="105"/>
      <c r="B113" s="101" t="s">
        <v>180</v>
      </c>
      <c r="C113" s="105"/>
      <c r="D113" s="108" t="s">
        <v>76</v>
      </c>
      <c r="E113" s="105"/>
      <c r="F113" s="105"/>
      <c r="G113" s="105"/>
      <c r="H113" s="105"/>
      <c r="I113" s="105"/>
      <c r="J113" s="105"/>
      <c r="K113" s="105"/>
      <c r="L113" s="105"/>
      <c r="M113" s="105"/>
      <c r="N113" s="105"/>
      <c r="O113" s="105"/>
      <c r="P113" s="105"/>
    </row>
    <row r="114" spans="1:16" s="58" customFormat="1" ht="127.5" hidden="1" x14ac:dyDescent="0.25">
      <c r="A114" s="105"/>
      <c r="B114" s="101" t="s">
        <v>181</v>
      </c>
      <c r="C114" s="105"/>
      <c r="D114" s="108" t="s">
        <v>77</v>
      </c>
      <c r="E114" s="105"/>
      <c r="F114" s="105"/>
      <c r="G114" s="105"/>
      <c r="H114" s="105"/>
      <c r="I114" s="105"/>
      <c r="J114" s="105"/>
      <c r="K114" s="105"/>
      <c r="L114" s="105"/>
      <c r="M114" s="105"/>
      <c r="N114" s="105"/>
      <c r="O114" s="105"/>
      <c r="P114" s="105"/>
    </row>
    <row r="115" spans="1:16" s="58" customFormat="1" ht="127.5" hidden="1" x14ac:dyDescent="0.25">
      <c r="A115" s="105"/>
      <c r="B115" s="101" t="s">
        <v>182</v>
      </c>
      <c r="C115" s="105"/>
      <c r="D115" s="108" t="s">
        <v>13</v>
      </c>
      <c r="E115" s="105"/>
      <c r="F115" s="105"/>
      <c r="G115" s="105"/>
      <c r="H115" s="105"/>
      <c r="I115" s="105"/>
      <c r="J115" s="105"/>
      <c r="K115" s="105"/>
      <c r="L115" s="105"/>
      <c r="M115" s="105"/>
      <c r="N115" s="105"/>
      <c r="O115" s="105"/>
      <c r="P115" s="105"/>
    </row>
    <row r="116" spans="1:16" s="58" customFormat="1" ht="89.25" hidden="1" x14ac:dyDescent="0.25">
      <c r="A116" s="105"/>
      <c r="B116" s="101" t="s">
        <v>183</v>
      </c>
      <c r="C116" s="105"/>
      <c r="D116" s="108" t="s">
        <v>78</v>
      </c>
      <c r="E116" s="105"/>
      <c r="F116" s="105"/>
      <c r="G116" s="105"/>
      <c r="H116" s="105"/>
      <c r="I116" s="105"/>
      <c r="J116" s="105"/>
      <c r="K116" s="105"/>
      <c r="L116" s="105"/>
      <c r="M116" s="105"/>
      <c r="N116" s="105"/>
      <c r="O116" s="105"/>
      <c r="P116" s="105"/>
    </row>
    <row r="117" spans="1:16" s="58" customFormat="1" ht="51" hidden="1" x14ac:dyDescent="0.25">
      <c r="A117" s="105"/>
      <c r="B117" s="101" t="s">
        <v>184</v>
      </c>
      <c r="C117" s="105"/>
      <c r="D117" s="105"/>
      <c r="E117" s="105"/>
      <c r="F117" s="105"/>
      <c r="G117" s="105"/>
      <c r="H117" s="105"/>
      <c r="I117" s="105"/>
      <c r="J117" s="105"/>
      <c r="K117" s="105"/>
      <c r="L117" s="105"/>
      <c r="M117" s="105"/>
      <c r="N117" s="105"/>
      <c r="O117" s="105"/>
      <c r="P117" s="105"/>
    </row>
    <row r="118" spans="1:16" s="58" customFormat="1" ht="51" hidden="1" x14ac:dyDescent="0.25">
      <c r="A118" s="105"/>
      <c r="B118" s="101" t="s">
        <v>185</v>
      </c>
      <c r="C118" s="105"/>
      <c r="D118" s="105">
        <v>2012</v>
      </c>
      <c r="E118" s="105"/>
      <c r="F118" s="105"/>
      <c r="G118" s="105"/>
      <c r="H118" s="105"/>
      <c r="I118" s="105"/>
      <c r="J118" s="105"/>
      <c r="K118" s="105"/>
      <c r="L118" s="105"/>
      <c r="M118" s="105"/>
      <c r="N118" s="105"/>
      <c r="O118" s="105"/>
      <c r="P118" s="105"/>
    </row>
    <row r="119" spans="1:16" s="58" customFormat="1" ht="38.25" hidden="1" x14ac:dyDescent="0.25">
      <c r="A119" s="105"/>
      <c r="B119" s="101" t="s">
        <v>108</v>
      </c>
      <c r="C119" s="105"/>
      <c r="D119" s="105">
        <v>2013</v>
      </c>
      <c r="E119" s="105"/>
      <c r="F119" s="105"/>
      <c r="G119" s="105"/>
      <c r="H119" s="105"/>
      <c r="I119" s="105"/>
      <c r="J119" s="105"/>
      <c r="K119" s="105"/>
      <c r="L119" s="105"/>
      <c r="M119" s="105"/>
      <c r="N119" s="105"/>
      <c r="O119" s="105"/>
      <c r="P119" s="105"/>
    </row>
    <row r="120" spans="1:16" s="58" customFormat="1" hidden="1" x14ac:dyDescent="0.25">
      <c r="A120" s="105"/>
      <c r="B120" s="106"/>
      <c r="C120" s="105"/>
      <c r="D120" s="105">
        <v>2014</v>
      </c>
      <c r="E120" s="105"/>
      <c r="F120" s="105"/>
      <c r="G120" s="105"/>
      <c r="H120" s="105"/>
      <c r="I120" s="105"/>
      <c r="J120" s="105"/>
      <c r="K120" s="105"/>
      <c r="L120" s="105"/>
      <c r="M120" s="105"/>
      <c r="N120" s="105"/>
      <c r="O120" s="105"/>
      <c r="P120" s="105"/>
    </row>
    <row r="121" spans="1:16" s="58" customFormat="1" hidden="1" x14ac:dyDescent="0.25">
      <c r="A121" s="105"/>
      <c r="B121" s="106"/>
      <c r="C121" s="105"/>
      <c r="D121" s="105">
        <v>2015</v>
      </c>
      <c r="E121" s="105"/>
      <c r="F121" s="105"/>
      <c r="G121" s="105"/>
      <c r="H121" s="105"/>
      <c r="I121" s="105"/>
      <c r="J121" s="105"/>
      <c r="K121" s="105"/>
      <c r="L121" s="105"/>
      <c r="M121" s="105"/>
      <c r="N121" s="105"/>
      <c r="O121" s="105"/>
      <c r="P121" s="105"/>
    </row>
    <row r="122" spans="1:16" s="58" customFormat="1" hidden="1" x14ac:dyDescent="0.25">
      <c r="A122" s="105"/>
      <c r="B122" s="106"/>
      <c r="C122" s="105"/>
      <c r="D122" s="105"/>
      <c r="E122" s="105"/>
      <c r="F122" s="105"/>
      <c r="G122" s="105"/>
      <c r="H122" s="105"/>
      <c r="I122" s="105"/>
      <c r="J122" s="105"/>
      <c r="K122" s="105"/>
      <c r="L122" s="105"/>
      <c r="M122" s="105"/>
      <c r="N122" s="105"/>
      <c r="O122" s="105"/>
      <c r="P122" s="105"/>
    </row>
    <row r="123" spans="1:16" s="58" customFormat="1" hidden="1" x14ac:dyDescent="0.25">
      <c r="A123" s="105"/>
      <c r="B123" s="106"/>
      <c r="C123" s="105"/>
      <c r="D123" s="105"/>
      <c r="E123" s="105"/>
      <c r="F123" s="105"/>
      <c r="G123" s="105"/>
      <c r="H123" s="105"/>
      <c r="I123" s="105"/>
      <c r="J123" s="105"/>
      <c r="K123" s="105"/>
      <c r="L123" s="105"/>
      <c r="M123" s="105"/>
      <c r="N123" s="105"/>
      <c r="O123" s="105"/>
      <c r="P123" s="105"/>
    </row>
    <row r="124" spans="1:16" s="58" customFormat="1" hidden="1" x14ac:dyDescent="0.25">
      <c r="A124" s="105"/>
      <c r="B124" s="106"/>
      <c r="C124" s="105"/>
      <c r="D124" s="105">
        <v>2016</v>
      </c>
      <c r="E124" s="105"/>
      <c r="F124" s="105"/>
      <c r="G124" s="105"/>
      <c r="H124" s="105"/>
      <c r="I124" s="105"/>
      <c r="J124" s="105"/>
      <c r="K124" s="105"/>
      <c r="L124" s="105"/>
      <c r="M124" s="105"/>
      <c r="N124" s="105"/>
      <c r="O124" s="105"/>
      <c r="P124" s="105"/>
    </row>
    <row r="125" spans="1:16" s="58" customFormat="1" hidden="1" x14ac:dyDescent="0.25">
      <c r="A125" s="105"/>
      <c r="B125" s="106"/>
      <c r="C125" s="105"/>
      <c r="D125" s="105">
        <v>2017</v>
      </c>
      <c r="E125" s="105"/>
      <c r="F125" s="105"/>
      <c r="G125" s="105"/>
      <c r="H125" s="105"/>
      <c r="I125" s="105"/>
      <c r="J125" s="105"/>
      <c r="K125" s="105"/>
      <c r="L125" s="105"/>
      <c r="M125" s="105"/>
      <c r="N125" s="105"/>
      <c r="O125" s="105"/>
      <c r="P125" s="105"/>
    </row>
    <row r="126" spans="1:16" s="58" customFormat="1" hidden="1" x14ac:dyDescent="0.25">
      <c r="A126" s="105"/>
      <c r="B126" s="106"/>
      <c r="C126" s="105"/>
      <c r="D126" s="105">
        <v>2018</v>
      </c>
      <c r="E126" s="105"/>
      <c r="F126" s="105"/>
      <c r="G126" s="105"/>
      <c r="H126" s="105"/>
      <c r="I126" s="105"/>
      <c r="J126" s="105"/>
      <c r="K126" s="105"/>
      <c r="L126" s="105"/>
      <c r="M126" s="105"/>
      <c r="N126" s="105"/>
      <c r="O126" s="105"/>
      <c r="P126" s="105"/>
    </row>
    <row r="127" spans="1:16" s="58" customFormat="1" hidden="1" x14ac:dyDescent="0.25"/>
    <row r="128" spans="1:16" s="58" customFormat="1" hidden="1" x14ac:dyDescent="0.25"/>
    <row r="129" s="58" customFormat="1" hidden="1" x14ac:dyDescent="0.25"/>
    <row r="130" s="58" customFormat="1" hidden="1" x14ac:dyDescent="0.25"/>
    <row r="131" s="58" customFormat="1" hidden="1" x14ac:dyDescent="0.25"/>
    <row r="132" s="58" customFormat="1" hidden="1" x14ac:dyDescent="0.25"/>
    <row r="133" s="58" customFormat="1" hidden="1" x14ac:dyDescent="0.25"/>
    <row r="134" s="58" customFormat="1" hidden="1" x14ac:dyDescent="0.25"/>
    <row r="135" s="58" customFormat="1" hidden="1" x14ac:dyDescent="0.25"/>
    <row r="136" s="58" customFormat="1" hidden="1" x14ac:dyDescent="0.25"/>
    <row r="137" s="58" customFormat="1" hidden="1" x14ac:dyDescent="0.25"/>
    <row r="138" s="58" customFormat="1" hidden="1" x14ac:dyDescent="0.25"/>
    <row r="139" s="58" customFormat="1" hidden="1" x14ac:dyDescent="0.25"/>
    <row r="140" s="58" customFormat="1" hidden="1" x14ac:dyDescent="0.25"/>
    <row r="141" s="58" customFormat="1" hidden="1" x14ac:dyDescent="0.25"/>
    <row r="142" s="58" customFormat="1" hidden="1" x14ac:dyDescent="0.25"/>
    <row r="143" s="58" customFormat="1" hidden="1" x14ac:dyDescent="0.25"/>
    <row r="144" s="58" customFormat="1" hidden="1" x14ac:dyDescent="0.25"/>
    <row r="145" spans="18:18" s="58" customFormat="1" hidden="1" x14ac:dyDescent="0.25"/>
    <row r="146" spans="18:18" s="58" customFormat="1" x14ac:dyDescent="0.25"/>
    <row r="147" spans="18:18" s="58" customFormat="1" x14ac:dyDescent="0.25"/>
    <row r="148" spans="18:18" s="58" customFormat="1" x14ac:dyDescent="0.25">
      <c r="R148" s="127"/>
    </row>
    <row r="149" spans="18:18" s="58" customFormat="1" x14ac:dyDescent="0.25"/>
    <row r="150" spans="18:18" s="58" customFormat="1" x14ac:dyDescent="0.25"/>
    <row r="151" spans="18:18" s="58" customFormat="1" x14ac:dyDescent="0.25"/>
    <row r="152" spans="18:18" s="58" customFormat="1" x14ac:dyDescent="0.25"/>
    <row r="153" spans="18:18" s="58" customFormat="1" x14ac:dyDescent="0.25"/>
    <row r="154" spans="18:18" s="58" customFormat="1" x14ac:dyDescent="0.25"/>
    <row r="155" spans="18:18" s="58" customFormat="1" x14ac:dyDescent="0.25"/>
    <row r="156" spans="18:18" s="58" customFormat="1" x14ac:dyDescent="0.25"/>
    <row r="157" spans="18:18" s="58" customFormat="1" x14ac:dyDescent="0.25"/>
    <row r="158" spans="18:18" s="58" customFormat="1" x14ac:dyDescent="0.25"/>
    <row r="159" spans="18:18" s="58" customFormat="1" x14ac:dyDescent="0.25"/>
    <row r="160" spans="18:18" s="58" customFormat="1" x14ac:dyDescent="0.25"/>
    <row r="161" spans="2:16" s="58" customFormat="1" x14ac:dyDescent="0.25"/>
    <row r="162" spans="2:16" s="58" customFormat="1" x14ac:dyDescent="0.25"/>
    <row r="163" spans="2:16" s="58" customFormat="1" x14ac:dyDescent="0.25"/>
    <row r="164" spans="2:16" s="58" customFormat="1" x14ac:dyDescent="0.25"/>
    <row r="165" spans="2:16" s="58" customFormat="1" x14ac:dyDescent="0.25"/>
    <row r="166" spans="2:16" s="58" customFormat="1" x14ac:dyDescent="0.25"/>
    <row r="167" spans="2:16" s="58" customFormat="1" x14ac:dyDescent="0.25"/>
    <row r="168" spans="2:16" s="58" customFormat="1" x14ac:dyDescent="0.25"/>
    <row r="169" spans="2:16" s="58" customFormat="1" x14ac:dyDescent="0.25"/>
    <row r="170" spans="2:16" x14ac:dyDescent="0.25">
      <c r="B170" s="1"/>
      <c r="C170" s="1"/>
      <c r="D170" s="1"/>
      <c r="E170" s="1"/>
      <c r="F170" s="1"/>
      <c r="G170" s="1"/>
      <c r="H170" s="1"/>
      <c r="I170" s="1"/>
      <c r="J170" s="1"/>
      <c r="K170" s="1"/>
      <c r="L170" s="1"/>
      <c r="M170" s="1"/>
      <c r="N170" s="1"/>
      <c r="O170" s="1"/>
      <c r="P170" s="1"/>
    </row>
    <row r="171" spans="2:16" x14ac:dyDescent="0.25">
      <c r="B171" s="1"/>
      <c r="C171" s="1"/>
      <c r="D171" s="1"/>
      <c r="E171" s="1"/>
      <c r="F171" s="1"/>
      <c r="G171" s="1"/>
      <c r="H171" s="1"/>
      <c r="I171" s="1"/>
      <c r="J171" s="1"/>
      <c r="K171" s="1"/>
      <c r="L171" s="1"/>
      <c r="M171" s="1"/>
      <c r="N171" s="1"/>
      <c r="O171" s="1"/>
      <c r="P171" s="1"/>
    </row>
    <row r="172" spans="2:16" x14ac:dyDescent="0.25">
      <c r="B172" s="1"/>
      <c r="C172" s="1"/>
      <c r="D172" s="1"/>
      <c r="E172" s="1"/>
      <c r="F172" s="1"/>
      <c r="G172" s="1"/>
      <c r="H172" s="1"/>
      <c r="I172" s="1"/>
      <c r="J172" s="1"/>
      <c r="K172" s="1"/>
      <c r="L172" s="1"/>
      <c r="M172" s="1"/>
      <c r="N172" s="1"/>
      <c r="O172" s="1"/>
      <c r="P172" s="1"/>
    </row>
    <row r="173" spans="2:16" x14ac:dyDescent="0.25">
      <c r="B173" s="1"/>
      <c r="C173" s="1"/>
      <c r="D173" s="1"/>
      <c r="E173" s="1"/>
      <c r="F173" s="1"/>
      <c r="G173" s="1"/>
      <c r="H173" s="1"/>
      <c r="I173" s="1"/>
      <c r="J173" s="1"/>
      <c r="K173" s="1"/>
      <c r="L173" s="1"/>
      <c r="M173" s="1"/>
      <c r="N173" s="1"/>
      <c r="O173" s="1"/>
      <c r="P173" s="1"/>
    </row>
    <row r="174" spans="2:16" x14ac:dyDescent="0.25">
      <c r="B174" s="1"/>
      <c r="C174" s="1"/>
      <c r="D174" s="1"/>
      <c r="E174" s="1"/>
      <c r="F174" s="1"/>
      <c r="G174" s="1"/>
      <c r="H174" s="1"/>
      <c r="I174" s="1"/>
      <c r="J174" s="1"/>
      <c r="K174" s="1"/>
      <c r="L174" s="1"/>
      <c r="M174" s="1"/>
      <c r="N174" s="1"/>
      <c r="O174" s="1"/>
      <c r="P174" s="1"/>
    </row>
  </sheetData>
  <mergeCells count="63">
    <mergeCell ref="N2:P2"/>
    <mergeCell ref="N3:P3"/>
    <mergeCell ref="N4:P4"/>
    <mergeCell ref="N5:P5"/>
    <mergeCell ref="B2:B5"/>
    <mergeCell ref="C2:M2"/>
    <mergeCell ref="C3:M3"/>
    <mergeCell ref="C4:M4"/>
    <mergeCell ref="C5:M5"/>
    <mergeCell ref="B7:P8"/>
    <mergeCell ref="B9:P9"/>
    <mergeCell ref="D10:G10"/>
    <mergeCell ref="H10:J10"/>
    <mergeCell ref="K10:N10"/>
    <mergeCell ref="O10:P10"/>
    <mergeCell ref="C22:P22"/>
    <mergeCell ref="B11:P11"/>
    <mergeCell ref="C12:P12"/>
    <mergeCell ref="B13:P13"/>
    <mergeCell ref="C14:P14"/>
    <mergeCell ref="B15:P15"/>
    <mergeCell ref="C16:P16"/>
    <mergeCell ref="B17:P17"/>
    <mergeCell ref="C18:P18"/>
    <mergeCell ref="B19:P19"/>
    <mergeCell ref="B20:P20"/>
    <mergeCell ref="B21:P21"/>
    <mergeCell ref="C34:P34"/>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C67:P67"/>
    <mergeCell ref="C68:P68"/>
    <mergeCell ref="C69:P69"/>
    <mergeCell ref="B43:P43"/>
    <mergeCell ref="B45:B47"/>
    <mergeCell ref="B48:P48"/>
    <mergeCell ref="B49:P49"/>
    <mergeCell ref="B50:P65"/>
    <mergeCell ref="A66:P66"/>
  </mergeCells>
  <conditionalFormatting sqref="D47:P47">
    <cfRule type="cellIs" dxfId="23" priority="1" stopIfTrue="1" operator="lessThan">
      <formula>0.95</formula>
    </cfRule>
    <cfRule type="cellIs" dxfId="22" priority="2" stopIfTrue="1" operator="between">
      <formula>0.95</formula>
      <formula>0.979</formula>
    </cfRule>
    <cfRule type="cellIs" dxfId="21" priority="3" stopIfTrue="1" operator="greaterThanOrEqual">
      <formula>0.98</formula>
    </cfRule>
  </conditionalFormatting>
  <dataValidations count="9">
    <dataValidation type="list" allowBlank="1" showInputMessage="1" showErrorMessage="1" sqref="C18:P18">
      <formula1>$B$113:$B$119</formula1>
    </dataValidation>
    <dataValidation type="list" allowBlank="1" showInputMessage="1" showErrorMessage="1" sqref="C10">
      <formula1>$D$118:$D$125</formula1>
    </dataValidation>
    <dataValidation type="list" allowBlank="1" showInputMessage="1" showErrorMessage="1" sqref="H10:J10 IY10:JA10 SU10:SW10 ACQ10:ACS10 AMM10:AMO10 AWI10:AWK10 BGE10:BGG10 BQA10:BQC10 BZW10:BZY10 CJS10:CJU10 CTO10:CTQ10 DDK10:DDM10 DNG10:DNI10 DXC10:DXE10 EGY10:EHA10 EQU10:EQW10 FAQ10:FAS10 FKM10:FKO10 FUI10:FUK10 GEE10:GEG10 GOA10:GOC10 GXW10:GXY10 HHS10:HHU10 HRO10:HRQ10 IBK10:IBM10 ILG10:ILI10 IVC10:IVE10 JEY10:JFA10 JOU10:JOW10 JYQ10:JYS10 KIM10:KIO10 KSI10:KSK10 LCE10:LCG10 LMA10:LMC10 LVW10:LVY10 MFS10:MFU10 MPO10:MPQ10 MZK10:MZM10 NJG10:NJI10 NTC10:NTE10 OCY10:ODA10 OMU10:OMW10 OWQ10:OWS10 PGM10:PGO10 PQI10:PQK10 QAE10:QAG10 QKA10:QKC10 QTW10:QTY10 RDS10:RDU10 RNO10:RNQ10 RXK10:RXM10 SHG10:SHI10 SRC10:SRE10 TAY10:TBA10 TKU10:TKW10 TUQ10:TUS10 UEM10:UEO10 UOI10:UOK10 UYE10:UYG10 VIA10:VIC10 VRW10:VRY10 WBS10:WBU10 WLO10:WLQ10 WVK10:WVM10 H65544:J65544 IY65544:JA65544 SU65544:SW65544 ACQ65544:ACS65544 AMM65544:AMO65544 AWI65544:AWK65544 BGE65544:BGG65544 BQA65544:BQC65544 BZW65544:BZY65544 CJS65544:CJU65544 CTO65544:CTQ65544 DDK65544:DDM65544 DNG65544:DNI65544 DXC65544:DXE65544 EGY65544:EHA65544 EQU65544:EQW65544 FAQ65544:FAS65544 FKM65544:FKO65544 FUI65544:FUK65544 GEE65544:GEG65544 GOA65544:GOC65544 GXW65544:GXY65544 HHS65544:HHU65544 HRO65544:HRQ65544 IBK65544:IBM65544 ILG65544:ILI65544 IVC65544:IVE65544 JEY65544:JFA65544 JOU65544:JOW65544 JYQ65544:JYS65544 KIM65544:KIO65544 KSI65544:KSK65544 LCE65544:LCG65544 LMA65544:LMC65544 LVW65544:LVY65544 MFS65544:MFU65544 MPO65544:MPQ65544 MZK65544:MZM65544 NJG65544:NJI65544 NTC65544:NTE65544 OCY65544:ODA65544 OMU65544:OMW65544 OWQ65544:OWS65544 PGM65544:PGO65544 PQI65544:PQK65544 QAE65544:QAG65544 QKA65544:QKC65544 QTW65544:QTY65544 RDS65544:RDU65544 RNO65544:RNQ65544 RXK65544:RXM65544 SHG65544:SHI65544 SRC65544:SRE65544 TAY65544:TBA65544 TKU65544:TKW65544 TUQ65544:TUS65544 UEM65544:UEO65544 UOI65544:UOK65544 UYE65544:UYG65544 VIA65544:VIC65544 VRW65544:VRY65544 WBS65544:WBU65544 WLO65544:WLQ65544 WVK65544:WVM65544 H131080:J131080 IY131080:JA131080 SU131080:SW131080 ACQ131080:ACS131080 AMM131080:AMO131080 AWI131080:AWK131080 BGE131080:BGG131080 BQA131080:BQC131080 BZW131080:BZY131080 CJS131080:CJU131080 CTO131080:CTQ131080 DDK131080:DDM131080 DNG131080:DNI131080 DXC131080:DXE131080 EGY131080:EHA131080 EQU131080:EQW131080 FAQ131080:FAS131080 FKM131080:FKO131080 FUI131080:FUK131080 GEE131080:GEG131080 GOA131080:GOC131080 GXW131080:GXY131080 HHS131080:HHU131080 HRO131080:HRQ131080 IBK131080:IBM131080 ILG131080:ILI131080 IVC131080:IVE131080 JEY131080:JFA131080 JOU131080:JOW131080 JYQ131080:JYS131080 KIM131080:KIO131080 KSI131080:KSK131080 LCE131080:LCG131080 LMA131080:LMC131080 LVW131080:LVY131080 MFS131080:MFU131080 MPO131080:MPQ131080 MZK131080:MZM131080 NJG131080:NJI131080 NTC131080:NTE131080 OCY131080:ODA131080 OMU131080:OMW131080 OWQ131080:OWS131080 PGM131080:PGO131080 PQI131080:PQK131080 QAE131080:QAG131080 QKA131080:QKC131080 QTW131080:QTY131080 RDS131080:RDU131080 RNO131080:RNQ131080 RXK131080:RXM131080 SHG131080:SHI131080 SRC131080:SRE131080 TAY131080:TBA131080 TKU131080:TKW131080 TUQ131080:TUS131080 UEM131080:UEO131080 UOI131080:UOK131080 UYE131080:UYG131080 VIA131080:VIC131080 VRW131080:VRY131080 WBS131080:WBU131080 WLO131080:WLQ131080 WVK131080:WVM131080 H196616:J196616 IY196616:JA196616 SU196616:SW196616 ACQ196616:ACS196616 AMM196616:AMO196616 AWI196616:AWK196616 BGE196616:BGG196616 BQA196616:BQC196616 BZW196616:BZY196616 CJS196616:CJU196616 CTO196616:CTQ196616 DDK196616:DDM196616 DNG196616:DNI196616 DXC196616:DXE196616 EGY196616:EHA196616 EQU196616:EQW196616 FAQ196616:FAS196616 FKM196616:FKO196616 FUI196616:FUK196616 GEE196616:GEG196616 GOA196616:GOC196616 GXW196616:GXY196616 HHS196616:HHU196616 HRO196616:HRQ196616 IBK196616:IBM196616 ILG196616:ILI196616 IVC196616:IVE196616 JEY196616:JFA196616 JOU196616:JOW196616 JYQ196616:JYS196616 KIM196616:KIO196616 KSI196616:KSK196616 LCE196616:LCG196616 LMA196616:LMC196616 LVW196616:LVY196616 MFS196616:MFU196616 MPO196616:MPQ196616 MZK196616:MZM196616 NJG196616:NJI196616 NTC196616:NTE196616 OCY196616:ODA196616 OMU196616:OMW196616 OWQ196616:OWS196616 PGM196616:PGO196616 PQI196616:PQK196616 QAE196616:QAG196616 QKA196616:QKC196616 QTW196616:QTY196616 RDS196616:RDU196616 RNO196616:RNQ196616 RXK196616:RXM196616 SHG196616:SHI196616 SRC196616:SRE196616 TAY196616:TBA196616 TKU196616:TKW196616 TUQ196616:TUS196616 UEM196616:UEO196616 UOI196616:UOK196616 UYE196616:UYG196616 VIA196616:VIC196616 VRW196616:VRY196616 WBS196616:WBU196616 WLO196616:WLQ196616 WVK196616:WVM196616 H262152:J262152 IY262152:JA262152 SU262152:SW262152 ACQ262152:ACS262152 AMM262152:AMO262152 AWI262152:AWK262152 BGE262152:BGG262152 BQA262152:BQC262152 BZW262152:BZY262152 CJS262152:CJU262152 CTO262152:CTQ262152 DDK262152:DDM262152 DNG262152:DNI262152 DXC262152:DXE262152 EGY262152:EHA262152 EQU262152:EQW262152 FAQ262152:FAS262152 FKM262152:FKO262152 FUI262152:FUK262152 GEE262152:GEG262152 GOA262152:GOC262152 GXW262152:GXY262152 HHS262152:HHU262152 HRO262152:HRQ262152 IBK262152:IBM262152 ILG262152:ILI262152 IVC262152:IVE262152 JEY262152:JFA262152 JOU262152:JOW262152 JYQ262152:JYS262152 KIM262152:KIO262152 KSI262152:KSK262152 LCE262152:LCG262152 LMA262152:LMC262152 LVW262152:LVY262152 MFS262152:MFU262152 MPO262152:MPQ262152 MZK262152:MZM262152 NJG262152:NJI262152 NTC262152:NTE262152 OCY262152:ODA262152 OMU262152:OMW262152 OWQ262152:OWS262152 PGM262152:PGO262152 PQI262152:PQK262152 QAE262152:QAG262152 QKA262152:QKC262152 QTW262152:QTY262152 RDS262152:RDU262152 RNO262152:RNQ262152 RXK262152:RXM262152 SHG262152:SHI262152 SRC262152:SRE262152 TAY262152:TBA262152 TKU262152:TKW262152 TUQ262152:TUS262152 UEM262152:UEO262152 UOI262152:UOK262152 UYE262152:UYG262152 VIA262152:VIC262152 VRW262152:VRY262152 WBS262152:WBU262152 WLO262152:WLQ262152 WVK262152:WVM262152 H327688:J327688 IY327688:JA327688 SU327688:SW327688 ACQ327688:ACS327688 AMM327688:AMO327688 AWI327688:AWK327688 BGE327688:BGG327688 BQA327688:BQC327688 BZW327688:BZY327688 CJS327688:CJU327688 CTO327688:CTQ327688 DDK327688:DDM327688 DNG327688:DNI327688 DXC327688:DXE327688 EGY327688:EHA327688 EQU327688:EQW327688 FAQ327688:FAS327688 FKM327688:FKO327688 FUI327688:FUK327688 GEE327688:GEG327688 GOA327688:GOC327688 GXW327688:GXY327688 HHS327688:HHU327688 HRO327688:HRQ327688 IBK327688:IBM327688 ILG327688:ILI327688 IVC327688:IVE327688 JEY327688:JFA327688 JOU327688:JOW327688 JYQ327688:JYS327688 KIM327688:KIO327688 KSI327688:KSK327688 LCE327688:LCG327688 LMA327688:LMC327688 LVW327688:LVY327688 MFS327688:MFU327688 MPO327688:MPQ327688 MZK327688:MZM327688 NJG327688:NJI327688 NTC327688:NTE327688 OCY327688:ODA327688 OMU327688:OMW327688 OWQ327688:OWS327688 PGM327688:PGO327688 PQI327688:PQK327688 QAE327688:QAG327688 QKA327688:QKC327688 QTW327688:QTY327688 RDS327688:RDU327688 RNO327688:RNQ327688 RXK327688:RXM327688 SHG327688:SHI327688 SRC327688:SRE327688 TAY327688:TBA327688 TKU327688:TKW327688 TUQ327688:TUS327688 UEM327688:UEO327688 UOI327688:UOK327688 UYE327688:UYG327688 VIA327688:VIC327688 VRW327688:VRY327688 WBS327688:WBU327688 WLO327688:WLQ327688 WVK327688:WVM327688 H393224:J393224 IY393224:JA393224 SU393224:SW393224 ACQ393224:ACS393224 AMM393224:AMO393224 AWI393224:AWK393224 BGE393224:BGG393224 BQA393224:BQC393224 BZW393224:BZY393224 CJS393224:CJU393224 CTO393224:CTQ393224 DDK393224:DDM393224 DNG393224:DNI393224 DXC393224:DXE393224 EGY393224:EHA393224 EQU393224:EQW393224 FAQ393224:FAS393224 FKM393224:FKO393224 FUI393224:FUK393224 GEE393224:GEG393224 GOA393224:GOC393224 GXW393224:GXY393224 HHS393224:HHU393224 HRO393224:HRQ393224 IBK393224:IBM393224 ILG393224:ILI393224 IVC393224:IVE393224 JEY393224:JFA393224 JOU393224:JOW393224 JYQ393224:JYS393224 KIM393224:KIO393224 KSI393224:KSK393224 LCE393224:LCG393224 LMA393224:LMC393224 LVW393224:LVY393224 MFS393224:MFU393224 MPO393224:MPQ393224 MZK393224:MZM393224 NJG393224:NJI393224 NTC393224:NTE393224 OCY393224:ODA393224 OMU393224:OMW393224 OWQ393224:OWS393224 PGM393224:PGO393224 PQI393224:PQK393224 QAE393224:QAG393224 QKA393224:QKC393224 QTW393224:QTY393224 RDS393224:RDU393224 RNO393224:RNQ393224 RXK393224:RXM393224 SHG393224:SHI393224 SRC393224:SRE393224 TAY393224:TBA393224 TKU393224:TKW393224 TUQ393224:TUS393224 UEM393224:UEO393224 UOI393224:UOK393224 UYE393224:UYG393224 VIA393224:VIC393224 VRW393224:VRY393224 WBS393224:WBU393224 WLO393224:WLQ393224 WVK393224:WVM393224 H458760:J458760 IY458760:JA458760 SU458760:SW458760 ACQ458760:ACS458760 AMM458760:AMO458760 AWI458760:AWK458760 BGE458760:BGG458760 BQA458760:BQC458760 BZW458760:BZY458760 CJS458760:CJU458760 CTO458760:CTQ458760 DDK458760:DDM458760 DNG458760:DNI458760 DXC458760:DXE458760 EGY458760:EHA458760 EQU458760:EQW458760 FAQ458760:FAS458760 FKM458760:FKO458760 FUI458760:FUK458760 GEE458760:GEG458760 GOA458760:GOC458760 GXW458760:GXY458760 HHS458760:HHU458760 HRO458760:HRQ458760 IBK458760:IBM458760 ILG458760:ILI458760 IVC458760:IVE458760 JEY458760:JFA458760 JOU458760:JOW458760 JYQ458760:JYS458760 KIM458760:KIO458760 KSI458760:KSK458760 LCE458760:LCG458760 LMA458760:LMC458760 LVW458760:LVY458760 MFS458760:MFU458760 MPO458760:MPQ458760 MZK458760:MZM458760 NJG458760:NJI458760 NTC458760:NTE458760 OCY458760:ODA458760 OMU458760:OMW458760 OWQ458760:OWS458760 PGM458760:PGO458760 PQI458760:PQK458760 QAE458760:QAG458760 QKA458760:QKC458760 QTW458760:QTY458760 RDS458760:RDU458760 RNO458760:RNQ458760 RXK458760:RXM458760 SHG458760:SHI458760 SRC458760:SRE458760 TAY458760:TBA458760 TKU458760:TKW458760 TUQ458760:TUS458760 UEM458760:UEO458760 UOI458760:UOK458760 UYE458760:UYG458760 VIA458760:VIC458760 VRW458760:VRY458760 WBS458760:WBU458760 WLO458760:WLQ458760 WVK458760:WVM458760 H524296:J524296 IY524296:JA524296 SU524296:SW524296 ACQ524296:ACS524296 AMM524296:AMO524296 AWI524296:AWK524296 BGE524296:BGG524296 BQA524296:BQC524296 BZW524296:BZY524296 CJS524296:CJU524296 CTO524296:CTQ524296 DDK524296:DDM524296 DNG524296:DNI524296 DXC524296:DXE524296 EGY524296:EHA524296 EQU524296:EQW524296 FAQ524296:FAS524296 FKM524296:FKO524296 FUI524296:FUK524296 GEE524296:GEG524296 GOA524296:GOC524296 GXW524296:GXY524296 HHS524296:HHU524296 HRO524296:HRQ524296 IBK524296:IBM524296 ILG524296:ILI524296 IVC524296:IVE524296 JEY524296:JFA524296 JOU524296:JOW524296 JYQ524296:JYS524296 KIM524296:KIO524296 KSI524296:KSK524296 LCE524296:LCG524296 LMA524296:LMC524296 LVW524296:LVY524296 MFS524296:MFU524296 MPO524296:MPQ524296 MZK524296:MZM524296 NJG524296:NJI524296 NTC524296:NTE524296 OCY524296:ODA524296 OMU524296:OMW524296 OWQ524296:OWS524296 PGM524296:PGO524296 PQI524296:PQK524296 QAE524296:QAG524296 QKA524296:QKC524296 QTW524296:QTY524296 RDS524296:RDU524296 RNO524296:RNQ524296 RXK524296:RXM524296 SHG524296:SHI524296 SRC524296:SRE524296 TAY524296:TBA524296 TKU524296:TKW524296 TUQ524296:TUS524296 UEM524296:UEO524296 UOI524296:UOK524296 UYE524296:UYG524296 VIA524296:VIC524296 VRW524296:VRY524296 WBS524296:WBU524296 WLO524296:WLQ524296 WVK524296:WVM524296 H589832:J589832 IY589832:JA589832 SU589832:SW589832 ACQ589832:ACS589832 AMM589832:AMO589832 AWI589832:AWK589832 BGE589832:BGG589832 BQA589832:BQC589832 BZW589832:BZY589832 CJS589832:CJU589832 CTO589832:CTQ589832 DDK589832:DDM589832 DNG589832:DNI589832 DXC589832:DXE589832 EGY589832:EHA589832 EQU589832:EQW589832 FAQ589832:FAS589832 FKM589832:FKO589832 FUI589832:FUK589832 GEE589832:GEG589832 GOA589832:GOC589832 GXW589832:GXY589832 HHS589832:HHU589832 HRO589832:HRQ589832 IBK589832:IBM589832 ILG589832:ILI589832 IVC589832:IVE589832 JEY589832:JFA589832 JOU589832:JOW589832 JYQ589832:JYS589832 KIM589832:KIO589832 KSI589832:KSK589832 LCE589832:LCG589832 LMA589832:LMC589832 LVW589832:LVY589832 MFS589832:MFU589832 MPO589832:MPQ589832 MZK589832:MZM589832 NJG589832:NJI589832 NTC589832:NTE589832 OCY589832:ODA589832 OMU589832:OMW589832 OWQ589832:OWS589832 PGM589832:PGO589832 PQI589832:PQK589832 QAE589832:QAG589832 QKA589832:QKC589832 QTW589832:QTY589832 RDS589832:RDU589832 RNO589832:RNQ589832 RXK589832:RXM589832 SHG589832:SHI589832 SRC589832:SRE589832 TAY589832:TBA589832 TKU589832:TKW589832 TUQ589832:TUS589832 UEM589832:UEO589832 UOI589832:UOK589832 UYE589832:UYG589832 VIA589832:VIC589832 VRW589832:VRY589832 WBS589832:WBU589832 WLO589832:WLQ589832 WVK589832:WVM589832 H655368:J655368 IY655368:JA655368 SU655368:SW655368 ACQ655368:ACS655368 AMM655368:AMO655368 AWI655368:AWK655368 BGE655368:BGG655368 BQA655368:BQC655368 BZW655368:BZY655368 CJS655368:CJU655368 CTO655368:CTQ655368 DDK655368:DDM655368 DNG655368:DNI655368 DXC655368:DXE655368 EGY655368:EHA655368 EQU655368:EQW655368 FAQ655368:FAS655368 FKM655368:FKO655368 FUI655368:FUK655368 GEE655368:GEG655368 GOA655368:GOC655368 GXW655368:GXY655368 HHS655368:HHU655368 HRO655368:HRQ655368 IBK655368:IBM655368 ILG655368:ILI655368 IVC655368:IVE655368 JEY655368:JFA655368 JOU655368:JOW655368 JYQ655368:JYS655368 KIM655368:KIO655368 KSI655368:KSK655368 LCE655368:LCG655368 LMA655368:LMC655368 LVW655368:LVY655368 MFS655368:MFU655368 MPO655368:MPQ655368 MZK655368:MZM655368 NJG655368:NJI655368 NTC655368:NTE655368 OCY655368:ODA655368 OMU655368:OMW655368 OWQ655368:OWS655368 PGM655368:PGO655368 PQI655368:PQK655368 QAE655368:QAG655368 QKA655368:QKC655368 QTW655368:QTY655368 RDS655368:RDU655368 RNO655368:RNQ655368 RXK655368:RXM655368 SHG655368:SHI655368 SRC655368:SRE655368 TAY655368:TBA655368 TKU655368:TKW655368 TUQ655368:TUS655368 UEM655368:UEO655368 UOI655368:UOK655368 UYE655368:UYG655368 VIA655368:VIC655368 VRW655368:VRY655368 WBS655368:WBU655368 WLO655368:WLQ655368 WVK655368:WVM655368 H720904:J720904 IY720904:JA720904 SU720904:SW720904 ACQ720904:ACS720904 AMM720904:AMO720904 AWI720904:AWK720904 BGE720904:BGG720904 BQA720904:BQC720904 BZW720904:BZY720904 CJS720904:CJU720904 CTO720904:CTQ720904 DDK720904:DDM720904 DNG720904:DNI720904 DXC720904:DXE720904 EGY720904:EHA720904 EQU720904:EQW720904 FAQ720904:FAS720904 FKM720904:FKO720904 FUI720904:FUK720904 GEE720904:GEG720904 GOA720904:GOC720904 GXW720904:GXY720904 HHS720904:HHU720904 HRO720904:HRQ720904 IBK720904:IBM720904 ILG720904:ILI720904 IVC720904:IVE720904 JEY720904:JFA720904 JOU720904:JOW720904 JYQ720904:JYS720904 KIM720904:KIO720904 KSI720904:KSK720904 LCE720904:LCG720904 LMA720904:LMC720904 LVW720904:LVY720904 MFS720904:MFU720904 MPO720904:MPQ720904 MZK720904:MZM720904 NJG720904:NJI720904 NTC720904:NTE720904 OCY720904:ODA720904 OMU720904:OMW720904 OWQ720904:OWS720904 PGM720904:PGO720904 PQI720904:PQK720904 QAE720904:QAG720904 QKA720904:QKC720904 QTW720904:QTY720904 RDS720904:RDU720904 RNO720904:RNQ720904 RXK720904:RXM720904 SHG720904:SHI720904 SRC720904:SRE720904 TAY720904:TBA720904 TKU720904:TKW720904 TUQ720904:TUS720904 UEM720904:UEO720904 UOI720904:UOK720904 UYE720904:UYG720904 VIA720904:VIC720904 VRW720904:VRY720904 WBS720904:WBU720904 WLO720904:WLQ720904 WVK720904:WVM720904 H786440:J786440 IY786440:JA786440 SU786440:SW786440 ACQ786440:ACS786440 AMM786440:AMO786440 AWI786440:AWK786440 BGE786440:BGG786440 BQA786440:BQC786440 BZW786440:BZY786440 CJS786440:CJU786440 CTO786440:CTQ786440 DDK786440:DDM786440 DNG786440:DNI786440 DXC786440:DXE786440 EGY786440:EHA786440 EQU786440:EQW786440 FAQ786440:FAS786440 FKM786440:FKO786440 FUI786440:FUK786440 GEE786440:GEG786440 GOA786440:GOC786440 GXW786440:GXY786440 HHS786440:HHU786440 HRO786440:HRQ786440 IBK786440:IBM786440 ILG786440:ILI786440 IVC786440:IVE786440 JEY786440:JFA786440 JOU786440:JOW786440 JYQ786440:JYS786440 KIM786440:KIO786440 KSI786440:KSK786440 LCE786440:LCG786440 LMA786440:LMC786440 LVW786440:LVY786440 MFS786440:MFU786440 MPO786440:MPQ786440 MZK786440:MZM786440 NJG786440:NJI786440 NTC786440:NTE786440 OCY786440:ODA786440 OMU786440:OMW786440 OWQ786440:OWS786440 PGM786440:PGO786440 PQI786440:PQK786440 QAE786440:QAG786440 QKA786440:QKC786440 QTW786440:QTY786440 RDS786440:RDU786440 RNO786440:RNQ786440 RXK786440:RXM786440 SHG786440:SHI786440 SRC786440:SRE786440 TAY786440:TBA786440 TKU786440:TKW786440 TUQ786440:TUS786440 UEM786440:UEO786440 UOI786440:UOK786440 UYE786440:UYG786440 VIA786440:VIC786440 VRW786440:VRY786440 WBS786440:WBU786440 WLO786440:WLQ786440 WVK786440:WVM786440 H851976:J851976 IY851976:JA851976 SU851976:SW851976 ACQ851976:ACS851976 AMM851976:AMO851976 AWI851976:AWK851976 BGE851976:BGG851976 BQA851976:BQC851976 BZW851976:BZY851976 CJS851976:CJU851976 CTO851976:CTQ851976 DDK851976:DDM851976 DNG851976:DNI851976 DXC851976:DXE851976 EGY851976:EHA851976 EQU851976:EQW851976 FAQ851976:FAS851976 FKM851976:FKO851976 FUI851976:FUK851976 GEE851976:GEG851976 GOA851976:GOC851976 GXW851976:GXY851976 HHS851976:HHU851976 HRO851976:HRQ851976 IBK851976:IBM851976 ILG851976:ILI851976 IVC851976:IVE851976 JEY851976:JFA851976 JOU851976:JOW851976 JYQ851976:JYS851976 KIM851976:KIO851976 KSI851976:KSK851976 LCE851976:LCG851976 LMA851976:LMC851976 LVW851976:LVY851976 MFS851976:MFU851976 MPO851976:MPQ851976 MZK851976:MZM851976 NJG851976:NJI851976 NTC851976:NTE851976 OCY851976:ODA851976 OMU851976:OMW851976 OWQ851976:OWS851976 PGM851976:PGO851976 PQI851976:PQK851976 QAE851976:QAG851976 QKA851976:QKC851976 QTW851976:QTY851976 RDS851976:RDU851976 RNO851976:RNQ851976 RXK851976:RXM851976 SHG851976:SHI851976 SRC851976:SRE851976 TAY851976:TBA851976 TKU851976:TKW851976 TUQ851976:TUS851976 UEM851976:UEO851976 UOI851976:UOK851976 UYE851976:UYG851976 VIA851976:VIC851976 VRW851976:VRY851976 WBS851976:WBU851976 WLO851976:WLQ851976 WVK851976:WVM851976 H917512:J917512 IY917512:JA917512 SU917512:SW917512 ACQ917512:ACS917512 AMM917512:AMO917512 AWI917512:AWK917512 BGE917512:BGG917512 BQA917512:BQC917512 BZW917512:BZY917512 CJS917512:CJU917512 CTO917512:CTQ917512 DDK917512:DDM917512 DNG917512:DNI917512 DXC917512:DXE917512 EGY917512:EHA917512 EQU917512:EQW917512 FAQ917512:FAS917512 FKM917512:FKO917512 FUI917512:FUK917512 GEE917512:GEG917512 GOA917512:GOC917512 GXW917512:GXY917512 HHS917512:HHU917512 HRO917512:HRQ917512 IBK917512:IBM917512 ILG917512:ILI917512 IVC917512:IVE917512 JEY917512:JFA917512 JOU917512:JOW917512 JYQ917512:JYS917512 KIM917512:KIO917512 KSI917512:KSK917512 LCE917512:LCG917512 LMA917512:LMC917512 LVW917512:LVY917512 MFS917512:MFU917512 MPO917512:MPQ917512 MZK917512:MZM917512 NJG917512:NJI917512 NTC917512:NTE917512 OCY917512:ODA917512 OMU917512:OMW917512 OWQ917512:OWS917512 PGM917512:PGO917512 PQI917512:PQK917512 QAE917512:QAG917512 QKA917512:QKC917512 QTW917512:QTY917512 RDS917512:RDU917512 RNO917512:RNQ917512 RXK917512:RXM917512 SHG917512:SHI917512 SRC917512:SRE917512 TAY917512:TBA917512 TKU917512:TKW917512 TUQ917512:TUS917512 UEM917512:UEO917512 UOI917512:UOK917512 UYE917512:UYG917512 VIA917512:VIC917512 VRW917512:VRY917512 WBS917512:WBU917512 WLO917512:WLQ917512 WVK917512:WVM917512 H983048:J983048 IY983048:JA983048 SU983048:SW983048 ACQ983048:ACS983048 AMM983048:AMO983048 AWI983048:AWK983048 BGE983048:BGG983048 BQA983048:BQC983048 BZW983048:BZY983048 CJS983048:CJU983048 CTO983048:CTQ983048 DDK983048:DDM983048 DNG983048:DNI983048 DXC983048:DXE983048 EGY983048:EHA983048 EQU983048:EQW983048 FAQ983048:FAS983048 FKM983048:FKO983048 FUI983048:FUK983048 GEE983048:GEG983048 GOA983048:GOC983048 GXW983048:GXY983048 HHS983048:HHU983048 HRO983048:HRQ983048 IBK983048:IBM983048 ILG983048:ILI983048 IVC983048:IVE983048 JEY983048:JFA983048 JOU983048:JOW983048 JYQ983048:JYS983048 KIM983048:KIO983048 KSI983048:KSK983048 LCE983048:LCG983048 LMA983048:LMC983048 LVW983048:LVY983048 MFS983048:MFU983048 MPO983048:MPQ983048 MZK983048:MZM983048 NJG983048:NJI983048 NTC983048:NTE983048 OCY983048:ODA983048 OMU983048:OMW983048 OWQ983048:OWS983048 PGM983048:PGO983048 PQI983048:PQK983048 QAE983048:QAG983048 QKA983048:QKC983048 QTW983048:QTY983048 RDS983048:RDU983048 RNO983048:RNQ983048 RXK983048:RXM983048 SHG983048:SHI983048 SRC983048:SRE983048 TAY983048:TBA983048 TKU983048:TKW983048 TUQ983048:TUS983048 UEM983048:UEO983048 UOI983048:UOK983048 UYE983048:UYG983048 VIA983048:VIC983048 VRW983048:VRY983048 WBS983048:WBU983048 WLO983048:WLQ983048 WVK983048:WVM983048">
      <formula1>$B$95:$B$97</formula1>
    </dataValidation>
    <dataValidation type="list" allowBlank="1" showInputMessage="1" showErrorMessage="1" sqref="O10:P10 JF10:JG10 TB10:TC10 ACX10:ACY10 AMT10:AMU10 AWP10:AWQ10 BGL10:BGM10 BQH10:BQI10 CAD10:CAE10 CJZ10:CKA10 CTV10:CTW10 DDR10:DDS10 DNN10:DNO10 DXJ10:DXK10 EHF10:EHG10 ERB10:ERC10 FAX10:FAY10 FKT10:FKU10 FUP10:FUQ10 GEL10:GEM10 GOH10:GOI10 GYD10:GYE10 HHZ10:HIA10 HRV10:HRW10 IBR10:IBS10 ILN10:ILO10 IVJ10:IVK10 JFF10:JFG10 JPB10:JPC10 JYX10:JYY10 KIT10:KIU10 KSP10:KSQ10 LCL10:LCM10 LMH10:LMI10 LWD10:LWE10 MFZ10:MGA10 MPV10:MPW10 MZR10:MZS10 NJN10:NJO10 NTJ10:NTK10 ODF10:ODG10 ONB10:ONC10 OWX10:OWY10 PGT10:PGU10 PQP10:PQQ10 QAL10:QAM10 QKH10:QKI10 QUD10:QUE10 RDZ10:REA10 RNV10:RNW10 RXR10:RXS10 SHN10:SHO10 SRJ10:SRK10 TBF10:TBG10 TLB10:TLC10 TUX10:TUY10 UET10:UEU10 UOP10:UOQ10 UYL10:UYM10 VIH10:VII10 VSD10:VSE10 WBZ10:WCA10 WLV10:WLW10 WVR10:WVS10 O65544:P65544 JF65544:JG65544 TB65544:TC65544 ACX65544:ACY65544 AMT65544:AMU65544 AWP65544:AWQ65544 BGL65544:BGM65544 BQH65544:BQI65544 CAD65544:CAE65544 CJZ65544:CKA65544 CTV65544:CTW65544 DDR65544:DDS65544 DNN65544:DNO65544 DXJ65544:DXK65544 EHF65544:EHG65544 ERB65544:ERC65544 FAX65544:FAY65544 FKT65544:FKU65544 FUP65544:FUQ65544 GEL65544:GEM65544 GOH65544:GOI65544 GYD65544:GYE65544 HHZ65544:HIA65544 HRV65544:HRW65544 IBR65544:IBS65544 ILN65544:ILO65544 IVJ65544:IVK65544 JFF65544:JFG65544 JPB65544:JPC65544 JYX65544:JYY65544 KIT65544:KIU65544 KSP65544:KSQ65544 LCL65544:LCM65544 LMH65544:LMI65544 LWD65544:LWE65544 MFZ65544:MGA65544 MPV65544:MPW65544 MZR65544:MZS65544 NJN65544:NJO65544 NTJ65544:NTK65544 ODF65544:ODG65544 ONB65544:ONC65544 OWX65544:OWY65544 PGT65544:PGU65544 PQP65544:PQQ65544 QAL65544:QAM65544 QKH65544:QKI65544 QUD65544:QUE65544 RDZ65544:REA65544 RNV65544:RNW65544 RXR65544:RXS65544 SHN65544:SHO65544 SRJ65544:SRK65544 TBF65544:TBG65544 TLB65544:TLC65544 TUX65544:TUY65544 UET65544:UEU65544 UOP65544:UOQ65544 UYL65544:UYM65544 VIH65544:VII65544 VSD65544:VSE65544 WBZ65544:WCA65544 WLV65544:WLW65544 WVR65544:WVS65544 O131080:P131080 JF131080:JG131080 TB131080:TC131080 ACX131080:ACY131080 AMT131080:AMU131080 AWP131080:AWQ131080 BGL131080:BGM131080 BQH131080:BQI131080 CAD131080:CAE131080 CJZ131080:CKA131080 CTV131080:CTW131080 DDR131080:DDS131080 DNN131080:DNO131080 DXJ131080:DXK131080 EHF131080:EHG131080 ERB131080:ERC131080 FAX131080:FAY131080 FKT131080:FKU131080 FUP131080:FUQ131080 GEL131080:GEM131080 GOH131080:GOI131080 GYD131080:GYE131080 HHZ131080:HIA131080 HRV131080:HRW131080 IBR131080:IBS131080 ILN131080:ILO131080 IVJ131080:IVK131080 JFF131080:JFG131080 JPB131080:JPC131080 JYX131080:JYY131080 KIT131080:KIU131080 KSP131080:KSQ131080 LCL131080:LCM131080 LMH131080:LMI131080 LWD131080:LWE131080 MFZ131080:MGA131080 MPV131080:MPW131080 MZR131080:MZS131080 NJN131080:NJO131080 NTJ131080:NTK131080 ODF131080:ODG131080 ONB131080:ONC131080 OWX131080:OWY131080 PGT131080:PGU131080 PQP131080:PQQ131080 QAL131080:QAM131080 QKH131080:QKI131080 QUD131080:QUE131080 RDZ131080:REA131080 RNV131080:RNW131080 RXR131080:RXS131080 SHN131080:SHO131080 SRJ131080:SRK131080 TBF131080:TBG131080 TLB131080:TLC131080 TUX131080:TUY131080 UET131080:UEU131080 UOP131080:UOQ131080 UYL131080:UYM131080 VIH131080:VII131080 VSD131080:VSE131080 WBZ131080:WCA131080 WLV131080:WLW131080 WVR131080:WVS131080 O196616:P196616 JF196616:JG196616 TB196616:TC196616 ACX196616:ACY196616 AMT196616:AMU196616 AWP196616:AWQ196616 BGL196616:BGM196616 BQH196616:BQI196616 CAD196616:CAE196616 CJZ196616:CKA196616 CTV196616:CTW196616 DDR196616:DDS196616 DNN196616:DNO196616 DXJ196616:DXK196616 EHF196616:EHG196616 ERB196616:ERC196616 FAX196616:FAY196616 FKT196616:FKU196616 FUP196616:FUQ196616 GEL196616:GEM196616 GOH196616:GOI196616 GYD196616:GYE196616 HHZ196616:HIA196616 HRV196616:HRW196616 IBR196616:IBS196616 ILN196616:ILO196616 IVJ196616:IVK196616 JFF196616:JFG196616 JPB196616:JPC196616 JYX196616:JYY196616 KIT196616:KIU196616 KSP196616:KSQ196616 LCL196616:LCM196616 LMH196616:LMI196616 LWD196616:LWE196616 MFZ196616:MGA196616 MPV196616:MPW196616 MZR196616:MZS196616 NJN196616:NJO196616 NTJ196616:NTK196616 ODF196616:ODG196616 ONB196616:ONC196616 OWX196616:OWY196616 PGT196616:PGU196616 PQP196616:PQQ196616 QAL196616:QAM196616 QKH196616:QKI196616 QUD196616:QUE196616 RDZ196616:REA196616 RNV196616:RNW196616 RXR196616:RXS196616 SHN196616:SHO196616 SRJ196616:SRK196616 TBF196616:TBG196616 TLB196616:TLC196616 TUX196616:TUY196616 UET196616:UEU196616 UOP196616:UOQ196616 UYL196616:UYM196616 VIH196616:VII196616 VSD196616:VSE196616 WBZ196616:WCA196616 WLV196616:WLW196616 WVR196616:WVS196616 O262152:P262152 JF262152:JG262152 TB262152:TC262152 ACX262152:ACY262152 AMT262152:AMU262152 AWP262152:AWQ262152 BGL262152:BGM262152 BQH262152:BQI262152 CAD262152:CAE262152 CJZ262152:CKA262152 CTV262152:CTW262152 DDR262152:DDS262152 DNN262152:DNO262152 DXJ262152:DXK262152 EHF262152:EHG262152 ERB262152:ERC262152 FAX262152:FAY262152 FKT262152:FKU262152 FUP262152:FUQ262152 GEL262152:GEM262152 GOH262152:GOI262152 GYD262152:GYE262152 HHZ262152:HIA262152 HRV262152:HRW262152 IBR262152:IBS262152 ILN262152:ILO262152 IVJ262152:IVK262152 JFF262152:JFG262152 JPB262152:JPC262152 JYX262152:JYY262152 KIT262152:KIU262152 KSP262152:KSQ262152 LCL262152:LCM262152 LMH262152:LMI262152 LWD262152:LWE262152 MFZ262152:MGA262152 MPV262152:MPW262152 MZR262152:MZS262152 NJN262152:NJO262152 NTJ262152:NTK262152 ODF262152:ODG262152 ONB262152:ONC262152 OWX262152:OWY262152 PGT262152:PGU262152 PQP262152:PQQ262152 QAL262152:QAM262152 QKH262152:QKI262152 QUD262152:QUE262152 RDZ262152:REA262152 RNV262152:RNW262152 RXR262152:RXS262152 SHN262152:SHO262152 SRJ262152:SRK262152 TBF262152:TBG262152 TLB262152:TLC262152 TUX262152:TUY262152 UET262152:UEU262152 UOP262152:UOQ262152 UYL262152:UYM262152 VIH262152:VII262152 VSD262152:VSE262152 WBZ262152:WCA262152 WLV262152:WLW262152 WVR262152:WVS262152 O327688:P327688 JF327688:JG327688 TB327688:TC327688 ACX327688:ACY327688 AMT327688:AMU327688 AWP327688:AWQ327688 BGL327688:BGM327688 BQH327688:BQI327688 CAD327688:CAE327688 CJZ327688:CKA327688 CTV327688:CTW327688 DDR327688:DDS327688 DNN327688:DNO327688 DXJ327688:DXK327688 EHF327688:EHG327688 ERB327688:ERC327688 FAX327688:FAY327688 FKT327688:FKU327688 FUP327688:FUQ327688 GEL327688:GEM327688 GOH327688:GOI327688 GYD327688:GYE327688 HHZ327688:HIA327688 HRV327688:HRW327688 IBR327688:IBS327688 ILN327688:ILO327688 IVJ327688:IVK327688 JFF327688:JFG327688 JPB327688:JPC327688 JYX327688:JYY327688 KIT327688:KIU327688 KSP327688:KSQ327688 LCL327688:LCM327688 LMH327688:LMI327688 LWD327688:LWE327688 MFZ327688:MGA327688 MPV327688:MPW327688 MZR327688:MZS327688 NJN327688:NJO327688 NTJ327688:NTK327688 ODF327688:ODG327688 ONB327688:ONC327688 OWX327688:OWY327688 PGT327688:PGU327688 PQP327688:PQQ327688 QAL327688:QAM327688 QKH327688:QKI327688 QUD327688:QUE327688 RDZ327688:REA327688 RNV327688:RNW327688 RXR327688:RXS327688 SHN327688:SHO327688 SRJ327688:SRK327688 TBF327688:TBG327688 TLB327688:TLC327688 TUX327688:TUY327688 UET327688:UEU327688 UOP327688:UOQ327688 UYL327688:UYM327688 VIH327688:VII327688 VSD327688:VSE327688 WBZ327688:WCA327688 WLV327688:WLW327688 WVR327688:WVS327688 O393224:P393224 JF393224:JG393224 TB393224:TC393224 ACX393224:ACY393224 AMT393224:AMU393224 AWP393224:AWQ393224 BGL393224:BGM393224 BQH393224:BQI393224 CAD393224:CAE393224 CJZ393224:CKA393224 CTV393224:CTW393224 DDR393224:DDS393224 DNN393224:DNO393224 DXJ393224:DXK393224 EHF393224:EHG393224 ERB393224:ERC393224 FAX393224:FAY393224 FKT393224:FKU393224 FUP393224:FUQ393224 GEL393224:GEM393224 GOH393224:GOI393224 GYD393224:GYE393224 HHZ393224:HIA393224 HRV393224:HRW393224 IBR393224:IBS393224 ILN393224:ILO393224 IVJ393224:IVK393224 JFF393224:JFG393224 JPB393224:JPC393224 JYX393224:JYY393224 KIT393224:KIU393224 KSP393224:KSQ393224 LCL393224:LCM393224 LMH393224:LMI393224 LWD393224:LWE393224 MFZ393224:MGA393224 MPV393224:MPW393224 MZR393224:MZS393224 NJN393224:NJO393224 NTJ393224:NTK393224 ODF393224:ODG393224 ONB393224:ONC393224 OWX393224:OWY393224 PGT393224:PGU393224 PQP393224:PQQ393224 QAL393224:QAM393224 QKH393224:QKI393224 QUD393224:QUE393224 RDZ393224:REA393224 RNV393224:RNW393224 RXR393224:RXS393224 SHN393224:SHO393224 SRJ393224:SRK393224 TBF393224:TBG393224 TLB393224:TLC393224 TUX393224:TUY393224 UET393224:UEU393224 UOP393224:UOQ393224 UYL393224:UYM393224 VIH393224:VII393224 VSD393224:VSE393224 WBZ393224:WCA393224 WLV393224:WLW393224 WVR393224:WVS393224 O458760:P458760 JF458760:JG458760 TB458760:TC458760 ACX458760:ACY458760 AMT458760:AMU458760 AWP458760:AWQ458760 BGL458760:BGM458760 BQH458760:BQI458760 CAD458760:CAE458760 CJZ458760:CKA458760 CTV458760:CTW458760 DDR458760:DDS458760 DNN458760:DNO458760 DXJ458760:DXK458760 EHF458760:EHG458760 ERB458760:ERC458760 FAX458760:FAY458760 FKT458760:FKU458760 FUP458760:FUQ458760 GEL458760:GEM458760 GOH458760:GOI458760 GYD458760:GYE458760 HHZ458760:HIA458760 HRV458760:HRW458760 IBR458760:IBS458760 ILN458760:ILO458760 IVJ458760:IVK458760 JFF458760:JFG458760 JPB458760:JPC458760 JYX458760:JYY458760 KIT458760:KIU458760 KSP458760:KSQ458760 LCL458760:LCM458760 LMH458760:LMI458760 LWD458760:LWE458760 MFZ458760:MGA458760 MPV458760:MPW458760 MZR458760:MZS458760 NJN458760:NJO458760 NTJ458760:NTK458760 ODF458760:ODG458760 ONB458760:ONC458760 OWX458760:OWY458760 PGT458760:PGU458760 PQP458760:PQQ458760 QAL458760:QAM458760 QKH458760:QKI458760 QUD458760:QUE458760 RDZ458760:REA458760 RNV458760:RNW458760 RXR458760:RXS458760 SHN458760:SHO458760 SRJ458760:SRK458760 TBF458760:TBG458760 TLB458760:TLC458760 TUX458760:TUY458760 UET458760:UEU458760 UOP458760:UOQ458760 UYL458760:UYM458760 VIH458760:VII458760 VSD458760:VSE458760 WBZ458760:WCA458760 WLV458760:WLW458760 WVR458760:WVS458760 O524296:P524296 JF524296:JG524296 TB524296:TC524296 ACX524296:ACY524296 AMT524296:AMU524296 AWP524296:AWQ524296 BGL524296:BGM524296 BQH524296:BQI524296 CAD524296:CAE524296 CJZ524296:CKA524296 CTV524296:CTW524296 DDR524296:DDS524296 DNN524296:DNO524296 DXJ524296:DXK524296 EHF524296:EHG524296 ERB524296:ERC524296 FAX524296:FAY524296 FKT524296:FKU524296 FUP524296:FUQ524296 GEL524296:GEM524296 GOH524296:GOI524296 GYD524296:GYE524296 HHZ524296:HIA524296 HRV524296:HRW524296 IBR524296:IBS524296 ILN524296:ILO524296 IVJ524296:IVK524296 JFF524296:JFG524296 JPB524296:JPC524296 JYX524296:JYY524296 KIT524296:KIU524296 KSP524296:KSQ524296 LCL524296:LCM524296 LMH524296:LMI524296 LWD524296:LWE524296 MFZ524296:MGA524296 MPV524296:MPW524296 MZR524296:MZS524296 NJN524296:NJO524296 NTJ524296:NTK524296 ODF524296:ODG524296 ONB524296:ONC524296 OWX524296:OWY524296 PGT524296:PGU524296 PQP524296:PQQ524296 QAL524296:QAM524296 QKH524296:QKI524296 QUD524296:QUE524296 RDZ524296:REA524296 RNV524296:RNW524296 RXR524296:RXS524296 SHN524296:SHO524296 SRJ524296:SRK524296 TBF524296:TBG524296 TLB524296:TLC524296 TUX524296:TUY524296 UET524296:UEU524296 UOP524296:UOQ524296 UYL524296:UYM524296 VIH524296:VII524296 VSD524296:VSE524296 WBZ524296:WCA524296 WLV524296:WLW524296 WVR524296:WVS524296 O589832:P589832 JF589832:JG589832 TB589832:TC589832 ACX589832:ACY589832 AMT589832:AMU589832 AWP589832:AWQ589832 BGL589832:BGM589832 BQH589832:BQI589832 CAD589832:CAE589832 CJZ589832:CKA589832 CTV589832:CTW589832 DDR589832:DDS589832 DNN589832:DNO589832 DXJ589832:DXK589832 EHF589832:EHG589832 ERB589832:ERC589832 FAX589832:FAY589832 FKT589832:FKU589832 FUP589832:FUQ589832 GEL589832:GEM589832 GOH589832:GOI589832 GYD589832:GYE589832 HHZ589832:HIA589832 HRV589832:HRW589832 IBR589832:IBS589832 ILN589832:ILO589832 IVJ589832:IVK589832 JFF589832:JFG589832 JPB589832:JPC589832 JYX589832:JYY589832 KIT589832:KIU589832 KSP589832:KSQ589832 LCL589832:LCM589832 LMH589832:LMI589832 LWD589832:LWE589832 MFZ589832:MGA589832 MPV589832:MPW589832 MZR589832:MZS589832 NJN589832:NJO589832 NTJ589832:NTK589832 ODF589832:ODG589832 ONB589832:ONC589832 OWX589832:OWY589832 PGT589832:PGU589832 PQP589832:PQQ589832 QAL589832:QAM589832 QKH589832:QKI589832 QUD589832:QUE589832 RDZ589832:REA589832 RNV589832:RNW589832 RXR589832:RXS589832 SHN589832:SHO589832 SRJ589832:SRK589832 TBF589832:TBG589832 TLB589832:TLC589832 TUX589832:TUY589832 UET589832:UEU589832 UOP589832:UOQ589832 UYL589832:UYM589832 VIH589832:VII589832 VSD589832:VSE589832 WBZ589832:WCA589832 WLV589832:WLW589832 WVR589832:WVS589832 O655368:P655368 JF655368:JG655368 TB655368:TC655368 ACX655368:ACY655368 AMT655368:AMU655368 AWP655368:AWQ655368 BGL655368:BGM655368 BQH655368:BQI655368 CAD655368:CAE655368 CJZ655368:CKA655368 CTV655368:CTW655368 DDR655368:DDS655368 DNN655368:DNO655368 DXJ655368:DXK655368 EHF655368:EHG655368 ERB655368:ERC655368 FAX655368:FAY655368 FKT655368:FKU655368 FUP655368:FUQ655368 GEL655368:GEM655368 GOH655368:GOI655368 GYD655368:GYE655368 HHZ655368:HIA655368 HRV655368:HRW655368 IBR655368:IBS655368 ILN655368:ILO655368 IVJ655368:IVK655368 JFF655368:JFG655368 JPB655368:JPC655368 JYX655368:JYY655368 KIT655368:KIU655368 KSP655368:KSQ655368 LCL655368:LCM655368 LMH655368:LMI655368 LWD655368:LWE655368 MFZ655368:MGA655368 MPV655368:MPW655368 MZR655368:MZS655368 NJN655368:NJO655368 NTJ655368:NTK655368 ODF655368:ODG655368 ONB655368:ONC655368 OWX655368:OWY655368 PGT655368:PGU655368 PQP655368:PQQ655368 QAL655368:QAM655368 QKH655368:QKI655368 QUD655368:QUE655368 RDZ655368:REA655368 RNV655368:RNW655368 RXR655368:RXS655368 SHN655368:SHO655368 SRJ655368:SRK655368 TBF655368:TBG655368 TLB655368:TLC655368 TUX655368:TUY655368 UET655368:UEU655368 UOP655368:UOQ655368 UYL655368:UYM655368 VIH655368:VII655368 VSD655368:VSE655368 WBZ655368:WCA655368 WLV655368:WLW655368 WVR655368:WVS655368 O720904:P720904 JF720904:JG720904 TB720904:TC720904 ACX720904:ACY720904 AMT720904:AMU720904 AWP720904:AWQ720904 BGL720904:BGM720904 BQH720904:BQI720904 CAD720904:CAE720904 CJZ720904:CKA720904 CTV720904:CTW720904 DDR720904:DDS720904 DNN720904:DNO720904 DXJ720904:DXK720904 EHF720904:EHG720904 ERB720904:ERC720904 FAX720904:FAY720904 FKT720904:FKU720904 FUP720904:FUQ720904 GEL720904:GEM720904 GOH720904:GOI720904 GYD720904:GYE720904 HHZ720904:HIA720904 HRV720904:HRW720904 IBR720904:IBS720904 ILN720904:ILO720904 IVJ720904:IVK720904 JFF720904:JFG720904 JPB720904:JPC720904 JYX720904:JYY720904 KIT720904:KIU720904 KSP720904:KSQ720904 LCL720904:LCM720904 LMH720904:LMI720904 LWD720904:LWE720904 MFZ720904:MGA720904 MPV720904:MPW720904 MZR720904:MZS720904 NJN720904:NJO720904 NTJ720904:NTK720904 ODF720904:ODG720904 ONB720904:ONC720904 OWX720904:OWY720904 PGT720904:PGU720904 PQP720904:PQQ720904 QAL720904:QAM720904 QKH720904:QKI720904 QUD720904:QUE720904 RDZ720904:REA720904 RNV720904:RNW720904 RXR720904:RXS720904 SHN720904:SHO720904 SRJ720904:SRK720904 TBF720904:TBG720904 TLB720904:TLC720904 TUX720904:TUY720904 UET720904:UEU720904 UOP720904:UOQ720904 UYL720904:UYM720904 VIH720904:VII720904 VSD720904:VSE720904 WBZ720904:WCA720904 WLV720904:WLW720904 WVR720904:WVS720904 O786440:P786440 JF786440:JG786440 TB786440:TC786440 ACX786440:ACY786440 AMT786440:AMU786440 AWP786440:AWQ786440 BGL786440:BGM786440 BQH786440:BQI786440 CAD786440:CAE786440 CJZ786440:CKA786440 CTV786440:CTW786440 DDR786440:DDS786440 DNN786440:DNO786440 DXJ786440:DXK786440 EHF786440:EHG786440 ERB786440:ERC786440 FAX786440:FAY786440 FKT786440:FKU786440 FUP786440:FUQ786440 GEL786440:GEM786440 GOH786440:GOI786440 GYD786440:GYE786440 HHZ786440:HIA786440 HRV786440:HRW786440 IBR786440:IBS786440 ILN786440:ILO786440 IVJ786440:IVK786440 JFF786440:JFG786440 JPB786440:JPC786440 JYX786440:JYY786440 KIT786440:KIU786440 KSP786440:KSQ786440 LCL786440:LCM786440 LMH786440:LMI786440 LWD786440:LWE786440 MFZ786440:MGA786440 MPV786440:MPW786440 MZR786440:MZS786440 NJN786440:NJO786440 NTJ786440:NTK786440 ODF786440:ODG786440 ONB786440:ONC786440 OWX786440:OWY786440 PGT786440:PGU786440 PQP786440:PQQ786440 QAL786440:QAM786440 QKH786440:QKI786440 QUD786440:QUE786440 RDZ786440:REA786440 RNV786440:RNW786440 RXR786440:RXS786440 SHN786440:SHO786440 SRJ786440:SRK786440 TBF786440:TBG786440 TLB786440:TLC786440 TUX786440:TUY786440 UET786440:UEU786440 UOP786440:UOQ786440 UYL786440:UYM786440 VIH786440:VII786440 VSD786440:VSE786440 WBZ786440:WCA786440 WLV786440:WLW786440 WVR786440:WVS786440 O851976:P851976 JF851976:JG851976 TB851976:TC851976 ACX851976:ACY851976 AMT851976:AMU851976 AWP851976:AWQ851976 BGL851976:BGM851976 BQH851976:BQI851976 CAD851976:CAE851976 CJZ851976:CKA851976 CTV851976:CTW851976 DDR851976:DDS851976 DNN851976:DNO851976 DXJ851976:DXK851976 EHF851976:EHG851976 ERB851976:ERC851976 FAX851976:FAY851976 FKT851976:FKU851976 FUP851976:FUQ851976 GEL851976:GEM851976 GOH851976:GOI851976 GYD851976:GYE851976 HHZ851976:HIA851976 HRV851976:HRW851976 IBR851976:IBS851976 ILN851976:ILO851976 IVJ851976:IVK851976 JFF851976:JFG851976 JPB851976:JPC851976 JYX851976:JYY851976 KIT851976:KIU851976 KSP851976:KSQ851976 LCL851976:LCM851976 LMH851976:LMI851976 LWD851976:LWE851976 MFZ851976:MGA851976 MPV851976:MPW851976 MZR851976:MZS851976 NJN851976:NJO851976 NTJ851976:NTK851976 ODF851976:ODG851976 ONB851976:ONC851976 OWX851976:OWY851976 PGT851976:PGU851976 PQP851976:PQQ851976 QAL851976:QAM851976 QKH851976:QKI851976 QUD851976:QUE851976 RDZ851976:REA851976 RNV851976:RNW851976 RXR851976:RXS851976 SHN851976:SHO851976 SRJ851976:SRK851976 TBF851976:TBG851976 TLB851976:TLC851976 TUX851976:TUY851976 UET851976:UEU851976 UOP851976:UOQ851976 UYL851976:UYM851976 VIH851976:VII851976 VSD851976:VSE851976 WBZ851976:WCA851976 WLV851976:WLW851976 WVR851976:WVS851976 O917512:P917512 JF917512:JG917512 TB917512:TC917512 ACX917512:ACY917512 AMT917512:AMU917512 AWP917512:AWQ917512 BGL917512:BGM917512 BQH917512:BQI917512 CAD917512:CAE917512 CJZ917512:CKA917512 CTV917512:CTW917512 DDR917512:DDS917512 DNN917512:DNO917512 DXJ917512:DXK917512 EHF917512:EHG917512 ERB917512:ERC917512 FAX917512:FAY917512 FKT917512:FKU917512 FUP917512:FUQ917512 GEL917512:GEM917512 GOH917512:GOI917512 GYD917512:GYE917512 HHZ917512:HIA917512 HRV917512:HRW917512 IBR917512:IBS917512 ILN917512:ILO917512 IVJ917512:IVK917512 JFF917512:JFG917512 JPB917512:JPC917512 JYX917512:JYY917512 KIT917512:KIU917512 KSP917512:KSQ917512 LCL917512:LCM917512 LMH917512:LMI917512 LWD917512:LWE917512 MFZ917512:MGA917512 MPV917512:MPW917512 MZR917512:MZS917512 NJN917512:NJO917512 NTJ917512:NTK917512 ODF917512:ODG917512 ONB917512:ONC917512 OWX917512:OWY917512 PGT917512:PGU917512 PQP917512:PQQ917512 QAL917512:QAM917512 QKH917512:QKI917512 QUD917512:QUE917512 RDZ917512:REA917512 RNV917512:RNW917512 RXR917512:RXS917512 SHN917512:SHO917512 SRJ917512:SRK917512 TBF917512:TBG917512 TLB917512:TLC917512 TUX917512:TUY917512 UET917512:UEU917512 UOP917512:UOQ917512 UYL917512:UYM917512 VIH917512:VII917512 VSD917512:VSE917512 WBZ917512:WCA917512 WLV917512:WLW917512 WVR917512:WVS917512 O983048:P983048 JF983048:JG983048 TB983048:TC983048 ACX983048:ACY983048 AMT983048:AMU983048 AWP983048:AWQ983048 BGL983048:BGM983048 BQH983048:BQI983048 CAD983048:CAE983048 CJZ983048:CKA983048 CTV983048:CTW983048 DDR983048:DDS983048 DNN983048:DNO983048 DXJ983048:DXK983048 EHF983048:EHG983048 ERB983048:ERC983048 FAX983048:FAY983048 FKT983048:FKU983048 FUP983048:FUQ983048 GEL983048:GEM983048 GOH983048:GOI983048 GYD983048:GYE983048 HHZ983048:HIA983048 HRV983048:HRW983048 IBR983048:IBS983048 ILN983048:ILO983048 IVJ983048:IVK983048 JFF983048:JFG983048 JPB983048:JPC983048 JYX983048:JYY983048 KIT983048:KIU983048 KSP983048:KSQ983048 LCL983048:LCM983048 LMH983048:LMI983048 LWD983048:LWE983048 MFZ983048:MGA983048 MPV983048:MPW983048 MZR983048:MZS983048 NJN983048:NJO983048 NTJ983048:NTK983048 ODF983048:ODG983048 ONB983048:ONC983048 OWX983048:OWY983048 PGT983048:PGU983048 PQP983048:PQQ983048 QAL983048:QAM983048 QKH983048:QKI983048 QUD983048:QUE983048 RDZ983048:REA983048 RNV983048:RNW983048 RXR983048:RXS983048 SHN983048:SHO983048 SRJ983048:SRK983048 TBF983048:TBG983048 TLB983048:TLC983048 TUX983048:TUY983048 UET983048:UEU983048 UOP983048:UOQ983048 UYL983048:UYM983048 VIH983048:VII983048 VSD983048:VSE983048 WBZ983048:WCA983048 WLV983048:WLW983048 WVR983048:WVS983048">
      <formula1>$C$95:$C$101</formula1>
    </dataValidation>
    <dataValidation type="list" allowBlank="1" showInputMessage="1" showErrorMessage="1" sqref="C12:P12 IT12:JG12 SP12:TC12 ACL12:ACY12 AMH12:AMU12 AWD12:AWQ12 BFZ12:BGM12 BPV12:BQI12 BZR12:CAE12 CJN12:CKA12 CTJ12:CTW12 DDF12:DDS12 DNB12:DNO12 DWX12:DXK12 EGT12:EHG12 EQP12:ERC12 FAL12:FAY12 FKH12:FKU12 FUD12:FUQ12 GDZ12:GEM12 GNV12:GOI12 GXR12:GYE12 HHN12:HIA12 HRJ12:HRW12 IBF12:IBS12 ILB12:ILO12 IUX12:IVK12 JET12:JFG12 JOP12:JPC12 JYL12:JYY12 KIH12:KIU12 KSD12:KSQ12 LBZ12:LCM12 LLV12:LMI12 LVR12:LWE12 MFN12:MGA12 MPJ12:MPW12 MZF12:MZS12 NJB12:NJO12 NSX12:NTK12 OCT12:ODG12 OMP12:ONC12 OWL12:OWY12 PGH12:PGU12 PQD12:PQQ12 PZZ12:QAM12 QJV12:QKI12 QTR12:QUE12 RDN12:REA12 RNJ12:RNW12 RXF12:RXS12 SHB12:SHO12 SQX12:SRK12 TAT12:TBG12 TKP12:TLC12 TUL12:TUY12 UEH12:UEU12 UOD12:UOQ12 UXZ12:UYM12 VHV12:VII12 VRR12:VSE12 WBN12:WCA12 WLJ12:WLW12 WVF12:WVS12 C65546:P65546 IT65546:JG65546 SP65546:TC65546 ACL65546:ACY65546 AMH65546:AMU65546 AWD65546:AWQ65546 BFZ65546:BGM65546 BPV65546:BQI65546 BZR65546:CAE65546 CJN65546:CKA65546 CTJ65546:CTW65546 DDF65546:DDS65546 DNB65546:DNO65546 DWX65546:DXK65546 EGT65546:EHG65546 EQP65546:ERC65546 FAL65546:FAY65546 FKH65546:FKU65546 FUD65546:FUQ65546 GDZ65546:GEM65546 GNV65546:GOI65546 GXR65546:GYE65546 HHN65546:HIA65546 HRJ65546:HRW65546 IBF65546:IBS65546 ILB65546:ILO65546 IUX65546:IVK65546 JET65546:JFG65546 JOP65546:JPC65546 JYL65546:JYY65546 KIH65546:KIU65546 KSD65546:KSQ65546 LBZ65546:LCM65546 LLV65546:LMI65546 LVR65546:LWE65546 MFN65546:MGA65546 MPJ65546:MPW65546 MZF65546:MZS65546 NJB65546:NJO65546 NSX65546:NTK65546 OCT65546:ODG65546 OMP65546:ONC65546 OWL65546:OWY65546 PGH65546:PGU65546 PQD65546:PQQ65546 PZZ65546:QAM65546 QJV65546:QKI65546 QTR65546:QUE65546 RDN65546:REA65546 RNJ65546:RNW65546 RXF65546:RXS65546 SHB65546:SHO65546 SQX65546:SRK65546 TAT65546:TBG65546 TKP65546:TLC65546 TUL65546:TUY65546 UEH65546:UEU65546 UOD65546:UOQ65546 UXZ65546:UYM65546 VHV65546:VII65546 VRR65546:VSE65546 WBN65546:WCA65546 WLJ65546:WLW65546 WVF65546:WVS65546 C131082:P131082 IT131082:JG131082 SP131082:TC131082 ACL131082:ACY131082 AMH131082:AMU131082 AWD131082:AWQ131082 BFZ131082:BGM131082 BPV131082:BQI131082 BZR131082:CAE131082 CJN131082:CKA131082 CTJ131082:CTW131082 DDF131082:DDS131082 DNB131082:DNO131082 DWX131082:DXK131082 EGT131082:EHG131082 EQP131082:ERC131082 FAL131082:FAY131082 FKH131082:FKU131082 FUD131082:FUQ131082 GDZ131082:GEM131082 GNV131082:GOI131082 GXR131082:GYE131082 HHN131082:HIA131082 HRJ131082:HRW131082 IBF131082:IBS131082 ILB131082:ILO131082 IUX131082:IVK131082 JET131082:JFG131082 JOP131082:JPC131082 JYL131082:JYY131082 KIH131082:KIU131082 KSD131082:KSQ131082 LBZ131082:LCM131082 LLV131082:LMI131082 LVR131082:LWE131082 MFN131082:MGA131082 MPJ131082:MPW131082 MZF131082:MZS131082 NJB131082:NJO131082 NSX131082:NTK131082 OCT131082:ODG131082 OMP131082:ONC131082 OWL131082:OWY131082 PGH131082:PGU131082 PQD131082:PQQ131082 PZZ131082:QAM131082 QJV131082:QKI131082 QTR131082:QUE131082 RDN131082:REA131082 RNJ131082:RNW131082 RXF131082:RXS131082 SHB131082:SHO131082 SQX131082:SRK131082 TAT131082:TBG131082 TKP131082:TLC131082 TUL131082:TUY131082 UEH131082:UEU131082 UOD131082:UOQ131082 UXZ131082:UYM131082 VHV131082:VII131082 VRR131082:VSE131082 WBN131082:WCA131082 WLJ131082:WLW131082 WVF131082:WVS131082 C196618:P196618 IT196618:JG196618 SP196618:TC196618 ACL196618:ACY196618 AMH196618:AMU196618 AWD196618:AWQ196618 BFZ196618:BGM196618 BPV196618:BQI196618 BZR196618:CAE196618 CJN196618:CKA196618 CTJ196618:CTW196618 DDF196618:DDS196618 DNB196618:DNO196618 DWX196618:DXK196618 EGT196618:EHG196618 EQP196618:ERC196618 FAL196618:FAY196618 FKH196618:FKU196618 FUD196618:FUQ196618 GDZ196618:GEM196618 GNV196618:GOI196618 GXR196618:GYE196618 HHN196618:HIA196618 HRJ196618:HRW196618 IBF196618:IBS196618 ILB196618:ILO196618 IUX196618:IVK196618 JET196618:JFG196618 JOP196618:JPC196618 JYL196618:JYY196618 KIH196618:KIU196618 KSD196618:KSQ196618 LBZ196618:LCM196618 LLV196618:LMI196618 LVR196618:LWE196618 MFN196618:MGA196618 MPJ196618:MPW196618 MZF196618:MZS196618 NJB196618:NJO196618 NSX196618:NTK196618 OCT196618:ODG196618 OMP196618:ONC196618 OWL196618:OWY196618 PGH196618:PGU196618 PQD196618:PQQ196618 PZZ196618:QAM196618 QJV196618:QKI196618 QTR196618:QUE196618 RDN196618:REA196618 RNJ196618:RNW196618 RXF196618:RXS196618 SHB196618:SHO196618 SQX196618:SRK196618 TAT196618:TBG196618 TKP196618:TLC196618 TUL196618:TUY196618 UEH196618:UEU196618 UOD196618:UOQ196618 UXZ196618:UYM196618 VHV196618:VII196618 VRR196618:VSE196618 WBN196618:WCA196618 WLJ196618:WLW196618 WVF196618:WVS196618 C262154:P262154 IT262154:JG262154 SP262154:TC262154 ACL262154:ACY262154 AMH262154:AMU262154 AWD262154:AWQ262154 BFZ262154:BGM262154 BPV262154:BQI262154 BZR262154:CAE262154 CJN262154:CKA262154 CTJ262154:CTW262154 DDF262154:DDS262154 DNB262154:DNO262154 DWX262154:DXK262154 EGT262154:EHG262154 EQP262154:ERC262154 FAL262154:FAY262154 FKH262154:FKU262154 FUD262154:FUQ262154 GDZ262154:GEM262154 GNV262154:GOI262154 GXR262154:GYE262154 HHN262154:HIA262154 HRJ262154:HRW262154 IBF262154:IBS262154 ILB262154:ILO262154 IUX262154:IVK262154 JET262154:JFG262154 JOP262154:JPC262154 JYL262154:JYY262154 KIH262154:KIU262154 KSD262154:KSQ262154 LBZ262154:LCM262154 LLV262154:LMI262154 LVR262154:LWE262154 MFN262154:MGA262154 MPJ262154:MPW262154 MZF262154:MZS262154 NJB262154:NJO262154 NSX262154:NTK262154 OCT262154:ODG262154 OMP262154:ONC262154 OWL262154:OWY262154 PGH262154:PGU262154 PQD262154:PQQ262154 PZZ262154:QAM262154 QJV262154:QKI262154 QTR262154:QUE262154 RDN262154:REA262154 RNJ262154:RNW262154 RXF262154:RXS262154 SHB262154:SHO262154 SQX262154:SRK262154 TAT262154:TBG262154 TKP262154:TLC262154 TUL262154:TUY262154 UEH262154:UEU262154 UOD262154:UOQ262154 UXZ262154:UYM262154 VHV262154:VII262154 VRR262154:VSE262154 WBN262154:WCA262154 WLJ262154:WLW262154 WVF262154:WVS262154 C327690:P327690 IT327690:JG327690 SP327690:TC327690 ACL327690:ACY327690 AMH327690:AMU327690 AWD327690:AWQ327690 BFZ327690:BGM327690 BPV327690:BQI327690 BZR327690:CAE327690 CJN327690:CKA327690 CTJ327690:CTW327690 DDF327690:DDS327690 DNB327690:DNO327690 DWX327690:DXK327690 EGT327690:EHG327690 EQP327690:ERC327690 FAL327690:FAY327690 FKH327690:FKU327690 FUD327690:FUQ327690 GDZ327690:GEM327690 GNV327690:GOI327690 GXR327690:GYE327690 HHN327690:HIA327690 HRJ327690:HRW327690 IBF327690:IBS327690 ILB327690:ILO327690 IUX327690:IVK327690 JET327690:JFG327690 JOP327690:JPC327690 JYL327690:JYY327690 KIH327690:KIU327690 KSD327690:KSQ327690 LBZ327690:LCM327690 LLV327690:LMI327690 LVR327690:LWE327690 MFN327690:MGA327690 MPJ327690:MPW327690 MZF327690:MZS327690 NJB327690:NJO327690 NSX327690:NTK327690 OCT327690:ODG327690 OMP327690:ONC327690 OWL327690:OWY327690 PGH327690:PGU327690 PQD327690:PQQ327690 PZZ327690:QAM327690 QJV327690:QKI327690 QTR327690:QUE327690 RDN327690:REA327690 RNJ327690:RNW327690 RXF327690:RXS327690 SHB327690:SHO327690 SQX327690:SRK327690 TAT327690:TBG327690 TKP327690:TLC327690 TUL327690:TUY327690 UEH327690:UEU327690 UOD327690:UOQ327690 UXZ327690:UYM327690 VHV327690:VII327690 VRR327690:VSE327690 WBN327690:WCA327690 WLJ327690:WLW327690 WVF327690:WVS327690 C393226:P393226 IT393226:JG393226 SP393226:TC393226 ACL393226:ACY393226 AMH393226:AMU393226 AWD393226:AWQ393226 BFZ393226:BGM393226 BPV393226:BQI393226 BZR393226:CAE393226 CJN393226:CKA393226 CTJ393226:CTW393226 DDF393226:DDS393226 DNB393226:DNO393226 DWX393226:DXK393226 EGT393226:EHG393226 EQP393226:ERC393226 FAL393226:FAY393226 FKH393226:FKU393226 FUD393226:FUQ393226 GDZ393226:GEM393226 GNV393226:GOI393226 GXR393226:GYE393226 HHN393226:HIA393226 HRJ393226:HRW393226 IBF393226:IBS393226 ILB393226:ILO393226 IUX393226:IVK393226 JET393226:JFG393226 JOP393226:JPC393226 JYL393226:JYY393226 KIH393226:KIU393226 KSD393226:KSQ393226 LBZ393226:LCM393226 LLV393226:LMI393226 LVR393226:LWE393226 MFN393226:MGA393226 MPJ393226:MPW393226 MZF393226:MZS393226 NJB393226:NJO393226 NSX393226:NTK393226 OCT393226:ODG393226 OMP393226:ONC393226 OWL393226:OWY393226 PGH393226:PGU393226 PQD393226:PQQ393226 PZZ393226:QAM393226 QJV393226:QKI393226 QTR393226:QUE393226 RDN393226:REA393226 RNJ393226:RNW393226 RXF393226:RXS393226 SHB393226:SHO393226 SQX393226:SRK393226 TAT393226:TBG393226 TKP393226:TLC393226 TUL393226:TUY393226 UEH393226:UEU393226 UOD393226:UOQ393226 UXZ393226:UYM393226 VHV393226:VII393226 VRR393226:VSE393226 WBN393226:WCA393226 WLJ393226:WLW393226 WVF393226:WVS393226 C458762:P458762 IT458762:JG458762 SP458762:TC458762 ACL458762:ACY458762 AMH458762:AMU458762 AWD458762:AWQ458762 BFZ458762:BGM458762 BPV458762:BQI458762 BZR458762:CAE458762 CJN458762:CKA458762 CTJ458762:CTW458762 DDF458762:DDS458762 DNB458762:DNO458762 DWX458762:DXK458762 EGT458762:EHG458762 EQP458762:ERC458762 FAL458762:FAY458762 FKH458762:FKU458762 FUD458762:FUQ458762 GDZ458762:GEM458762 GNV458762:GOI458762 GXR458762:GYE458762 HHN458762:HIA458762 HRJ458762:HRW458762 IBF458762:IBS458762 ILB458762:ILO458762 IUX458762:IVK458762 JET458762:JFG458762 JOP458762:JPC458762 JYL458762:JYY458762 KIH458762:KIU458762 KSD458762:KSQ458762 LBZ458762:LCM458762 LLV458762:LMI458762 LVR458762:LWE458762 MFN458762:MGA458762 MPJ458762:MPW458762 MZF458762:MZS458762 NJB458762:NJO458762 NSX458762:NTK458762 OCT458762:ODG458762 OMP458762:ONC458762 OWL458762:OWY458762 PGH458762:PGU458762 PQD458762:PQQ458762 PZZ458762:QAM458762 QJV458762:QKI458762 QTR458762:QUE458762 RDN458762:REA458762 RNJ458762:RNW458762 RXF458762:RXS458762 SHB458762:SHO458762 SQX458762:SRK458762 TAT458762:TBG458762 TKP458762:TLC458762 TUL458762:TUY458762 UEH458762:UEU458762 UOD458762:UOQ458762 UXZ458762:UYM458762 VHV458762:VII458762 VRR458762:VSE458762 WBN458762:WCA458762 WLJ458762:WLW458762 WVF458762:WVS458762 C524298:P524298 IT524298:JG524298 SP524298:TC524298 ACL524298:ACY524298 AMH524298:AMU524298 AWD524298:AWQ524298 BFZ524298:BGM524298 BPV524298:BQI524298 BZR524298:CAE524298 CJN524298:CKA524298 CTJ524298:CTW524298 DDF524298:DDS524298 DNB524298:DNO524298 DWX524298:DXK524298 EGT524298:EHG524298 EQP524298:ERC524298 FAL524298:FAY524298 FKH524298:FKU524298 FUD524298:FUQ524298 GDZ524298:GEM524298 GNV524298:GOI524298 GXR524298:GYE524298 HHN524298:HIA524298 HRJ524298:HRW524298 IBF524298:IBS524298 ILB524298:ILO524298 IUX524298:IVK524298 JET524298:JFG524298 JOP524298:JPC524298 JYL524298:JYY524298 KIH524298:KIU524298 KSD524298:KSQ524298 LBZ524298:LCM524298 LLV524298:LMI524298 LVR524298:LWE524298 MFN524298:MGA524298 MPJ524298:MPW524298 MZF524298:MZS524298 NJB524298:NJO524298 NSX524298:NTK524298 OCT524298:ODG524298 OMP524298:ONC524298 OWL524298:OWY524298 PGH524298:PGU524298 PQD524298:PQQ524298 PZZ524298:QAM524298 QJV524298:QKI524298 QTR524298:QUE524298 RDN524298:REA524298 RNJ524298:RNW524298 RXF524298:RXS524298 SHB524298:SHO524298 SQX524298:SRK524298 TAT524298:TBG524298 TKP524298:TLC524298 TUL524298:TUY524298 UEH524298:UEU524298 UOD524298:UOQ524298 UXZ524298:UYM524298 VHV524298:VII524298 VRR524298:VSE524298 WBN524298:WCA524298 WLJ524298:WLW524298 WVF524298:WVS524298 C589834:P589834 IT589834:JG589834 SP589834:TC589834 ACL589834:ACY589834 AMH589834:AMU589834 AWD589834:AWQ589834 BFZ589834:BGM589834 BPV589834:BQI589834 BZR589834:CAE589834 CJN589834:CKA589834 CTJ589834:CTW589834 DDF589834:DDS589834 DNB589834:DNO589834 DWX589834:DXK589834 EGT589834:EHG589834 EQP589834:ERC589834 FAL589834:FAY589834 FKH589834:FKU589834 FUD589834:FUQ589834 GDZ589834:GEM589834 GNV589834:GOI589834 GXR589834:GYE589834 HHN589834:HIA589834 HRJ589834:HRW589834 IBF589834:IBS589834 ILB589834:ILO589834 IUX589834:IVK589834 JET589834:JFG589834 JOP589834:JPC589834 JYL589834:JYY589834 KIH589834:KIU589834 KSD589834:KSQ589834 LBZ589834:LCM589834 LLV589834:LMI589834 LVR589834:LWE589834 MFN589834:MGA589834 MPJ589834:MPW589834 MZF589834:MZS589834 NJB589834:NJO589834 NSX589834:NTK589834 OCT589834:ODG589834 OMP589834:ONC589834 OWL589834:OWY589834 PGH589834:PGU589834 PQD589834:PQQ589834 PZZ589834:QAM589834 QJV589834:QKI589834 QTR589834:QUE589834 RDN589834:REA589834 RNJ589834:RNW589834 RXF589834:RXS589834 SHB589834:SHO589834 SQX589834:SRK589834 TAT589834:TBG589834 TKP589834:TLC589834 TUL589834:TUY589834 UEH589834:UEU589834 UOD589834:UOQ589834 UXZ589834:UYM589834 VHV589834:VII589834 VRR589834:VSE589834 WBN589834:WCA589834 WLJ589834:WLW589834 WVF589834:WVS589834 C655370:P655370 IT655370:JG655370 SP655370:TC655370 ACL655370:ACY655370 AMH655370:AMU655370 AWD655370:AWQ655370 BFZ655370:BGM655370 BPV655370:BQI655370 BZR655370:CAE655370 CJN655370:CKA655370 CTJ655370:CTW655370 DDF655370:DDS655370 DNB655370:DNO655370 DWX655370:DXK655370 EGT655370:EHG655370 EQP655370:ERC655370 FAL655370:FAY655370 FKH655370:FKU655370 FUD655370:FUQ655370 GDZ655370:GEM655370 GNV655370:GOI655370 GXR655370:GYE655370 HHN655370:HIA655370 HRJ655370:HRW655370 IBF655370:IBS655370 ILB655370:ILO655370 IUX655370:IVK655370 JET655370:JFG655370 JOP655370:JPC655370 JYL655370:JYY655370 KIH655370:KIU655370 KSD655370:KSQ655370 LBZ655370:LCM655370 LLV655370:LMI655370 LVR655370:LWE655370 MFN655370:MGA655370 MPJ655370:MPW655370 MZF655370:MZS655370 NJB655370:NJO655370 NSX655370:NTK655370 OCT655370:ODG655370 OMP655370:ONC655370 OWL655370:OWY655370 PGH655370:PGU655370 PQD655370:PQQ655370 PZZ655370:QAM655370 QJV655370:QKI655370 QTR655370:QUE655370 RDN655370:REA655370 RNJ655370:RNW655370 RXF655370:RXS655370 SHB655370:SHO655370 SQX655370:SRK655370 TAT655370:TBG655370 TKP655370:TLC655370 TUL655370:TUY655370 UEH655370:UEU655370 UOD655370:UOQ655370 UXZ655370:UYM655370 VHV655370:VII655370 VRR655370:VSE655370 WBN655370:WCA655370 WLJ655370:WLW655370 WVF655370:WVS655370 C720906:P720906 IT720906:JG720906 SP720906:TC720906 ACL720906:ACY720906 AMH720906:AMU720906 AWD720906:AWQ720906 BFZ720906:BGM720906 BPV720906:BQI720906 BZR720906:CAE720906 CJN720906:CKA720906 CTJ720906:CTW720906 DDF720906:DDS720906 DNB720906:DNO720906 DWX720906:DXK720906 EGT720906:EHG720906 EQP720906:ERC720906 FAL720906:FAY720906 FKH720906:FKU720906 FUD720906:FUQ720906 GDZ720906:GEM720906 GNV720906:GOI720906 GXR720906:GYE720906 HHN720906:HIA720906 HRJ720906:HRW720906 IBF720906:IBS720906 ILB720906:ILO720906 IUX720906:IVK720906 JET720906:JFG720906 JOP720906:JPC720906 JYL720906:JYY720906 KIH720906:KIU720906 KSD720906:KSQ720906 LBZ720906:LCM720906 LLV720906:LMI720906 LVR720906:LWE720906 MFN720906:MGA720906 MPJ720906:MPW720906 MZF720906:MZS720906 NJB720906:NJO720906 NSX720906:NTK720906 OCT720906:ODG720906 OMP720906:ONC720906 OWL720906:OWY720906 PGH720906:PGU720906 PQD720906:PQQ720906 PZZ720906:QAM720906 QJV720906:QKI720906 QTR720906:QUE720906 RDN720906:REA720906 RNJ720906:RNW720906 RXF720906:RXS720906 SHB720906:SHO720906 SQX720906:SRK720906 TAT720906:TBG720906 TKP720906:TLC720906 TUL720906:TUY720906 UEH720906:UEU720906 UOD720906:UOQ720906 UXZ720906:UYM720906 VHV720906:VII720906 VRR720906:VSE720906 WBN720906:WCA720906 WLJ720906:WLW720906 WVF720906:WVS720906 C786442:P786442 IT786442:JG786442 SP786442:TC786442 ACL786442:ACY786442 AMH786442:AMU786442 AWD786442:AWQ786442 BFZ786442:BGM786442 BPV786442:BQI786442 BZR786442:CAE786442 CJN786442:CKA786442 CTJ786442:CTW786442 DDF786442:DDS786442 DNB786442:DNO786442 DWX786442:DXK786442 EGT786442:EHG786442 EQP786442:ERC786442 FAL786442:FAY786442 FKH786442:FKU786442 FUD786442:FUQ786442 GDZ786442:GEM786442 GNV786442:GOI786442 GXR786442:GYE786442 HHN786442:HIA786442 HRJ786442:HRW786442 IBF786442:IBS786442 ILB786442:ILO786442 IUX786442:IVK786442 JET786442:JFG786442 JOP786442:JPC786442 JYL786442:JYY786442 KIH786442:KIU786442 KSD786442:KSQ786442 LBZ786442:LCM786442 LLV786442:LMI786442 LVR786442:LWE786442 MFN786442:MGA786442 MPJ786442:MPW786442 MZF786442:MZS786442 NJB786442:NJO786442 NSX786442:NTK786442 OCT786442:ODG786442 OMP786442:ONC786442 OWL786442:OWY786442 PGH786442:PGU786442 PQD786442:PQQ786442 PZZ786442:QAM786442 QJV786442:QKI786442 QTR786442:QUE786442 RDN786442:REA786442 RNJ786442:RNW786442 RXF786442:RXS786442 SHB786442:SHO786442 SQX786442:SRK786442 TAT786442:TBG786442 TKP786442:TLC786442 TUL786442:TUY786442 UEH786442:UEU786442 UOD786442:UOQ786442 UXZ786442:UYM786442 VHV786442:VII786442 VRR786442:VSE786442 WBN786442:WCA786442 WLJ786442:WLW786442 WVF786442:WVS786442 C851978:P851978 IT851978:JG851978 SP851978:TC851978 ACL851978:ACY851978 AMH851978:AMU851978 AWD851978:AWQ851978 BFZ851978:BGM851978 BPV851978:BQI851978 BZR851978:CAE851978 CJN851978:CKA851978 CTJ851978:CTW851978 DDF851978:DDS851978 DNB851978:DNO851978 DWX851978:DXK851978 EGT851978:EHG851978 EQP851978:ERC851978 FAL851978:FAY851978 FKH851978:FKU851978 FUD851978:FUQ851978 GDZ851978:GEM851978 GNV851978:GOI851978 GXR851978:GYE851978 HHN851978:HIA851978 HRJ851978:HRW851978 IBF851978:IBS851978 ILB851978:ILO851978 IUX851978:IVK851978 JET851978:JFG851978 JOP851978:JPC851978 JYL851978:JYY851978 KIH851978:KIU851978 KSD851978:KSQ851978 LBZ851978:LCM851978 LLV851978:LMI851978 LVR851978:LWE851978 MFN851978:MGA851978 MPJ851978:MPW851978 MZF851978:MZS851978 NJB851978:NJO851978 NSX851978:NTK851978 OCT851978:ODG851978 OMP851978:ONC851978 OWL851978:OWY851978 PGH851978:PGU851978 PQD851978:PQQ851978 PZZ851978:QAM851978 QJV851978:QKI851978 QTR851978:QUE851978 RDN851978:REA851978 RNJ851978:RNW851978 RXF851978:RXS851978 SHB851978:SHO851978 SQX851978:SRK851978 TAT851978:TBG851978 TKP851978:TLC851978 TUL851978:TUY851978 UEH851978:UEU851978 UOD851978:UOQ851978 UXZ851978:UYM851978 VHV851978:VII851978 VRR851978:VSE851978 WBN851978:WCA851978 WLJ851978:WLW851978 WVF851978:WVS851978 C917514:P917514 IT917514:JG917514 SP917514:TC917514 ACL917514:ACY917514 AMH917514:AMU917514 AWD917514:AWQ917514 BFZ917514:BGM917514 BPV917514:BQI917514 BZR917514:CAE917514 CJN917514:CKA917514 CTJ917514:CTW917514 DDF917514:DDS917514 DNB917514:DNO917514 DWX917514:DXK917514 EGT917514:EHG917514 EQP917514:ERC917514 FAL917514:FAY917514 FKH917514:FKU917514 FUD917514:FUQ917514 GDZ917514:GEM917514 GNV917514:GOI917514 GXR917514:GYE917514 HHN917514:HIA917514 HRJ917514:HRW917514 IBF917514:IBS917514 ILB917514:ILO917514 IUX917514:IVK917514 JET917514:JFG917514 JOP917514:JPC917514 JYL917514:JYY917514 KIH917514:KIU917514 KSD917514:KSQ917514 LBZ917514:LCM917514 LLV917514:LMI917514 LVR917514:LWE917514 MFN917514:MGA917514 MPJ917514:MPW917514 MZF917514:MZS917514 NJB917514:NJO917514 NSX917514:NTK917514 OCT917514:ODG917514 OMP917514:ONC917514 OWL917514:OWY917514 PGH917514:PGU917514 PQD917514:PQQ917514 PZZ917514:QAM917514 QJV917514:QKI917514 QTR917514:QUE917514 RDN917514:REA917514 RNJ917514:RNW917514 RXF917514:RXS917514 SHB917514:SHO917514 SQX917514:SRK917514 TAT917514:TBG917514 TKP917514:TLC917514 TUL917514:TUY917514 UEH917514:UEU917514 UOD917514:UOQ917514 UXZ917514:UYM917514 VHV917514:VII917514 VRR917514:VSE917514 WBN917514:WCA917514 WLJ917514:WLW917514 WVF917514:WVS917514 C983050:P983050 IT983050:JG983050 SP983050:TC983050 ACL983050:ACY983050 AMH983050:AMU983050 AWD983050:AWQ983050 BFZ983050:BGM983050 BPV983050:BQI983050 BZR983050:CAE983050 CJN983050:CKA983050 CTJ983050:CTW983050 DDF983050:DDS983050 DNB983050:DNO983050 DWX983050:DXK983050 EGT983050:EHG983050 EQP983050:ERC983050 FAL983050:FAY983050 FKH983050:FKU983050 FUD983050:FUQ983050 GDZ983050:GEM983050 GNV983050:GOI983050 GXR983050:GYE983050 HHN983050:HIA983050 HRJ983050:HRW983050 IBF983050:IBS983050 ILB983050:ILO983050 IUX983050:IVK983050 JET983050:JFG983050 JOP983050:JPC983050 JYL983050:JYY983050 KIH983050:KIU983050 KSD983050:KSQ983050 LBZ983050:LCM983050 LLV983050:LMI983050 LVR983050:LWE983050 MFN983050:MGA983050 MPJ983050:MPW983050 MZF983050:MZS983050 NJB983050:NJO983050 NSX983050:NTK983050 OCT983050:ODG983050 OMP983050:ONC983050 OWL983050:OWY983050 PGH983050:PGU983050 PQD983050:PQQ983050 PZZ983050:QAM983050 QJV983050:QKI983050 QTR983050:QUE983050 RDN983050:REA983050 RNJ983050:RNW983050 RXF983050:RXS983050 SHB983050:SHO983050 SQX983050:SRK983050 TAT983050:TBG983050 TKP983050:TLC983050 TUL983050:TUY983050 UEH983050:UEU983050 UOD983050:UOQ983050 UXZ983050:UYM983050 VHV983050:VII983050 VRR983050:VSE983050 WBN983050:WCA983050 WLJ983050:WLW983050 WVF983050:WVS983050">
      <formula1>$D$95:$D$116</formula1>
    </dataValidation>
    <dataValidation type="list" allowBlank="1" showInputMessage="1" showErrorMessage="1" sqref="C69:P69 IT69:JG69 SP69:TC69 ACL69:ACY69 AMH69:AMU69 AWD69:AWQ69 BFZ69:BGM69 BPV69:BQI69 BZR69:CAE69 CJN69:CKA69 CTJ69:CTW69 DDF69:DDS69 DNB69:DNO69 DWX69:DXK69 EGT69:EHG69 EQP69:ERC69 FAL69:FAY69 FKH69:FKU69 FUD69:FUQ69 GDZ69:GEM69 GNV69:GOI69 GXR69:GYE69 HHN69:HIA69 HRJ69:HRW69 IBF69:IBS69 ILB69:ILO69 IUX69:IVK69 JET69:JFG69 JOP69:JPC69 JYL69:JYY69 KIH69:KIU69 KSD69:KSQ69 LBZ69:LCM69 LLV69:LMI69 LVR69:LWE69 MFN69:MGA69 MPJ69:MPW69 MZF69:MZS69 NJB69:NJO69 NSX69:NTK69 OCT69:ODG69 OMP69:ONC69 OWL69:OWY69 PGH69:PGU69 PQD69:PQQ69 PZZ69:QAM69 QJV69:QKI69 QTR69:QUE69 RDN69:REA69 RNJ69:RNW69 RXF69:RXS69 SHB69:SHO69 SQX69:SRK69 TAT69:TBG69 TKP69:TLC69 TUL69:TUY69 UEH69:UEU69 UOD69:UOQ69 UXZ69:UYM69 VHV69:VII69 VRR69:VSE69 WBN69:WCA69 WLJ69:WLW69 WVF69:WVS69 C65605:P65605 IT65605:JG65605 SP65605:TC65605 ACL65605:ACY65605 AMH65605:AMU65605 AWD65605:AWQ65605 BFZ65605:BGM65605 BPV65605:BQI65605 BZR65605:CAE65605 CJN65605:CKA65605 CTJ65605:CTW65605 DDF65605:DDS65605 DNB65605:DNO65605 DWX65605:DXK65605 EGT65605:EHG65605 EQP65605:ERC65605 FAL65605:FAY65605 FKH65605:FKU65605 FUD65605:FUQ65605 GDZ65605:GEM65605 GNV65605:GOI65605 GXR65605:GYE65605 HHN65605:HIA65605 HRJ65605:HRW65605 IBF65605:IBS65605 ILB65605:ILO65605 IUX65605:IVK65605 JET65605:JFG65605 JOP65605:JPC65605 JYL65605:JYY65605 KIH65605:KIU65605 KSD65605:KSQ65605 LBZ65605:LCM65605 LLV65605:LMI65605 LVR65605:LWE65605 MFN65605:MGA65605 MPJ65605:MPW65605 MZF65605:MZS65605 NJB65605:NJO65605 NSX65605:NTK65605 OCT65605:ODG65605 OMP65605:ONC65605 OWL65605:OWY65605 PGH65605:PGU65605 PQD65605:PQQ65605 PZZ65605:QAM65605 QJV65605:QKI65605 QTR65605:QUE65605 RDN65605:REA65605 RNJ65605:RNW65605 RXF65605:RXS65605 SHB65605:SHO65605 SQX65605:SRK65605 TAT65605:TBG65605 TKP65605:TLC65605 TUL65605:TUY65605 UEH65605:UEU65605 UOD65605:UOQ65605 UXZ65605:UYM65605 VHV65605:VII65605 VRR65605:VSE65605 WBN65605:WCA65605 WLJ65605:WLW65605 WVF65605:WVS65605 C131141:P131141 IT131141:JG131141 SP131141:TC131141 ACL131141:ACY131141 AMH131141:AMU131141 AWD131141:AWQ131141 BFZ131141:BGM131141 BPV131141:BQI131141 BZR131141:CAE131141 CJN131141:CKA131141 CTJ131141:CTW131141 DDF131141:DDS131141 DNB131141:DNO131141 DWX131141:DXK131141 EGT131141:EHG131141 EQP131141:ERC131141 FAL131141:FAY131141 FKH131141:FKU131141 FUD131141:FUQ131141 GDZ131141:GEM131141 GNV131141:GOI131141 GXR131141:GYE131141 HHN131141:HIA131141 HRJ131141:HRW131141 IBF131141:IBS131141 ILB131141:ILO131141 IUX131141:IVK131141 JET131141:JFG131141 JOP131141:JPC131141 JYL131141:JYY131141 KIH131141:KIU131141 KSD131141:KSQ131141 LBZ131141:LCM131141 LLV131141:LMI131141 LVR131141:LWE131141 MFN131141:MGA131141 MPJ131141:MPW131141 MZF131141:MZS131141 NJB131141:NJO131141 NSX131141:NTK131141 OCT131141:ODG131141 OMP131141:ONC131141 OWL131141:OWY131141 PGH131141:PGU131141 PQD131141:PQQ131141 PZZ131141:QAM131141 QJV131141:QKI131141 QTR131141:QUE131141 RDN131141:REA131141 RNJ131141:RNW131141 RXF131141:RXS131141 SHB131141:SHO131141 SQX131141:SRK131141 TAT131141:TBG131141 TKP131141:TLC131141 TUL131141:TUY131141 UEH131141:UEU131141 UOD131141:UOQ131141 UXZ131141:UYM131141 VHV131141:VII131141 VRR131141:VSE131141 WBN131141:WCA131141 WLJ131141:WLW131141 WVF131141:WVS131141 C196677:P196677 IT196677:JG196677 SP196677:TC196677 ACL196677:ACY196677 AMH196677:AMU196677 AWD196677:AWQ196677 BFZ196677:BGM196677 BPV196677:BQI196677 BZR196677:CAE196677 CJN196677:CKA196677 CTJ196677:CTW196677 DDF196677:DDS196677 DNB196677:DNO196677 DWX196677:DXK196677 EGT196677:EHG196677 EQP196677:ERC196677 FAL196677:FAY196677 FKH196677:FKU196677 FUD196677:FUQ196677 GDZ196677:GEM196677 GNV196677:GOI196677 GXR196677:GYE196677 HHN196677:HIA196677 HRJ196677:HRW196677 IBF196677:IBS196677 ILB196677:ILO196677 IUX196677:IVK196677 JET196677:JFG196677 JOP196677:JPC196677 JYL196677:JYY196677 KIH196677:KIU196677 KSD196677:KSQ196677 LBZ196677:LCM196677 LLV196677:LMI196677 LVR196677:LWE196677 MFN196677:MGA196677 MPJ196677:MPW196677 MZF196677:MZS196677 NJB196677:NJO196677 NSX196677:NTK196677 OCT196677:ODG196677 OMP196677:ONC196677 OWL196677:OWY196677 PGH196677:PGU196677 PQD196677:PQQ196677 PZZ196677:QAM196677 QJV196677:QKI196677 QTR196677:QUE196677 RDN196677:REA196677 RNJ196677:RNW196677 RXF196677:RXS196677 SHB196677:SHO196677 SQX196677:SRK196677 TAT196677:TBG196677 TKP196677:TLC196677 TUL196677:TUY196677 UEH196677:UEU196677 UOD196677:UOQ196677 UXZ196677:UYM196677 VHV196677:VII196677 VRR196677:VSE196677 WBN196677:WCA196677 WLJ196677:WLW196677 WVF196677:WVS196677 C262213:P262213 IT262213:JG262213 SP262213:TC262213 ACL262213:ACY262213 AMH262213:AMU262213 AWD262213:AWQ262213 BFZ262213:BGM262213 BPV262213:BQI262213 BZR262213:CAE262213 CJN262213:CKA262213 CTJ262213:CTW262213 DDF262213:DDS262213 DNB262213:DNO262213 DWX262213:DXK262213 EGT262213:EHG262213 EQP262213:ERC262213 FAL262213:FAY262213 FKH262213:FKU262213 FUD262213:FUQ262213 GDZ262213:GEM262213 GNV262213:GOI262213 GXR262213:GYE262213 HHN262213:HIA262213 HRJ262213:HRW262213 IBF262213:IBS262213 ILB262213:ILO262213 IUX262213:IVK262213 JET262213:JFG262213 JOP262213:JPC262213 JYL262213:JYY262213 KIH262213:KIU262213 KSD262213:KSQ262213 LBZ262213:LCM262213 LLV262213:LMI262213 LVR262213:LWE262213 MFN262213:MGA262213 MPJ262213:MPW262213 MZF262213:MZS262213 NJB262213:NJO262213 NSX262213:NTK262213 OCT262213:ODG262213 OMP262213:ONC262213 OWL262213:OWY262213 PGH262213:PGU262213 PQD262213:PQQ262213 PZZ262213:QAM262213 QJV262213:QKI262213 QTR262213:QUE262213 RDN262213:REA262213 RNJ262213:RNW262213 RXF262213:RXS262213 SHB262213:SHO262213 SQX262213:SRK262213 TAT262213:TBG262213 TKP262213:TLC262213 TUL262213:TUY262213 UEH262213:UEU262213 UOD262213:UOQ262213 UXZ262213:UYM262213 VHV262213:VII262213 VRR262213:VSE262213 WBN262213:WCA262213 WLJ262213:WLW262213 WVF262213:WVS262213 C327749:P327749 IT327749:JG327749 SP327749:TC327749 ACL327749:ACY327749 AMH327749:AMU327749 AWD327749:AWQ327749 BFZ327749:BGM327749 BPV327749:BQI327749 BZR327749:CAE327749 CJN327749:CKA327749 CTJ327749:CTW327749 DDF327749:DDS327749 DNB327749:DNO327749 DWX327749:DXK327749 EGT327749:EHG327749 EQP327749:ERC327749 FAL327749:FAY327749 FKH327749:FKU327749 FUD327749:FUQ327749 GDZ327749:GEM327749 GNV327749:GOI327749 GXR327749:GYE327749 HHN327749:HIA327749 HRJ327749:HRW327749 IBF327749:IBS327749 ILB327749:ILO327749 IUX327749:IVK327749 JET327749:JFG327749 JOP327749:JPC327749 JYL327749:JYY327749 KIH327749:KIU327749 KSD327749:KSQ327749 LBZ327749:LCM327749 LLV327749:LMI327749 LVR327749:LWE327749 MFN327749:MGA327749 MPJ327749:MPW327749 MZF327749:MZS327749 NJB327749:NJO327749 NSX327749:NTK327749 OCT327749:ODG327749 OMP327749:ONC327749 OWL327749:OWY327749 PGH327749:PGU327749 PQD327749:PQQ327749 PZZ327749:QAM327749 QJV327749:QKI327749 QTR327749:QUE327749 RDN327749:REA327749 RNJ327749:RNW327749 RXF327749:RXS327749 SHB327749:SHO327749 SQX327749:SRK327749 TAT327749:TBG327749 TKP327749:TLC327749 TUL327749:TUY327749 UEH327749:UEU327749 UOD327749:UOQ327749 UXZ327749:UYM327749 VHV327749:VII327749 VRR327749:VSE327749 WBN327749:WCA327749 WLJ327749:WLW327749 WVF327749:WVS327749 C393285:P393285 IT393285:JG393285 SP393285:TC393285 ACL393285:ACY393285 AMH393285:AMU393285 AWD393285:AWQ393285 BFZ393285:BGM393285 BPV393285:BQI393285 BZR393285:CAE393285 CJN393285:CKA393285 CTJ393285:CTW393285 DDF393285:DDS393285 DNB393285:DNO393285 DWX393285:DXK393285 EGT393285:EHG393285 EQP393285:ERC393285 FAL393285:FAY393285 FKH393285:FKU393285 FUD393285:FUQ393285 GDZ393285:GEM393285 GNV393285:GOI393285 GXR393285:GYE393285 HHN393285:HIA393285 HRJ393285:HRW393285 IBF393285:IBS393285 ILB393285:ILO393285 IUX393285:IVK393285 JET393285:JFG393285 JOP393285:JPC393285 JYL393285:JYY393285 KIH393285:KIU393285 KSD393285:KSQ393285 LBZ393285:LCM393285 LLV393285:LMI393285 LVR393285:LWE393285 MFN393285:MGA393285 MPJ393285:MPW393285 MZF393285:MZS393285 NJB393285:NJO393285 NSX393285:NTK393285 OCT393285:ODG393285 OMP393285:ONC393285 OWL393285:OWY393285 PGH393285:PGU393285 PQD393285:PQQ393285 PZZ393285:QAM393285 QJV393285:QKI393285 QTR393285:QUE393285 RDN393285:REA393285 RNJ393285:RNW393285 RXF393285:RXS393285 SHB393285:SHO393285 SQX393285:SRK393285 TAT393285:TBG393285 TKP393285:TLC393285 TUL393285:TUY393285 UEH393285:UEU393285 UOD393285:UOQ393285 UXZ393285:UYM393285 VHV393285:VII393285 VRR393285:VSE393285 WBN393285:WCA393285 WLJ393285:WLW393285 WVF393285:WVS393285 C458821:P458821 IT458821:JG458821 SP458821:TC458821 ACL458821:ACY458821 AMH458821:AMU458821 AWD458821:AWQ458821 BFZ458821:BGM458821 BPV458821:BQI458821 BZR458821:CAE458821 CJN458821:CKA458821 CTJ458821:CTW458821 DDF458821:DDS458821 DNB458821:DNO458821 DWX458821:DXK458821 EGT458821:EHG458821 EQP458821:ERC458821 FAL458821:FAY458821 FKH458821:FKU458821 FUD458821:FUQ458821 GDZ458821:GEM458821 GNV458821:GOI458821 GXR458821:GYE458821 HHN458821:HIA458821 HRJ458821:HRW458821 IBF458821:IBS458821 ILB458821:ILO458821 IUX458821:IVK458821 JET458821:JFG458821 JOP458821:JPC458821 JYL458821:JYY458821 KIH458821:KIU458821 KSD458821:KSQ458821 LBZ458821:LCM458821 LLV458821:LMI458821 LVR458821:LWE458821 MFN458821:MGA458821 MPJ458821:MPW458821 MZF458821:MZS458821 NJB458821:NJO458821 NSX458821:NTK458821 OCT458821:ODG458821 OMP458821:ONC458821 OWL458821:OWY458821 PGH458821:PGU458821 PQD458821:PQQ458821 PZZ458821:QAM458821 QJV458821:QKI458821 QTR458821:QUE458821 RDN458821:REA458821 RNJ458821:RNW458821 RXF458821:RXS458821 SHB458821:SHO458821 SQX458821:SRK458821 TAT458821:TBG458821 TKP458821:TLC458821 TUL458821:TUY458821 UEH458821:UEU458821 UOD458821:UOQ458821 UXZ458821:UYM458821 VHV458821:VII458821 VRR458821:VSE458821 WBN458821:WCA458821 WLJ458821:WLW458821 WVF458821:WVS458821 C524357:P524357 IT524357:JG524357 SP524357:TC524357 ACL524357:ACY524357 AMH524357:AMU524357 AWD524357:AWQ524357 BFZ524357:BGM524357 BPV524357:BQI524357 BZR524357:CAE524357 CJN524357:CKA524357 CTJ524357:CTW524357 DDF524357:DDS524357 DNB524357:DNO524357 DWX524357:DXK524357 EGT524357:EHG524357 EQP524357:ERC524357 FAL524357:FAY524357 FKH524357:FKU524357 FUD524357:FUQ524357 GDZ524357:GEM524357 GNV524357:GOI524357 GXR524357:GYE524357 HHN524357:HIA524357 HRJ524357:HRW524357 IBF524357:IBS524357 ILB524357:ILO524357 IUX524357:IVK524357 JET524357:JFG524357 JOP524357:JPC524357 JYL524357:JYY524357 KIH524357:KIU524357 KSD524357:KSQ524357 LBZ524357:LCM524357 LLV524357:LMI524357 LVR524357:LWE524357 MFN524357:MGA524357 MPJ524357:MPW524357 MZF524357:MZS524357 NJB524357:NJO524357 NSX524357:NTK524357 OCT524357:ODG524357 OMP524357:ONC524357 OWL524357:OWY524357 PGH524357:PGU524357 PQD524357:PQQ524357 PZZ524357:QAM524357 QJV524357:QKI524357 QTR524357:QUE524357 RDN524357:REA524357 RNJ524357:RNW524357 RXF524357:RXS524357 SHB524357:SHO524357 SQX524357:SRK524357 TAT524357:TBG524357 TKP524357:TLC524357 TUL524357:TUY524357 UEH524357:UEU524357 UOD524357:UOQ524357 UXZ524357:UYM524357 VHV524357:VII524357 VRR524357:VSE524357 WBN524357:WCA524357 WLJ524357:WLW524357 WVF524357:WVS524357 C589893:P589893 IT589893:JG589893 SP589893:TC589893 ACL589893:ACY589893 AMH589893:AMU589893 AWD589893:AWQ589893 BFZ589893:BGM589893 BPV589893:BQI589893 BZR589893:CAE589893 CJN589893:CKA589893 CTJ589893:CTW589893 DDF589893:DDS589893 DNB589893:DNO589893 DWX589893:DXK589893 EGT589893:EHG589893 EQP589893:ERC589893 FAL589893:FAY589893 FKH589893:FKU589893 FUD589893:FUQ589893 GDZ589893:GEM589893 GNV589893:GOI589893 GXR589893:GYE589893 HHN589893:HIA589893 HRJ589893:HRW589893 IBF589893:IBS589893 ILB589893:ILO589893 IUX589893:IVK589893 JET589893:JFG589893 JOP589893:JPC589893 JYL589893:JYY589893 KIH589893:KIU589893 KSD589893:KSQ589893 LBZ589893:LCM589893 LLV589893:LMI589893 LVR589893:LWE589893 MFN589893:MGA589893 MPJ589893:MPW589893 MZF589893:MZS589893 NJB589893:NJO589893 NSX589893:NTK589893 OCT589893:ODG589893 OMP589893:ONC589893 OWL589893:OWY589893 PGH589893:PGU589893 PQD589893:PQQ589893 PZZ589893:QAM589893 QJV589893:QKI589893 QTR589893:QUE589893 RDN589893:REA589893 RNJ589893:RNW589893 RXF589893:RXS589893 SHB589893:SHO589893 SQX589893:SRK589893 TAT589893:TBG589893 TKP589893:TLC589893 TUL589893:TUY589893 UEH589893:UEU589893 UOD589893:UOQ589893 UXZ589893:UYM589893 VHV589893:VII589893 VRR589893:VSE589893 WBN589893:WCA589893 WLJ589893:WLW589893 WVF589893:WVS589893 C655429:P655429 IT655429:JG655429 SP655429:TC655429 ACL655429:ACY655429 AMH655429:AMU655429 AWD655429:AWQ655429 BFZ655429:BGM655429 BPV655429:BQI655429 BZR655429:CAE655429 CJN655429:CKA655429 CTJ655429:CTW655429 DDF655429:DDS655429 DNB655429:DNO655429 DWX655429:DXK655429 EGT655429:EHG655429 EQP655429:ERC655429 FAL655429:FAY655429 FKH655429:FKU655429 FUD655429:FUQ655429 GDZ655429:GEM655429 GNV655429:GOI655429 GXR655429:GYE655429 HHN655429:HIA655429 HRJ655429:HRW655429 IBF655429:IBS655429 ILB655429:ILO655429 IUX655429:IVK655429 JET655429:JFG655429 JOP655429:JPC655429 JYL655429:JYY655429 KIH655429:KIU655429 KSD655429:KSQ655429 LBZ655429:LCM655429 LLV655429:LMI655429 LVR655429:LWE655429 MFN655429:MGA655429 MPJ655429:MPW655429 MZF655429:MZS655429 NJB655429:NJO655429 NSX655429:NTK655429 OCT655429:ODG655429 OMP655429:ONC655429 OWL655429:OWY655429 PGH655429:PGU655429 PQD655429:PQQ655429 PZZ655429:QAM655429 QJV655429:QKI655429 QTR655429:QUE655429 RDN655429:REA655429 RNJ655429:RNW655429 RXF655429:RXS655429 SHB655429:SHO655429 SQX655429:SRK655429 TAT655429:TBG655429 TKP655429:TLC655429 TUL655429:TUY655429 UEH655429:UEU655429 UOD655429:UOQ655429 UXZ655429:UYM655429 VHV655429:VII655429 VRR655429:VSE655429 WBN655429:WCA655429 WLJ655429:WLW655429 WVF655429:WVS655429 C720965:P720965 IT720965:JG720965 SP720965:TC720965 ACL720965:ACY720965 AMH720965:AMU720965 AWD720965:AWQ720965 BFZ720965:BGM720965 BPV720965:BQI720965 BZR720965:CAE720965 CJN720965:CKA720965 CTJ720965:CTW720965 DDF720965:DDS720965 DNB720965:DNO720965 DWX720965:DXK720965 EGT720965:EHG720965 EQP720965:ERC720965 FAL720965:FAY720965 FKH720965:FKU720965 FUD720965:FUQ720965 GDZ720965:GEM720965 GNV720965:GOI720965 GXR720965:GYE720965 HHN720965:HIA720965 HRJ720965:HRW720965 IBF720965:IBS720965 ILB720965:ILO720965 IUX720965:IVK720965 JET720965:JFG720965 JOP720965:JPC720965 JYL720965:JYY720965 KIH720965:KIU720965 KSD720965:KSQ720965 LBZ720965:LCM720965 LLV720965:LMI720965 LVR720965:LWE720965 MFN720965:MGA720965 MPJ720965:MPW720965 MZF720965:MZS720965 NJB720965:NJO720965 NSX720965:NTK720965 OCT720965:ODG720965 OMP720965:ONC720965 OWL720965:OWY720965 PGH720965:PGU720965 PQD720965:PQQ720965 PZZ720965:QAM720965 QJV720965:QKI720965 QTR720965:QUE720965 RDN720965:REA720965 RNJ720965:RNW720965 RXF720965:RXS720965 SHB720965:SHO720965 SQX720965:SRK720965 TAT720965:TBG720965 TKP720965:TLC720965 TUL720965:TUY720965 UEH720965:UEU720965 UOD720965:UOQ720965 UXZ720965:UYM720965 VHV720965:VII720965 VRR720965:VSE720965 WBN720965:WCA720965 WLJ720965:WLW720965 WVF720965:WVS720965 C786501:P786501 IT786501:JG786501 SP786501:TC786501 ACL786501:ACY786501 AMH786501:AMU786501 AWD786501:AWQ786501 BFZ786501:BGM786501 BPV786501:BQI786501 BZR786501:CAE786501 CJN786501:CKA786501 CTJ786501:CTW786501 DDF786501:DDS786501 DNB786501:DNO786501 DWX786501:DXK786501 EGT786501:EHG786501 EQP786501:ERC786501 FAL786501:FAY786501 FKH786501:FKU786501 FUD786501:FUQ786501 GDZ786501:GEM786501 GNV786501:GOI786501 GXR786501:GYE786501 HHN786501:HIA786501 HRJ786501:HRW786501 IBF786501:IBS786501 ILB786501:ILO786501 IUX786501:IVK786501 JET786501:JFG786501 JOP786501:JPC786501 JYL786501:JYY786501 KIH786501:KIU786501 KSD786501:KSQ786501 LBZ786501:LCM786501 LLV786501:LMI786501 LVR786501:LWE786501 MFN786501:MGA786501 MPJ786501:MPW786501 MZF786501:MZS786501 NJB786501:NJO786501 NSX786501:NTK786501 OCT786501:ODG786501 OMP786501:ONC786501 OWL786501:OWY786501 PGH786501:PGU786501 PQD786501:PQQ786501 PZZ786501:QAM786501 QJV786501:QKI786501 QTR786501:QUE786501 RDN786501:REA786501 RNJ786501:RNW786501 RXF786501:RXS786501 SHB786501:SHO786501 SQX786501:SRK786501 TAT786501:TBG786501 TKP786501:TLC786501 TUL786501:TUY786501 UEH786501:UEU786501 UOD786501:UOQ786501 UXZ786501:UYM786501 VHV786501:VII786501 VRR786501:VSE786501 WBN786501:WCA786501 WLJ786501:WLW786501 WVF786501:WVS786501 C852037:P852037 IT852037:JG852037 SP852037:TC852037 ACL852037:ACY852037 AMH852037:AMU852037 AWD852037:AWQ852037 BFZ852037:BGM852037 BPV852037:BQI852037 BZR852037:CAE852037 CJN852037:CKA852037 CTJ852037:CTW852037 DDF852037:DDS852037 DNB852037:DNO852037 DWX852037:DXK852037 EGT852037:EHG852037 EQP852037:ERC852037 FAL852037:FAY852037 FKH852037:FKU852037 FUD852037:FUQ852037 GDZ852037:GEM852037 GNV852037:GOI852037 GXR852037:GYE852037 HHN852037:HIA852037 HRJ852037:HRW852037 IBF852037:IBS852037 ILB852037:ILO852037 IUX852037:IVK852037 JET852037:JFG852037 JOP852037:JPC852037 JYL852037:JYY852037 KIH852037:KIU852037 KSD852037:KSQ852037 LBZ852037:LCM852037 LLV852037:LMI852037 LVR852037:LWE852037 MFN852037:MGA852037 MPJ852037:MPW852037 MZF852037:MZS852037 NJB852037:NJO852037 NSX852037:NTK852037 OCT852037:ODG852037 OMP852037:ONC852037 OWL852037:OWY852037 PGH852037:PGU852037 PQD852037:PQQ852037 PZZ852037:QAM852037 QJV852037:QKI852037 QTR852037:QUE852037 RDN852037:REA852037 RNJ852037:RNW852037 RXF852037:RXS852037 SHB852037:SHO852037 SQX852037:SRK852037 TAT852037:TBG852037 TKP852037:TLC852037 TUL852037:TUY852037 UEH852037:UEU852037 UOD852037:UOQ852037 UXZ852037:UYM852037 VHV852037:VII852037 VRR852037:VSE852037 WBN852037:WCA852037 WLJ852037:WLW852037 WVF852037:WVS852037 C917573:P917573 IT917573:JG917573 SP917573:TC917573 ACL917573:ACY917573 AMH917573:AMU917573 AWD917573:AWQ917573 BFZ917573:BGM917573 BPV917573:BQI917573 BZR917573:CAE917573 CJN917573:CKA917573 CTJ917573:CTW917573 DDF917573:DDS917573 DNB917573:DNO917573 DWX917573:DXK917573 EGT917573:EHG917573 EQP917573:ERC917573 FAL917573:FAY917573 FKH917573:FKU917573 FUD917573:FUQ917573 GDZ917573:GEM917573 GNV917573:GOI917573 GXR917573:GYE917573 HHN917573:HIA917573 HRJ917573:HRW917573 IBF917573:IBS917573 ILB917573:ILO917573 IUX917573:IVK917573 JET917573:JFG917573 JOP917573:JPC917573 JYL917573:JYY917573 KIH917573:KIU917573 KSD917573:KSQ917573 LBZ917573:LCM917573 LLV917573:LMI917573 LVR917573:LWE917573 MFN917573:MGA917573 MPJ917573:MPW917573 MZF917573:MZS917573 NJB917573:NJO917573 NSX917573:NTK917573 OCT917573:ODG917573 OMP917573:ONC917573 OWL917573:OWY917573 PGH917573:PGU917573 PQD917573:PQQ917573 PZZ917573:QAM917573 QJV917573:QKI917573 QTR917573:QUE917573 RDN917573:REA917573 RNJ917573:RNW917573 RXF917573:RXS917573 SHB917573:SHO917573 SQX917573:SRK917573 TAT917573:TBG917573 TKP917573:TLC917573 TUL917573:TUY917573 UEH917573:UEU917573 UOD917573:UOQ917573 UXZ917573:UYM917573 VHV917573:VII917573 VRR917573:VSE917573 WBN917573:WCA917573 WLJ917573:WLW917573 WVF917573:WVS917573 C983109:P983109 IT983109:JG983109 SP983109:TC983109 ACL983109:ACY983109 AMH983109:AMU983109 AWD983109:AWQ983109 BFZ983109:BGM983109 BPV983109:BQI983109 BZR983109:CAE983109 CJN983109:CKA983109 CTJ983109:CTW983109 DDF983109:DDS983109 DNB983109:DNO983109 DWX983109:DXK983109 EGT983109:EHG983109 EQP983109:ERC983109 FAL983109:FAY983109 FKH983109:FKU983109 FUD983109:FUQ983109 GDZ983109:GEM983109 GNV983109:GOI983109 GXR983109:GYE983109 HHN983109:HIA983109 HRJ983109:HRW983109 IBF983109:IBS983109 ILB983109:ILO983109 IUX983109:IVK983109 JET983109:JFG983109 JOP983109:JPC983109 JYL983109:JYY983109 KIH983109:KIU983109 KSD983109:KSQ983109 LBZ983109:LCM983109 LLV983109:LMI983109 LVR983109:LWE983109 MFN983109:MGA983109 MPJ983109:MPW983109 MZF983109:MZS983109 NJB983109:NJO983109 NSX983109:NTK983109 OCT983109:ODG983109 OMP983109:ONC983109 OWL983109:OWY983109 PGH983109:PGU983109 PQD983109:PQQ983109 PZZ983109:QAM983109 QJV983109:QKI983109 QTR983109:QUE983109 RDN983109:REA983109 RNJ983109:RNW983109 RXF983109:RXS983109 SHB983109:SHO983109 SQX983109:SRK983109 TAT983109:TBG983109 TKP983109:TLC983109 TUL983109:TUY983109 UEH983109:UEU983109 UOD983109:UOQ983109 UXZ983109:UYM983109 VHV983109:VII983109 VRR983109:VSE983109 WBN983109:WCA983109 WLJ983109:WLW983109 WVF983109:WVS983109">
      <formula1>$M$95:$M$97</formula1>
    </dataValidation>
    <dataValidation type="list" allowBlank="1" showInputMessage="1" showErrorMessage="1" sqref="IT32:JG32 WVF983072:WVS983072 WLJ983072:WLW983072 WBN983072:WCA983072 VRR983072:VSE983072 VHV983072:VII983072 UXZ983072:UYM983072 UOD983072:UOQ983072 UEH983072:UEU983072 TUL983072:TUY983072 TKP983072:TLC983072 TAT983072:TBG983072 SQX983072:SRK983072 SHB983072:SHO983072 RXF983072:RXS983072 RNJ983072:RNW983072 RDN983072:REA983072 QTR983072:QUE983072 QJV983072:QKI983072 PZZ983072:QAM983072 PQD983072:PQQ983072 PGH983072:PGU983072 OWL983072:OWY983072 OMP983072:ONC983072 OCT983072:ODG983072 NSX983072:NTK983072 NJB983072:NJO983072 MZF983072:MZS983072 MPJ983072:MPW983072 MFN983072:MGA983072 LVR983072:LWE983072 LLV983072:LMI983072 LBZ983072:LCM983072 KSD983072:KSQ983072 KIH983072:KIU983072 JYL983072:JYY983072 JOP983072:JPC983072 JET983072:JFG983072 IUX983072:IVK983072 ILB983072:ILO983072 IBF983072:IBS983072 HRJ983072:HRW983072 HHN983072:HIA983072 GXR983072:GYE983072 GNV983072:GOI983072 GDZ983072:GEM983072 FUD983072:FUQ983072 FKH983072:FKU983072 FAL983072:FAY983072 EQP983072:ERC983072 EGT983072:EHG983072 DWX983072:DXK983072 DNB983072:DNO983072 DDF983072:DDS983072 CTJ983072:CTW983072 CJN983072:CKA983072 BZR983072:CAE983072 BPV983072:BQI983072 BFZ983072:BGM983072 AWD983072:AWQ983072 AMH983072:AMU983072 ACL983072:ACY983072 SP983072:TC983072 IT983072:JG983072 C983072:P983072 WVF917536:WVS917536 WLJ917536:WLW917536 WBN917536:WCA917536 VRR917536:VSE917536 VHV917536:VII917536 UXZ917536:UYM917536 UOD917536:UOQ917536 UEH917536:UEU917536 TUL917536:TUY917536 TKP917536:TLC917536 TAT917536:TBG917536 SQX917536:SRK917536 SHB917536:SHO917536 RXF917536:RXS917536 RNJ917536:RNW917536 RDN917536:REA917536 QTR917536:QUE917536 QJV917536:QKI917536 PZZ917536:QAM917536 PQD917536:PQQ917536 PGH917536:PGU917536 OWL917536:OWY917536 OMP917536:ONC917536 OCT917536:ODG917536 NSX917536:NTK917536 NJB917536:NJO917536 MZF917536:MZS917536 MPJ917536:MPW917536 MFN917536:MGA917536 LVR917536:LWE917536 LLV917536:LMI917536 LBZ917536:LCM917536 KSD917536:KSQ917536 KIH917536:KIU917536 JYL917536:JYY917536 JOP917536:JPC917536 JET917536:JFG917536 IUX917536:IVK917536 ILB917536:ILO917536 IBF917536:IBS917536 HRJ917536:HRW917536 HHN917536:HIA917536 GXR917536:GYE917536 GNV917536:GOI917536 GDZ917536:GEM917536 FUD917536:FUQ917536 FKH917536:FKU917536 FAL917536:FAY917536 EQP917536:ERC917536 EGT917536:EHG917536 DWX917536:DXK917536 DNB917536:DNO917536 DDF917536:DDS917536 CTJ917536:CTW917536 CJN917536:CKA917536 BZR917536:CAE917536 BPV917536:BQI917536 BFZ917536:BGM917536 AWD917536:AWQ917536 AMH917536:AMU917536 ACL917536:ACY917536 SP917536:TC917536 IT917536:JG917536 C917536:P917536 WVF852000:WVS852000 WLJ852000:WLW852000 WBN852000:WCA852000 VRR852000:VSE852000 VHV852000:VII852000 UXZ852000:UYM852000 UOD852000:UOQ852000 UEH852000:UEU852000 TUL852000:TUY852000 TKP852000:TLC852000 TAT852000:TBG852000 SQX852000:SRK852000 SHB852000:SHO852000 RXF852000:RXS852000 RNJ852000:RNW852000 RDN852000:REA852000 QTR852000:QUE852000 QJV852000:QKI852000 PZZ852000:QAM852000 PQD852000:PQQ852000 PGH852000:PGU852000 OWL852000:OWY852000 OMP852000:ONC852000 OCT852000:ODG852000 NSX852000:NTK852000 NJB852000:NJO852000 MZF852000:MZS852000 MPJ852000:MPW852000 MFN852000:MGA852000 LVR852000:LWE852000 LLV852000:LMI852000 LBZ852000:LCM852000 KSD852000:KSQ852000 KIH852000:KIU852000 JYL852000:JYY852000 JOP852000:JPC852000 JET852000:JFG852000 IUX852000:IVK852000 ILB852000:ILO852000 IBF852000:IBS852000 HRJ852000:HRW852000 HHN852000:HIA852000 GXR852000:GYE852000 GNV852000:GOI852000 GDZ852000:GEM852000 FUD852000:FUQ852000 FKH852000:FKU852000 FAL852000:FAY852000 EQP852000:ERC852000 EGT852000:EHG852000 DWX852000:DXK852000 DNB852000:DNO852000 DDF852000:DDS852000 CTJ852000:CTW852000 CJN852000:CKA852000 BZR852000:CAE852000 BPV852000:BQI852000 BFZ852000:BGM852000 AWD852000:AWQ852000 AMH852000:AMU852000 ACL852000:ACY852000 SP852000:TC852000 IT852000:JG852000 C852000:P852000 WVF786464:WVS786464 WLJ786464:WLW786464 WBN786464:WCA786464 VRR786464:VSE786464 VHV786464:VII786464 UXZ786464:UYM786464 UOD786464:UOQ786464 UEH786464:UEU786464 TUL786464:TUY786464 TKP786464:TLC786464 TAT786464:TBG786464 SQX786464:SRK786464 SHB786464:SHO786464 RXF786464:RXS786464 RNJ786464:RNW786464 RDN786464:REA786464 QTR786464:QUE786464 QJV786464:QKI786464 PZZ786464:QAM786464 PQD786464:PQQ786464 PGH786464:PGU786464 OWL786464:OWY786464 OMP786464:ONC786464 OCT786464:ODG786464 NSX786464:NTK786464 NJB786464:NJO786464 MZF786464:MZS786464 MPJ786464:MPW786464 MFN786464:MGA786464 LVR786464:LWE786464 LLV786464:LMI786464 LBZ786464:LCM786464 KSD786464:KSQ786464 KIH786464:KIU786464 JYL786464:JYY786464 JOP786464:JPC786464 JET786464:JFG786464 IUX786464:IVK786464 ILB786464:ILO786464 IBF786464:IBS786464 HRJ786464:HRW786464 HHN786464:HIA786464 GXR786464:GYE786464 GNV786464:GOI786464 GDZ786464:GEM786464 FUD786464:FUQ786464 FKH786464:FKU786464 FAL786464:FAY786464 EQP786464:ERC786464 EGT786464:EHG786464 DWX786464:DXK786464 DNB786464:DNO786464 DDF786464:DDS786464 CTJ786464:CTW786464 CJN786464:CKA786464 BZR786464:CAE786464 BPV786464:BQI786464 BFZ786464:BGM786464 AWD786464:AWQ786464 AMH786464:AMU786464 ACL786464:ACY786464 SP786464:TC786464 IT786464:JG786464 C786464:P786464 WVF720928:WVS720928 WLJ720928:WLW720928 WBN720928:WCA720928 VRR720928:VSE720928 VHV720928:VII720928 UXZ720928:UYM720928 UOD720928:UOQ720928 UEH720928:UEU720928 TUL720928:TUY720928 TKP720928:TLC720928 TAT720928:TBG720928 SQX720928:SRK720928 SHB720928:SHO720928 RXF720928:RXS720928 RNJ720928:RNW720928 RDN720928:REA720928 QTR720928:QUE720928 QJV720928:QKI720928 PZZ720928:QAM720928 PQD720928:PQQ720928 PGH720928:PGU720928 OWL720928:OWY720928 OMP720928:ONC720928 OCT720928:ODG720928 NSX720928:NTK720928 NJB720928:NJO720928 MZF720928:MZS720928 MPJ720928:MPW720928 MFN720928:MGA720928 LVR720928:LWE720928 LLV720928:LMI720928 LBZ720928:LCM720928 KSD720928:KSQ720928 KIH720928:KIU720928 JYL720928:JYY720928 JOP720928:JPC720928 JET720928:JFG720928 IUX720928:IVK720928 ILB720928:ILO720928 IBF720928:IBS720928 HRJ720928:HRW720928 HHN720928:HIA720928 GXR720928:GYE720928 GNV720928:GOI720928 GDZ720928:GEM720928 FUD720928:FUQ720928 FKH720928:FKU720928 FAL720928:FAY720928 EQP720928:ERC720928 EGT720928:EHG720928 DWX720928:DXK720928 DNB720928:DNO720928 DDF720928:DDS720928 CTJ720928:CTW720928 CJN720928:CKA720928 BZR720928:CAE720928 BPV720928:BQI720928 BFZ720928:BGM720928 AWD720928:AWQ720928 AMH720928:AMU720928 ACL720928:ACY720928 SP720928:TC720928 IT720928:JG720928 C720928:P720928 WVF655392:WVS655392 WLJ655392:WLW655392 WBN655392:WCA655392 VRR655392:VSE655392 VHV655392:VII655392 UXZ655392:UYM655392 UOD655392:UOQ655392 UEH655392:UEU655392 TUL655392:TUY655392 TKP655392:TLC655392 TAT655392:TBG655392 SQX655392:SRK655392 SHB655392:SHO655392 RXF655392:RXS655392 RNJ655392:RNW655392 RDN655392:REA655392 QTR655392:QUE655392 QJV655392:QKI655392 PZZ655392:QAM655392 PQD655392:PQQ655392 PGH655392:PGU655392 OWL655392:OWY655392 OMP655392:ONC655392 OCT655392:ODG655392 NSX655392:NTK655392 NJB655392:NJO655392 MZF655392:MZS655392 MPJ655392:MPW655392 MFN655392:MGA655392 LVR655392:LWE655392 LLV655392:LMI655392 LBZ655392:LCM655392 KSD655392:KSQ655392 KIH655392:KIU655392 JYL655392:JYY655392 JOP655392:JPC655392 JET655392:JFG655392 IUX655392:IVK655392 ILB655392:ILO655392 IBF655392:IBS655392 HRJ655392:HRW655392 HHN655392:HIA655392 GXR655392:GYE655392 GNV655392:GOI655392 GDZ655392:GEM655392 FUD655392:FUQ655392 FKH655392:FKU655392 FAL655392:FAY655392 EQP655392:ERC655392 EGT655392:EHG655392 DWX655392:DXK655392 DNB655392:DNO655392 DDF655392:DDS655392 CTJ655392:CTW655392 CJN655392:CKA655392 BZR655392:CAE655392 BPV655392:BQI655392 BFZ655392:BGM655392 AWD655392:AWQ655392 AMH655392:AMU655392 ACL655392:ACY655392 SP655392:TC655392 IT655392:JG655392 C655392:P655392 WVF589856:WVS589856 WLJ589856:WLW589856 WBN589856:WCA589856 VRR589856:VSE589856 VHV589856:VII589856 UXZ589856:UYM589856 UOD589856:UOQ589856 UEH589856:UEU589856 TUL589856:TUY589856 TKP589856:TLC589856 TAT589856:TBG589856 SQX589856:SRK589856 SHB589856:SHO589856 RXF589856:RXS589856 RNJ589856:RNW589856 RDN589856:REA589856 QTR589856:QUE589856 QJV589856:QKI589856 PZZ589856:QAM589856 PQD589856:PQQ589856 PGH589856:PGU589856 OWL589856:OWY589856 OMP589856:ONC589856 OCT589856:ODG589856 NSX589856:NTK589856 NJB589856:NJO589856 MZF589856:MZS589856 MPJ589856:MPW589856 MFN589856:MGA589856 LVR589856:LWE589856 LLV589856:LMI589856 LBZ589856:LCM589856 KSD589856:KSQ589856 KIH589856:KIU589856 JYL589856:JYY589856 JOP589856:JPC589856 JET589856:JFG589856 IUX589856:IVK589856 ILB589856:ILO589856 IBF589856:IBS589856 HRJ589856:HRW589856 HHN589856:HIA589856 GXR589856:GYE589856 GNV589856:GOI589856 GDZ589856:GEM589856 FUD589856:FUQ589856 FKH589856:FKU589856 FAL589856:FAY589856 EQP589856:ERC589856 EGT589856:EHG589856 DWX589856:DXK589856 DNB589856:DNO589856 DDF589856:DDS589856 CTJ589856:CTW589856 CJN589856:CKA589856 BZR589856:CAE589856 BPV589856:BQI589856 BFZ589856:BGM589856 AWD589856:AWQ589856 AMH589856:AMU589856 ACL589856:ACY589856 SP589856:TC589856 IT589856:JG589856 C589856:P589856 WVF524320:WVS524320 WLJ524320:WLW524320 WBN524320:WCA524320 VRR524320:VSE524320 VHV524320:VII524320 UXZ524320:UYM524320 UOD524320:UOQ524320 UEH524320:UEU524320 TUL524320:TUY524320 TKP524320:TLC524320 TAT524320:TBG524320 SQX524320:SRK524320 SHB524320:SHO524320 RXF524320:RXS524320 RNJ524320:RNW524320 RDN524320:REA524320 QTR524320:QUE524320 QJV524320:QKI524320 PZZ524320:QAM524320 PQD524320:PQQ524320 PGH524320:PGU524320 OWL524320:OWY524320 OMP524320:ONC524320 OCT524320:ODG524320 NSX524320:NTK524320 NJB524320:NJO524320 MZF524320:MZS524320 MPJ524320:MPW524320 MFN524320:MGA524320 LVR524320:LWE524320 LLV524320:LMI524320 LBZ524320:LCM524320 KSD524320:KSQ524320 KIH524320:KIU524320 JYL524320:JYY524320 JOP524320:JPC524320 JET524320:JFG524320 IUX524320:IVK524320 ILB524320:ILO524320 IBF524320:IBS524320 HRJ524320:HRW524320 HHN524320:HIA524320 GXR524320:GYE524320 GNV524320:GOI524320 GDZ524320:GEM524320 FUD524320:FUQ524320 FKH524320:FKU524320 FAL524320:FAY524320 EQP524320:ERC524320 EGT524320:EHG524320 DWX524320:DXK524320 DNB524320:DNO524320 DDF524320:DDS524320 CTJ524320:CTW524320 CJN524320:CKA524320 BZR524320:CAE524320 BPV524320:BQI524320 BFZ524320:BGM524320 AWD524320:AWQ524320 AMH524320:AMU524320 ACL524320:ACY524320 SP524320:TC524320 IT524320:JG524320 C524320:P524320 WVF458784:WVS458784 WLJ458784:WLW458784 WBN458784:WCA458784 VRR458784:VSE458784 VHV458784:VII458784 UXZ458784:UYM458784 UOD458784:UOQ458784 UEH458784:UEU458784 TUL458784:TUY458784 TKP458784:TLC458784 TAT458784:TBG458784 SQX458784:SRK458784 SHB458784:SHO458784 RXF458784:RXS458784 RNJ458784:RNW458784 RDN458784:REA458784 QTR458784:QUE458784 QJV458784:QKI458784 PZZ458784:QAM458784 PQD458784:PQQ458784 PGH458784:PGU458784 OWL458784:OWY458784 OMP458784:ONC458784 OCT458784:ODG458784 NSX458784:NTK458784 NJB458784:NJO458784 MZF458784:MZS458784 MPJ458784:MPW458784 MFN458784:MGA458784 LVR458784:LWE458784 LLV458784:LMI458784 LBZ458784:LCM458784 KSD458784:KSQ458784 KIH458784:KIU458784 JYL458784:JYY458784 JOP458784:JPC458784 JET458784:JFG458784 IUX458784:IVK458784 ILB458784:ILO458784 IBF458784:IBS458784 HRJ458784:HRW458784 HHN458784:HIA458784 GXR458784:GYE458784 GNV458784:GOI458784 GDZ458784:GEM458784 FUD458784:FUQ458784 FKH458784:FKU458784 FAL458784:FAY458784 EQP458784:ERC458784 EGT458784:EHG458784 DWX458784:DXK458784 DNB458784:DNO458784 DDF458784:DDS458784 CTJ458784:CTW458784 CJN458784:CKA458784 BZR458784:CAE458784 BPV458784:BQI458784 BFZ458784:BGM458784 AWD458784:AWQ458784 AMH458784:AMU458784 ACL458784:ACY458784 SP458784:TC458784 IT458784:JG458784 C458784:P458784 WVF393248:WVS393248 WLJ393248:WLW393248 WBN393248:WCA393248 VRR393248:VSE393248 VHV393248:VII393248 UXZ393248:UYM393248 UOD393248:UOQ393248 UEH393248:UEU393248 TUL393248:TUY393248 TKP393248:TLC393248 TAT393248:TBG393248 SQX393248:SRK393248 SHB393248:SHO393248 RXF393248:RXS393248 RNJ393248:RNW393248 RDN393248:REA393248 QTR393248:QUE393248 QJV393248:QKI393248 PZZ393248:QAM393248 PQD393248:PQQ393248 PGH393248:PGU393248 OWL393248:OWY393248 OMP393248:ONC393248 OCT393248:ODG393248 NSX393248:NTK393248 NJB393248:NJO393248 MZF393248:MZS393248 MPJ393248:MPW393248 MFN393248:MGA393248 LVR393248:LWE393248 LLV393248:LMI393248 LBZ393248:LCM393248 KSD393248:KSQ393248 KIH393248:KIU393248 JYL393248:JYY393248 JOP393248:JPC393248 JET393248:JFG393248 IUX393248:IVK393248 ILB393248:ILO393248 IBF393248:IBS393248 HRJ393248:HRW393248 HHN393248:HIA393248 GXR393248:GYE393248 GNV393248:GOI393248 GDZ393248:GEM393248 FUD393248:FUQ393248 FKH393248:FKU393248 FAL393248:FAY393248 EQP393248:ERC393248 EGT393248:EHG393248 DWX393248:DXK393248 DNB393248:DNO393248 DDF393248:DDS393248 CTJ393248:CTW393248 CJN393248:CKA393248 BZR393248:CAE393248 BPV393248:BQI393248 BFZ393248:BGM393248 AWD393248:AWQ393248 AMH393248:AMU393248 ACL393248:ACY393248 SP393248:TC393248 IT393248:JG393248 C393248:P393248 WVF327712:WVS327712 WLJ327712:WLW327712 WBN327712:WCA327712 VRR327712:VSE327712 VHV327712:VII327712 UXZ327712:UYM327712 UOD327712:UOQ327712 UEH327712:UEU327712 TUL327712:TUY327712 TKP327712:TLC327712 TAT327712:TBG327712 SQX327712:SRK327712 SHB327712:SHO327712 RXF327712:RXS327712 RNJ327712:RNW327712 RDN327712:REA327712 QTR327712:QUE327712 QJV327712:QKI327712 PZZ327712:QAM327712 PQD327712:PQQ327712 PGH327712:PGU327712 OWL327712:OWY327712 OMP327712:ONC327712 OCT327712:ODG327712 NSX327712:NTK327712 NJB327712:NJO327712 MZF327712:MZS327712 MPJ327712:MPW327712 MFN327712:MGA327712 LVR327712:LWE327712 LLV327712:LMI327712 LBZ327712:LCM327712 KSD327712:KSQ327712 KIH327712:KIU327712 JYL327712:JYY327712 JOP327712:JPC327712 JET327712:JFG327712 IUX327712:IVK327712 ILB327712:ILO327712 IBF327712:IBS327712 HRJ327712:HRW327712 HHN327712:HIA327712 GXR327712:GYE327712 GNV327712:GOI327712 GDZ327712:GEM327712 FUD327712:FUQ327712 FKH327712:FKU327712 FAL327712:FAY327712 EQP327712:ERC327712 EGT327712:EHG327712 DWX327712:DXK327712 DNB327712:DNO327712 DDF327712:DDS327712 CTJ327712:CTW327712 CJN327712:CKA327712 BZR327712:CAE327712 BPV327712:BQI327712 BFZ327712:BGM327712 AWD327712:AWQ327712 AMH327712:AMU327712 ACL327712:ACY327712 SP327712:TC327712 IT327712:JG327712 C327712:P327712 WVF262176:WVS262176 WLJ262176:WLW262176 WBN262176:WCA262176 VRR262176:VSE262176 VHV262176:VII262176 UXZ262176:UYM262176 UOD262176:UOQ262176 UEH262176:UEU262176 TUL262176:TUY262176 TKP262176:TLC262176 TAT262176:TBG262176 SQX262176:SRK262176 SHB262176:SHO262176 RXF262176:RXS262176 RNJ262176:RNW262176 RDN262176:REA262176 QTR262176:QUE262176 QJV262176:QKI262176 PZZ262176:QAM262176 PQD262176:PQQ262176 PGH262176:PGU262176 OWL262176:OWY262176 OMP262176:ONC262176 OCT262176:ODG262176 NSX262176:NTK262176 NJB262176:NJO262176 MZF262176:MZS262176 MPJ262176:MPW262176 MFN262176:MGA262176 LVR262176:LWE262176 LLV262176:LMI262176 LBZ262176:LCM262176 KSD262176:KSQ262176 KIH262176:KIU262176 JYL262176:JYY262176 JOP262176:JPC262176 JET262176:JFG262176 IUX262176:IVK262176 ILB262176:ILO262176 IBF262176:IBS262176 HRJ262176:HRW262176 HHN262176:HIA262176 GXR262176:GYE262176 GNV262176:GOI262176 GDZ262176:GEM262176 FUD262176:FUQ262176 FKH262176:FKU262176 FAL262176:FAY262176 EQP262176:ERC262176 EGT262176:EHG262176 DWX262176:DXK262176 DNB262176:DNO262176 DDF262176:DDS262176 CTJ262176:CTW262176 CJN262176:CKA262176 BZR262176:CAE262176 BPV262176:BQI262176 BFZ262176:BGM262176 AWD262176:AWQ262176 AMH262176:AMU262176 ACL262176:ACY262176 SP262176:TC262176 IT262176:JG262176 C262176:P262176 WVF196640:WVS196640 WLJ196640:WLW196640 WBN196640:WCA196640 VRR196640:VSE196640 VHV196640:VII196640 UXZ196640:UYM196640 UOD196640:UOQ196640 UEH196640:UEU196640 TUL196640:TUY196640 TKP196640:TLC196640 TAT196640:TBG196640 SQX196640:SRK196640 SHB196640:SHO196640 RXF196640:RXS196640 RNJ196640:RNW196640 RDN196640:REA196640 QTR196640:QUE196640 QJV196640:QKI196640 PZZ196640:QAM196640 PQD196640:PQQ196640 PGH196640:PGU196640 OWL196640:OWY196640 OMP196640:ONC196640 OCT196640:ODG196640 NSX196640:NTK196640 NJB196640:NJO196640 MZF196640:MZS196640 MPJ196640:MPW196640 MFN196640:MGA196640 LVR196640:LWE196640 LLV196640:LMI196640 LBZ196640:LCM196640 KSD196640:KSQ196640 KIH196640:KIU196640 JYL196640:JYY196640 JOP196640:JPC196640 JET196640:JFG196640 IUX196640:IVK196640 ILB196640:ILO196640 IBF196640:IBS196640 HRJ196640:HRW196640 HHN196640:HIA196640 GXR196640:GYE196640 GNV196640:GOI196640 GDZ196640:GEM196640 FUD196640:FUQ196640 FKH196640:FKU196640 FAL196640:FAY196640 EQP196640:ERC196640 EGT196640:EHG196640 DWX196640:DXK196640 DNB196640:DNO196640 DDF196640:DDS196640 CTJ196640:CTW196640 CJN196640:CKA196640 BZR196640:CAE196640 BPV196640:BQI196640 BFZ196640:BGM196640 AWD196640:AWQ196640 AMH196640:AMU196640 ACL196640:ACY196640 SP196640:TC196640 IT196640:JG196640 C196640:P196640 WVF131104:WVS131104 WLJ131104:WLW131104 WBN131104:WCA131104 VRR131104:VSE131104 VHV131104:VII131104 UXZ131104:UYM131104 UOD131104:UOQ131104 UEH131104:UEU131104 TUL131104:TUY131104 TKP131104:TLC131104 TAT131104:TBG131104 SQX131104:SRK131104 SHB131104:SHO131104 RXF131104:RXS131104 RNJ131104:RNW131104 RDN131104:REA131104 QTR131104:QUE131104 QJV131104:QKI131104 PZZ131104:QAM131104 PQD131104:PQQ131104 PGH131104:PGU131104 OWL131104:OWY131104 OMP131104:ONC131104 OCT131104:ODG131104 NSX131104:NTK131104 NJB131104:NJO131104 MZF131104:MZS131104 MPJ131104:MPW131104 MFN131104:MGA131104 LVR131104:LWE131104 LLV131104:LMI131104 LBZ131104:LCM131104 KSD131104:KSQ131104 KIH131104:KIU131104 JYL131104:JYY131104 JOP131104:JPC131104 JET131104:JFG131104 IUX131104:IVK131104 ILB131104:ILO131104 IBF131104:IBS131104 HRJ131104:HRW131104 HHN131104:HIA131104 GXR131104:GYE131104 GNV131104:GOI131104 GDZ131104:GEM131104 FUD131104:FUQ131104 FKH131104:FKU131104 FAL131104:FAY131104 EQP131104:ERC131104 EGT131104:EHG131104 DWX131104:DXK131104 DNB131104:DNO131104 DDF131104:DDS131104 CTJ131104:CTW131104 CJN131104:CKA131104 BZR131104:CAE131104 BPV131104:BQI131104 BFZ131104:BGM131104 AWD131104:AWQ131104 AMH131104:AMU131104 ACL131104:ACY131104 SP131104:TC131104 IT131104:JG131104 C131104:P131104 WVF65568:WVS65568 WLJ65568:WLW65568 WBN65568:WCA65568 VRR65568:VSE65568 VHV65568:VII65568 UXZ65568:UYM65568 UOD65568:UOQ65568 UEH65568:UEU65568 TUL65568:TUY65568 TKP65568:TLC65568 TAT65568:TBG65568 SQX65568:SRK65568 SHB65568:SHO65568 RXF65568:RXS65568 RNJ65568:RNW65568 RDN65568:REA65568 QTR65568:QUE65568 QJV65568:QKI65568 PZZ65568:QAM65568 PQD65568:PQQ65568 PGH65568:PGU65568 OWL65568:OWY65568 OMP65568:ONC65568 OCT65568:ODG65568 NSX65568:NTK65568 NJB65568:NJO65568 MZF65568:MZS65568 MPJ65568:MPW65568 MFN65568:MGA65568 LVR65568:LWE65568 LLV65568:LMI65568 LBZ65568:LCM65568 KSD65568:KSQ65568 KIH65568:KIU65568 JYL65568:JYY65568 JOP65568:JPC65568 JET65568:JFG65568 IUX65568:IVK65568 ILB65568:ILO65568 IBF65568:IBS65568 HRJ65568:HRW65568 HHN65568:HIA65568 GXR65568:GYE65568 GNV65568:GOI65568 GDZ65568:GEM65568 FUD65568:FUQ65568 FKH65568:FKU65568 FAL65568:FAY65568 EQP65568:ERC65568 EGT65568:EHG65568 DWX65568:DXK65568 DNB65568:DNO65568 DDF65568:DDS65568 CTJ65568:CTW65568 CJN65568:CKA65568 BZR65568:CAE65568 BPV65568:BQI65568 BFZ65568:BGM65568 AWD65568:AWQ65568 AMH65568:AMU65568 ACL65568:ACY65568 SP65568:TC65568 IT65568:JG65568 C65568:P65568 WVF34:WVS34 WLJ34:WLW34 WBN34:WCA34 VRR34:VSE34 VHV34:VII34 UXZ34:UYM34 UOD34:UOQ34 UEH34:UEU34 TUL34:TUY34 TKP34:TLC34 TAT34:TBG34 SQX34:SRK34 SHB34:SHO34 RXF34:RXS34 RNJ34:RNW34 RDN34:REA34 QTR34:QUE34 QJV34:QKI34 PZZ34:QAM34 PQD34:PQQ34 PGH34:PGU34 OWL34:OWY34 OMP34:ONC34 OCT34:ODG34 NSX34:NTK34 NJB34:NJO34 MZF34:MZS34 MPJ34:MPW34 MFN34:MGA34 LVR34:LWE34 LLV34:LMI34 LBZ34:LCM34 KSD34:KSQ34 KIH34:KIU34 JYL34:JYY34 JOP34:JPC34 JET34:JFG34 IUX34:IVK34 ILB34:ILO34 IBF34:IBS34 HRJ34:HRW34 HHN34:HIA34 GXR34:GYE34 GNV34:GOI34 GDZ34:GEM34 FUD34:FUQ34 FKH34:FKU34 FAL34:FAY34 EQP34:ERC34 EGT34:EHG34 DWX34:DXK34 DNB34:DNO34 DDF34:DDS34 CTJ34:CTW34 CJN34:CKA34 BZR34:CAE34 BPV34:BQI34 BFZ34:BGM34 AWD34:AWQ34 AMH34:AMU34 ACL34:ACY34 SP34:TC34 IT34:JG34 C34:P34 WVF983074:WVS983074 WLJ983074:WLW983074 WBN983074:WCA983074 VRR983074:VSE983074 VHV983074:VII983074 UXZ983074:UYM983074 UOD983074:UOQ983074 UEH983074:UEU983074 TUL983074:TUY983074 TKP983074:TLC983074 TAT983074:TBG983074 SQX983074:SRK983074 SHB983074:SHO983074 RXF983074:RXS983074 RNJ983074:RNW983074 RDN983074:REA983074 QTR983074:QUE983074 QJV983074:QKI983074 PZZ983074:QAM983074 PQD983074:PQQ983074 PGH983074:PGU983074 OWL983074:OWY983074 OMP983074:ONC983074 OCT983074:ODG983074 NSX983074:NTK983074 NJB983074:NJO983074 MZF983074:MZS983074 MPJ983074:MPW983074 MFN983074:MGA983074 LVR983074:LWE983074 LLV983074:LMI983074 LBZ983074:LCM983074 KSD983074:KSQ983074 KIH983074:KIU983074 JYL983074:JYY983074 JOP983074:JPC983074 JET983074:JFG983074 IUX983074:IVK983074 ILB983074:ILO983074 IBF983074:IBS983074 HRJ983074:HRW983074 HHN983074:HIA983074 GXR983074:GYE983074 GNV983074:GOI983074 GDZ983074:GEM983074 FUD983074:FUQ983074 FKH983074:FKU983074 FAL983074:FAY983074 EQP983074:ERC983074 EGT983074:EHG983074 DWX983074:DXK983074 DNB983074:DNO983074 DDF983074:DDS983074 CTJ983074:CTW983074 CJN983074:CKA983074 BZR983074:CAE983074 BPV983074:BQI983074 BFZ983074:BGM983074 AWD983074:AWQ983074 AMH983074:AMU983074 ACL983074:ACY983074 SP983074:TC983074 IT983074:JG983074 C983074:P983074 WVF917538:WVS917538 WLJ917538:WLW917538 WBN917538:WCA917538 VRR917538:VSE917538 VHV917538:VII917538 UXZ917538:UYM917538 UOD917538:UOQ917538 UEH917538:UEU917538 TUL917538:TUY917538 TKP917538:TLC917538 TAT917538:TBG917538 SQX917538:SRK917538 SHB917538:SHO917538 RXF917538:RXS917538 RNJ917538:RNW917538 RDN917538:REA917538 QTR917538:QUE917538 QJV917538:QKI917538 PZZ917538:QAM917538 PQD917538:PQQ917538 PGH917538:PGU917538 OWL917538:OWY917538 OMP917538:ONC917538 OCT917538:ODG917538 NSX917538:NTK917538 NJB917538:NJO917538 MZF917538:MZS917538 MPJ917538:MPW917538 MFN917538:MGA917538 LVR917538:LWE917538 LLV917538:LMI917538 LBZ917538:LCM917538 KSD917538:KSQ917538 KIH917538:KIU917538 JYL917538:JYY917538 JOP917538:JPC917538 JET917538:JFG917538 IUX917538:IVK917538 ILB917538:ILO917538 IBF917538:IBS917538 HRJ917538:HRW917538 HHN917538:HIA917538 GXR917538:GYE917538 GNV917538:GOI917538 GDZ917538:GEM917538 FUD917538:FUQ917538 FKH917538:FKU917538 FAL917538:FAY917538 EQP917538:ERC917538 EGT917538:EHG917538 DWX917538:DXK917538 DNB917538:DNO917538 DDF917538:DDS917538 CTJ917538:CTW917538 CJN917538:CKA917538 BZR917538:CAE917538 BPV917538:BQI917538 BFZ917538:BGM917538 AWD917538:AWQ917538 AMH917538:AMU917538 ACL917538:ACY917538 SP917538:TC917538 IT917538:JG917538 C917538:P917538 WVF852002:WVS852002 WLJ852002:WLW852002 WBN852002:WCA852002 VRR852002:VSE852002 VHV852002:VII852002 UXZ852002:UYM852002 UOD852002:UOQ852002 UEH852002:UEU852002 TUL852002:TUY852002 TKP852002:TLC852002 TAT852002:TBG852002 SQX852002:SRK852002 SHB852002:SHO852002 RXF852002:RXS852002 RNJ852002:RNW852002 RDN852002:REA852002 QTR852002:QUE852002 QJV852002:QKI852002 PZZ852002:QAM852002 PQD852002:PQQ852002 PGH852002:PGU852002 OWL852002:OWY852002 OMP852002:ONC852002 OCT852002:ODG852002 NSX852002:NTK852002 NJB852002:NJO852002 MZF852002:MZS852002 MPJ852002:MPW852002 MFN852002:MGA852002 LVR852002:LWE852002 LLV852002:LMI852002 LBZ852002:LCM852002 KSD852002:KSQ852002 KIH852002:KIU852002 JYL852002:JYY852002 JOP852002:JPC852002 JET852002:JFG852002 IUX852002:IVK852002 ILB852002:ILO852002 IBF852002:IBS852002 HRJ852002:HRW852002 HHN852002:HIA852002 GXR852002:GYE852002 GNV852002:GOI852002 GDZ852002:GEM852002 FUD852002:FUQ852002 FKH852002:FKU852002 FAL852002:FAY852002 EQP852002:ERC852002 EGT852002:EHG852002 DWX852002:DXK852002 DNB852002:DNO852002 DDF852002:DDS852002 CTJ852002:CTW852002 CJN852002:CKA852002 BZR852002:CAE852002 BPV852002:BQI852002 BFZ852002:BGM852002 AWD852002:AWQ852002 AMH852002:AMU852002 ACL852002:ACY852002 SP852002:TC852002 IT852002:JG852002 C852002:P852002 WVF786466:WVS786466 WLJ786466:WLW786466 WBN786466:WCA786466 VRR786466:VSE786466 VHV786466:VII786466 UXZ786466:UYM786466 UOD786466:UOQ786466 UEH786466:UEU786466 TUL786466:TUY786466 TKP786466:TLC786466 TAT786466:TBG786466 SQX786466:SRK786466 SHB786466:SHO786466 RXF786466:RXS786466 RNJ786466:RNW786466 RDN786466:REA786466 QTR786466:QUE786466 QJV786466:QKI786466 PZZ786466:QAM786466 PQD786466:PQQ786466 PGH786466:PGU786466 OWL786466:OWY786466 OMP786466:ONC786466 OCT786466:ODG786466 NSX786466:NTK786466 NJB786466:NJO786466 MZF786466:MZS786466 MPJ786466:MPW786466 MFN786466:MGA786466 LVR786466:LWE786466 LLV786466:LMI786466 LBZ786466:LCM786466 KSD786466:KSQ786466 KIH786466:KIU786466 JYL786466:JYY786466 JOP786466:JPC786466 JET786466:JFG786466 IUX786466:IVK786466 ILB786466:ILO786466 IBF786466:IBS786466 HRJ786466:HRW786466 HHN786466:HIA786466 GXR786466:GYE786466 GNV786466:GOI786466 GDZ786466:GEM786466 FUD786466:FUQ786466 FKH786466:FKU786466 FAL786466:FAY786466 EQP786466:ERC786466 EGT786466:EHG786466 DWX786466:DXK786466 DNB786466:DNO786466 DDF786466:DDS786466 CTJ786466:CTW786466 CJN786466:CKA786466 BZR786466:CAE786466 BPV786466:BQI786466 BFZ786466:BGM786466 AWD786466:AWQ786466 AMH786466:AMU786466 ACL786466:ACY786466 SP786466:TC786466 IT786466:JG786466 C786466:P786466 WVF720930:WVS720930 WLJ720930:WLW720930 WBN720930:WCA720930 VRR720930:VSE720930 VHV720930:VII720930 UXZ720930:UYM720930 UOD720930:UOQ720930 UEH720930:UEU720930 TUL720930:TUY720930 TKP720930:TLC720930 TAT720930:TBG720930 SQX720930:SRK720930 SHB720930:SHO720930 RXF720930:RXS720930 RNJ720930:RNW720930 RDN720930:REA720930 QTR720930:QUE720930 QJV720930:QKI720930 PZZ720930:QAM720930 PQD720930:PQQ720930 PGH720930:PGU720930 OWL720930:OWY720930 OMP720930:ONC720930 OCT720930:ODG720930 NSX720930:NTK720930 NJB720930:NJO720930 MZF720930:MZS720930 MPJ720930:MPW720930 MFN720930:MGA720930 LVR720930:LWE720930 LLV720930:LMI720930 LBZ720930:LCM720930 KSD720930:KSQ720930 KIH720930:KIU720930 JYL720930:JYY720930 JOP720930:JPC720930 JET720930:JFG720930 IUX720930:IVK720930 ILB720930:ILO720930 IBF720930:IBS720930 HRJ720930:HRW720930 HHN720930:HIA720930 GXR720930:GYE720930 GNV720930:GOI720930 GDZ720930:GEM720930 FUD720930:FUQ720930 FKH720930:FKU720930 FAL720930:FAY720930 EQP720930:ERC720930 EGT720930:EHG720930 DWX720930:DXK720930 DNB720930:DNO720930 DDF720930:DDS720930 CTJ720930:CTW720930 CJN720930:CKA720930 BZR720930:CAE720930 BPV720930:BQI720930 BFZ720930:BGM720930 AWD720930:AWQ720930 AMH720930:AMU720930 ACL720930:ACY720930 SP720930:TC720930 IT720930:JG720930 C720930:P720930 WVF655394:WVS655394 WLJ655394:WLW655394 WBN655394:WCA655394 VRR655394:VSE655394 VHV655394:VII655394 UXZ655394:UYM655394 UOD655394:UOQ655394 UEH655394:UEU655394 TUL655394:TUY655394 TKP655394:TLC655394 TAT655394:TBG655394 SQX655394:SRK655394 SHB655394:SHO655394 RXF655394:RXS655394 RNJ655394:RNW655394 RDN655394:REA655394 QTR655394:QUE655394 QJV655394:QKI655394 PZZ655394:QAM655394 PQD655394:PQQ655394 PGH655394:PGU655394 OWL655394:OWY655394 OMP655394:ONC655394 OCT655394:ODG655394 NSX655394:NTK655394 NJB655394:NJO655394 MZF655394:MZS655394 MPJ655394:MPW655394 MFN655394:MGA655394 LVR655394:LWE655394 LLV655394:LMI655394 LBZ655394:LCM655394 KSD655394:KSQ655394 KIH655394:KIU655394 JYL655394:JYY655394 JOP655394:JPC655394 JET655394:JFG655394 IUX655394:IVK655394 ILB655394:ILO655394 IBF655394:IBS655394 HRJ655394:HRW655394 HHN655394:HIA655394 GXR655394:GYE655394 GNV655394:GOI655394 GDZ655394:GEM655394 FUD655394:FUQ655394 FKH655394:FKU655394 FAL655394:FAY655394 EQP655394:ERC655394 EGT655394:EHG655394 DWX655394:DXK655394 DNB655394:DNO655394 DDF655394:DDS655394 CTJ655394:CTW655394 CJN655394:CKA655394 BZR655394:CAE655394 BPV655394:BQI655394 BFZ655394:BGM655394 AWD655394:AWQ655394 AMH655394:AMU655394 ACL655394:ACY655394 SP655394:TC655394 IT655394:JG655394 C655394:P655394 WVF589858:WVS589858 WLJ589858:WLW589858 WBN589858:WCA589858 VRR589858:VSE589858 VHV589858:VII589858 UXZ589858:UYM589858 UOD589858:UOQ589858 UEH589858:UEU589858 TUL589858:TUY589858 TKP589858:TLC589858 TAT589858:TBG589858 SQX589858:SRK589858 SHB589858:SHO589858 RXF589858:RXS589858 RNJ589858:RNW589858 RDN589858:REA589858 QTR589858:QUE589858 QJV589858:QKI589858 PZZ589858:QAM589858 PQD589858:PQQ589858 PGH589858:PGU589858 OWL589858:OWY589858 OMP589858:ONC589858 OCT589858:ODG589858 NSX589858:NTK589858 NJB589858:NJO589858 MZF589858:MZS589858 MPJ589858:MPW589858 MFN589858:MGA589858 LVR589858:LWE589858 LLV589858:LMI589858 LBZ589858:LCM589858 KSD589858:KSQ589858 KIH589858:KIU589858 JYL589858:JYY589858 JOP589858:JPC589858 JET589858:JFG589858 IUX589858:IVK589858 ILB589858:ILO589858 IBF589858:IBS589858 HRJ589858:HRW589858 HHN589858:HIA589858 GXR589858:GYE589858 GNV589858:GOI589858 GDZ589858:GEM589858 FUD589858:FUQ589858 FKH589858:FKU589858 FAL589858:FAY589858 EQP589858:ERC589858 EGT589858:EHG589858 DWX589858:DXK589858 DNB589858:DNO589858 DDF589858:DDS589858 CTJ589858:CTW589858 CJN589858:CKA589858 BZR589858:CAE589858 BPV589858:BQI589858 BFZ589858:BGM589858 AWD589858:AWQ589858 AMH589858:AMU589858 ACL589858:ACY589858 SP589858:TC589858 IT589858:JG589858 C589858:P589858 WVF524322:WVS524322 WLJ524322:WLW524322 WBN524322:WCA524322 VRR524322:VSE524322 VHV524322:VII524322 UXZ524322:UYM524322 UOD524322:UOQ524322 UEH524322:UEU524322 TUL524322:TUY524322 TKP524322:TLC524322 TAT524322:TBG524322 SQX524322:SRK524322 SHB524322:SHO524322 RXF524322:RXS524322 RNJ524322:RNW524322 RDN524322:REA524322 QTR524322:QUE524322 QJV524322:QKI524322 PZZ524322:QAM524322 PQD524322:PQQ524322 PGH524322:PGU524322 OWL524322:OWY524322 OMP524322:ONC524322 OCT524322:ODG524322 NSX524322:NTK524322 NJB524322:NJO524322 MZF524322:MZS524322 MPJ524322:MPW524322 MFN524322:MGA524322 LVR524322:LWE524322 LLV524322:LMI524322 LBZ524322:LCM524322 KSD524322:KSQ524322 KIH524322:KIU524322 JYL524322:JYY524322 JOP524322:JPC524322 JET524322:JFG524322 IUX524322:IVK524322 ILB524322:ILO524322 IBF524322:IBS524322 HRJ524322:HRW524322 HHN524322:HIA524322 GXR524322:GYE524322 GNV524322:GOI524322 GDZ524322:GEM524322 FUD524322:FUQ524322 FKH524322:FKU524322 FAL524322:FAY524322 EQP524322:ERC524322 EGT524322:EHG524322 DWX524322:DXK524322 DNB524322:DNO524322 DDF524322:DDS524322 CTJ524322:CTW524322 CJN524322:CKA524322 BZR524322:CAE524322 BPV524322:BQI524322 BFZ524322:BGM524322 AWD524322:AWQ524322 AMH524322:AMU524322 ACL524322:ACY524322 SP524322:TC524322 IT524322:JG524322 C524322:P524322 WVF458786:WVS458786 WLJ458786:WLW458786 WBN458786:WCA458786 VRR458786:VSE458786 VHV458786:VII458786 UXZ458786:UYM458786 UOD458786:UOQ458786 UEH458786:UEU458786 TUL458786:TUY458786 TKP458786:TLC458786 TAT458786:TBG458786 SQX458786:SRK458786 SHB458786:SHO458786 RXF458786:RXS458786 RNJ458786:RNW458786 RDN458786:REA458786 QTR458786:QUE458786 QJV458786:QKI458786 PZZ458786:QAM458786 PQD458786:PQQ458786 PGH458786:PGU458786 OWL458786:OWY458786 OMP458786:ONC458786 OCT458786:ODG458786 NSX458786:NTK458786 NJB458786:NJO458786 MZF458786:MZS458786 MPJ458786:MPW458786 MFN458786:MGA458786 LVR458786:LWE458786 LLV458786:LMI458786 LBZ458786:LCM458786 KSD458786:KSQ458786 KIH458786:KIU458786 JYL458786:JYY458786 JOP458786:JPC458786 JET458786:JFG458786 IUX458786:IVK458786 ILB458786:ILO458786 IBF458786:IBS458786 HRJ458786:HRW458786 HHN458786:HIA458786 GXR458786:GYE458786 GNV458786:GOI458786 GDZ458786:GEM458786 FUD458786:FUQ458786 FKH458786:FKU458786 FAL458786:FAY458786 EQP458786:ERC458786 EGT458786:EHG458786 DWX458786:DXK458786 DNB458786:DNO458786 DDF458786:DDS458786 CTJ458786:CTW458786 CJN458786:CKA458786 BZR458786:CAE458786 BPV458786:BQI458786 BFZ458786:BGM458786 AWD458786:AWQ458786 AMH458786:AMU458786 ACL458786:ACY458786 SP458786:TC458786 IT458786:JG458786 C458786:P458786 WVF393250:WVS393250 WLJ393250:WLW393250 WBN393250:WCA393250 VRR393250:VSE393250 VHV393250:VII393250 UXZ393250:UYM393250 UOD393250:UOQ393250 UEH393250:UEU393250 TUL393250:TUY393250 TKP393250:TLC393250 TAT393250:TBG393250 SQX393250:SRK393250 SHB393250:SHO393250 RXF393250:RXS393250 RNJ393250:RNW393250 RDN393250:REA393250 QTR393250:QUE393250 QJV393250:QKI393250 PZZ393250:QAM393250 PQD393250:PQQ393250 PGH393250:PGU393250 OWL393250:OWY393250 OMP393250:ONC393250 OCT393250:ODG393250 NSX393250:NTK393250 NJB393250:NJO393250 MZF393250:MZS393250 MPJ393250:MPW393250 MFN393250:MGA393250 LVR393250:LWE393250 LLV393250:LMI393250 LBZ393250:LCM393250 KSD393250:KSQ393250 KIH393250:KIU393250 JYL393250:JYY393250 JOP393250:JPC393250 JET393250:JFG393250 IUX393250:IVK393250 ILB393250:ILO393250 IBF393250:IBS393250 HRJ393250:HRW393250 HHN393250:HIA393250 GXR393250:GYE393250 GNV393250:GOI393250 GDZ393250:GEM393250 FUD393250:FUQ393250 FKH393250:FKU393250 FAL393250:FAY393250 EQP393250:ERC393250 EGT393250:EHG393250 DWX393250:DXK393250 DNB393250:DNO393250 DDF393250:DDS393250 CTJ393250:CTW393250 CJN393250:CKA393250 BZR393250:CAE393250 BPV393250:BQI393250 BFZ393250:BGM393250 AWD393250:AWQ393250 AMH393250:AMU393250 ACL393250:ACY393250 SP393250:TC393250 IT393250:JG393250 C393250:P393250 WVF327714:WVS327714 WLJ327714:WLW327714 WBN327714:WCA327714 VRR327714:VSE327714 VHV327714:VII327714 UXZ327714:UYM327714 UOD327714:UOQ327714 UEH327714:UEU327714 TUL327714:TUY327714 TKP327714:TLC327714 TAT327714:TBG327714 SQX327714:SRK327714 SHB327714:SHO327714 RXF327714:RXS327714 RNJ327714:RNW327714 RDN327714:REA327714 QTR327714:QUE327714 QJV327714:QKI327714 PZZ327714:QAM327714 PQD327714:PQQ327714 PGH327714:PGU327714 OWL327714:OWY327714 OMP327714:ONC327714 OCT327714:ODG327714 NSX327714:NTK327714 NJB327714:NJO327714 MZF327714:MZS327714 MPJ327714:MPW327714 MFN327714:MGA327714 LVR327714:LWE327714 LLV327714:LMI327714 LBZ327714:LCM327714 KSD327714:KSQ327714 KIH327714:KIU327714 JYL327714:JYY327714 JOP327714:JPC327714 JET327714:JFG327714 IUX327714:IVK327714 ILB327714:ILO327714 IBF327714:IBS327714 HRJ327714:HRW327714 HHN327714:HIA327714 GXR327714:GYE327714 GNV327714:GOI327714 GDZ327714:GEM327714 FUD327714:FUQ327714 FKH327714:FKU327714 FAL327714:FAY327714 EQP327714:ERC327714 EGT327714:EHG327714 DWX327714:DXK327714 DNB327714:DNO327714 DDF327714:DDS327714 CTJ327714:CTW327714 CJN327714:CKA327714 BZR327714:CAE327714 BPV327714:BQI327714 BFZ327714:BGM327714 AWD327714:AWQ327714 AMH327714:AMU327714 ACL327714:ACY327714 SP327714:TC327714 IT327714:JG327714 C327714:P327714 WVF262178:WVS262178 WLJ262178:WLW262178 WBN262178:WCA262178 VRR262178:VSE262178 VHV262178:VII262178 UXZ262178:UYM262178 UOD262178:UOQ262178 UEH262178:UEU262178 TUL262178:TUY262178 TKP262178:TLC262178 TAT262178:TBG262178 SQX262178:SRK262178 SHB262178:SHO262178 RXF262178:RXS262178 RNJ262178:RNW262178 RDN262178:REA262178 QTR262178:QUE262178 QJV262178:QKI262178 PZZ262178:QAM262178 PQD262178:PQQ262178 PGH262178:PGU262178 OWL262178:OWY262178 OMP262178:ONC262178 OCT262178:ODG262178 NSX262178:NTK262178 NJB262178:NJO262178 MZF262178:MZS262178 MPJ262178:MPW262178 MFN262178:MGA262178 LVR262178:LWE262178 LLV262178:LMI262178 LBZ262178:LCM262178 KSD262178:KSQ262178 KIH262178:KIU262178 JYL262178:JYY262178 JOP262178:JPC262178 JET262178:JFG262178 IUX262178:IVK262178 ILB262178:ILO262178 IBF262178:IBS262178 HRJ262178:HRW262178 HHN262178:HIA262178 GXR262178:GYE262178 GNV262178:GOI262178 GDZ262178:GEM262178 FUD262178:FUQ262178 FKH262178:FKU262178 FAL262178:FAY262178 EQP262178:ERC262178 EGT262178:EHG262178 DWX262178:DXK262178 DNB262178:DNO262178 DDF262178:DDS262178 CTJ262178:CTW262178 CJN262178:CKA262178 BZR262178:CAE262178 BPV262178:BQI262178 BFZ262178:BGM262178 AWD262178:AWQ262178 AMH262178:AMU262178 ACL262178:ACY262178 SP262178:TC262178 IT262178:JG262178 C262178:P262178 WVF196642:WVS196642 WLJ196642:WLW196642 WBN196642:WCA196642 VRR196642:VSE196642 VHV196642:VII196642 UXZ196642:UYM196642 UOD196642:UOQ196642 UEH196642:UEU196642 TUL196642:TUY196642 TKP196642:TLC196642 TAT196642:TBG196642 SQX196642:SRK196642 SHB196642:SHO196642 RXF196642:RXS196642 RNJ196642:RNW196642 RDN196642:REA196642 QTR196642:QUE196642 QJV196642:QKI196642 PZZ196642:QAM196642 PQD196642:PQQ196642 PGH196642:PGU196642 OWL196642:OWY196642 OMP196642:ONC196642 OCT196642:ODG196642 NSX196642:NTK196642 NJB196642:NJO196642 MZF196642:MZS196642 MPJ196642:MPW196642 MFN196642:MGA196642 LVR196642:LWE196642 LLV196642:LMI196642 LBZ196642:LCM196642 KSD196642:KSQ196642 KIH196642:KIU196642 JYL196642:JYY196642 JOP196642:JPC196642 JET196642:JFG196642 IUX196642:IVK196642 ILB196642:ILO196642 IBF196642:IBS196642 HRJ196642:HRW196642 HHN196642:HIA196642 GXR196642:GYE196642 GNV196642:GOI196642 GDZ196642:GEM196642 FUD196642:FUQ196642 FKH196642:FKU196642 FAL196642:FAY196642 EQP196642:ERC196642 EGT196642:EHG196642 DWX196642:DXK196642 DNB196642:DNO196642 DDF196642:DDS196642 CTJ196642:CTW196642 CJN196642:CKA196642 BZR196642:CAE196642 BPV196642:BQI196642 BFZ196642:BGM196642 AWD196642:AWQ196642 AMH196642:AMU196642 ACL196642:ACY196642 SP196642:TC196642 IT196642:JG196642 C196642:P196642 WVF131106:WVS131106 WLJ131106:WLW131106 WBN131106:WCA131106 VRR131106:VSE131106 VHV131106:VII131106 UXZ131106:UYM131106 UOD131106:UOQ131106 UEH131106:UEU131106 TUL131106:TUY131106 TKP131106:TLC131106 TAT131106:TBG131106 SQX131106:SRK131106 SHB131106:SHO131106 RXF131106:RXS131106 RNJ131106:RNW131106 RDN131106:REA131106 QTR131106:QUE131106 QJV131106:QKI131106 PZZ131106:QAM131106 PQD131106:PQQ131106 PGH131106:PGU131106 OWL131106:OWY131106 OMP131106:ONC131106 OCT131106:ODG131106 NSX131106:NTK131106 NJB131106:NJO131106 MZF131106:MZS131106 MPJ131106:MPW131106 MFN131106:MGA131106 LVR131106:LWE131106 LLV131106:LMI131106 LBZ131106:LCM131106 KSD131106:KSQ131106 KIH131106:KIU131106 JYL131106:JYY131106 JOP131106:JPC131106 JET131106:JFG131106 IUX131106:IVK131106 ILB131106:ILO131106 IBF131106:IBS131106 HRJ131106:HRW131106 HHN131106:HIA131106 GXR131106:GYE131106 GNV131106:GOI131106 GDZ131106:GEM131106 FUD131106:FUQ131106 FKH131106:FKU131106 FAL131106:FAY131106 EQP131106:ERC131106 EGT131106:EHG131106 DWX131106:DXK131106 DNB131106:DNO131106 DDF131106:DDS131106 CTJ131106:CTW131106 CJN131106:CKA131106 BZR131106:CAE131106 BPV131106:BQI131106 BFZ131106:BGM131106 AWD131106:AWQ131106 AMH131106:AMU131106 ACL131106:ACY131106 SP131106:TC131106 IT131106:JG131106 C131106:P131106 WVF65570:WVS65570 WLJ65570:WLW65570 WBN65570:WCA65570 VRR65570:VSE65570 VHV65570:VII65570 UXZ65570:UYM65570 UOD65570:UOQ65570 UEH65570:UEU65570 TUL65570:TUY65570 TKP65570:TLC65570 TAT65570:TBG65570 SQX65570:SRK65570 SHB65570:SHO65570 RXF65570:RXS65570 RNJ65570:RNW65570 RDN65570:REA65570 QTR65570:QUE65570 QJV65570:QKI65570 PZZ65570:QAM65570 PQD65570:PQQ65570 PGH65570:PGU65570 OWL65570:OWY65570 OMP65570:ONC65570 OCT65570:ODG65570 NSX65570:NTK65570 NJB65570:NJO65570 MZF65570:MZS65570 MPJ65570:MPW65570 MFN65570:MGA65570 LVR65570:LWE65570 LLV65570:LMI65570 LBZ65570:LCM65570 KSD65570:KSQ65570 KIH65570:KIU65570 JYL65570:JYY65570 JOP65570:JPC65570 JET65570:JFG65570 IUX65570:IVK65570 ILB65570:ILO65570 IBF65570:IBS65570 HRJ65570:HRW65570 HHN65570:HIA65570 GXR65570:GYE65570 GNV65570:GOI65570 GDZ65570:GEM65570 FUD65570:FUQ65570 FKH65570:FKU65570 FAL65570:FAY65570 EQP65570:ERC65570 EGT65570:EHG65570 DWX65570:DXK65570 DNB65570:DNO65570 DDF65570:DDS65570 CTJ65570:CTW65570 CJN65570:CKA65570 BZR65570:CAE65570 BPV65570:BQI65570 BFZ65570:BGM65570 AWD65570:AWQ65570 AMH65570:AMU65570 ACL65570:ACY65570 SP65570:TC65570 IT65570:JG65570 C65570:P65570 WVF36:WVS36 WLJ36:WLW36 WBN36:WCA36 VRR36:VSE36 VHV36:VII36 UXZ36:UYM36 UOD36:UOQ36 UEH36:UEU36 TUL36:TUY36 TKP36:TLC36 TAT36:TBG36 SQX36:SRK36 SHB36:SHO36 RXF36:RXS36 RNJ36:RNW36 RDN36:REA36 QTR36:QUE36 QJV36:QKI36 PZZ36:QAM36 PQD36:PQQ36 PGH36:PGU36 OWL36:OWY36 OMP36:ONC36 OCT36:ODG36 NSX36:NTK36 NJB36:NJO36 MZF36:MZS36 MPJ36:MPW36 MFN36:MGA36 LVR36:LWE36 LLV36:LMI36 LBZ36:LCM36 KSD36:KSQ36 KIH36:KIU36 JYL36:JYY36 JOP36:JPC36 JET36:JFG36 IUX36:IVK36 ILB36:ILO36 IBF36:IBS36 HRJ36:HRW36 HHN36:HIA36 GXR36:GYE36 GNV36:GOI36 GDZ36:GEM36 FUD36:FUQ36 FKH36:FKU36 FAL36:FAY36 EQP36:ERC36 EGT36:EHG36 DWX36:DXK36 DNB36:DNO36 DDF36:DDS36 CTJ36:CTW36 CJN36:CKA36 BZR36:CAE36 BPV36:BQI36 BFZ36:BGM36 AWD36:AWQ36 AMH36:AMU36 ACL36:ACY36 SP36:TC36 IT36:JG36 C36:P36 WVF983070:WVS983070 WLJ983070:WLW983070 WBN983070:WCA983070 VRR983070:VSE983070 VHV983070:VII983070 UXZ983070:UYM983070 UOD983070:UOQ983070 UEH983070:UEU983070 TUL983070:TUY983070 TKP983070:TLC983070 TAT983070:TBG983070 SQX983070:SRK983070 SHB983070:SHO983070 RXF983070:RXS983070 RNJ983070:RNW983070 RDN983070:REA983070 QTR983070:QUE983070 QJV983070:QKI983070 PZZ983070:QAM983070 PQD983070:PQQ983070 PGH983070:PGU983070 OWL983070:OWY983070 OMP983070:ONC983070 OCT983070:ODG983070 NSX983070:NTK983070 NJB983070:NJO983070 MZF983070:MZS983070 MPJ983070:MPW983070 MFN983070:MGA983070 LVR983070:LWE983070 LLV983070:LMI983070 LBZ983070:LCM983070 KSD983070:KSQ983070 KIH983070:KIU983070 JYL983070:JYY983070 JOP983070:JPC983070 JET983070:JFG983070 IUX983070:IVK983070 ILB983070:ILO983070 IBF983070:IBS983070 HRJ983070:HRW983070 HHN983070:HIA983070 GXR983070:GYE983070 GNV983070:GOI983070 GDZ983070:GEM983070 FUD983070:FUQ983070 FKH983070:FKU983070 FAL983070:FAY983070 EQP983070:ERC983070 EGT983070:EHG983070 DWX983070:DXK983070 DNB983070:DNO983070 DDF983070:DDS983070 CTJ983070:CTW983070 CJN983070:CKA983070 BZR983070:CAE983070 BPV983070:BQI983070 BFZ983070:BGM983070 AWD983070:AWQ983070 AMH983070:AMU983070 ACL983070:ACY983070 SP983070:TC983070 IT983070:JG983070 C983070:P983070 WVF917534:WVS917534 WLJ917534:WLW917534 WBN917534:WCA917534 VRR917534:VSE917534 VHV917534:VII917534 UXZ917534:UYM917534 UOD917534:UOQ917534 UEH917534:UEU917534 TUL917534:TUY917534 TKP917534:TLC917534 TAT917534:TBG917534 SQX917534:SRK917534 SHB917534:SHO917534 RXF917534:RXS917534 RNJ917534:RNW917534 RDN917534:REA917534 QTR917534:QUE917534 QJV917534:QKI917534 PZZ917534:QAM917534 PQD917534:PQQ917534 PGH917534:PGU917534 OWL917534:OWY917534 OMP917534:ONC917534 OCT917534:ODG917534 NSX917534:NTK917534 NJB917534:NJO917534 MZF917534:MZS917534 MPJ917534:MPW917534 MFN917534:MGA917534 LVR917534:LWE917534 LLV917534:LMI917534 LBZ917534:LCM917534 KSD917534:KSQ917534 KIH917534:KIU917534 JYL917534:JYY917534 JOP917534:JPC917534 JET917534:JFG917534 IUX917534:IVK917534 ILB917534:ILO917534 IBF917534:IBS917534 HRJ917534:HRW917534 HHN917534:HIA917534 GXR917534:GYE917534 GNV917534:GOI917534 GDZ917534:GEM917534 FUD917534:FUQ917534 FKH917534:FKU917534 FAL917534:FAY917534 EQP917534:ERC917534 EGT917534:EHG917534 DWX917534:DXK917534 DNB917534:DNO917534 DDF917534:DDS917534 CTJ917534:CTW917534 CJN917534:CKA917534 BZR917534:CAE917534 BPV917534:BQI917534 BFZ917534:BGM917534 AWD917534:AWQ917534 AMH917534:AMU917534 ACL917534:ACY917534 SP917534:TC917534 IT917534:JG917534 C917534:P917534 WVF851998:WVS851998 WLJ851998:WLW851998 WBN851998:WCA851998 VRR851998:VSE851998 VHV851998:VII851998 UXZ851998:UYM851998 UOD851998:UOQ851998 UEH851998:UEU851998 TUL851998:TUY851998 TKP851998:TLC851998 TAT851998:TBG851998 SQX851998:SRK851998 SHB851998:SHO851998 RXF851998:RXS851998 RNJ851998:RNW851998 RDN851998:REA851998 QTR851998:QUE851998 QJV851998:QKI851998 PZZ851998:QAM851998 PQD851998:PQQ851998 PGH851998:PGU851998 OWL851998:OWY851998 OMP851998:ONC851998 OCT851998:ODG851998 NSX851998:NTK851998 NJB851998:NJO851998 MZF851998:MZS851998 MPJ851998:MPW851998 MFN851998:MGA851998 LVR851998:LWE851998 LLV851998:LMI851998 LBZ851998:LCM851998 KSD851998:KSQ851998 KIH851998:KIU851998 JYL851998:JYY851998 JOP851998:JPC851998 JET851998:JFG851998 IUX851998:IVK851998 ILB851998:ILO851998 IBF851998:IBS851998 HRJ851998:HRW851998 HHN851998:HIA851998 GXR851998:GYE851998 GNV851998:GOI851998 GDZ851998:GEM851998 FUD851998:FUQ851998 FKH851998:FKU851998 FAL851998:FAY851998 EQP851998:ERC851998 EGT851998:EHG851998 DWX851998:DXK851998 DNB851998:DNO851998 DDF851998:DDS851998 CTJ851998:CTW851998 CJN851998:CKA851998 BZR851998:CAE851998 BPV851998:BQI851998 BFZ851998:BGM851998 AWD851998:AWQ851998 AMH851998:AMU851998 ACL851998:ACY851998 SP851998:TC851998 IT851998:JG851998 C851998:P851998 WVF786462:WVS786462 WLJ786462:WLW786462 WBN786462:WCA786462 VRR786462:VSE786462 VHV786462:VII786462 UXZ786462:UYM786462 UOD786462:UOQ786462 UEH786462:UEU786462 TUL786462:TUY786462 TKP786462:TLC786462 TAT786462:TBG786462 SQX786462:SRK786462 SHB786462:SHO786462 RXF786462:RXS786462 RNJ786462:RNW786462 RDN786462:REA786462 QTR786462:QUE786462 QJV786462:QKI786462 PZZ786462:QAM786462 PQD786462:PQQ786462 PGH786462:PGU786462 OWL786462:OWY786462 OMP786462:ONC786462 OCT786462:ODG786462 NSX786462:NTK786462 NJB786462:NJO786462 MZF786462:MZS786462 MPJ786462:MPW786462 MFN786462:MGA786462 LVR786462:LWE786462 LLV786462:LMI786462 LBZ786462:LCM786462 KSD786462:KSQ786462 KIH786462:KIU786462 JYL786462:JYY786462 JOP786462:JPC786462 JET786462:JFG786462 IUX786462:IVK786462 ILB786462:ILO786462 IBF786462:IBS786462 HRJ786462:HRW786462 HHN786462:HIA786462 GXR786462:GYE786462 GNV786462:GOI786462 GDZ786462:GEM786462 FUD786462:FUQ786462 FKH786462:FKU786462 FAL786462:FAY786462 EQP786462:ERC786462 EGT786462:EHG786462 DWX786462:DXK786462 DNB786462:DNO786462 DDF786462:DDS786462 CTJ786462:CTW786462 CJN786462:CKA786462 BZR786462:CAE786462 BPV786462:BQI786462 BFZ786462:BGM786462 AWD786462:AWQ786462 AMH786462:AMU786462 ACL786462:ACY786462 SP786462:TC786462 IT786462:JG786462 C786462:P786462 WVF720926:WVS720926 WLJ720926:WLW720926 WBN720926:WCA720926 VRR720926:VSE720926 VHV720926:VII720926 UXZ720926:UYM720926 UOD720926:UOQ720926 UEH720926:UEU720926 TUL720926:TUY720926 TKP720926:TLC720926 TAT720926:TBG720926 SQX720926:SRK720926 SHB720926:SHO720926 RXF720926:RXS720926 RNJ720926:RNW720926 RDN720926:REA720926 QTR720926:QUE720926 QJV720926:QKI720926 PZZ720926:QAM720926 PQD720926:PQQ720926 PGH720926:PGU720926 OWL720926:OWY720926 OMP720926:ONC720926 OCT720926:ODG720926 NSX720926:NTK720926 NJB720926:NJO720926 MZF720926:MZS720926 MPJ720926:MPW720926 MFN720926:MGA720926 LVR720926:LWE720926 LLV720926:LMI720926 LBZ720926:LCM720926 KSD720926:KSQ720926 KIH720926:KIU720926 JYL720926:JYY720926 JOP720926:JPC720926 JET720926:JFG720926 IUX720926:IVK720926 ILB720926:ILO720926 IBF720926:IBS720926 HRJ720926:HRW720926 HHN720926:HIA720926 GXR720926:GYE720926 GNV720926:GOI720926 GDZ720926:GEM720926 FUD720926:FUQ720926 FKH720926:FKU720926 FAL720926:FAY720926 EQP720926:ERC720926 EGT720926:EHG720926 DWX720926:DXK720926 DNB720926:DNO720926 DDF720926:DDS720926 CTJ720926:CTW720926 CJN720926:CKA720926 BZR720926:CAE720926 BPV720926:BQI720926 BFZ720926:BGM720926 AWD720926:AWQ720926 AMH720926:AMU720926 ACL720926:ACY720926 SP720926:TC720926 IT720926:JG720926 C720926:P720926 WVF655390:WVS655390 WLJ655390:WLW655390 WBN655390:WCA655390 VRR655390:VSE655390 VHV655390:VII655390 UXZ655390:UYM655390 UOD655390:UOQ655390 UEH655390:UEU655390 TUL655390:TUY655390 TKP655390:TLC655390 TAT655390:TBG655390 SQX655390:SRK655390 SHB655390:SHO655390 RXF655390:RXS655390 RNJ655390:RNW655390 RDN655390:REA655390 QTR655390:QUE655390 QJV655390:QKI655390 PZZ655390:QAM655390 PQD655390:PQQ655390 PGH655390:PGU655390 OWL655390:OWY655390 OMP655390:ONC655390 OCT655390:ODG655390 NSX655390:NTK655390 NJB655390:NJO655390 MZF655390:MZS655390 MPJ655390:MPW655390 MFN655390:MGA655390 LVR655390:LWE655390 LLV655390:LMI655390 LBZ655390:LCM655390 KSD655390:KSQ655390 KIH655390:KIU655390 JYL655390:JYY655390 JOP655390:JPC655390 JET655390:JFG655390 IUX655390:IVK655390 ILB655390:ILO655390 IBF655390:IBS655390 HRJ655390:HRW655390 HHN655390:HIA655390 GXR655390:GYE655390 GNV655390:GOI655390 GDZ655390:GEM655390 FUD655390:FUQ655390 FKH655390:FKU655390 FAL655390:FAY655390 EQP655390:ERC655390 EGT655390:EHG655390 DWX655390:DXK655390 DNB655390:DNO655390 DDF655390:DDS655390 CTJ655390:CTW655390 CJN655390:CKA655390 BZR655390:CAE655390 BPV655390:BQI655390 BFZ655390:BGM655390 AWD655390:AWQ655390 AMH655390:AMU655390 ACL655390:ACY655390 SP655390:TC655390 IT655390:JG655390 C655390:P655390 WVF589854:WVS589854 WLJ589854:WLW589854 WBN589854:WCA589854 VRR589854:VSE589854 VHV589854:VII589854 UXZ589854:UYM589854 UOD589854:UOQ589854 UEH589854:UEU589854 TUL589854:TUY589854 TKP589854:TLC589854 TAT589854:TBG589854 SQX589854:SRK589854 SHB589854:SHO589854 RXF589854:RXS589854 RNJ589854:RNW589854 RDN589854:REA589854 QTR589854:QUE589854 QJV589854:QKI589854 PZZ589854:QAM589854 PQD589854:PQQ589854 PGH589854:PGU589854 OWL589854:OWY589854 OMP589854:ONC589854 OCT589854:ODG589854 NSX589854:NTK589854 NJB589854:NJO589854 MZF589854:MZS589854 MPJ589854:MPW589854 MFN589854:MGA589854 LVR589854:LWE589854 LLV589854:LMI589854 LBZ589854:LCM589854 KSD589854:KSQ589854 KIH589854:KIU589854 JYL589854:JYY589854 JOP589854:JPC589854 JET589854:JFG589854 IUX589854:IVK589854 ILB589854:ILO589854 IBF589854:IBS589854 HRJ589854:HRW589854 HHN589854:HIA589854 GXR589854:GYE589854 GNV589854:GOI589854 GDZ589854:GEM589854 FUD589854:FUQ589854 FKH589854:FKU589854 FAL589854:FAY589854 EQP589854:ERC589854 EGT589854:EHG589854 DWX589854:DXK589854 DNB589854:DNO589854 DDF589854:DDS589854 CTJ589854:CTW589854 CJN589854:CKA589854 BZR589854:CAE589854 BPV589854:BQI589854 BFZ589854:BGM589854 AWD589854:AWQ589854 AMH589854:AMU589854 ACL589854:ACY589854 SP589854:TC589854 IT589854:JG589854 C589854:P589854 WVF524318:WVS524318 WLJ524318:WLW524318 WBN524318:WCA524318 VRR524318:VSE524318 VHV524318:VII524318 UXZ524318:UYM524318 UOD524318:UOQ524318 UEH524318:UEU524318 TUL524318:TUY524318 TKP524318:TLC524318 TAT524318:TBG524318 SQX524318:SRK524318 SHB524318:SHO524318 RXF524318:RXS524318 RNJ524318:RNW524318 RDN524318:REA524318 QTR524318:QUE524318 QJV524318:QKI524318 PZZ524318:QAM524318 PQD524318:PQQ524318 PGH524318:PGU524318 OWL524318:OWY524318 OMP524318:ONC524318 OCT524318:ODG524318 NSX524318:NTK524318 NJB524318:NJO524318 MZF524318:MZS524318 MPJ524318:MPW524318 MFN524318:MGA524318 LVR524318:LWE524318 LLV524318:LMI524318 LBZ524318:LCM524318 KSD524318:KSQ524318 KIH524318:KIU524318 JYL524318:JYY524318 JOP524318:JPC524318 JET524318:JFG524318 IUX524318:IVK524318 ILB524318:ILO524318 IBF524318:IBS524318 HRJ524318:HRW524318 HHN524318:HIA524318 GXR524318:GYE524318 GNV524318:GOI524318 GDZ524318:GEM524318 FUD524318:FUQ524318 FKH524318:FKU524318 FAL524318:FAY524318 EQP524318:ERC524318 EGT524318:EHG524318 DWX524318:DXK524318 DNB524318:DNO524318 DDF524318:DDS524318 CTJ524318:CTW524318 CJN524318:CKA524318 BZR524318:CAE524318 BPV524318:BQI524318 BFZ524318:BGM524318 AWD524318:AWQ524318 AMH524318:AMU524318 ACL524318:ACY524318 SP524318:TC524318 IT524318:JG524318 C524318:P524318 WVF458782:WVS458782 WLJ458782:WLW458782 WBN458782:WCA458782 VRR458782:VSE458782 VHV458782:VII458782 UXZ458782:UYM458782 UOD458782:UOQ458782 UEH458782:UEU458782 TUL458782:TUY458782 TKP458782:TLC458782 TAT458782:TBG458782 SQX458782:SRK458782 SHB458782:SHO458782 RXF458782:RXS458782 RNJ458782:RNW458782 RDN458782:REA458782 QTR458782:QUE458782 QJV458782:QKI458782 PZZ458782:QAM458782 PQD458782:PQQ458782 PGH458782:PGU458782 OWL458782:OWY458782 OMP458782:ONC458782 OCT458782:ODG458782 NSX458782:NTK458782 NJB458782:NJO458782 MZF458782:MZS458782 MPJ458782:MPW458782 MFN458782:MGA458782 LVR458782:LWE458782 LLV458782:LMI458782 LBZ458782:LCM458782 KSD458782:KSQ458782 KIH458782:KIU458782 JYL458782:JYY458782 JOP458782:JPC458782 JET458782:JFG458782 IUX458782:IVK458782 ILB458782:ILO458782 IBF458782:IBS458782 HRJ458782:HRW458782 HHN458782:HIA458782 GXR458782:GYE458782 GNV458782:GOI458782 GDZ458782:GEM458782 FUD458782:FUQ458782 FKH458782:FKU458782 FAL458782:FAY458782 EQP458782:ERC458782 EGT458782:EHG458782 DWX458782:DXK458782 DNB458782:DNO458782 DDF458782:DDS458782 CTJ458782:CTW458782 CJN458782:CKA458782 BZR458782:CAE458782 BPV458782:BQI458782 BFZ458782:BGM458782 AWD458782:AWQ458782 AMH458782:AMU458782 ACL458782:ACY458782 SP458782:TC458782 IT458782:JG458782 C458782:P458782 WVF393246:WVS393246 WLJ393246:WLW393246 WBN393246:WCA393246 VRR393246:VSE393246 VHV393246:VII393246 UXZ393246:UYM393246 UOD393246:UOQ393246 UEH393246:UEU393246 TUL393246:TUY393246 TKP393246:TLC393246 TAT393246:TBG393246 SQX393246:SRK393246 SHB393246:SHO393246 RXF393246:RXS393246 RNJ393246:RNW393246 RDN393246:REA393246 QTR393246:QUE393246 QJV393246:QKI393246 PZZ393246:QAM393246 PQD393246:PQQ393246 PGH393246:PGU393246 OWL393246:OWY393246 OMP393246:ONC393246 OCT393246:ODG393246 NSX393246:NTK393246 NJB393246:NJO393246 MZF393246:MZS393246 MPJ393246:MPW393246 MFN393246:MGA393246 LVR393246:LWE393246 LLV393246:LMI393246 LBZ393246:LCM393246 KSD393246:KSQ393246 KIH393246:KIU393246 JYL393246:JYY393246 JOP393246:JPC393246 JET393246:JFG393246 IUX393246:IVK393246 ILB393246:ILO393246 IBF393246:IBS393246 HRJ393246:HRW393246 HHN393246:HIA393246 GXR393246:GYE393246 GNV393246:GOI393246 GDZ393246:GEM393246 FUD393246:FUQ393246 FKH393246:FKU393246 FAL393246:FAY393246 EQP393246:ERC393246 EGT393246:EHG393246 DWX393246:DXK393246 DNB393246:DNO393246 DDF393246:DDS393246 CTJ393246:CTW393246 CJN393246:CKA393246 BZR393246:CAE393246 BPV393246:BQI393246 BFZ393246:BGM393246 AWD393246:AWQ393246 AMH393246:AMU393246 ACL393246:ACY393246 SP393246:TC393246 IT393246:JG393246 C393246:P393246 WVF327710:WVS327710 WLJ327710:WLW327710 WBN327710:WCA327710 VRR327710:VSE327710 VHV327710:VII327710 UXZ327710:UYM327710 UOD327710:UOQ327710 UEH327710:UEU327710 TUL327710:TUY327710 TKP327710:TLC327710 TAT327710:TBG327710 SQX327710:SRK327710 SHB327710:SHO327710 RXF327710:RXS327710 RNJ327710:RNW327710 RDN327710:REA327710 QTR327710:QUE327710 QJV327710:QKI327710 PZZ327710:QAM327710 PQD327710:PQQ327710 PGH327710:PGU327710 OWL327710:OWY327710 OMP327710:ONC327710 OCT327710:ODG327710 NSX327710:NTK327710 NJB327710:NJO327710 MZF327710:MZS327710 MPJ327710:MPW327710 MFN327710:MGA327710 LVR327710:LWE327710 LLV327710:LMI327710 LBZ327710:LCM327710 KSD327710:KSQ327710 KIH327710:KIU327710 JYL327710:JYY327710 JOP327710:JPC327710 JET327710:JFG327710 IUX327710:IVK327710 ILB327710:ILO327710 IBF327710:IBS327710 HRJ327710:HRW327710 HHN327710:HIA327710 GXR327710:GYE327710 GNV327710:GOI327710 GDZ327710:GEM327710 FUD327710:FUQ327710 FKH327710:FKU327710 FAL327710:FAY327710 EQP327710:ERC327710 EGT327710:EHG327710 DWX327710:DXK327710 DNB327710:DNO327710 DDF327710:DDS327710 CTJ327710:CTW327710 CJN327710:CKA327710 BZR327710:CAE327710 BPV327710:BQI327710 BFZ327710:BGM327710 AWD327710:AWQ327710 AMH327710:AMU327710 ACL327710:ACY327710 SP327710:TC327710 IT327710:JG327710 C327710:P327710 WVF262174:WVS262174 WLJ262174:WLW262174 WBN262174:WCA262174 VRR262174:VSE262174 VHV262174:VII262174 UXZ262174:UYM262174 UOD262174:UOQ262174 UEH262174:UEU262174 TUL262174:TUY262174 TKP262174:TLC262174 TAT262174:TBG262174 SQX262174:SRK262174 SHB262174:SHO262174 RXF262174:RXS262174 RNJ262174:RNW262174 RDN262174:REA262174 QTR262174:QUE262174 QJV262174:QKI262174 PZZ262174:QAM262174 PQD262174:PQQ262174 PGH262174:PGU262174 OWL262174:OWY262174 OMP262174:ONC262174 OCT262174:ODG262174 NSX262174:NTK262174 NJB262174:NJO262174 MZF262174:MZS262174 MPJ262174:MPW262174 MFN262174:MGA262174 LVR262174:LWE262174 LLV262174:LMI262174 LBZ262174:LCM262174 KSD262174:KSQ262174 KIH262174:KIU262174 JYL262174:JYY262174 JOP262174:JPC262174 JET262174:JFG262174 IUX262174:IVK262174 ILB262174:ILO262174 IBF262174:IBS262174 HRJ262174:HRW262174 HHN262174:HIA262174 GXR262174:GYE262174 GNV262174:GOI262174 GDZ262174:GEM262174 FUD262174:FUQ262174 FKH262174:FKU262174 FAL262174:FAY262174 EQP262174:ERC262174 EGT262174:EHG262174 DWX262174:DXK262174 DNB262174:DNO262174 DDF262174:DDS262174 CTJ262174:CTW262174 CJN262174:CKA262174 BZR262174:CAE262174 BPV262174:BQI262174 BFZ262174:BGM262174 AWD262174:AWQ262174 AMH262174:AMU262174 ACL262174:ACY262174 SP262174:TC262174 IT262174:JG262174 C262174:P262174 WVF196638:WVS196638 WLJ196638:WLW196638 WBN196638:WCA196638 VRR196638:VSE196638 VHV196638:VII196638 UXZ196638:UYM196638 UOD196638:UOQ196638 UEH196638:UEU196638 TUL196638:TUY196638 TKP196638:TLC196638 TAT196638:TBG196638 SQX196638:SRK196638 SHB196638:SHO196638 RXF196638:RXS196638 RNJ196638:RNW196638 RDN196638:REA196638 QTR196638:QUE196638 QJV196638:QKI196638 PZZ196638:QAM196638 PQD196638:PQQ196638 PGH196638:PGU196638 OWL196638:OWY196638 OMP196638:ONC196638 OCT196638:ODG196638 NSX196638:NTK196638 NJB196638:NJO196638 MZF196638:MZS196638 MPJ196638:MPW196638 MFN196638:MGA196638 LVR196638:LWE196638 LLV196638:LMI196638 LBZ196638:LCM196638 KSD196638:KSQ196638 KIH196638:KIU196638 JYL196638:JYY196638 JOP196638:JPC196638 JET196638:JFG196638 IUX196638:IVK196638 ILB196638:ILO196638 IBF196638:IBS196638 HRJ196638:HRW196638 HHN196638:HIA196638 GXR196638:GYE196638 GNV196638:GOI196638 GDZ196638:GEM196638 FUD196638:FUQ196638 FKH196638:FKU196638 FAL196638:FAY196638 EQP196638:ERC196638 EGT196638:EHG196638 DWX196638:DXK196638 DNB196638:DNO196638 DDF196638:DDS196638 CTJ196638:CTW196638 CJN196638:CKA196638 BZR196638:CAE196638 BPV196638:BQI196638 BFZ196638:BGM196638 AWD196638:AWQ196638 AMH196638:AMU196638 ACL196638:ACY196638 SP196638:TC196638 IT196638:JG196638 C196638:P196638 WVF131102:WVS131102 WLJ131102:WLW131102 WBN131102:WCA131102 VRR131102:VSE131102 VHV131102:VII131102 UXZ131102:UYM131102 UOD131102:UOQ131102 UEH131102:UEU131102 TUL131102:TUY131102 TKP131102:TLC131102 TAT131102:TBG131102 SQX131102:SRK131102 SHB131102:SHO131102 RXF131102:RXS131102 RNJ131102:RNW131102 RDN131102:REA131102 QTR131102:QUE131102 QJV131102:QKI131102 PZZ131102:QAM131102 PQD131102:PQQ131102 PGH131102:PGU131102 OWL131102:OWY131102 OMP131102:ONC131102 OCT131102:ODG131102 NSX131102:NTK131102 NJB131102:NJO131102 MZF131102:MZS131102 MPJ131102:MPW131102 MFN131102:MGA131102 LVR131102:LWE131102 LLV131102:LMI131102 LBZ131102:LCM131102 KSD131102:KSQ131102 KIH131102:KIU131102 JYL131102:JYY131102 JOP131102:JPC131102 JET131102:JFG131102 IUX131102:IVK131102 ILB131102:ILO131102 IBF131102:IBS131102 HRJ131102:HRW131102 HHN131102:HIA131102 GXR131102:GYE131102 GNV131102:GOI131102 GDZ131102:GEM131102 FUD131102:FUQ131102 FKH131102:FKU131102 FAL131102:FAY131102 EQP131102:ERC131102 EGT131102:EHG131102 DWX131102:DXK131102 DNB131102:DNO131102 DDF131102:DDS131102 CTJ131102:CTW131102 CJN131102:CKA131102 BZR131102:CAE131102 BPV131102:BQI131102 BFZ131102:BGM131102 AWD131102:AWQ131102 AMH131102:AMU131102 ACL131102:ACY131102 SP131102:TC131102 IT131102:JG131102 C131102:P131102 WVF65566:WVS65566 WLJ65566:WLW65566 WBN65566:WCA65566 VRR65566:VSE65566 VHV65566:VII65566 UXZ65566:UYM65566 UOD65566:UOQ65566 UEH65566:UEU65566 TUL65566:TUY65566 TKP65566:TLC65566 TAT65566:TBG65566 SQX65566:SRK65566 SHB65566:SHO65566 RXF65566:RXS65566 RNJ65566:RNW65566 RDN65566:REA65566 QTR65566:QUE65566 QJV65566:QKI65566 PZZ65566:QAM65566 PQD65566:PQQ65566 PGH65566:PGU65566 OWL65566:OWY65566 OMP65566:ONC65566 OCT65566:ODG65566 NSX65566:NTK65566 NJB65566:NJO65566 MZF65566:MZS65566 MPJ65566:MPW65566 MFN65566:MGA65566 LVR65566:LWE65566 LLV65566:LMI65566 LBZ65566:LCM65566 KSD65566:KSQ65566 KIH65566:KIU65566 JYL65566:JYY65566 JOP65566:JPC65566 JET65566:JFG65566 IUX65566:IVK65566 ILB65566:ILO65566 IBF65566:IBS65566 HRJ65566:HRW65566 HHN65566:HIA65566 GXR65566:GYE65566 GNV65566:GOI65566 GDZ65566:GEM65566 FUD65566:FUQ65566 FKH65566:FKU65566 FAL65566:FAY65566 EQP65566:ERC65566 EGT65566:EHG65566 DWX65566:DXK65566 DNB65566:DNO65566 DDF65566:DDS65566 CTJ65566:CTW65566 CJN65566:CKA65566 BZR65566:CAE65566 BPV65566:BQI65566 BFZ65566:BGM65566 AWD65566:AWQ65566 AMH65566:AMU65566 ACL65566:ACY65566 SP65566:TC65566 IT65566:JG65566 C65566:P65566 WVF32:WVS32 WLJ32:WLW32 WBN32:WCA32 VRR32:VSE32 VHV32:VII32 UXZ32:UYM32 UOD32:UOQ32 UEH32:UEU32 TUL32:TUY32 TKP32:TLC32 TAT32:TBG32 SQX32:SRK32 SHB32:SHO32 RXF32:RXS32 RNJ32:RNW32 RDN32:REA32 QTR32:QUE32 QJV32:QKI32 PZZ32:QAM32 PQD32:PQQ32 PGH32:PGU32 OWL32:OWY32 OMP32:ONC32 OCT32:ODG32 NSX32:NTK32 NJB32:NJO32 MZF32:MZS32 MPJ32:MPW32 MFN32:MGA32 LVR32:LWE32 LLV32:LMI32 LBZ32:LCM32 KSD32:KSQ32 KIH32:KIU32 JYL32:JYY32 JOP32:JPC32 JET32:JFG32 IUX32:IVK32 ILB32:ILO32 IBF32:IBS32 HRJ32:HRW32 HHN32:HIA32 GXR32:GYE32 GNV32:GOI32 GDZ32:GEM32 FUD32:FUQ32 FKH32:FKU32 FAL32:FAY32 EQP32:ERC32 EGT32:EHG32 DWX32:DXK32 DNB32:DNO32 DDF32:DDS32 CTJ32:CTW32 CJN32:CKA32 BZR32:CAE32 BPV32:BQI32 BFZ32:BGM32 AWD32:AWQ32 AMH32:AMU32 ACL32:ACY32 SP32:TC32 C32:P32">
      <formula1>#REF!</formula1>
    </dataValidation>
    <dataValidation type="list" allowBlank="1" showInputMessage="1" showErrorMessage="1" sqref="WVF983056:WVS983056 IT18:JG18 SP18:TC18 ACL18:ACY18 AMH18:AMU18 AWD18:AWQ18 BFZ18:BGM18 BPV18:BQI18 BZR18:CAE18 CJN18:CKA18 CTJ18:CTW18 DDF18:DDS18 DNB18:DNO18 DWX18:DXK18 EGT18:EHG18 EQP18:ERC18 FAL18:FAY18 FKH18:FKU18 FUD18:FUQ18 GDZ18:GEM18 GNV18:GOI18 GXR18:GYE18 HHN18:HIA18 HRJ18:HRW18 IBF18:IBS18 ILB18:ILO18 IUX18:IVK18 JET18:JFG18 JOP18:JPC18 JYL18:JYY18 KIH18:KIU18 KSD18:KSQ18 LBZ18:LCM18 LLV18:LMI18 LVR18:LWE18 MFN18:MGA18 MPJ18:MPW18 MZF18:MZS18 NJB18:NJO18 NSX18:NTK18 OCT18:ODG18 OMP18:ONC18 OWL18:OWY18 PGH18:PGU18 PQD18:PQQ18 PZZ18:QAM18 QJV18:QKI18 QTR18:QUE18 RDN18:REA18 RNJ18:RNW18 RXF18:RXS18 SHB18:SHO18 SQX18:SRK18 TAT18:TBG18 TKP18:TLC18 TUL18:TUY18 UEH18:UEU18 UOD18:UOQ18 UXZ18:UYM18 VHV18:VII18 VRR18:VSE18 WBN18:WCA18 WLJ18:WLW18 WVF18:WVS18 C65552:P65552 IT65552:JG65552 SP65552:TC65552 ACL65552:ACY65552 AMH65552:AMU65552 AWD65552:AWQ65552 BFZ65552:BGM65552 BPV65552:BQI65552 BZR65552:CAE65552 CJN65552:CKA65552 CTJ65552:CTW65552 DDF65552:DDS65552 DNB65552:DNO65552 DWX65552:DXK65552 EGT65552:EHG65552 EQP65552:ERC65552 FAL65552:FAY65552 FKH65552:FKU65552 FUD65552:FUQ65552 GDZ65552:GEM65552 GNV65552:GOI65552 GXR65552:GYE65552 HHN65552:HIA65552 HRJ65552:HRW65552 IBF65552:IBS65552 ILB65552:ILO65552 IUX65552:IVK65552 JET65552:JFG65552 JOP65552:JPC65552 JYL65552:JYY65552 KIH65552:KIU65552 KSD65552:KSQ65552 LBZ65552:LCM65552 LLV65552:LMI65552 LVR65552:LWE65552 MFN65552:MGA65552 MPJ65552:MPW65552 MZF65552:MZS65552 NJB65552:NJO65552 NSX65552:NTK65552 OCT65552:ODG65552 OMP65552:ONC65552 OWL65552:OWY65552 PGH65552:PGU65552 PQD65552:PQQ65552 PZZ65552:QAM65552 QJV65552:QKI65552 QTR65552:QUE65552 RDN65552:REA65552 RNJ65552:RNW65552 RXF65552:RXS65552 SHB65552:SHO65552 SQX65552:SRK65552 TAT65552:TBG65552 TKP65552:TLC65552 TUL65552:TUY65552 UEH65552:UEU65552 UOD65552:UOQ65552 UXZ65552:UYM65552 VHV65552:VII65552 VRR65552:VSE65552 WBN65552:WCA65552 WLJ65552:WLW65552 WVF65552:WVS65552 C131088:P131088 IT131088:JG131088 SP131088:TC131088 ACL131088:ACY131088 AMH131088:AMU131088 AWD131088:AWQ131088 BFZ131088:BGM131088 BPV131088:BQI131088 BZR131088:CAE131088 CJN131088:CKA131088 CTJ131088:CTW131088 DDF131088:DDS131088 DNB131088:DNO131088 DWX131088:DXK131088 EGT131088:EHG131088 EQP131088:ERC131088 FAL131088:FAY131088 FKH131088:FKU131088 FUD131088:FUQ131088 GDZ131088:GEM131088 GNV131088:GOI131088 GXR131088:GYE131088 HHN131088:HIA131088 HRJ131088:HRW131088 IBF131088:IBS131088 ILB131088:ILO131088 IUX131088:IVK131088 JET131088:JFG131088 JOP131088:JPC131088 JYL131088:JYY131088 KIH131088:KIU131088 KSD131088:KSQ131088 LBZ131088:LCM131088 LLV131088:LMI131088 LVR131088:LWE131088 MFN131088:MGA131088 MPJ131088:MPW131088 MZF131088:MZS131088 NJB131088:NJO131088 NSX131088:NTK131088 OCT131088:ODG131088 OMP131088:ONC131088 OWL131088:OWY131088 PGH131088:PGU131088 PQD131088:PQQ131088 PZZ131088:QAM131088 QJV131088:QKI131088 QTR131088:QUE131088 RDN131088:REA131088 RNJ131088:RNW131088 RXF131088:RXS131088 SHB131088:SHO131088 SQX131088:SRK131088 TAT131088:TBG131088 TKP131088:TLC131088 TUL131088:TUY131088 UEH131088:UEU131088 UOD131088:UOQ131088 UXZ131088:UYM131088 VHV131088:VII131088 VRR131088:VSE131088 WBN131088:WCA131088 WLJ131088:WLW131088 WVF131088:WVS131088 C196624:P196624 IT196624:JG196624 SP196624:TC196624 ACL196624:ACY196624 AMH196624:AMU196624 AWD196624:AWQ196624 BFZ196624:BGM196624 BPV196624:BQI196624 BZR196624:CAE196624 CJN196624:CKA196624 CTJ196624:CTW196624 DDF196624:DDS196624 DNB196624:DNO196624 DWX196624:DXK196624 EGT196624:EHG196624 EQP196624:ERC196624 FAL196624:FAY196624 FKH196624:FKU196624 FUD196624:FUQ196624 GDZ196624:GEM196624 GNV196624:GOI196624 GXR196624:GYE196624 HHN196624:HIA196624 HRJ196624:HRW196624 IBF196624:IBS196624 ILB196624:ILO196624 IUX196624:IVK196624 JET196624:JFG196624 JOP196624:JPC196624 JYL196624:JYY196624 KIH196624:KIU196624 KSD196624:KSQ196624 LBZ196624:LCM196624 LLV196624:LMI196624 LVR196624:LWE196624 MFN196624:MGA196624 MPJ196624:MPW196624 MZF196624:MZS196624 NJB196624:NJO196624 NSX196624:NTK196624 OCT196624:ODG196624 OMP196624:ONC196624 OWL196624:OWY196624 PGH196624:PGU196624 PQD196624:PQQ196624 PZZ196624:QAM196624 QJV196624:QKI196624 QTR196624:QUE196624 RDN196624:REA196624 RNJ196624:RNW196624 RXF196624:RXS196624 SHB196624:SHO196624 SQX196624:SRK196624 TAT196624:TBG196624 TKP196624:TLC196624 TUL196624:TUY196624 UEH196624:UEU196624 UOD196624:UOQ196624 UXZ196624:UYM196624 VHV196624:VII196624 VRR196624:VSE196624 WBN196624:WCA196624 WLJ196624:WLW196624 WVF196624:WVS196624 C262160:P262160 IT262160:JG262160 SP262160:TC262160 ACL262160:ACY262160 AMH262160:AMU262160 AWD262160:AWQ262160 BFZ262160:BGM262160 BPV262160:BQI262160 BZR262160:CAE262160 CJN262160:CKA262160 CTJ262160:CTW262160 DDF262160:DDS262160 DNB262160:DNO262160 DWX262160:DXK262160 EGT262160:EHG262160 EQP262160:ERC262160 FAL262160:FAY262160 FKH262160:FKU262160 FUD262160:FUQ262160 GDZ262160:GEM262160 GNV262160:GOI262160 GXR262160:GYE262160 HHN262160:HIA262160 HRJ262160:HRW262160 IBF262160:IBS262160 ILB262160:ILO262160 IUX262160:IVK262160 JET262160:JFG262160 JOP262160:JPC262160 JYL262160:JYY262160 KIH262160:KIU262160 KSD262160:KSQ262160 LBZ262160:LCM262160 LLV262160:LMI262160 LVR262160:LWE262160 MFN262160:MGA262160 MPJ262160:MPW262160 MZF262160:MZS262160 NJB262160:NJO262160 NSX262160:NTK262160 OCT262160:ODG262160 OMP262160:ONC262160 OWL262160:OWY262160 PGH262160:PGU262160 PQD262160:PQQ262160 PZZ262160:QAM262160 QJV262160:QKI262160 QTR262160:QUE262160 RDN262160:REA262160 RNJ262160:RNW262160 RXF262160:RXS262160 SHB262160:SHO262160 SQX262160:SRK262160 TAT262160:TBG262160 TKP262160:TLC262160 TUL262160:TUY262160 UEH262160:UEU262160 UOD262160:UOQ262160 UXZ262160:UYM262160 VHV262160:VII262160 VRR262160:VSE262160 WBN262160:WCA262160 WLJ262160:WLW262160 WVF262160:WVS262160 C327696:P327696 IT327696:JG327696 SP327696:TC327696 ACL327696:ACY327696 AMH327696:AMU327696 AWD327696:AWQ327696 BFZ327696:BGM327696 BPV327696:BQI327696 BZR327696:CAE327696 CJN327696:CKA327696 CTJ327696:CTW327696 DDF327696:DDS327696 DNB327696:DNO327696 DWX327696:DXK327696 EGT327696:EHG327696 EQP327696:ERC327696 FAL327696:FAY327696 FKH327696:FKU327696 FUD327696:FUQ327696 GDZ327696:GEM327696 GNV327696:GOI327696 GXR327696:GYE327696 HHN327696:HIA327696 HRJ327696:HRW327696 IBF327696:IBS327696 ILB327696:ILO327696 IUX327696:IVK327696 JET327696:JFG327696 JOP327696:JPC327696 JYL327696:JYY327696 KIH327696:KIU327696 KSD327696:KSQ327696 LBZ327696:LCM327696 LLV327696:LMI327696 LVR327696:LWE327696 MFN327696:MGA327696 MPJ327696:MPW327696 MZF327696:MZS327696 NJB327696:NJO327696 NSX327696:NTK327696 OCT327696:ODG327696 OMP327696:ONC327696 OWL327696:OWY327696 PGH327696:PGU327696 PQD327696:PQQ327696 PZZ327696:QAM327696 QJV327696:QKI327696 QTR327696:QUE327696 RDN327696:REA327696 RNJ327696:RNW327696 RXF327696:RXS327696 SHB327696:SHO327696 SQX327696:SRK327696 TAT327696:TBG327696 TKP327696:TLC327696 TUL327696:TUY327696 UEH327696:UEU327696 UOD327696:UOQ327696 UXZ327696:UYM327696 VHV327696:VII327696 VRR327696:VSE327696 WBN327696:WCA327696 WLJ327696:WLW327696 WVF327696:WVS327696 C393232:P393232 IT393232:JG393232 SP393232:TC393232 ACL393232:ACY393232 AMH393232:AMU393232 AWD393232:AWQ393232 BFZ393232:BGM393232 BPV393232:BQI393232 BZR393232:CAE393232 CJN393232:CKA393232 CTJ393232:CTW393232 DDF393232:DDS393232 DNB393232:DNO393232 DWX393232:DXK393232 EGT393232:EHG393232 EQP393232:ERC393232 FAL393232:FAY393232 FKH393232:FKU393232 FUD393232:FUQ393232 GDZ393232:GEM393232 GNV393232:GOI393232 GXR393232:GYE393232 HHN393232:HIA393232 HRJ393232:HRW393232 IBF393232:IBS393232 ILB393232:ILO393232 IUX393232:IVK393232 JET393232:JFG393232 JOP393232:JPC393232 JYL393232:JYY393232 KIH393232:KIU393232 KSD393232:KSQ393232 LBZ393232:LCM393232 LLV393232:LMI393232 LVR393232:LWE393232 MFN393232:MGA393232 MPJ393232:MPW393232 MZF393232:MZS393232 NJB393232:NJO393232 NSX393232:NTK393232 OCT393232:ODG393232 OMP393232:ONC393232 OWL393232:OWY393232 PGH393232:PGU393232 PQD393232:PQQ393232 PZZ393232:QAM393232 QJV393232:QKI393232 QTR393232:QUE393232 RDN393232:REA393232 RNJ393232:RNW393232 RXF393232:RXS393232 SHB393232:SHO393232 SQX393232:SRK393232 TAT393232:TBG393232 TKP393232:TLC393232 TUL393232:TUY393232 UEH393232:UEU393232 UOD393232:UOQ393232 UXZ393232:UYM393232 VHV393232:VII393232 VRR393232:VSE393232 WBN393232:WCA393232 WLJ393232:WLW393232 WVF393232:WVS393232 C458768:P458768 IT458768:JG458768 SP458768:TC458768 ACL458768:ACY458768 AMH458768:AMU458768 AWD458768:AWQ458768 BFZ458768:BGM458768 BPV458768:BQI458768 BZR458768:CAE458768 CJN458768:CKA458768 CTJ458768:CTW458768 DDF458768:DDS458768 DNB458768:DNO458768 DWX458768:DXK458768 EGT458768:EHG458768 EQP458768:ERC458768 FAL458768:FAY458768 FKH458768:FKU458768 FUD458768:FUQ458768 GDZ458768:GEM458768 GNV458768:GOI458768 GXR458768:GYE458768 HHN458768:HIA458768 HRJ458768:HRW458768 IBF458768:IBS458768 ILB458768:ILO458768 IUX458768:IVK458768 JET458768:JFG458768 JOP458768:JPC458768 JYL458768:JYY458768 KIH458768:KIU458768 KSD458768:KSQ458768 LBZ458768:LCM458768 LLV458768:LMI458768 LVR458768:LWE458768 MFN458768:MGA458768 MPJ458768:MPW458768 MZF458768:MZS458768 NJB458768:NJO458768 NSX458768:NTK458768 OCT458768:ODG458768 OMP458768:ONC458768 OWL458768:OWY458768 PGH458768:PGU458768 PQD458768:PQQ458768 PZZ458768:QAM458768 QJV458768:QKI458768 QTR458768:QUE458768 RDN458768:REA458768 RNJ458768:RNW458768 RXF458768:RXS458768 SHB458768:SHO458768 SQX458768:SRK458768 TAT458768:TBG458768 TKP458768:TLC458768 TUL458768:TUY458768 UEH458768:UEU458768 UOD458768:UOQ458768 UXZ458768:UYM458768 VHV458768:VII458768 VRR458768:VSE458768 WBN458768:WCA458768 WLJ458768:WLW458768 WVF458768:WVS458768 C524304:P524304 IT524304:JG524304 SP524304:TC524304 ACL524304:ACY524304 AMH524304:AMU524304 AWD524304:AWQ524304 BFZ524304:BGM524304 BPV524304:BQI524304 BZR524304:CAE524304 CJN524304:CKA524304 CTJ524304:CTW524304 DDF524304:DDS524304 DNB524304:DNO524304 DWX524304:DXK524304 EGT524304:EHG524304 EQP524304:ERC524304 FAL524304:FAY524304 FKH524304:FKU524304 FUD524304:FUQ524304 GDZ524304:GEM524304 GNV524304:GOI524304 GXR524304:GYE524304 HHN524304:HIA524304 HRJ524304:HRW524304 IBF524304:IBS524304 ILB524304:ILO524304 IUX524304:IVK524304 JET524304:JFG524304 JOP524304:JPC524304 JYL524304:JYY524304 KIH524304:KIU524304 KSD524304:KSQ524304 LBZ524304:LCM524304 LLV524304:LMI524304 LVR524304:LWE524304 MFN524304:MGA524304 MPJ524304:MPW524304 MZF524304:MZS524304 NJB524304:NJO524304 NSX524304:NTK524304 OCT524304:ODG524304 OMP524304:ONC524304 OWL524304:OWY524304 PGH524304:PGU524304 PQD524304:PQQ524304 PZZ524304:QAM524304 QJV524304:QKI524304 QTR524304:QUE524304 RDN524304:REA524304 RNJ524304:RNW524304 RXF524304:RXS524304 SHB524304:SHO524304 SQX524304:SRK524304 TAT524304:TBG524304 TKP524304:TLC524304 TUL524304:TUY524304 UEH524304:UEU524304 UOD524304:UOQ524304 UXZ524304:UYM524304 VHV524304:VII524304 VRR524304:VSE524304 WBN524304:WCA524304 WLJ524304:WLW524304 WVF524304:WVS524304 C589840:P589840 IT589840:JG589840 SP589840:TC589840 ACL589840:ACY589840 AMH589840:AMU589840 AWD589840:AWQ589840 BFZ589840:BGM589840 BPV589840:BQI589840 BZR589840:CAE589840 CJN589840:CKA589840 CTJ589840:CTW589840 DDF589840:DDS589840 DNB589840:DNO589840 DWX589840:DXK589840 EGT589840:EHG589840 EQP589840:ERC589840 FAL589840:FAY589840 FKH589840:FKU589840 FUD589840:FUQ589840 GDZ589840:GEM589840 GNV589840:GOI589840 GXR589840:GYE589840 HHN589840:HIA589840 HRJ589840:HRW589840 IBF589840:IBS589840 ILB589840:ILO589840 IUX589840:IVK589840 JET589840:JFG589840 JOP589840:JPC589840 JYL589840:JYY589840 KIH589840:KIU589840 KSD589840:KSQ589840 LBZ589840:LCM589840 LLV589840:LMI589840 LVR589840:LWE589840 MFN589840:MGA589840 MPJ589840:MPW589840 MZF589840:MZS589840 NJB589840:NJO589840 NSX589840:NTK589840 OCT589840:ODG589840 OMP589840:ONC589840 OWL589840:OWY589840 PGH589840:PGU589840 PQD589840:PQQ589840 PZZ589840:QAM589840 QJV589840:QKI589840 QTR589840:QUE589840 RDN589840:REA589840 RNJ589840:RNW589840 RXF589840:RXS589840 SHB589840:SHO589840 SQX589840:SRK589840 TAT589840:TBG589840 TKP589840:TLC589840 TUL589840:TUY589840 UEH589840:UEU589840 UOD589840:UOQ589840 UXZ589840:UYM589840 VHV589840:VII589840 VRR589840:VSE589840 WBN589840:WCA589840 WLJ589840:WLW589840 WVF589840:WVS589840 C655376:P655376 IT655376:JG655376 SP655376:TC655376 ACL655376:ACY655376 AMH655376:AMU655376 AWD655376:AWQ655376 BFZ655376:BGM655376 BPV655376:BQI655376 BZR655376:CAE655376 CJN655376:CKA655376 CTJ655376:CTW655376 DDF655376:DDS655376 DNB655376:DNO655376 DWX655376:DXK655376 EGT655376:EHG655376 EQP655376:ERC655376 FAL655376:FAY655376 FKH655376:FKU655376 FUD655376:FUQ655376 GDZ655376:GEM655376 GNV655376:GOI655376 GXR655376:GYE655376 HHN655376:HIA655376 HRJ655376:HRW655376 IBF655376:IBS655376 ILB655376:ILO655376 IUX655376:IVK655376 JET655376:JFG655376 JOP655376:JPC655376 JYL655376:JYY655376 KIH655376:KIU655376 KSD655376:KSQ655376 LBZ655376:LCM655376 LLV655376:LMI655376 LVR655376:LWE655376 MFN655376:MGA655376 MPJ655376:MPW655376 MZF655376:MZS655376 NJB655376:NJO655376 NSX655376:NTK655376 OCT655376:ODG655376 OMP655376:ONC655376 OWL655376:OWY655376 PGH655376:PGU655376 PQD655376:PQQ655376 PZZ655376:QAM655376 QJV655376:QKI655376 QTR655376:QUE655376 RDN655376:REA655376 RNJ655376:RNW655376 RXF655376:RXS655376 SHB655376:SHO655376 SQX655376:SRK655376 TAT655376:TBG655376 TKP655376:TLC655376 TUL655376:TUY655376 UEH655376:UEU655376 UOD655376:UOQ655376 UXZ655376:UYM655376 VHV655376:VII655376 VRR655376:VSE655376 WBN655376:WCA655376 WLJ655376:WLW655376 WVF655376:WVS655376 C720912:P720912 IT720912:JG720912 SP720912:TC720912 ACL720912:ACY720912 AMH720912:AMU720912 AWD720912:AWQ720912 BFZ720912:BGM720912 BPV720912:BQI720912 BZR720912:CAE720912 CJN720912:CKA720912 CTJ720912:CTW720912 DDF720912:DDS720912 DNB720912:DNO720912 DWX720912:DXK720912 EGT720912:EHG720912 EQP720912:ERC720912 FAL720912:FAY720912 FKH720912:FKU720912 FUD720912:FUQ720912 GDZ720912:GEM720912 GNV720912:GOI720912 GXR720912:GYE720912 HHN720912:HIA720912 HRJ720912:HRW720912 IBF720912:IBS720912 ILB720912:ILO720912 IUX720912:IVK720912 JET720912:JFG720912 JOP720912:JPC720912 JYL720912:JYY720912 KIH720912:KIU720912 KSD720912:KSQ720912 LBZ720912:LCM720912 LLV720912:LMI720912 LVR720912:LWE720912 MFN720912:MGA720912 MPJ720912:MPW720912 MZF720912:MZS720912 NJB720912:NJO720912 NSX720912:NTK720912 OCT720912:ODG720912 OMP720912:ONC720912 OWL720912:OWY720912 PGH720912:PGU720912 PQD720912:PQQ720912 PZZ720912:QAM720912 QJV720912:QKI720912 QTR720912:QUE720912 RDN720912:REA720912 RNJ720912:RNW720912 RXF720912:RXS720912 SHB720912:SHO720912 SQX720912:SRK720912 TAT720912:TBG720912 TKP720912:TLC720912 TUL720912:TUY720912 UEH720912:UEU720912 UOD720912:UOQ720912 UXZ720912:UYM720912 VHV720912:VII720912 VRR720912:VSE720912 WBN720912:WCA720912 WLJ720912:WLW720912 WVF720912:WVS720912 C786448:P786448 IT786448:JG786448 SP786448:TC786448 ACL786448:ACY786448 AMH786448:AMU786448 AWD786448:AWQ786448 BFZ786448:BGM786448 BPV786448:BQI786448 BZR786448:CAE786448 CJN786448:CKA786448 CTJ786448:CTW786448 DDF786448:DDS786448 DNB786448:DNO786448 DWX786448:DXK786448 EGT786448:EHG786448 EQP786448:ERC786448 FAL786448:FAY786448 FKH786448:FKU786448 FUD786448:FUQ786448 GDZ786448:GEM786448 GNV786448:GOI786448 GXR786448:GYE786448 HHN786448:HIA786448 HRJ786448:HRW786448 IBF786448:IBS786448 ILB786448:ILO786448 IUX786448:IVK786448 JET786448:JFG786448 JOP786448:JPC786448 JYL786448:JYY786448 KIH786448:KIU786448 KSD786448:KSQ786448 LBZ786448:LCM786448 LLV786448:LMI786448 LVR786448:LWE786448 MFN786448:MGA786448 MPJ786448:MPW786448 MZF786448:MZS786448 NJB786448:NJO786448 NSX786448:NTK786448 OCT786448:ODG786448 OMP786448:ONC786448 OWL786448:OWY786448 PGH786448:PGU786448 PQD786448:PQQ786448 PZZ786448:QAM786448 QJV786448:QKI786448 QTR786448:QUE786448 RDN786448:REA786448 RNJ786448:RNW786448 RXF786448:RXS786448 SHB786448:SHO786448 SQX786448:SRK786448 TAT786448:TBG786448 TKP786448:TLC786448 TUL786448:TUY786448 UEH786448:UEU786448 UOD786448:UOQ786448 UXZ786448:UYM786448 VHV786448:VII786448 VRR786448:VSE786448 WBN786448:WCA786448 WLJ786448:WLW786448 WVF786448:WVS786448 C851984:P851984 IT851984:JG851984 SP851984:TC851984 ACL851984:ACY851984 AMH851984:AMU851984 AWD851984:AWQ851984 BFZ851984:BGM851984 BPV851984:BQI851984 BZR851984:CAE851984 CJN851984:CKA851984 CTJ851984:CTW851984 DDF851984:DDS851984 DNB851984:DNO851984 DWX851984:DXK851984 EGT851984:EHG851984 EQP851984:ERC851984 FAL851984:FAY851984 FKH851984:FKU851984 FUD851984:FUQ851984 GDZ851984:GEM851984 GNV851984:GOI851984 GXR851984:GYE851984 HHN851984:HIA851984 HRJ851984:HRW851984 IBF851984:IBS851984 ILB851984:ILO851984 IUX851984:IVK851984 JET851984:JFG851984 JOP851984:JPC851984 JYL851984:JYY851984 KIH851984:KIU851984 KSD851984:KSQ851984 LBZ851984:LCM851984 LLV851984:LMI851984 LVR851984:LWE851984 MFN851984:MGA851984 MPJ851984:MPW851984 MZF851984:MZS851984 NJB851984:NJO851984 NSX851984:NTK851984 OCT851984:ODG851984 OMP851984:ONC851984 OWL851984:OWY851984 PGH851984:PGU851984 PQD851984:PQQ851984 PZZ851984:QAM851984 QJV851984:QKI851984 QTR851984:QUE851984 RDN851984:REA851984 RNJ851984:RNW851984 RXF851984:RXS851984 SHB851984:SHO851984 SQX851984:SRK851984 TAT851984:TBG851984 TKP851984:TLC851984 TUL851984:TUY851984 UEH851984:UEU851984 UOD851984:UOQ851984 UXZ851984:UYM851984 VHV851984:VII851984 VRR851984:VSE851984 WBN851984:WCA851984 WLJ851984:WLW851984 WVF851984:WVS851984 C917520:P917520 IT917520:JG917520 SP917520:TC917520 ACL917520:ACY917520 AMH917520:AMU917520 AWD917520:AWQ917520 BFZ917520:BGM917520 BPV917520:BQI917520 BZR917520:CAE917520 CJN917520:CKA917520 CTJ917520:CTW917520 DDF917520:DDS917520 DNB917520:DNO917520 DWX917520:DXK917520 EGT917520:EHG917520 EQP917520:ERC917520 FAL917520:FAY917520 FKH917520:FKU917520 FUD917520:FUQ917520 GDZ917520:GEM917520 GNV917520:GOI917520 GXR917520:GYE917520 HHN917520:HIA917520 HRJ917520:HRW917520 IBF917520:IBS917520 ILB917520:ILO917520 IUX917520:IVK917520 JET917520:JFG917520 JOP917520:JPC917520 JYL917520:JYY917520 KIH917520:KIU917520 KSD917520:KSQ917520 LBZ917520:LCM917520 LLV917520:LMI917520 LVR917520:LWE917520 MFN917520:MGA917520 MPJ917520:MPW917520 MZF917520:MZS917520 NJB917520:NJO917520 NSX917520:NTK917520 OCT917520:ODG917520 OMP917520:ONC917520 OWL917520:OWY917520 PGH917520:PGU917520 PQD917520:PQQ917520 PZZ917520:QAM917520 QJV917520:QKI917520 QTR917520:QUE917520 RDN917520:REA917520 RNJ917520:RNW917520 RXF917520:RXS917520 SHB917520:SHO917520 SQX917520:SRK917520 TAT917520:TBG917520 TKP917520:TLC917520 TUL917520:TUY917520 UEH917520:UEU917520 UOD917520:UOQ917520 UXZ917520:UYM917520 VHV917520:VII917520 VRR917520:VSE917520 WBN917520:WCA917520 WLJ917520:WLW917520 WVF917520:WVS917520 C983056:P983056 IT983056:JG983056 SP983056:TC983056 ACL983056:ACY983056 AMH983056:AMU983056 AWD983056:AWQ983056 BFZ983056:BGM983056 BPV983056:BQI983056 BZR983056:CAE983056 CJN983056:CKA983056 CTJ983056:CTW983056 DDF983056:DDS983056 DNB983056:DNO983056 DWX983056:DXK983056 EGT983056:EHG983056 EQP983056:ERC983056 FAL983056:FAY983056 FKH983056:FKU983056 FUD983056:FUQ983056 GDZ983056:GEM983056 GNV983056:GOI983056 GXR983056:GYE983056 HHN983056:HIA983056 HRJ983056:HRW983056 IBF983056:IBS983056 ILB983056:ILO983056 IUX983056:IVK983056 JET983056:JFG983056 JOP983056:JPC983056 JYL983056:JYY983056 KIH983056:KIU983056 KSD983056:KSQ983056 LBZ983056:LCM983056 LLV983056:LMI983056 LVR983056:LWE983056 MFN983056:MGA983056 MPJ983056:MPW983056 MZF983056:MZS983056 NJB983056:NJO983056 NSX983056:NTK983056 OCT983056:ODG983056 OMP983056:ONC983056 OWL983056:OWY983056 PGH983056:PGU983056 PQD983056:PQQ983056 PZZ983056:QAM983056 QJV983056:QKI983056 QTR983056:QUE983056 RDN983056:REA983056 RNJ983056:RNW983056 RXF983056:RXS983056 SHB983056:SHO983056 SQX983056:SRK983056 TAT983056:TBG983056 TKP983056:TLC983056 TUL983056:TUY983056 UEH983056:UEU983056 UOD983056:UOQ983056 UXZ983056:UYM983056 VHV983056:VII983056 VRR983056:VSE983056 WBN983056:WCA983056 WLJ983056:WLW983056">
      <formula1>$B$118:$B$126</formula1>
    </dataValidation>
    <dataValidation type="list" allowBlank="1" showInputMessage="1" showErrorMessage="1" sqref="WVF983048 IT10 SP10 ACL10 AMH10 AWD10 BFZ10 BPV10 BZR10 CJN10 CTJ10 DDF10 DNB10 DWX10 EGT10 EQP10 FAL10 FKH10 FUD10 GDZ10 GNV10 GXR10 HHN10 HRJ10 IBF10 ILB10 IUX10 JET10 JOP10 JYL10 KIH10 KSD10 LBZ10 LLV10 LVR10 MFN10 MPJ10 MZF10 NJB10 NSX10 OCT10 OMP10 OWL10 PGH10 PQD10 PZZ10 QJV10 QTR10 RDN10 RNJ10 RXF10 SHB10 SQX10 TAT10 TKP10 TUL10 UEH10 UOD10 UXZ10 VHV10 VRR10 WBN10 WLJ10 WVF10 C65544 IT65544 SP65544 ACL65544 AMH65544 AWD65544 BFZ65544 BPV65544 BZR65544 CJN65544 CTJ65544 DDF65544 DNB65544 DWX65544 EGT65544 EQP65544 FAL65544 FKH65544 FUD65544 GDZ65544 GNV65544 GXR65544 HHN65544 HRJ65544 IBF65544 ILB65544 IUX65544 JET65544 JOP65544 JYL65544 KIH65544 KSD65544 LBZ65544 LLV65544 LVR65544 MFN65544 MPJ65544 MZF65544 NJB65544 NSX65544 OCT65544 OMP65544 OWL65544 PGH65544 PQD65544 PZZ65544 QJV65544 QTR65544 RDN65544 RNJ65544 RXF65544 SHB65544 SQX65544 TAT65544 TKP65544 TUL65544 UEH65544 UOD65544 UXZ65544 VHV65544 VRR65544 WBN65544 WLJ65544 WVF65544 C131080 IT131080 SP131080 ACL131080 AMH131080 AWD131080 BFZ131080 BPV131080 BZR131080 CJN131080 CTJ131080 DDF131080 DNB131080 DWX131080 EGT131080 EQP131080 FAL131080 FKH131080 FUD131080 GDZ131080 GNV131080 GXR131080 HHN131080 HRJ131080 IBF131080 ILB131080 IUX131080 JET131080 JOP131080 JYL131080 KIH131080 KSD131080 LBZ131080 LLV131080 LVR131080 MFN131080 MPJ131080 MZF131080 NJB131080 NSX131080 OCT131080 OMP131080 OWL131080 PGH131080 PQD131080 PZZ131080 QJV131080 QTR131080 RDN131080 RNJ131080 RXF131080 SHB131080 SQX131080 TAT131080 TKP131080 TUL131080 UEH131080 UOD131080 UXZ131080 VHV131080 VRR131080 WBN131080 WLJ131080 WVF131080 C196616 IT196616 SP196616 ACL196616 AMH196616 AWD196616 BFZ196616 BPV196616 BZR196616 CJN196616 CTJ196616 DDF196616 DNB196616 DWX196616 EGT196616 EQP196616 FAL196616 FKH196616 FUD196616 GDZ196616 GNV196616 GXR196616 HHN196616 HRJ196616 IBF196616 ILB196616 IUX196616 JET196616 JOP196616 JYL196616 KIH196616 KSD196616 LBZ196616 LLV196616 LVR196616 MFN196616 MPJ196616 MZF196616 NJB196616 NSX196616 OCT196616 OMP196616 OWL196616 PGH196616 PQD196616 PZZ196616 QJV196616 QTR196616 RDN196616 RNJ196616 RXF196616 SHB196616 SQX196616 TAT196616 TKP196616 TUL196616 UEH196616 UOD196616 UXZ196616 VHV196616 VRR196616 WBN196616 WLJ196616 WVF196616 C262152 IT262152 SP262152 ACL262152 AMH262152 AWD262152 BFZ262152 BPV262152 BZR262152 CJN262152 CTJ262152 DDF262152 DNB262152 DWX262152 EGT262152 EQP262152 FAL262152 FKH262152 FUD262152 GDZ262152 GNV262152 GXR262152 HHN262152 HRJ262152 IBF262152 ILB262152 IUX262152 JET262152 JOP262152 JYL262152 KIH262152 KSD262152 LBZ262152 LLV262152 LVR262152 MFN262152 MPJ262152 MZF262152 NJB262152 NSX262152 OCT262152 OMP262152 OWL262152 PGH262152 PQD262152 PZZ262152 QJV262152 QTR262152 RDN262152 RNJ262152 RXF262152 SHB262152 SQX262152 TAT262152 TKP262152 TUL262152 UEH262152 UOD262152 UXZ262152 VHV262152 VRR262152 WBN262152 WLJ262152 WVF262152 C327688 IT327688 SP327688 ACL327688 AMH327688 AWD327688 BFZ327688 BPV327688 BZR327688 CJN327688 CTJ327688 DDF327688 DNB327688 DWX327688 EGT327688 EQP327688 FAL327688 FKH327688 FUD327688 GDZ327688 GNV327688 GXR327688 HHN327688 HRJ327688 IBF327688 ILB327688 IUX327688 JET327688 JOP327688 JYL327688 KIH327688 KSD327688 LBZ327688 LLV327688 LVR327688 MFN327688 MPJ327688 MZF327688 NJB327688 NSX327688 OCT327688 OMP327688 OWL327688 PGH327688 PQD327688 PZZ327688 QJV327688 QTR327688 RDN327688 RNJ327688 RXF327688 SHB327688 SQX327688 TAT327688 TKP327688 TUL327688 UEH327688 UOD327688 UXZ327688 VHV327688 VRR327688 WBN327688 WLJ327688 WVF327688 C393224 IT393224 SP393224 ACL393224 AMH393224 AWD393224 BFZ393224 BPV393224 BZR393224 CJN393224 CTJ393224 DDF393224 DNB393224 DWX393224 EGT393224 EQP393224 FAL393224 FKH393224 FUD393224 GDZ393224 GNV393224 GXR393224 HHN393224 HRJ393224 IBF393224 ILB393224 IUX393224 JET393224 JOP393224 JYL393224 KIH393224 KSD393224 LBZ393224 LLV393224 LVR393224 MFN393224 MPJ393224 MZF393224 NJB393224 NSX393224 OCT393224 OMP393224 OWL393224 PGH393224 PQD393224 PZZ393224 QJV393224 QTR393224 RDN393224 RNJ393224 RXF393224 SHB393224 SQX393224 TAT393224 TKP393224 TUL393224 UEH393224 UOD393224 UXZ393224 VHV393224 VRR393224 WBN393224 WLJ393224 WVF393224 C458760 IT458760 SP458760 ACL458760 AMH458760 AWD458760 BFZ458760 BPV458760 BZR458760 CJN458760 CTJ458760 DDF458760 DNB458760 DWX458760 EGT458760 EQP458760 FAL458760 FKH458760 FUD458760 GDZ458760 GNV458760 GXR458760 HHN458760 HRJ458760 IBF458760 ILB458760 IUX458760 JET458760 JOP458760 JYL458760 KIH458760 KSD458760 LBZ458760 LLV458760 LVR458760 MFN458760 MPJ458760 MZF458760 NJB458760 NSX458760 OCT458760 OMP458760 OWL458760 PGH458760 PQD458760 PZZ458760 QJV458760 QTR458760 RDN458760 RNJ458760 RXF458760 SHB458760 SQX458760 TAT458760 TKP458760 TUL458760 UEH458760 UOD458760 UXZ458760 VHV458760 VRR458760 WBN458760 WLJ458760 WVF458760 C524296 IT524296 SP524296 ACL524296 AMH524296 AWD524296 BFZ524296 BPV524296 BZR524296 CJN524296 CTJ524296 DDF524296 DNB524296 DWX524296 EGT524296 EQP524296 FAL524296 FKH524296 FUD524296 GDZ524296 GNV524296 GXR524296 HHN524296 HRJ524296 IBF524296 ILB524296 IUX524296 JET524296 JOP524296 JYL524296 KIH524296 KSD524296 LBZ524296 LLV524296 LVR524296 MFN524296 MPJ524296 MZF524296 NJB524296 NSX524296 OCT524296 OMP524296 OWL524296 PGH524296 PQD524296 PZZ524296 QJV524296 QTR524296 RDN524296 RNJ524296 RXF524296 SHB524296 SQX524296 TAT524296 TKP524296 TUL524296 UEH524296 UOD524296 UXZ524296 VHV524296 VRR524296 WBN524296 WLJ524296 WVF524296 C589832 IT589832 SP589832 ACL589832 AMH589832 AWD589832 BFZ589832 BPV589832 BZR589832 CJN589832 CTJ589832 DDF589832 DNB589832 DWX589832 EGT589832 EQP589832 FAL589832 FKH589832 FUD589832 GDZ589832 GNV589832 GXR589832 HHN589832 HRJ589832 IBF589832 ILB589832 IUX589832 JET589832 JOP589832 JYL589832 KIH589832 KSD589832 LBZ589832 LLV589832 LVR589832 MFN589832 MPJ589832 MZF589832 NJB589832 NSX589832 OCT589832 OMP589832 OWL589832 PGH589832 PQD589832 PZZ589832 QJV589832 QTR589832 RDN589832 RNJ589832 RXF589832 SHB589832 SQX589832 TAT589832 TKP589832 TUL589832 UEH589832 UOD589832 UXZ589832 VHV589832 VRR589832 WBN589832 WLJ589832 WVF589832 C655368 IT655368 SP655368 ACL655368 AMH655368 AWD655368 BFZ655368 BPV655368 BZR655368 CJN655368 CTJ655368 DDF655368 DNB655368 DWX655368 EGT655368 EQP655368 FAL655368 FKH655368 FUD655368 GDZ655368 GNV655368 GXR655368 HHN655368 HRJ655368 IBF655368 ILB655368 IUX655368 JET655368 JOP655368 JYL655368 KIH655368 KSD655368 LBZ655368 LLV655368 LVR655368 MFN655368 MPJ655368 MZF655368 NJB655368 NSX655368 OCT655368 OMP655368 OWL655368 PGH655368 PQD655368 PZZ655368 QJV655368 QTR655368 RDN655368 RNJ655368 RXF655368 SHB655368 SQX655368 TAT655368 TKP655368 TUL655368 UEH655368 UOD655368 UXZ655368 VHV655368 VRR655368 WBN655368 WLJ655368 WVF655368 C720904 IT720904 SP720904 ACL720904 AMH720904 AWD720904 BFZ720904 BPV720904 BZR720904 CJN720904 CTJ720904 DDF720904 DNB720904 DWX720904 EGT720904 EQP720904 FAL720904 FKH720904 FUD720904 GDZ720904 GNV720904 GXR720904 HHN720904 HRJ720904 IBF720904 ILB720904 IUX720904 JET720904 JOP720904 JYL720904 KIH720904 KSD720904 LBZ720904 LLV720904 LVR720904 MFN720904 MPJ720904 MZF720904 NJB720904 NSX720904 OCT720904 OMP720904 OWL720904 PGH720904 PQD720904 PZZ720904 QJV720904 QTR720904 RDN720904 RNJ720904 RXF720904 SHB720904 SQX720904 TAT720904 TKP720904 TUL720904 UEH720904 UOD720904 UXZ720904 VHV720904 VRR720904 WBN720904 WLJ720904 WVF720904 C786440 IT786440 SP786440 ACL786440 AMH786440 AWD786440 BFZ786440 BPV786440 BZR786440 CJN786440 CTJ786440 DDF786440 DNB786440 DWX786440 EGT786440 EQP786440 FAL786440 FKH786440 FUD786440 GDZ786440 GNV786440 GXR786440 HHN786440 HRJ786440 IBF786440 ILB786440 IUX786440 JET786440 JOP786440 JYL786440 KIH786440 KSD786440 LBZ786440 LLV786440 LVR786440 MFN786440 MPJ786440 MZF786440 NJB786440 NSX786440 OCT786440 OMP786440 OWL786440 PGH786440 PQD786440 PZZ786440 QJV786440 QTR786440 RDN786440 RNJ786440 RXF786440 SHB786440 SQX786440 TAT786440 TKP786440 TUL786440 UEH786440 UOD786440 UXZ786440 VHV786440 VRR786440 WBN786440 WLJ786440 WVF786440 C851976 IT851976 SP851976 ACL851976 AMH851976 AWD851976 BFZ851976 BPV851976 BZR851976 CJN851976 CTJ851976 DDF851976 DNB851976 DWX851976 EGT851976 EQP851976 FAL851976 FKH851976 FUD851976 GDZ851976 GNV851976 GXR851976 HHN851976 HRJ851976 IBF851976 ILB851976 IUX851976 JET851976 JOP851976 JYL851976 KIH851976 KSD851976 LBZ851976 LLV851976 LVR851976 MFN851976 MPJ851976 MZF851976 NJB851976 NSX851976 OCT851976 OMP851976 OWL851976 PGH851976 PQD851976 PZZ851976 QJV851976 QTR851976 RDN851976 RNJ851976 RXF851976 SHB851976 SQX851976 TAT851976 TKP851976 TUL851976 UEH851976 UOD851976 UXZ851976 VHV851976 VRR851976 WBN851976 WLJ851976 WVF851976 C917512 IT917512 SP917512 ACL917512 AMH917512 AWD917512 BFZ917512 BPV917512 BZR917512 CJN917512 CTJ917512 DDF917512 DNB917512 DWX917512 EGT917512 EQP917512 FAL917512 FKH917512 FUD917512 GDZ917512 GNV917512 GXR917512 HHN917512 HRJ917512 IBF917512 ILB917512 IUX917512 JET917512 JOP917512 JYL917512 KIH917512 KSD917512 LBZ917512 LLV917512 LVR917512 MFN917512 MPJ917512 MZF917512 NJB917512 NSX917512 OCT917512 OMP917512 OWL917512 PGH917512 PQD917512 PZZ917512 QJV917512 QTR917512 RDN917512 RNJ917512 RXF917512 SHB917512 SQX917512 TAT917512 TKP917512 TUL917512 UEH917512 UOD917512 UXZ917512 VHV917512 VRR917512 WBN917512 WLJ917512 WVF917512 C983048 IT983048 SP983048 ACL983048 AMH983048 AWD983048 BFZ983048 BPV983048 BZR983048 CJN983048 CTJ983048 DDF983048 DNB983048 DWX983048 EGT983048 EQP983048 FAL983048 FKH983048 FUD983048 GDZ983048 GNV983048 GXR983048 HHN983048 HRJ983048 IBF983048 ILB983048 IUX983048 JET983048 JOP983048 JYL983048 KIH983048 KSD983048 LBZ983048 LLV983048 LVR983048 MFN983048 MPJ983048 MZF983048 NJB983048 NSX983048 OCT983048 OMP983048 OWL983048 PGH983048 PQD983048 PZZ983048 QJV983048 QTR983048 RDN983048 RNJ983048 RXF983048 SHB983048 SQX983048 TAT983048 TKP983048 TUL983048 UEH983048 UOD983048 UXZ983048 VHV983048 VRR983048 WBN983048 WLJ983048">
      <formula1>$D$118:$D$121</formula1>
    </dataValidation>
  </dataValidations>
  <printOptions horizontalCentered="1" verticalCentered="1"/>
  <pageMargins left="0.70866141732283472" right="0.70866141732283472" top="0.74803149606299213" bottom="0.74803149606299213" header="0.31496062992125984" footer="0.31496062992125984"/>
  <pageSetup scale="36"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M74"/>
  <sheetViews>
    <sheetView showGridLines="0" zoomScaleNormal="100" workbookViewId="0">
      <selection activeCell="K2" sqref="K2:L5"/>
    </sheetView>
  </sheetViews>
  <sheetFormatPr baseColWidth="10" defaultRowHeight="15" x14ac:dyDescent="0.25"/>
  <cols>
    <col min="1" max="1" width="17.5703125" style="115" customWidth="1"/>
    <col min="2" max="2" width="12.28515625" style="115" customWidth="1"/>
    <col min="3" max="3" width="14.140625" style="115" customWidth="1"/>
    <col min="4" max="4" width="20.5703125" style="114" customWidth="1"/>
    <col min="5" max="5" width="18.85546875" style="114" customWidth="1"/>
    <col min="6" max="6" width="16.28515625" style="114" customWidth="1"/>
    <col min="7" max="8" width="17.5703125" style="114" customWidth="1"/>
    <col min="9" max="9" width="16.7109375" style="114" customWidth="1"/>
    <col min="10" max="10" width="17.5703125" style="115" customWidth="1"/>
    <col min="11" max="11" width="15.28515625" style="115" customWidth="1"/>
    <col min="12" max="12" width="15.140625" style="115" customWidth="1"/>
    <col min="13" max="13" width="10.5703125" style="115" customWidth="1"/>
    <col min="14" max="228" width="11.42578125" style="115"/>
    <col min="229" max="229" width="17.85546875" style="115" bestFit="1" customWidth="1"/>
    <col min="230" max="230" width="19.42578125" style="115" customWidth="1"/>
    <col min="231" max="265" width="17.140625" style="115" customWidth="1"/>
    <col min="266" max="266" width="17.28515625" style="115" customWidth="1"/>
    <col min="267" max="484" width="11.42578125" style="115"/>
    <col min="485" max="485" width="17.85546875" style="115" bestFit="1" customWidth="1"/>
    <col min="486" max="486" width="19.42578125" style="115" customWidth="1"/>
    <col min="487" max="521" width="17.140625" style="115" customWidth="1"/>
    <col min="522" max="522" width="17.28515625" style="115" customWidth="1"/>
    <col min="523" max="740" width="11.42578125" style="115"/>
    <col min="741" max="741" width="17.85546875" style="115" bestFit="1" customWidth="1"/>
    <col min="742" max="742" width="19.42578125" style="115" customWidth="1"/>
    <col min="743" max="777" width="17.140625" style="115" customWidth="1"/>
    <col min="778" max="778" width="17.28515625" style="115" customWidth="1"/>
    <col min="779" max="996" width="11.42578125" style="115"/>
    <col min="997" max="997" width="17.85546875" style="115" bestFit="1" customWidth="1"/>
    <col min="998" max="998" width="19.42578125" style="115" customWidth="1"/>
    <col min="999" max="1033" width="17.140625" style="115" customWidth="1"/>
    <col min="1034" max="1034" width="17.28515625" style="115" customWidth="1"/>
    <col min="1035" max="1252" width="11.42578125" style="115"/>
    <col min="1253" max="1253" width="17.85546875" style="115" bestFit="1" customWidth="1"/>
    <col min="1254" max="1254" width="19.42578125" style="115" customWidth="1"/>
    <col min="1255" max="1289" width="17.140625" style="115" customWidth="1"/>
    <col min="1290" max="1290" width="17.28515625" style="115" customWidth="1"/>
    <col min="1291" max="1508" width="11.42578125" style="115"/>
    <col min="1509" max="1509" width="17.85546875" style="115" bestFit="1" customWidth="1"/>
    <col min="1510" max="1510" width="19.42578125" style="115" customWidth="1"/>
    <col min="1511" max="1545" width="17.140625" style="115" customWidth="1"/>
    <col min="1546" max="1546" width="17.28515625" style="115" customWidth="1"/>
    <col min="1547" max="1764" width="11.42578125" style="115"/>
    <col min="1765" max="1765" width="17.85546875" style="115" bestFit="1" customWidth="1"/>
    <col min="1766" max="1766" width="19.42578125" style="115" customWidth="1"/>
    <col min="1767" max="1801" width="17.140625" style="115" customWidth="1"/>
    <col min="1802" max="1802" width="17.28515625" style="115" customWidth="1"/>
    <col min="1803" max="2020" width="11.42578125" style="115"/>
    <col min="2021" max="2021" width="17.85546875" style="115" bestFit="1" customWidth="1"/>
    <col min="2022" max="2022" width="19.42578125" style="115" customWidth="1"/>
    <col min="2023" max="2057" width="17.140625" style="115" customWidth="1"/>
    <col min="2058" max="2058" width="17.28515625" style="115" customWidth="1"/>
    <col min="2059" max="2276" width="11.42578125" style="115"/>
    <col min="2277" max="2277" width="17.85546875" style="115" bestFit="1" customWidth="1"/>
    <col min="2278" max="2278" width="19.42578125" style="115" customWidth="1"/>
    <col min="2279" max="2313" width="17.140625" style="115" customWidth="1"/>
    <col min="2314" max="2314" width="17.28515625" style="115" customWidth="1"/>
    <col min="2315" max="2532" width="11.42578125" style="115"/>
    <col min="2533" max="2533" width="17.85546875" style="115" bestFit="1" customWidth="1"/>
    <col min="2534" max="2534" width="19.42578125" style="115" customWidth="1"/>
    <col min="2535" max="2569" width="17.140625" style="115" customWidth="1"/>
    <col min="2570" max="2570" width="17.28515625" style="115" customWidth="1"/>
    <col min="2571" max="2788" width="11.42578125" style="115"/>
    <col min="2789" max="2789" width="17.85546875" style="115" bestFit="1" customWidth="1"/>
    <col min="2790" max="2790" width="19.42578125" style="115" customWidth="1"/>
    <col min="2791" max="2825" width="17.140625" style="115" customWidth="1"/>
    <col min="2826" max="2826" width="17.28515625" style="115" customWidth="1"/>
    <col min="2827" max="3044" width="11.42578125" style="115"/>
    <col min="3045" max="3045" width="17.85546875" style="115" bestFit="1" customWidth="1"/>
    <col min="3046" max="3046" width="19.42578125" style="115" customWidth="1"/>
    <col min="3047" max="3081" width="17.140625" style="115" customWidth="1"/>
    <col min="3082" max="3082" width="17.28515625" style="115" customWidth="1"/>
    <col min="3083" max="3300" width="11.42578125" style="115"/>
    <col min="3301" max="3301" width="17.85546875" style="115" bestFit="1" customWidth="1"/>
    <col min="3302" max="3302" width="19.42578125" style="115" customWidth="1"/>
    <col min="3303" max="3337" width="17.140625" style="115" customWidth="1"/>
    <col min="3338" max="3338" width="17.28515625" style="115" customWidth="1"/>
    <col min="3339" max="3556" width="11.42578125" style="115"/>
    <col min="3557" max="3557" width="17.85546875" style="115" bestFit="1" customWidth="1"/>
    <col min="3558" max="3558" width="19.42578125" style="115" customWidth="1"/>
    <col min="3559" max="3593" width="17.140625" style="115" customWidth="1"/>
    <col min="3594" max="3594" width="17.28515625" style="115" customWidth="1"/>
    <col min="3595" max="3812" width="11.42578125" style="115"/>
    <col min="3813" max="3813" width="17.85546875" style="115" bestFit="1" customWidth="1"/>
    <col min="3814" max="3814" width="19.42578125" style="115" customWidth="1"/>
    <col min="3815" max="3849" width="17.140625" style="115" customWidth="1"/>
    <col min="3850" max="3850" width="17.28515625" style="115" customWidth="1"/>
    <col min="3851" max="4068" width="11.42578125" style="115"/>
    <col min="4069" max="4069" width="17.85546875" style="115" bestFit="1" customWidth="1"/>
    <col min="4070" max="4070" width="19.42578125" style="115" customWidth="1"/>
    <col min="4071" max="4105" width="17.140625" style="115" customWidth="1"/>
    <col min="4106" max="4106" width="17.28515625" style="115" customWidth="1"/>
    <col min="4107" max="4324" width="11.42578125" style="115"/>
    <col min="4325" max="4325" width="17.85546875" style="115" bestFit="1" customWidth="1"/>
    <col min="4326" max="4326" width="19.42578125" style="115" customWidth="1"/>
    <col min="4327" max="4361" width="17.140625" style="115" customWidth="1"/>
    <col min="4362" max="4362" width="17.28515625" style="115" customWidth="1"/>
    <col min="4363" max="4580" width="11.42578125" style="115"/>
    <col min="4581" max="4581" width="17.85546875" style="115" bestFit="1" customWidth="1"/>
    <col min="4582" max="4582" width="19.42578125" style="115" customWidth="1"/>
    <col min="4583" max="4617" width="17.140625" style="115" customWidth="1"/>
    <col min="4618" max="4618" width="17.28515625" style="115" customWidth="1"/>
    <col min="4619" max="4836" width="11.42578125" style="115"/>
    <col min="4837" max="4837" width="17.85546875" style="115" bestFit="1" customWidth="1"/>
    <col min="4838" max="4838" width="19.42578125" style="115" customWidth="1"/>
    <col min="4839" max="4873" width="17.140625" style="115" customWidth="1"/>
    <col min="4874" max="4874" width="17.28515625" style="115" customWidth="1"/>
    <col min="4875" max="5092" width="11.42578125" style="115"/>
    <col min="5093" max="5093" width="17.85546875" style="115" bestFit="1" customWidth="1"/>
    <col min="5094" max="5094" width="19.42578125" style="115" customWidth="1"/>
    <col min="5095" max="5129" width="17.140625" style="115" customWidth="1"/>
    <col min="5130" max="5130" width="17.28515625" style="115" customWidth="1"/>
    <col min="5131" max="5348" width="11.42578125" style="115"/>
    <col min="5349" max="5349" width="17.85546875" style="115" bestFit="1" customWidth="1"/>
    <col min="5350" max="5350" width="19.42578125" style="115" customWidth="1"/>
    <col min="5351" max="5385" width="17.140625" style="115" customWidth="1"/>
    <col min="5386" max="5386" width="17.28515625" style="115" customWidth="1"/>
    <col min="5387" max="5604" width="11.42578125" style="115"/>
    <col min="5605" max="5605" width="17.85546875" style="115" bestFit="1" customWidth="1"/>
    <col min="5606" max="5606" width="19.42578125" style="115" customWidth="1"/>
    <col min="5607" max="5641" width="17.140625" style="115" customWidth="1"/>
    <col min="5642" max="5642" width="17.28515625" style="115" customWidth="1"/>
    <col min="5643" max="5860" width="11.42578125" style="115"/>
    <col min="5861" max="5861" width="17.85546875" style="115" bestFit="1" customWidth="1"/>
    <col min="5862" max="5862" width="19.42578125" style="115" customWidth="1"/>
    <col min="5863" max="5897" width="17.140625" style="115" customWidth="1"/>
    <col min="5898" max="5898" width="17.28515625" style="115" customWidth="1"/>
    <col min="5899" max="6116" width="11.42578125" style="115"/>
    <col min="6117" max="6117" width="17.85546875" style="115" bestFit="1" customWidth="1"/>
    <col min="6118" max="6118" width="19.42578125" style="115" customWidth="1"/>
    <col min="6119" max="6153" width="17.140625" style="115" customWidth="1"/>
    <col min="6154" max="6154" width="17.28515625" style="115" customWidth="1"/>
    <col min="6155" max="6372" width="11.42578125" style="115"/>
    <col min="6373" max="6373" width="17.85546875" style="115" bestFit="1" customWidth="1"/>
    <col min="6374" max="6374" width="19.42578125" style="115" customWidth="1"/>
    <col min="6375" max="6409" width="17.140625" style="115" customWidth="1"/>
    <col min="6410" max="6410" width="17.28515625" style="115" customWidth="1"/>
    <col min="6411" max="6628" width="11.42578125" style="115"/>
    <col min="6629" max="6629" width="17.85546875" style="115" bestFit="1" customWidth="1"/>
    <col min="6630" max="6630" width="19.42578125" style="115" customWidth="1"/>
    <col min="6631" max="6665" width="17.140625" style="115" customWidth="1"/>
    <col min="6666" max="6666" width="17.28515625" style="115" customWidth="1"/>
    <col min="6667" max="6884" width="11.42578125" style="115"/>
    <col min="6885" max="6885" width="17.85546875" style="115" bestFit="1" customWidth="1"/>
    <col min="6886" max="6886" width="19.42578125" style="115" customWidth="1"/>
    <col min="6887" max="6921" width="17.140625" style="115" customWidth="1"/>
    <col min="6922" max="6922" width="17.28515625" style="115" customWidth="1"/>
    <col min="6923" max="7140" width="11.42578125" style="115"/>
    <col min="7141" max="7141" width="17.85546875" style="115" bestFit="1" customWidth="1"/>
    <col min="7142" max="7142" width="19.42578125" style="115" customWidth="1"/>
    <col min="7143" max="7177" width="17.140625" style="115" customWidth="1"/>
    <col min="7178" max="7178" width="17.28515625" style="115" customWidth="1"/>
    <col min="7179" max="7396" width="11.42578125" style="115"/>
    <col min="7397" max="7397" width="17.85546875" style="115" bestFit="1" customWidth="1"/>
    <col min="7398" max="7398" width="19.42578125" style="115" customWidth="1"/>
    <col min="7399" max="7433" width="17.140625" style="115" customWidth="1"/>
    <col min="7434" max="7434" width="17.28515625" style="115" customWidth="1"/>
    <col min="7435" max="7652" width="11.42578125" style="115"/>
    <col min="7653" max="7653" width="17.85546875" style="115" bestFit="1" customWidth="1"/>
    <col min="7654" max="7654" width="19.42578125" style="115" customWidth="1"/>
    <col min="7655" max="7689" width="17.140625" style="115" customWidth="1"/>
    <col min="7690" max="7690" width="17.28515625" style="115" customWidth="1"/>
    <col min="7691" max="7908" width="11.42578125" style="115"/>
    <col min="7909" max="7909" width="17.85546875" style="115" bestFit="1" customWidth="1"/>
    <col min="7910" max="7910" width="19.42578125" style="115" customWidth="1"/>
    <col min="7911" max="7945" width="17.140625" style="115" customWidth="1"/>
    <col min="7946" max="7946" width="17.28515625" style="115" customWidth="1"/>
    <col min="7947" max="8164" width="11.42578125" style="115"/>
    <col min="8165" max="8165" width="17.85546875" style="115" bestFit="1" customWidth="1"/>
    <col min="8166" max="8166" width="19.42578125" style="115" customWidth="1"/>
    <col min="8167" max="8201" width="17.140625" style="115" customWidth="1"/>
    <col min="8202" max="8202" width="17.28515625" style="115" customWidth="1"/>
    <col min="8203" max="8420" width="11.42578125" style="115"/>
    <col min="8421" max="8421" width="17.85546875" style="115" bestFit="1" customWidth="1"/>
    <col min="8422" max="8422" width="19.42578125" style="115" customWidth="1"/>
    <col min="8423" max="8457" width="17.140625" style="115" customWidth="1"/>
    <col min="8458" max="8458" width="17.28515625" style="115" customWidth="1"/>
    <col min="8459" max="8676" width="11.42578125" style="115"/>
    <col min="8677" max="8677" width="17.85546875" style="115" bestFit="1" customWidth="1"/>
    <col min="8678" max="8678" width="19.42578125" style="115" customWidth="1"/>
    <col min="8679" max="8713" width="17.140625" style="115" customWidth="1"/>
    <col min="8714" max="8714" width="17.28515625" style="115" customWidth="1"/>
    <col min="8715" max="8932" width="11.42578125" style="115"/>
    <col min="8933" max="8933" width="17.85546875" style="115" bestFit="1" customWidth="1"/>
    <col min="8934" max="8934" width="19.42578125" style="115" customWidth="1"/>
    <col min="8935" max="8969" width="17.140625" style="115" customWidth="1"/>
    <col min="8970" max="8970" width="17.28515625" style="115" customWidth="1"/>
    <col min="8971" max="9188" width="11.42578125" style="115"/>
    <col min="9189" max="9189" width="17.85546875" style="115" bestFit="1" customWidth="1"/>
    <col min="9190" max="9190" width="19.42578125" style="115" customWidth="1"/>
    <col min="9191" max="9225" width="17.140625" style="115" customWidth="1"/>
    <col min="9226" max="9226" width="17.28515625" style="115" customWidth="1"/>
    <col min="9227" max="9444" width="11.42578125" style="115"/>
    <col min="9445" max="9445" width="17.85546875" style="115" bestFit="1" customWidth="1"/>
    <col min="9446" max="9446" width="19.42578125" style="115" customWidth="1"/>
    <col min="9447" max="9481" width="17.140625" style="115" customWidth="1"/>
    <col min="9482" max="9482" width="17.28515625" style="115" customWidth="1"/>
    <col min="9483" max="9700" width="11.42578125" style="115"/>
    <col min="9701" max="9701" width="17.85546875" style="115" bestFit="1" customWidth="1"/>
    <col min="9702" max="9702" width="19.42578125" style="115" customWidth="1"/>
    <col min="9703" max="9737" width="17.140625" style="115" customWidth="1"/>
    <col min="9738" max="9738" width="17.28515625" style="115" customWidth="1"/>
    <col min="9739" max="9956" width="11.42578125" style="115"/>
    <col min="9957" max="9957" width="17.85546875" style="115" bestFit="1" customWidth="1"/>
    <col min="9958" max="9958" width="19.42578125" style="115" customWidth="1"/>
    <col min="9959" max="9993" width="17.140625" style="115" customWidth="1"/>
    <col min="9994" max="9994" width="17.28515625" style="115" customWidth="1"/>
    <col min="9995" max="10212" width="11.42578125" style="115"/>
    <col min="10213" max="10213" width="17.85546875" style="115" bestFit="1" customWidth="1"/>
    <col min="10214" max="10214" width="19.42578125" style="115" customWidth="1"/>
    <col min="10215" max="10249" width="17.140625" style="115" customWidth="1"/>
    <col min="10250" max="10250" width="17.28515625" style="115" customWidth="1"/>
    <col min="10251" max="10468" width="11.42578125" style="115"/>
    <col min="10469" max="10469" width="17.85546875" style="115" bestFit="1" customWidth="1"/>
    <col min="10470" max="10470" width="19.42578125" style="115" customWidth="1"/>
    <col min="10471" max="10505" width="17.140625" style="115" customWidth="1"/>
    <col min="10506" max="10506" width="17.28515625" style="115" customWidth="1"/>
    <col min="10507" max="10724" width="11.42578125" style="115"/>
    <col min="10725" max="10725" width="17.85546875" style="115" bestFit="1" customWidth="1"/>
    <col min="10726" max="10726" width="19.42578125" style="115" customWidth="1"/>
    <col min="10727" max="10761" width="17.140625" style="115" customWidth="1"/>
    <col min="10762" max="10762" width="17.28515625" style="115" customWidth="1"/>
    <col min="10763" max="10980" width="11.42578125" style="115"/>
    <col min="10981" max="10981" width="17.85546875" style="115" bestFit="1" customWidth="1"/>
    <col min="10982" max="10982" width="19.42578125" style="115" customWidth="1"/>
    <col min="10983" max="11017" width="17.140625" style="115" customWidth="1"/>
    <col min="11018" max="11018" width="17.28515625" style="115" customWidth="1"/>
    <col min="11019" max="11236" width="11.42578125" style="115"/>
    <col min="11237" max="11237" width="17.85546875" style="115" bestFit="1" customWidth="1"/>
    <col min="11238" max="11238" width="19.42578125" style="115" customWidth="1"/>
    <col min="11239" max="11273" width="17.140625" style="115" customWidth="1"/>
    <col min="11274" max="11274" width="17.28515625" style="115" customWidth="1"/>
    <col min="11275" max="11492" width="11.42578125" style="115"/>
    <col min="11493" max="11493" width="17.85546875" style="115" bestFit="1" customWidth="1"/>
    <col min="11494" max="11494" width="19.42578125" style="115" customWidth="1"/>
    <col min="11495" max="11529" width="17.140625" style="115" customWidth="1"/>
    <col min="11530" max="11530" width="17.28515625" style="115" customWidth="1"/>
    <col min="11531" max="11748" width="11.42578125" style="115"/>
    <col min="11749" max="11749" width="17.85546875" style="115" bestFit="1" customWidth="1"/>
    <col min="11750" max="11750" width="19.42578125" style="115" customWidth="1"/>
    <col min="11751" max="11785" width="17.140625" style="115" customWidth="1"/>
    <col min="11786" max="11786" width="17.28515625" style="115" customWidth="1"/>
    <col min="11787" max="12004" width="11.42578125" style="115"/>
    <col min="12005" max="12005" width="17.85546875" style="115" bestFit="1" customWidth="1"/>
    <col min="12006" max="12006" width="19.42578125" style="115" customWidth="1"/>
    <col min="12007" max="12041" width="17.140625" style="115" customWidth="1"/>
    <col min="12042" max="12042" width="17.28515625" style="115" customWidth="1"/>
    <col min="12043" max="12260" width="11.42578125" style="115"/>
    <col min="12261" max="12261" width="17.85546875" style="115" bestFit="1" customWidth="1"/>
    <col min="12262" max="12262" width="19.42578125" style="115" customWidth="1"/>
    <col min="12263" max="12297" width="17.140625" style="115" customWidth="1"/>
    <col min="12298" max="12298" width="17.28515625" style="115" customWidth="1"/>
    <col min="12299" max="12516" width="11.42578125" style="115"/>
    <col min="12517" max="12517" width="17.85546875" style="115" bestFit="1" customWidth="1"/>
    <col min="12518" max="12518" width="19.42578125" style="115" customWidth="1"/>
    <col min="12519" max="12553" width="17.140625" style="115" customWidth="1"/>
    <col min="12554" max="12554" width="17.28515625" style="115" customWidth="1"/>
    <col min="12555" max="12772" width="11.42578125" style="115"/>
    <col min="12773" max="12773" width="17.85546875" style="115" bestFit="1" customWidth="1"/>
    <col min="12774" max="12774" width="19.42578125" style="115" customWidth="1"/>
    <col min="12775" max="12809" width="17.140625" style="115" customWidth="1"/>
    <col min="12810" max="12810" width="17.28515625" style="115" customWidth="1"/>
    <col min="12811" max="13028" width="11.42578125" style="115"/>
    <col min="13029" max="13029" width="17.85546875" style="115" bestFit="1" customWidth="1"/>
    <col min="13030" max="13030" width="19.42578125" style="115" customWidth="1"/>
    <col min="13031" max="13065" width="17.140625" style="115" customWidth="1"/>
    <col min="13066" max="13066" width="17.28515625" style="115" customWidth="1"/>
    <col min="13067" max="13284" width="11.42578125" style="115"/>
    <col min="13285" max="13285" width="17.85546875" style="115" bestFit="1" customWidth="1"/>
    <col min="13286" max="13286" width="19.42578125" style="115" customWidth="1"/>
    <col min="13287" max="13321" width="17.140625" style="115" customWidth="1"/>
    <col min="13322" max="13322" width="17.28515625" style="115" customWidth="1"/>
    <col min="13323" max="13540" width="11.42578125" style="115"/>
    <col min="13541" max="13541" width="17.85546875" style="115" bestFit="1" customWidth="1"/>
    <col min="13542" max="13542" width="19.42578125" style="115" customWidth="1"/>
    <col min="13543" max="13577" width="17.140625" style="115" customWidth="1"/>
    <col min="13578" max="13578" width="17.28515625" style="115" customWidth="1"/>
    <col min="13579" max="13796" width="11.42578125" style="115"/>
    <col min="13797" max="13797" width="17.85546875" style="115" bestFit="1" customWidth="1"/>
    <col min="13798" max="13798" width="19.42578125" style="115" customWidth="1"/>
    <col min="13799" max="13833" width="17.140625" style="115" customWidth="1"/>
    <col min="13834" max="13834" width="17.28515625" style="115" customWidth="1"/>
    <col min="13835" max="14052" width="11.42578125" style="115"/>
    <col min="14053" max="14053" width="17.85546875" style="115" bestFit="1" customWidth="1"/>
    <col min="14054" max="14054" width="19.42578125" style="115" customWidth="1"/>
    <col min="14055" max="14089" width="17.140625" style="115" customWidth="1"/>
    <col min="14090" max="14090" width="17.28515625" style="115" customWidth="1"/>
    <col min="14091" max="14308" width="11.42578125" style="115"/>
    <col min="14309" max="14309" width="17.85546875" style="115" bestFit="1" customWidth="1"/>
    <col min="14310" max="14310" width="19.42578125" style="115" customWidth="1"/>
    <col min="14311" max="14345" width="17.140625" style="115" customWidth="1"/>
    <col min="14346" max="14346" width="17.28515625" style="115" customWidth="1"/>
    <col min="14347" max="14564" width="11.42578125" style="115"/>
    <col min="14565" max="14565" width="17.85546875" style="115" bestFit="1" customWidth="1"/>
    <col min="14566" max="14566" width="19.42578125" style="115" customWidth="1"/>
    <col min="14567" max="14601" width="17.140625" style="115" customWidth="1"/>
    <col min="14602" max="14602" width="17.28515625" style="115" customWidth="1"/>
    <col min="14603" max="14820" width="11.42578125" style="115"/>
    <col min="14821" max="14821" width="17.85546875" style="115" bestFit="1" customWidth="1"/>
    <col min="14822" max="14822" width="19.42578125" style="115" customWidth="1"/>
    <col min="14823" max="14857" width="17.140625" style="115" customWidth="1"/>
    <col min="14858" max="14858" width="17.28515625" style="115" customWidth="1"/>
    <col min="14859" max="15076" width="11.42578125" style="115"/>
    <col min="15077" max="15077" width="17.85546875" style="115" bestFit="1" customWidth="1"/>
    <col min="15078" max="15078" width="19.42578125" style="115" customWidth="1"/>
    <col min="15079" max="15113" width="17.140625" style="115" customWidth="1"/>
    <col min="15114" max="15114" width="17.28515625" style="115" customWidth="1"/>
    <col min="15115" max="15332" width="11.42578125" style="115"/>
    <col min="15333" max="15333" width="17.85546875" style="115" bestFit="1" customWidth="1"/>
    <col min="15334" max="15334" width="19.42578125" style="115" customWidth="1"/>
    <col min="15335" max="15369" width="17.140625" style="115" customWidth="1"/>
    <col min="15370" max="15370" width="17.28515625" style="115" customWidth="1"/>
    <col min="15371" max="15588" width="11.42578125" style="115"/>
    <col min="15589" max="15589" width="17.85546875" style="115" bestFit="1" customWidth="1"/>
    <col min="15590" max="15590" width="19.42578125" style="115" customWidth="1"/>
    <col min="15591" max="15625" width="17.140625" style="115" customWidth="1"/>
    <col min="15626" max="15626" width="17.28515625" style="115" customWidth="1"/>
    <col min="15627" max="15844" width="11.42578125" style="115"/>
    <col min="15845" max="15845" width="17.85546875" style="115" bestFit="1" customWidth="1"/>
    <col min="15846" max="15846" width="19.42578125" style="115" customWidth="1"/>
    <col min="15847" max="15881" width="17.140625" style="115" customWidth="1"/>
    <col min="15882" max="15882" width="17.28515625" style="115" customWidth="1"/>
    <col min="15883" max="16100" width="11.42578125" style="115"/>
    <col min="16101" max="16101" width="17.85546875" style="115" bestFit="1" customWidth="1"/>
    <col min="16102" max="16102" width="19.42578125" style="115" customWidth="1"/>
    <col min="16103" max="16137" width="17.140625" style="115" customWidth="1"/>
    <col min="16138" max="16138" width="17.28515625" style="115" customWidth="1"/>
    <col min="16139" max="16384" width="11.42578125" style="115"/>
  </cols>
  <sheetData>
    <row r="1" spans="1:13" ht="15.75" thickBot="1" x14ac:dyDescent="0.3"/>
    <row r="2" spans="1:13" ht="15.75" customHeight="1" x14ac:dyDescent="0.25">
      <c r="A2" s="319"/>
      <c r="B2" s="320"/>
      <c r="C2" s="223" t="s">
        <v>0</v>
      </c>
      <c r="D2" s="224"/>
      <c r="E2" s="224"/>
      <c r="F2" s="224"/>
      <c r="G2" s="224"/>
      <c r="H2" s="224"/>
      <c r="I2" s="224"/>
      <c r="J2" s="225"/>
      <c r="K2" s="386" t="s">
        <v>1</v>
      </c>
      <c r="L2" s="387"/>
      <c r="M2" s="137"/>
    </row>
    <row r="3" spans="1:13" ht="15.75" customHeight="1" x14ac:dyDescent="0.25">
      <c r="A3" s="321"/>
      <c r="B3" s="322"/>
      <c r="C3" s="226" t="s">
        <v>2</v>
      </c>
      <c r="D3" s="227"/>
      <c r="E3" s="227"/>
      <c r="F3" s="227"/>
      <c r="G3" s="227"/>
      <c r="H3" s="227"/>
      <c r="I3" s="227"/>
      <c r="J3" s="228"/>
      <c r="K3" s="388" t="s">
        <v>91</v>
      </c>
      <c r="L3" s="389"/>
      <c r="M3" s="137"/>
    </row>
    <row r="4" spans="1:13" ht="15.75" customHeight="1" x14ac:dyDescent="0.25">
      <c r="A4" s="321"/>
      <c r="B4" s="322"/>
      <c r="C4" s="226" t="s">
        <v>3</v>
      </c>
      <c r="D4" s="227"/>
      <c r="E4" s="227"/>
      <c r="F4" s="227"/>
      <c r="G4" s="227"/>
      <c r="H4" s="227"/>
      <c r="I4" s="227"/>
      <c r="J4" s="228"/>
      <c r="K4" s="388" t="s">
        <v>92</v>
      </c>
      <c r="L4" s="389"/>
      <c r="M4" s="137"/>
    </row>
    <row r="5" spans="1:13" ht="16.5" customHeight="1" thickBot="1" x14ac:dyDescent="0.3">
      <c r="A5" s="323"/>
      <c r="B5" s="324"/>
      <c r="C5" s="229" t="s">
        <v>4</v>
      </c>
      <c r="D5" s="230"/>
      <c r="E5" s="230"/>
      <c r="F5" s="230"/>
      <c r="G5" s="230"/>
      <c r="H5" s="230"/>
      <c r="I5" s="230"/>
      <c r="J5" s="231"/>
      <c r="K5" s="390" t="s">
        <v>5</v>
      </c>
      <c r="L5" s="391"/>
      <c r="M5" s="137"/>
    </row>
    <row r="7" spans="1:13" s="109" customFormat="1" ht="45" x14ac:dyDescent="0.25">
      <c r="A7" s="128" t="s">
        <v>186</v>
      </c>
      <c r="B7" s="128" t="s">
        <v>110</v>
      </c>
      <c r="C7" s="128" t="s">
        <v>273</v>
      </c>
      <c r="D7" s="128" t="s">
        <v>188</v>
      </c>
      <c r="E7" s="128" t="s">
        <v>189</v>
      </c>
      <c r="F7" s="128" t="s">
        <v>190</v>
      </c>
      <c r="G7" s="128" t="s">
        <v>191</v>
      </c>
      <c r="H7" s="128" t="s">
        <v>192</v>
      </c>
      <c r="I7" s="128" t="s">
        <v>193</v>
      </c>
      <c r="J7" s="128" t="s">
        <v>194</v>
      </c>
      <c r="K7" s="128" t="s">
        <v>195</v>
      </c>
      <c r="L7" s="128" t="s">
        <v>196</v>
      </c>
    </row>
    <row r="8" spans="1:13" s="109" customFormat="1" x14ac:dyDescent="0.25">
      <c r="A8" s="129" t="s">
        <v>197</v>
      </c>
      <c r="B8" s="129" t="s">
        <v>198</v>
      </c>
      <c r="C8" s="129" t="s">
        <v>199</v>
      </c>
      <c r="D8" s="130">
        <v>6.4157083973512122E-2</v>
      </c>
      <c r="E8" s="130">
        <v>3.4057335572009184E-2</v>
      </c>
      <c r="F8" s="131">
        <v>119464675333</v>
      </c>
      <c r="G8" s="131">
        <f>+F8*D8</f>
        <v>7664505207.2076435</v>
      </c>
      <c r="H8" s="131">
        <f>+F8*E8</f>
        <v>4068648536.8171091</v>
      </c>
      <c r="I8" s="131">
        <v>11464023439.549999</v>
      </c>
      <c r="J8" s="131">
        <v>5223719780.2299995</v>
      </c>
      <c r="K8" s="130">
        <f>+I8/F8</f>
        <v>9.5961617169215765E-2</v>
      </c>
      <c r="L8" s="130">
        <f>+J8/F8</f>
        <v>4.3726061830990801E-2</v>
      </c>
    </row>
    <row r="9" spans="1:13" s="109" customFormat="1" x14ac:dyDescent="0.25">
      <c r="A9" s="129" t="s">
        <v>200</v>
      </c>
      <c r="B9" s="129" t="s">
        <v>198</v>
      </c>
      <c r="C9" s="129" t="s">
        <v>201</v>
      </c>
      <c r="D9" s="130">
        <v>1.4929551813675349E-2</v>
      </c>
      <c r="E9" s="130">
        <v>0</v>
      </c>
      <c r="F9" s="131">
        <v>12006500000</v>
      </c>
      <c r="G9" s="131">
        <f t="shared" ref="G9:G43" si="0">+F9*D9</f>
        <v>179251663.85089308</v>
      </c>
      <c r="H9" s="131">
        <f t="shared" ref="H9:H43" si="1">+F9*E9</f>
        <v>0</v>
      </c>
      <c r="I9" s="131">
        <v>916701887</v>
      </c>
      <c r="J9" s="131">
        <v>344038650</v>
      </c>
      <c r="K9" s="130">
        <f t="shared" ref="K9:K43" si="2">+I9/F9</f>
        <v>7.6350467413484363E-2</v>
      </c>
      <c r="L9" s="130">
        <f t="shared" ref="L9:L43" si="3">+J9/F9</f>
        <v>2.8654366384874858E-2</v>
      </c>
      <c r="M9" s="110"/>
    </row>
    <row r="10" spans="1:13" s="109" customFormat="1" x14ac:dyDescent="0.25">
      <c r="A10" s="132" t="s">
        <v>202</v>
      </c>
      <c r="B10" s="132" t="s">
        <v>198</v>
      </c>
      <c r="C10" s="132" t="s">
        <v>203</v>
      </c>
      <c r="D10" s="133">
        <v>5.8988694177183068E-2</v>
      </c>
      <c r="E10" s="133">
        <v>3.0481662002003636E-2</v>
      </c>
      <c r="F10" s="134">
        <v>131471175333</v>
      </c>
      <c r="G10" s="134">
        <f t="shared" si="0"/>
        <v>7755312954.8331509</v>
      </c>
      <c r="H10" s="134">
        <f t="shared" si="1"/>
        <v>4007459929.5066638</v>
      </c>
      <c r="I10" s="134">
        <v>12380725326.550001</v>
      </c>
      <c r="J10" s="134">
        <v>5567758430.2299995</v>
      </c>
      <c r="K10" s="133">
        <f t="shared" si="2"/>
        <v>9.4170644593319988E-2</v>
      </c>
      <c r="L10" s="133">
        <f t="shared" si="3"/>
        <v>4.2349651291452788E-2</v>
      </c>
      <c r="M10" s="110"/>
    </row>
    <row r="11" spans="1:13" s="109" customFormat="1" x14ac:dyDescent="0.25">
      <c r="A11" s="129" t="s">
        <v>204</v>
      </c>
      <c r="B11" s="129" t="s">
        <v>205</v>
      </c>
      <c r="C11" s="129" t="s">
        <v>199</v>
      </c>
      <c r="D11" s="130">
        <v>0.11156791103040285</v>
      </c>
      <c r="E11" s="130">
        <v>8.4778839772595427E-2</v>
      </c>
      <c r="F11" s="131">
        <v>119464675333</v>
      </c>
      <c r="G11" s="131">
        <f t="shared" si="0"/>
        <v>13328424268.828106</v>
      </c>
      <c r="H11" s="131">
        <f t="shared" si="1"/>
        <v>10128076568.54154</v>
      </c>
      <c r="I11" s="131">
        <v>18764449795.940002</v>
      </c>
      <c r="J11" s="131">
        <v>12972264810.34</v>
      </c>
      <c r="K11" s="130">
        <f t="shared" si="2"/>
        <v>0.1570711153203683</v>
      </c>
      <c r="L11" s="130">
        <f t="shared" si="3"/>
        <v>0.10858661586934093</v>
      </c>
      <c r="M11" s="110"/>
    </row>
    <row r="12" spans="1:13" s="109" customFormat="1" x14ac:dyDescent="0.25">
      <c r="A12" s="129" t="s">
        <v>206</v>
      </c>
      <c r="B12" s="129" t="s">
        <v>205</v>
      </c>
      <c r="C12" s="129" t="s">
        <v>201</v>
      </c>
      <c r="D12" s="130">
        <v>3.3744444724211189E-2</v>
      </c>
      <c r="E12" s="130">
        <v>2.051032339287119E-4</v>
      </c>
      <c r="F12" s="131">
        <v>12006500000</v>
      </c>
      <c r="G12" s="131">
        <f t="shared" si="0"/>
        <v>405152675.58124167</v>
      </c>
      <c r="H12" s="131">
        <f t="shared" si="1"/>
        <v>2462571.9781650794</v>
      </c>
      <c r="I12" s="131">
        <v>1247840289.79</v>
      </c>
      <c r="J12" s="131">
        <v>356950479</v>
      </c>
      <c r="K12" s="130">
        <f t="shared" si="2"/>
        <v>0.10393039518510806</v>
      </c>
      <c r="L12" s="130">
        <f t="shared" si="3"/>
        <v>2.9729769624786573E-2</v>
      </c>
      <c r="M12" s="110"/>
    </row>
    <row r="13" spans="1:13" s="109" customFormat="1" x14ac:dyDescent="0.25">
      <c r="A13" s="132" t="s">
        <v>207</v>
      </c>
      <c r="B13" s="132" t="s">
        <v>205</v>
      </c>
      <c r="C13" s="132" t="s">
        <v>203</v>
      </c>
      <c r="D13" s="133">
        <v>0.10339723922288863</v>
      </c>
      <c r="E13" s="133">
        <v>7.5899458300767539E-2</v>
      </c>
      <c r="F13" s="134">
        <v>131471175333</v>
      </c>
      <c r="G13" s="134">
        <f t="shared" si="0"/>
        <v>13593756566.820536</v>
      </c>
      <c r="H13" s="134">
        <f t="shared" si="1"/>
        <v>9978590989.9399319</v>
      </c>
      <c r="I13" s="134">
        <v>20012290085.73</v>
      </c>
      <c r="J13" s="134">
        <v>13329215289.34</v>
      </c>
      <c r="K13" s="133">
        <f t="shared" si="2"/>
        <v>0.15221808153035354</v>
      </c>
      <c r="L13" s="133">
        <f t="shared" si="3"/>
        <v>0.10138507741775921</v>
      </c>
      <c r="M13" s="110"/>
    </row>
    <row r="14" spans="1:13" s="109" customFormat="1" x14ac:dyDescent="0.25">
      <c r="A14" s="129" t="s">
        <v>208</v>
      </c>
      <c r="B14" s="129" t="s">
        <v>209</v>
      </c>
      <c r="C14" s="129" t="s">
        <v>199</v>
      </c>
      <c r="D14" s="130">
        <v>0.17190993735307361</v>
      </c>
      <c r="E14" s="130">
        <v>0.13153195670810347</v>
      </c>
      <c r="F14" s="131">
        <v>119464675333</v>
      </c>
      <c r="G14" s="131">
        <f t="shared" si="0"/>
        <v>20537164852.40131</v>
      </c>
      <c r="H14" s="131">
        <f t="shared" si="1"/>
        <v>15713422504.047792</v>
      </c>
      <c r="I14" s="131">
        <v>24529681731.41</v>
      </c>
      <c r="J14" s="131">
        <v>18834430062.400002</v>
      </c>
      <c r="K14" s="130">
        <f t="shared" si="2"/>
        <v>0.20532999954199943</v>
      </c>
      <c r="L14" s="130">
        <f t="shared" si="3"/>
        <v>0.15765689740419295</v>
      </c>
      <c r="M14" s="110"/>
    </row>
    <row r="15" spans="1:13" s="109" customFormat="1" x14ac:dyDescent="0.25">
      <c r="A15" s="129" t="s">
        <v>210</v>
      </c>
      <c r="B15" s="129" t="s">
        <v>209</v>
      </c>
      <c r="C15" s="129" t="s">
        <v>201</v>
      </c>
      <c r="D15" s="130">
        <v>0.11859447352270043</v>
      </c>
      <c r="E15" s="130">
        <v>2.749083893303958E-2</v>
      </c>
      <c r="F15" s="131">
        <v>12006500000</v>
      </c>
      <c r="G15" s="131">
        <f t="shared" si="0"/>
        <v>1423904546.3503027</v>
      </c>
      <c r="H15" s="131">
        <f t="shared" si="1"/>
        <v>330068757.64953971</v>
      </c>
      <c r="I15" s="131">
        <v>1864261860.79</v>
      </c>
      <c r="J15" s="131">
        <v>408646214</v>
      </c>
      <c r="K15" s="130">
        <f t="shared" si="2"/>
        <v>0.1552710499137967</v>
      </c>
      <c r="L15" s="130">
        <f t="shared" si="3"/>
        <v>3.4035415316703455E-2</v>
      </c>
      <c r="M15" s="110"/>
    </row>
    <row r="16" spans="1:13" s="109" customFormat="1" x14ac:dyDescent="0.25">
      <c r="A16" s="132" t="s">
        <v>211</v>
      </c>
      <c r="B16" s="132" t="s">
        <v>209</v>
      </c>
      <c r="C16" s="132" t="s">
        <v>203</v>
      </c>
      <c r="D16" s="133">
        <v>0.16631235634184699</v>
      </c>
      <c r="E16" s="133">
        <v>0.12060869836231905</v>
      </c>
      <c r="F16" s="134">
        <v>131471175333</v>
      </c>
      <c r="G16" s="134">
        <f t="shared" si="0"/>
        <v>21865280960.663342</v>
      </c>
      <c r="H16" s="134">
        <f t="shared" si="1"/>
        <v>15856567329.077358</v>
      </c>
      <c r="I16" s="134">
        <v>26393943592.200001</v>
      </c>
      <c r="J16" s="134">
        <v>19243076276.399998</v>
      </c>
      <c r="K16" s="133">
        <f t="shared" si="2"/>
        <v>0.20075840598022685</v>
      </c>
      <c r="L16" s="133">
        <f t="shared" si="3"/>
        <v>0.14636726436543751</v>
      </c>
      <c r="M16" s="110"/>
    </row>
    <row r="17" spans="1:13" s="109" customFormat="1" x14ac:dyDescent="0.25">
      <c r="A17" s="129" t="s">
        <v>212</v>
      </c>
      <c r="B17" s="129" t="s">
        <v>213</v>
      </c>
      <c r="C17" s="129" t="s">
        <v>199</v>
      </c>
      <c r="D17" s="130">
        <v>0.21831965463186873</v>
      </c>
      <c r="E17" s="130">
        <v>0.18256630287381037</v>
      </c>
      <c r="F17" s="131">
        <v>119464675333</v>
      </c>
      <c r="G17" s="131">
        <f t="shared" si="0"/>
        <v>26081486659.408886</v>
      </c>
      <c r="H17" s="131">
        <f t="shared" si="1"/>
        <v>21810224099.565903</v>
      </c>
      <c r="I17" s="131">
        <v>29523987061.760002</v>
      </c>
      <c r="J17" s="131">
        <v>24465152435.689999</v>
      </c>
      <c r="K17" s="130">
        <f t="shared" si="2"/>
        <v>0.24713570751742145</v>
      </c>
      <c r="L17" s="130">
        <f t="shared" si="3"/>
        <v>0.20478984576398823</v>
      </c>
      <c r="M17" s="110"/>
    </row>
    <row r="18" spans="1:13" s="109" customFormat="1" x14ac:dyDescent="0.25">
      <c r="A18" s="129" t="s">
        <v>214</v>
      </c>
      <c r="B18" s="129" t="s">
        <v>213</v>
      </c>
      <c r="C18" s="129" t="s">
        <v>201</v>
      </c>
      <c r="D18" s="130">
        <v>0.16450219749783618</v>
      </c>
      <c r="E18" s="130">
        <v>4.7132279093555746E-2</v>
      </c>
      <c r="F18" s="131">
        <v>12006500000</v>
      </c>
      <c r="G18" s="131">
        <f t="shared" si="0"/>
        <v>1975095634.2577701</v>
      </c>
      <c r="H18" s="131">
        <f t="shared" si="1"/>
        <v>565893708.93677711</v>
      </c>
      <c r="I18" s="131">
        <v>1979002394.79</v>
      </c>
      <c r="J18" s="131">
        <v>717932564.78999996</v>
      </c>
      <c r="K18" s="130">
        <f t="shared" si="2"/>
        <v>0.16482758462416192</v>
      </c>
      <c r="L18" s="130">
        <f t="shared" si="3"/>
        <v>5.979532459834256E-2</v>
      </c>
      <c r="M18" s="110"/>
    </row>
    <row r="19" spans="1:13" s="109" customFormat="1" x14ac:dyDescent="0.25">
      <c r="A19" s="132" t="s">
        <v>215</v>
      </c>
      <c r="B19" s="132" t="s">
        <v>213</v>
      </c>
      <c r="C19" s="132" t="s">
        <v>203</v>
      </c>
      <c r="D19" s="133">
        <v>0.21266936943348042</v>
      </c>
      <c r="E19" s="133">
        <v>0.16834710894166477</v>
      </c>
      <c r="F19" s="134">
        <v>131471175333</v>
      </c>
      <c r="G19" s="134">
        <f t="shared" si="0"/>
        <v>27959891956.747654</v>
      </c>
      <c r="H19" s="134">
        <f t="shared" si="1"/>
        <v>22132792276.473263</v>
      </c>
      <c r="I19" s="134">
        <v>31502989456.550003</v>
      </c>
      <c r="J19" s="134">
        <v>25183085000.48</v>
      </c>
      <c r="K19" s="133">
        <f t="shared" si="2"/>
        <v>0.23961898398456455</v>
      </c>
      <c r="L19" s="133">
        <f t="shared" si="3"/>
        <v>0.19154833701527657</v>
      </c>
    </row>
    <row r="20" spans="1:13" s="109" customFormat="1" x14ac:dyDescent="0.25">
      <c r="A20" s="129" t="s">
        <v>216</v>
      </c>
      <c r="B20" s="129" t="s">
        <v>217</v>
      </c>
      <c r="C20" s="129" t="s">
        <v>199</v>
      </c>
      <c r="D20" s="130">
        <v>0.28184518063799213</v>
      </c>
      <c r="E20" s="130">
        <v>0.24552478908127248</v>
      </c>
      <c r="F20" s="131">
        <v>119464675333</v>
      </c>
      <c r="G20" s="131">
        <f t="shared" si="0"/>
        <v>33670542999.088467</v>
      </c>
      <c r="H20" s="131">
        <f t="shared" si="1"/>
        <v>29331539213.79752</v>
      </c>
      <c r="I20" s="131">
        <v>36585400053.68</v>
      </c>
      <c r="J20" s="131">
        <v>30238281453.09</v>
      </c>
      <c r="K20" s="130">
        <f t="shared" si="2"/>
        <v>0.30624450241630491</v>
      </c>
      <c r="L20" s="130">
        <f t="shared" si="3"/>
        <v>0.25311483389380801</v>
      </c>
    </row>
    <row r="21" spans="1:13" s="109" customFormat="1" x14ac:dyDescent="0.25">
      <c r="A21" s="129" t="s">
        <v>218</v>
      </c>
      <c r="B21" s="129" t="s">
        <v>217</v>
      </c>
      <c r="C21" s="129" t="s">
        <v>201</v>
      </c>
      <c r="D21" s="130">
        <v>0.35654912133133998</v>
      </c>
      <c r="E21" s="130">
        <v>9.9864451648438116E-2</v>
      </c>
      <c r="F21" s="131">
        <v>12006500000</v>
      </c>
      <c r="G21" s="131">
        <f t="shared" si="0"/>
        <v>4280907025.2647333</v>
      </c>
      <c r="H21" s="131">
        <f t="shared" si="1"/>
        <v>1199022538.7169724</v>
      </c>
      <c r="I21" s="131">
        <v>2850389944.5599999</v>
      </c>
      <c r="J21" s="131">
        <v>812109929.78999996</v>
      </c>
      <c r="K21" s="130">
        <f t="shared" si="2"/>
        <v>0.23740390159996669</v>
      </c>
      <c r="L21" s="130">
        <f t="shared" si="3"/>
        <v>6.7639189588139748E-2</v>
      </c>
    </row>
    <row r="22" spans="1:13" s="109" customFormat="1" x14ac:dyDescent="0.25">
      <c r="A22" s="132" t="s">
        <v>219</v>
      </c>
      <c r="B22" s="132" t="s">
        <v>217</v>
      </c>
      <c r="C22" s="132" t="s">
        <v>203</v>
      </c>
      <c r="D22" s="133">
        <v>0.28968833400939098</v>
      </c>
      <c r="E22" s="133">
        <v>0.23023193630788247</v>
      </c>
      <c r="F22" s="134">
        <v>131471175333</v>
      </c>
      <c r="G22" s="134">
        <f t="shared" si="0"/>
        <v>38085665752.473305</v>
      </c>
      <c r="H22" s="134">
        <f t="shared" si="1"/>
        <v>30268863265.589706</v>
      </c>
      <c r="I22" s="134">
        <v>39435789998.239998</v>
      </c>
      <c r="J22" s="134">
        <v>31050391382.880001</v>
      </c>
      <c r="K22" s="133">
        <f t="shared" si="2"/>
        <v>0.29995768957228902</v>
      </c>
      <c r="L22" s="133">
        <f t="shared" si="3"/>
        <v>0.23617641893162705</v>
      </c>
    </row>
    <row r="23" spans="1:13" s="109" customFormat="1" x14ac:dyDescent="0.25">
      <c r="A23" s="129" t="s">
        <v>220</v>
      </c>
      <c r="B23" s="129" t="s">
        <v>88</v>
      </c>
      <c r="C23" s="129" t="s">
        <v>199</v>
      </c>
      <c r="D23" s="130">
        <v>0.36587044377313704</v>
      </c>
      <c r="E23" s="130">
        <v>0.33002217567495096</v>
      </c>
      <c r="F23" s="131">
        <v>119464675333</v>
      </c>
      <c r="G23" s="131">
        <f t="shared" si="0"/>
        <v>43708593779.298447</v>
      </c>
      <c r="H23" s="131">
        <f t="shared" si="1"/>
        <v>39425992069.698303</v>
      </c>
      <c r="I23" s="131">
        <v>66025842999.389999</v>
      </c>
      <c r="J23" s="131">
        <v>59941280432.109993</v>
      </c>
      <c r="K23" s="130">
        <f t="shared" si="2"/>
        <v>0.55268088926996417</v>
      </c>
      <c r="L23" s="130">
        <f t="shared" si="3"/>
        <v>0.50174899203490553</v>
      </c>
    </row>
    <row r="24" spans="1:13" s="109" customFormat="1" x14ac:dyDescent="0.25">
      <c r="A24" s="129" t="s">
        <v>221</v>
      </c>
      <c r="B24" s="129" t="s">
        <v>88</v>
      </c>
      <c r="C24" s="129" t="s">
        <v>201</v>
      </c>
      <c r="D24" s="130">
        <v>0.50304793555747895</v>
      </c>
      <c r="E24" s="130">
        <v>0.15703258281532773</v>
      </c>
      <c r="F24" s="131">
        <v>12006500000</v>
      </c>
      <c r="G24" s="131">
        <f t="shared" si="0"/>
        <v>6039845038.2708712</v>
      </c>
      <c r="H24" s="131">
        <f t="shared" si="1"/>
        <v>1885411705.5722322</v>
      </c>
      <c r="I24" s="131">
        <v>6260341467.0200005</v>
      </c>
      <c r="J24" s="131">
        <v>1077890688.79</v>
      </c>
      <c r="K24" s="130">
        <f t="shared" si="2"/>
        <v>0.5214126903777121</v>
      </c>
      <c r="L24" s="130">
        <f t="shared" si="3"/>
        <v>8.9775595618206805E-2</v>
      </c>
    </row>
    <row r="25" spans="1:13" s="109" customFormat="1" x14ac:dyDescent="0.25">
      <c r="A25" s="132" t="s">
        <v>222</v>
      </c>
      <c r="B25" s="132" t="s">
        <v>88</v>
      </c>
      <c r="C25" s="132" t="s">
        <v>203</v>
      </c>
      <c r="D25" s="133">
        <v>0.38027268409918458</v>
      </c>
      <c r="E25" s="133">
        <v>0.31186002926257722</v>
      </c>
      <c r="F25" s="134">
        <v>131471175333</v>
      </c>
      <c r="G25" s="134">
        <f t="shared" si="0"/>
        <v>49994896725.55442</v>
      </c>
      <c r="H25" s="134">
        <f t="shared" si="1"/>
        <v>41000604586.534798</v>
      </c>
      <c r="I25" s="134">
        <v>72286184466.410004</v>
      </c>
      <c r="J25" s="134">
        <v>61019171120.899994</v>
      </c>
      <c r="K25" s="133">
        <f t="shared" si="2"/>
        <v>0.54982534599936572</v>
      </c>
      <c r="L25" s="133">
        <f t="shared" si="3"/>
        <v>0.46412585090493097</v>
      </c>
    </row>
    <row r="26" spans="1:13" s="109" customFormat="1" x14ac:dyDescent="0.25">
      <c r="A26" s="129" t="s">
        <v>223</v>
      </c>
      <c r="B26" s="129" t="s">
        <v>224</v>
      </c>
      <c r="C26" s="129" t="s">
        <v>199</v>
      </c>
      <c r="D26" s="130">
        <v>0.42459621552299348</v>
      </c>
      <c r="E26" s="130">
        <v>0.3857468945346828</v>
      </c>
      <c r="F26" s="131">
        <v>119464675333</v>
      </c>
      <c r="G26" s="131">
        <f t="shared" si="0"/>
        <v>50724249035.074913</v>
      </c>
      <c r="H26" s="131">
        <f t="shared" si="1"/>
        <v>46083127516.298874</v>
      </c>
      <c r="I26" s="131">
        <v>72411309909.910004</v>
      </c>
      <c r="J26" s="131">
        <v>66296210894.130005</v>
      </c>
      <c r="K26" s="130">
        <f t="shared" si="2"/>
        <v>0.60613155904093152</v>
      </c>
      <c r="L26" s="130">
        <f t="shared" si="3"/>
        <v>0.55494405111246181</v>
      </c>
    </row>
    <row r="27" spans="1:13" s="109" customFormat="1" x14ac:dyDescent="0.25">
      <c r="A27" s="129" t="s">
        <v>225</v>
      </c>
      <c r="B27" s="129" t="s">
        <v>224</v>
      </c>
      <c r="C27" s="129" t="s">
        <v>201</v>
      </c>
      <c r="D27" s="130">
        <v>0.80074153214257615</v>
      </c>
      <c r="E27" s="130">
        <v>0.21112034314265482</v>
      </c>
      <c r="F27" s="131">
        <v>12006500000</v>
      </c>
      <c r="G27" s="131">
        <f t="shared" si="0"/>
        <v>9614103205.6698399</v>
      </c>
      <c r="H27" s="131">
        <f t="shared" si="1"/>
        <v>2534816399.9422851</v>
      </c>
      <c r="I27" s="131">
        <v>7419976280.0200005</v>
      </c>
      <c r="J27" s="131">
        <v>1287401615.79</v>
      </c>
      <c r="K27" s="130">
        <f t="shared" si="2"/>
        <v>0.61799660850539295</v>
      </c>
      <c r="L27" s="130">
        <f t="shared" si="3"/>
        <v>0.10722538756423604</v>
      </c>
    </row>
    <row r="28" spans="1:13" s="109" customFormat="1" x14ac:dyDescent="0.25">
      <c r="A28" s="132" t="s">
        <v>226</v>
      </c>
      <c r="B28" s="132" t="s">
        <v>224</v>
      </c>
      <c r="C28" s="132" t="s">
        <v>203</v>
      </c>
      <c r="D28" s="133">
        <v>0.46408764503527178</v>
      </c>
      <c r="E28" s="133">
        <v>0.36741288413878803</v>
      </c>
      <c r="F28" s="134">
        <v>131471175333</v>
      </c>
      <c r="G28" s="134">
        <f t="shared" si="0"/>
        <v>61014148150.311279</v>
      </c>
      <c r="H28" s="134">
        <f t="shared" si="1"/>
        <v>48304203710.213814</v>
      </c>
      <c r="I28" s="134">
        <v>79831286189.930008</v>
      </c>
      <c r="J28" s="134">
        <v>67583612509.919998</v>
      </c>
      <c r="K28" s="133">
        <f t="shared" si="2"/>
        <v>0.60721512519932508</v>
      </c>
      <c r="L28" s="133">
        <f t="shared" si="3"/>
        <v>0.51405650203353837</v>
      </c>
    </row>
    <row r="29" spans="1:13" s="109" customFormat="1" x14ac:dyDescent="0.25">
      <c r="A29" s="129" t="s">
        <v>227</v>
      </c>
      <c r="B29" s="129" t="s">
        <v>228</v>
      </c>
      <c r="C29" s="129" t="s">
        <v>199</v>
      </c>
      <c r="D29" s="130">
        <v>0.47802924320932377</v>
      </c>
      <c r="E29" s="130">
        <v>0.44129649751400274</v>
      </c>
      <c r="F29" s="131">
        <v>119464675333</v>
      </c>
      <c r="G29" s="131">
        <f t="shared" si="0"/>
        <v>57107608339.681557</v>
      </c>
      <c r="H29" s="131">
        <f t="shared" si="1"/>
        <v>52719342801.10038</v>
      </c>
      <c r="I29" s="131">
        <v>78411049708.970001</v>
      </c>
      <c r="J29" s="131">
        <v>72505579618.110001</v>
      </c>
      <c r="K29" s="130">
        <f t="shared" si="2"/>
        <v>0.65635343243016653</v>
      </c>
      <c r="L29" s="130">
        <f t="shared" si="3"/>
        <v>0.60692066015335011</v>
      </c>
    </row>
    <row r="30" spans="1:13" s="109" customFormat="1" x14ac:dyDescent="0.25">
      <c r="A30" s="129" t="s">
        <v>229</v>
      </c>
      <c r="B30" s="129" t="s">
        <v>228</v>
      </c>
      <c r="C30" s="129" t="s">
        <v>201</v>
      </c>
      <c r="D30" s="130">
        <v>0.82697059021166108</v>
      </c>
      <c r="E30" s="130">
        <v>0.32915631480761659</v>
      </c>
      <c r="F30" s="131">
        <v>12006500000</v>
      </c>
      <c r="G30" s="131">
        <f t="shared" si="0"/>
        <v>9929022391.3763084</v>
      </c>
      <c r="H30" s="131">
        <f t="shared" si="1"/>
        <v>3952015293.7376485</v>
      </c>
      <c r="I30" s="131">
        <v>8388394278.0200005</v>
      </c>
      <c r="J30" s="131">
        <v>1845449349.79</v>
      </c>
      <c r="K30" s="130">
        <f t="shared" si="2"/>
        <v>0.6986544186915421</v>
      </c>
      <c r="L30" s="130">
        <f t="shared" si="3"/>
        <v>0.1537041893799192</v>
      </c>
    </row>
    <row r="31" spans="1:13" s="109" customFormat="1" x14ac:dyDescent="0.25">
      <c r="A31" s="132" t="s">
        <v>230</v>
      </c>
      <c r="B31" s="132" t="s">
        <v>228</v>
      </c>
      <c r="C31" s="132" t="s">
        <v>203</v>
      </c>
      <c r="D31" s="133">
        <v>0.51466453281735303</v>
      </c>
      <c r="E31" s="133">
        <v>0.42952291978972623</v>
      </c>
      <c r="F31" s="134">
        <v>131471175333</v>
      </c>
      <c r="G31" s="134">
        <f t="shared" si="0"/>
        <v>67663551031.706749</v>
      </c>
      <c r="H31" s="134">
        <f t="shared" si="1"/>
        <v>56469883097.217194</v>
      </c>
      <c r="I31" s="134">
        <v>86799443986.990005</v>
      </c>
      <c r="J31" s="134">
        <v>74351028967.899994</v>
      </c>
      <c r="K31" s="133">
        <f t="shared" si="2"/>
        <v>0.66021653618854403</v>
      </c>
      <c r="L31" s="133">
        <f t="shared" si="3"/>
        <v>0.56553102822408152</v>
      </c>
    </row>
    <row r="32" spans="1:13" s="109" customFormat="1" x14ac:dyDescent="0.25">
      <c r="A32" s="129" t="s">
        <v>231</v>
      </c>
      <c r="B32" s="129" t="s">
        <v>232</v>
      </c>
      <c r="C32" s="129" t="s">
        <v>199</v>
      </c>
      <c r="D32" s="130">
        <v>0.67971576544573709</v>
      </c>
      <c r="E32" s="130">
        <v>0.64362227455904697</v>
      </c>
      <c r="F32" s="131">
        <v>119464675333</v>
      </c>
      <c r="G32" s="131">
        <f t="shared" si="0"/>
        <v>81202023237.696564</v>
      </c>
      <c r="H32" s="131">
        <f t="shared" si="1"/>
        <v>76890126067.283539</v>
      </c>
      <c r="I32" s="131">
        <v>84450620068.820007</v>
      </c>
      <c r="J32" s="131">
        <v>80112660028.240005</v>
      </c>
      <c r="K32" s="130">
        <f t="shared" si="2"/>
        <v>0.70690871450844694</v>
      </c>
      <c r="L32" s="130">
        <f t="shared" si="3"/>
        <v>0.67059705979973727</v>
      </c>
    </row>
    <row r="33" spans="1:12" s="109" customFormat="1" ht="30" x14ac:dyDescent="0.25">
      <c r="A33" s="129" t="s">
        <v>233</v>
      </c>
      <c r="B33" s="129" t="s">
        <v>232</v>
      </c>
      <c r="C33" s="129" t="s">
        <v>201</v>
      </c>
      <c r="D33" s="130">
        <v>0.84913812227555274</v>
      </c>
      <c r="E33" s="130">
        <v>0.44023716821858527</v>
      </c>
      <c r="F33" s="131">
        <v>12006500000</v>
      </c>
      <c r="G33" s="131">
        <f t="shared" si="0"/>
        <v>10195176865.101423</v>
      </c>
      <c r="H33" s="131">
        <f t="shared" si="1"/>
        <v>5285707560.216444</v>
      </c>
      <c r="I33" s="131">
        <v>10194659460.35</v>
      </c>
      <c r="J33" s="131">
        <v>5547110556.7700005</v>
      </c>
      <c r="K33" s="130">
        <f t="shared" si="2"/>
        <v>0.84909502855536589</v>
      </c>
      <c r="L33" s="130">
        <f t="shared" si="3"/>
        <v>0.46200895821180199</v>
      </c>
    </row>
    <row r="34" spans="1:12" s="109" customFormat="1" x14ac:dyDescent="0.25">
      <c r="A34" s="132" t="s">
        <v>234</v>
      </c>
      <c r="B34" s="132" t="s">
        <v>232</v>
      </c>
      <c r="C34" s="132" t="s">
        <v>203</v>
      </c>
      <c r="D34" s="133">
        <v>0.69706935451467666</v>
      </c>
      <c r="E34" s="133">
        <v>0.62278994980440838</v>
      </c>
      <c r="F34" s="134">
        <v>131471175333</v>
      </c>
      <c r="G34" s="134">
        <f t="shared" si="0"/>
        <v>91644527326.660187</v>
      </c>
      <c r="H34" s="134">
        <f t="shared" si="1"/>
        <v>81878926686.365646</v>
      </c>
      <c r="I34" s="134">
        <v>94645279529.169998</v>
      </c>
      <c r="J34" s="134">
        <v>85659770585.01001</v>
      </c>
      <c r="K34" s="133">
        <f t="shared" si="2"/>
        <v>0.71989376598669153</v>
      </c>
      <c r="L34" s="133">
        <f t="shared" si="3"/>
        <v>0.65154791815045809</v>
      </c>
    </row>
    <row r="35" spans="1:12" s="109" customFormat="1" x14ac:dyDescent="0.25">
      <c r="A35" s="129" t="s">
        <v>235</v>
      </c>
      <c r="B35" s="129" t="s">
        <v>236</v>
      </c>
      <c r="C35" s="129" t="s">
        <v>199</v>
      </c>
      <c r="D35" s="130">
        <v>0.75000042226553798</v>
      </c>
      <c r="E35" s="130">
        <v>0.7247770837019073</v>
      </c>
      <c r="F35" s="131">
        <v>119464675333</v>
      </c>
      <c r="G35" s="131">
        <f t="shared" si="0"/>
        <v>89598556945.565399</v>
      </c>
      <c r="H35" s="131">
        <f t="shared" si="1"/>
        <v>86585258993.246918</v>
      </c>
      <c r="I35" s="131">
        <v>90632575058.690002</v>
      </c>
      <c r="J35" s="131">
        <v>87010911887.25</v>
      </c>
      <c r="K35" s="130">
        <f t="shared" si="2"/>
        <v>0.7586558520839537</v>
      </c>
      <c r="L35" s="130">
        <f t="shared" si="3"/>
        <v>0.72834008584305576</v>
      </c>
    </row>
    <row r="36" spans="1:12" s="109" customFormat="1" x14ac:dyDescent="0.25">
      <c r="A36" s="129" t="s">
        <v>237</v>
      </c>
      <c r="B36" s="129" t="s">
        <v>236</v>
      </c>
      <c r="C36" s="129" t="s">
        <v>201</v>
      </c>
      <c r="D36" s="130">
        <v>0.86730413376347504</v>
      </c>
      <c r="E36" s="130">
        <v>0.51213878015658199</v>
      </c>
      <c r="F36" s="131">
        <v>12006500000</v>
      </c>
      <c r="G36" s="131">
        <f t="shared" si="0"/>
        <v>10413287082.031162</v>
      </c>
      <c r="H36" s="131">
        <f t="shared" si="1"/>
        <v>6148994263.9500017</v>
      </c>
      <c r="I36" s="131">
        <v>10662365548.58</v>
      </c>
      <c r="J36" s="131">
        <v>6731107540.7700005</v>
      </c>
      <c r="K36" s="130">
        <f t="shared" si="2"/>
        <v>0.88804943560404781</v>
      </c>
      <c r="L36" s="130">
        <f t="shared" si="3"/>
        <v>0.56062195817015792</v>
      </c>
    </row>
    <row r="37" spans="1:12" s="109" customFormat="1" x14ac:dyDescent="0.25">
      <c r="A37" s="132" t="s">
        <v>238</v>
      </c>
      <c r="B37" s="132" t="s">
        <v>236</v>
      </c>
      <c r="C37" s="132" t="s">
        <v>203</v>
      </c>
      <c r="D37" s="133">
        <v>0.76201560399058899</v>
      </c>
      <c r="E37" s="133">
        <v>0.70299697268769989</v>
      </c>
      <c r="F37" s="134">
        <v>131471175333</v>
      </c>
      <c r="G37" s="134">
        <f t="shared" si="0"/>
        <v>100183087078.72862</v>
      </c>
      <c r="H37" s="134">
        <f t="shared" si="1"/>
        <v>92423838254.792801</v>
      </c>
      <c r="I37" s="134">
        <v>101294940607.26999</v>
      </c>
      <c r="J37" s="134">
        <v>93742019428.020004</v>
      </c>
      <c r="K37" s="133">
        <f t="shared" si="2"/>
        <v>0.77047261767229669</v>
      </c>
      <c r="L37" s="133">
        <f t="shared" si="3"/>
        <v>0.71302336189345861</v>
      </c>
    </row>
    <row r="38" spans="1:12" s="109" customFormat="1" x14ac:dyDescent="0.25">
      <c r="A38" s="129" t="s">
        <v>239</v>
      </c>
      <c r="B38" s="129" t="s">
        <v>240</v>
      </c>
      <c r="C38" s="129" t="s">
        <v>199</v>
      </c>
      <c r="D38" s="130">
        <v>0.80811728447451392</v>
      </c>
      <c r="E38" s="130">
        <v>0.7872415932217055</v>
      </c>
      <c r="F38" s="131">
        <v>119464675333</v>
      </c>
      <c r="G38" s="131">
        <f t="shared" si="0"/>
        <v>96541469020.733414</v>
      </c>
      <c r="H38" s="131">
        <f t="shared" si="1"/>
        <v>94047561342.8647</v>
      </c>
      <c r="I38" s="135"/>
      <c r="J38" s="129"/>
      <c r="K38" s="130">
        <f t="shared" si="2"/>
        <v>0</v>
      </c>
      <c r="L38" s="130">
        <f t="shared" si="3"/>
        <v>0</v>
      </c>
    </row>
    <row r="39" spans="1:12" s="109" customFormat="1" ht="30" x14ac:dyDescent="0.25">
      <c r="A39" s="129" t="s">
        <v>241</v>
      </c>
      <c r="B39" s="129" t="s">
        <v>240</v>
      </c>
      <c r="C39" s="129" t="s">
        <v>201</v>
      </c>
      <c r="D39" s="130">
        <v>0.92297888213270651</v>
      </c>
      <c r="E39" s="130">
        <v>0.64245693325123621</v>
      </c>
      <c r="F39" s="131">
        <v>12006500000</v>
      </c>
      <c r="G39" s="131">
        <f t="shared" si="0"/>
        <v>11081745948.326342</v>
      </c>
      <c r="H39" s="131">
        <f t="shared" si="1"/>
        <v>7713659169.0809679</v>
      </c>
      <c r="I39" s="135"/>
      <c r="J39" s="129"/>
      <c r="K39" s="130">
        <f t="shared" si="2"/>
        <v>0</v>
      </c>
      <c r="L39" s="130">
        <f t="shared" si="3"/>
        <v>0</v>
      </c>
    </row>
    <row r="40" spans="1:12" s="109" customFormat="1" x14ac:dyDescent="0.25">
      <c r="A40" s="132" t="s">
        <v>242</v>
      </c>
      <c r="B40" s="132" t="s">
        <v>240</v>
      </c>
      <c r="C40" s="132" t="s">
        <v>203</v>
      </c>
      <c r="D40" s="133">
        <v>0.81934083129964308</v>
      </c>
      <c r="E40" s="133">
        <v>0.7730941545314074</v>
      </c>
      <c r="F40" s="134">
        <v>131471175333</v>
      </c>
      <c r="G40" s="134">
        <f t="shared" si="0"/>
        <v>107719702089.28136</v>
      </c>
      <c r="H40" s="134">
        <f t="shared" si="1"/>
        <v>101639597139.31606</v>
      </c>
      <c r="I40" s="136"/>
      <c r="J40" s="132"/>
      <c r="K40" s="133">
        <f t="shared" si="2"/>
        <v>0</v>
      </c>
      <c r="L40" s="133">
        <f t="shared" si="3"/>
        <v>0</v>
      </c>
    </row>
    <row r="41" spans="1:12" s="109" customFormat="1" x14ac:dyDescent="0.25">
      <c r="A41" s="129" t="s">
        <v>243</v>
      </c>
      <c r="B41" s="129" t="s">
        <v>89</v>
      </c>
      <c r="C41" s="129" t="s">
        <v>199</v>
      </c>
      <c r="D41" s="130">
        <v>0.97897257171228869</v>
      </c>
      <c r="E41" s="130">
        <v>0.96863568394256783</v>
      </c>
      <c r="F41" s="131">
        <v>119464675333</v>
      </c>
      <c r="G41" s="131">
        <f t="shared" si="0"/>
        <v>116952640439.52063</v>
      </c>
      <c r="H41" s="131">
        <f t="shared" si="1"/>
        <v>115717747498.15727</v>
      </c>
      <c r="I41" s="135"/>
      <c r="J41" s="129"/>
      <c r="K41" s="130">
        <f t="shared" si="2"/>
        <v>0</v>
      </c>
      <c r="L41" s="130">
        <f t="shared" si="3"/>
        <v>0</v>
      </c>
    </row>
    <row r="42" spans="1:12" s="109" customFormat="1" ht="30" x14ac:dyDescent="0.25">
      <c r="A42" s="129" t="s">
        <v>244</v>
      </c>
      <c r="B42" s="129" t="s">
        <v>89</v>
      </c>
      <c r="C42" s="129" t="s">
        <v>201</v>
      </c>
      <c r="D42" s="130">
        <v>0.91223842484332962</v>
      </c>
      <c r="E42" s="130">
        <v>0.91223842484332962</v>
      </c>
      <c r="F42" s="131">
        <v>12006500000</v>
      </c>
      <c r="G42" s="131">
        <f t="shared" si="0"/>
        <v>10952790647.881437</v>
      </c>
      <c r="H42" s="131">
        <f t="shared" si="1"/>
        <v>10952790647.881437</v>
      </c>
      <c r="I42" s="135"/>
      <c r="J42" s="129"/>
      <c r="K42" s="130">
        <f t="shared" si="2"/>
        <v>0</v>
      </c>
      <c r="L42" s="130">
        <f t="shared" si="3"/>
        <v>0</v>
      </c>
    </row>
    <row r="43" spans="1:12" s="109" customFormat="1" x14ac:dyDescent="0.25">
      <c r="A43" s="132" t="s">
        <v>245</v>
      </c>
      <c r="B43" s="132" t="s">
        <v>89</v>
      </c>
      <c r="C43" s="132" t="s">
        <v>203</v>
      </c>
      <c r="D43" s="133">
        <v>0.97245173413480979</v>
      </c>
      <c r="E43" s="133">
        <v>0.96312490147728425</v>
      </c>
      <c r="F43" s="134">
        <v>131471175333</v>
      </c>
      <c r="G43" s="134">
        <f t="shared" si="0"/>
        <v>127849372441.31747</v>
      </c>
      <c r="H43" s="134">
        <f t="shared" si="1"/>
        <v>126623162789.69839</v>
      </c>
      <c r="I43" s="136"/>
      <c r="J43" s="132"/>
      <c r="K43" s="133">
        <f t="shared" si="2"/>
        <v>0</v>
      </c>
      <c r="L43" s="133">
        <f t="shared" si="3"/>
        <v>0</v>
      </c>
    </row>
    <row r="44" spans="1:12" s="109" customFormat="1" x14ac:dyDescent="0.25">
      <c r="D44" s="111"/>
      <c r="E44" s="111"/>
      <c r="F44" s="111"/>
      <c r="G44" s="111"/>
      <c r="H44" s="111"/>
      <c r="I44" s="112"/>
      <c r="J44" s="112"/>
    </row>
    <row r="48" spans="1:12" ht="30" x14ac:dyDescent="0.25">
      <c r="A48" s="119" t="s">
        <v>187</v>
      </c>
      <c r="B48" s="122" t="s">
        <v>203</v>
      </c>
      <c r="C48" s="113"/>
      <c r="D48" s="113"/>
      <c r="E48" s="113"/>
    </row>
    <row r="49" spans="1:13" x14ac:dyDescent="0.25">
      <c r="A49" s="116"/>
      <c r="B49" s="116"/>
      <c r="C49" s="116"/>
      <c r="D49" s="116"/>
      <c r="E49" s="116"/>
    </row>
    <row r="50" spans="1:13" ht="60" x14ac:dyDescent="0.25">
      <c r="A50" s="121" t="s">
        <v>246</v>
      </c>
      <c r="B50" s="120" t="s">
        <v>247</v>
      </c>
      <c r="C50" s="120" t="s">
        <v>248</v>
      </c>
      <c r="D50" s="120" t="s">
        <v>249</v>
      </c>
      <c r="E50" s="120" t="s">
        <v>250</v>
      </c>
      <c r="F50" s="122" t="s">
        <v>255</v>
      </c>
      <c r="G50" s="120" t="s">
        <v>256</v>
      </c>
      <c r="H50" s="120" t="s">
        <v>262</v>
      </c>
    </row>
    <row r="51" spans="1:13" x14ac:dyDescent="0.25">
      <c r="A51" s="120" t="s">
        <v>198</v>
      </c>
      <c r="B51" s="123">
        <v>5.8988694177183068E-2</v>
      </c>
      <c r="C51" s="123">
        <v>9.4170644593319988E-2</v>
      </c>
      <c r="D51" s="123">
        <v>3.0481662002003636E-2</v>
      </c>
      <c r="E51" s="123">
        <v>4.2349651291452788E-2</v>
      </c>
      <c r="F51" s="123">
        <v>1.5964185325150893</v>
      </c>
      <c r="G51" s="123">
        <v>1.5964185325150893</v>
      </c>
      <c r="H51" s="123">
        <v>1.3893484970953696</v>
      </c>
    </row>
    <row r="52" spans="1:13" x14ac:dyDescent="0.25">
      <c r="A52" s="120" t="s">
        <v>205</v>
      </c>
      <c r="B52" s="123">
        <v>0.10339723922288863</v>
      </c>
      <c r="C52" s="123">
        <v>0.15221808153035354</v>
      </c>
      <c r="D52" s="123">
        <v>7.5899458300767539E-2</v>
      </c>
      <c r="E52" s="123">
        <v>0.10138507741775921</v>
      </c>
      <c r="F52" s="123">
        <v>1.4721677549071122</v>
      </c>
      <c r="G52" s="123">
        <v>1.4721677549071122</v>
      </c>
      <c r="H52" s="123">
        <v>1.3357813044725504</v>
      </c>
    </row>
    <row r="53" spans="1:13" x14ac:dyDescent="0.25">
      <c r="A53" s="120" t="s">
        <v>209</v>
      </c>
      <c r="B53" s="123">
        <v>0.16631235634184699</v>
      </c>
      <c r="C53" s="123">
        <v>0.20075840598022685</v>
      </c>
      <c r="D53" s="123">
        <v>0.12060869836231905</v>
      </c>
      <c r="E53" s="123">
        <v>0.14636726436543751</v>
      </c>
      <c r="F53" s="123">
        <v>1.2071165991273534</v>
      </c>
      <c r="G53" s="123">
        <v>1.2071165991273534</v>
      </c>
      <c r="H53" s="123">
        <v>1.213571378788431</v>
      </c>
    </row>
    <row r="54" spans="1:13" s="114" customFormat="1" x14ac:dyDescent="0.25">
      <c r="A54" s="120" t="s">
        <v>213</v>
      </c>
      <c r="B54" s="123">
        <v>0.21266936943348042</v>
      </c>
      <c r="C54" s="123">
        <v>0.23961898398456455</v>
      </c>
      <c r="D54" s="123">
        <v>0.16834710894166477</v>
      </c>
      <c r="E54" s="123">
        <v>0.19154833701527657</v>
      </c>
      <c r="F54" s="123">
        <v>1.1267207149900049</v>
      </c>
      <c r="G54" s="123">
        <v>1.1267207149900049</v>
      </c>
      <c r="H54" s="123">
        <v>1.13781779930448</v>
      </c>
      <c r="J54" s="115"/>
      <c r="K54" s="115"/>
      <c r="L54" s="115"/>
      <c r="M54" s="115"/>
    </row>
    <row r="55" spans="1:13" s="114" customFormat="1" x14ac:dyDescent="0.25">
      <c r="A55" s="120" t="s">
        <v>217</v>
      </c>
      <c r="B55" s="123">
        <v>0.28968833400939098</v>
      </c>
      <c r="C55" s="123">
        <v>0.29995768957228902</v>
      </c>
      <c r="D55" s="123">
        <v>0.23023193630788247</v>
      </c>
      <c r="E55" s="123">
        <v>0.23617641893162705</v>
      </c>
      <c r="F55" s="123">
        <v>1.0354496690314259</v>
      </c>
      <c r="G55" s="123">
        <v>1.0354496690314259</v>
      </c>
      <c r="H55" s="123">
        <v>1.0258195397175274</v>
      </c>
      <c r="J55" s="115"/>
      <c r="K55" s="115"/>
      <c r="L55" s="115"/>
      <c r="M55" s="115"/>
    </row>
    <row r="56" spans="1:13" s="114" customFormat="1" x14ac:dyDescent="0.25">
      <c r="A56" s="120" t="s">
        <v>88</v>
      </c>
      <c r="B56" s="123">
        <v>0.38027268409918458</v>
      </c>
      <c r="C56" s="123">
        <v>0.54982534599936572</v>
      </c>
      <c r="D56" s="123">
        <v>0.31186002926257722</v>
      </c>
      <c r="E56" s="123">
        <v>0.46412585090493097</v>
      </c>
      <c r="F56" s="123">
        <v>1.4458712628855497</v>
      </c>
      <c r="G56" s="123">
        <v>1.4458712628855497</v>
      </c>
      <c r="H56" s="123">
        <v>1.4882505206018251</v>
      </c>
      <c r="J56" s="115"/>
      <c r="K56" s="115"/>
      <c r="L56" s="115"/>
      <c r="M56" s="115"/>
    </row>
    <row r="57" spans="1:13" s="114" customFormat="1" x14ac:dyDescent="0.25">
      <c r="A57" s="120" t="s">
        <v>224</v>
      </c>
      <c r="B57" s="123">
        <v>0.46408764503527178</v>
      </c>
      <c r="C57" s="123">
        <v>0.60721512519932508</v>
      </c>
      <c r="D57" s="123">
        <v>0.36741288413878803</v>
      </c>
      <c r="E57" s="123">
        <v>0.51405650203353837</v>
      </c>
      <c r="F57" s="123">
        <v>1.3084061420190904</v>
      </c>
      <c r="G57" s="123">
        <v>1.3084061420190904</v>
      </c>
      <c r="H57" s="123">
        <v>1.3991248653091779</v>
      </c>
      <c r="J57" s="115"/>
      <c r="K57" s="115"/>
      <c r="L57" s="115"/>
      <c r="M57" s="115"/>
    </row>
    <row r="58" spans="1:13" s="114" customFormat="1" x14ac:dyDescent="0.25">
      <c r="A58" s="120" t="s">
        <v>228</v>
      </c>
      <c r="B58" s="123">
        <v>0.51466453281735303</v>
      </c>
      <c r="C58" s="123">
        <v>0.66021653618854403</v>
      </c>
      <c r="D58" s="123">
        <v>0.42952291978972623</v>
      </c>
      <c r="E58" s="123">
        <v>0.56553102822408152</v>
      </c>
      <c r="F58" s="123">
        <v>1.2828094692564433</v>
      </c>
      <c r="G58" s="123">
        <v>1.2828094692564433</v>
      </c>
      <c r="H58" s="123">
        <v>1.3166492454021739</v>
      </c>
      <c r="J58" s="115"/>
      <c r="K58" s="115"/>
      <c r="L58" s="115"/>
      <c r="M58" s="115"/>
    </row>
    <row r="59" spans="1:13" s="114" customFormat="1" x14ac:dyDescent="0.25">
      <c r="A59" s="120" t="s">
        <v>232</v>
      </c>
      <c r="B59" s="123">
        <v>0.69706935451467666</v>
      </c>
      <c r="C59" s="123">
        <v>0.71989376598669153</v>
      </c>
      <c r="D59" s="123">
        <v>0.62278994980440838</v>
      </c>
      <c r="E59" s="123">
        <v>0.65154791815045809</v>
      </c>
      <c r="F59" s="123">
        <v>1.0327433867579876</v>
      </c>
      <c r="G59" s="123">
        <v>1.0327433867579876</v>
      </c>
      <c r="H59" s="123">
        <v>1.0461760315096307</v>
      </c>
      <c r="J59" s="115"/>
      <c r="K59" s="115"/>
      <c r="L59" s="115"/>
      <c r="M59" s="115"/>
    </row>
    <row r="60" spans="1:13" s="114" customFormat="1" x14ac:dyDescent="0.25">
      <c r="A60" s="120" t="s">
        <v>236</v>
      </c>
      <c r="B60" s="123">
        <v>0.76201560399058899</v>
      </c>
      <c r="C60" s="123">
        <v>0.77047261767229669</v>
      </c>
      <c r="D60" s="123">
        <v>0.70299697268769989</v>
      </c>
      <c r="E60" s="123">
        <v>0.71302336189345861</v>
      </c>
      <c r="F60" s="123">
        <v>1.0110982158861568</v>
      </c>
      <c r="G60" s="123">
        <v>1.0110982158861568</v>
      </c>
      <c r="H60" s="123">
        <v>1.0142623504727564</v>
      </c>
      <c r="J60" s="115"/>
      <c r="K60" s="115"/>
      <c r="L60" s="115"/>
      <c r="M60" s="115"/>
    </row>
    <row r="61" spans="1:13" s="114" customFormat="1" x14ac:dyDescent="0.25">
      <c r="A61" s="120" t="s">
        <v>240</v>
      </c>
      <c r="B61" s="123">
        <v>0.81934083129964308</v>
      </c>
      <c r="C61" s="123">
        <v>0</v>
      </c>
      <c r="D61" s="123">
        <v>0.7730941545314074</v>
      </c>
      <c r="E61" s="123">
        <v>0</v>
      </c>
      <c r="F61" s="123">
        <v>0</v>
      </c>
      <c r="G61" s="123">
        <v>0</v>
      </c>
      <c r="H61" s="123">
        <v>0</v>
      </c>
      <c r="J61" s="115"/>
      <c r="K61" s="115"/>
      <c r="L61" s="115"/>
      <c r="M61" s="115"/>
    </row>
    <row r="62" spans="1:13" s="114" customFormat="1" x14ac:dyDescent="0.25">
      <c r="A62" s="120" t="s">
        <v>89</v>
      </c>
      <c r="B62" s="123">
        <v>0.97245173413480979</v>
      </c>
      <c r="C62" s="123">
        <v>0</v>
      </c>
      <c r="D62" s="123">
        <v>0.96312490147728425</v>
      </c>
      <c r="E62" s="123">
        <v>0</v>
      </c>
      <c r="F62" s="123">
        <v>0</v>
      </c>
      <c r="G62" s="123">
        <v>0</v>
      </c>
      <c r="H62" s="123">
        <v>0</v>
      </c>
      <c r="J62" s="115"/>
      <c r="K62" s="115"/>
      <c r="L62" s="115"/>
      <c r="M62" s="115"/>
    </row>
    <row r="63" spans="1:13" x14ac:dyDescent="0.25">
      <c r="A63"/>
      <c r="B63"/>
      <c r="C63"/>
      <c r="D63"/>
      <c r="E63"/>
      <c r="F63"/>
      <c r="G63"/>
      <c r="H63"/>
    </row>
    <row r="64" spans="1:13" x14ac:dyDescent="0.25">
      <c r="A64"/>
      <c r="B64"/>
      <c r="C64"/>
      <c r="D64"/>
      <c r="E64"/>
      <c r="F64"/>
      <c r="G64"/>
      <c r="H64"/>
    </row>
    <row r="65" spans="1:8" x14ac:dyDescent="0.25">
      <c r="A65"/>
      <c r="B65"/>
      <c r="C65"/>
      <c r="D65"/>
      <c r="E65"/>
      <c r="F65"/>
      <c r="G65"/>
      <c r="H65"/>
    </row>
    <row r="66" spans="1:8" x14ac:dyDescent="0.25">
      <c r="A66"/>
      <c r="B66"/>
      <c r="C66"/>
      <c r="D66"/>
      <c r="E66"/>
      <c r="F66"/>
      <c r="G66"/>
      <c r="H66"/>
    </row>
    <row r="67" spans="1:8" x14ac:dyDescent="0.25">
      <c r="A67"/>
      <c r="B67"/>
      <c r="C67"/>
      <c r="D67"/>
      <c r="E67"/>
      <c r="F67"/>
      <c r="G67"/>
      <c r="H67"/>
    </row>
    <row r="68" spans="1:8" x14ac:dyDescent="0.25">
      <c r="A68"/>
      <c r="B68"/>
      <c r="C68"/>
      <c r="D68"/>
      <c r="E68"/>
      <c r="F68"/>
      <c r="G68"/>
      <c r="H68"/>
    </row>
    <row r="69" spans="1:8" x14ac:dyDescent="0.25">
      <c r="A69"/>
      <c r="B69"/>
      <c r="C69"/>
      <c r="D69"/>
      <c r="E69"/>
      <c r="F69"/>
      <c r="G69"/>
      <c r="H69"/>
    </row>
    <row r="70" spans="1:8" x14ac:dyDescent="0.25">
      <c r="A70"/>
      <c r="B70"/>
      <c r="C70"/>
      <c r="D70"/>
      <c r="E70"/>
      <c r="F70"/>
      <c r="G70"/>
      <c r="H70"/>
    </row>
    <row r="71" spans="1:8" x14ac:dyDescent="0.25">
      <c r="A71"/>
      <c r="B71"/>
      <c r="C71"/>
      <c r="D71"/>
      <c r="E71"/>
      <c r="F71"/>
      <c r="G71"/>
      <c r="H71"/>
    </row>
    <row r="72" spans="1:8" x14ac:dyDescent="0.25">
      <c r="A72"/>
      <c r="B72"/>
      <c r="C72"/>
      <c r="D72"/>
      <c r="E72"/>
      <c r="F72"/>
      <c r="G72"/>
      <c r="H72"/>
    </row>
    <row r="73" spans="1:8" x14ac:dyDescent="0.25">
      <c r="A73"/>
      <c r="B73"/>
      <c r="C73"/>
      <c r="D73"/>
      <c r="E73"/>
      <c r="F73"/>
      <c r="G73"/>
      <c r="H73"/>
    </row>
    <row r="74" spans="1:8" x14ac:dyDescent="0.25">
      <c r="A74"/>
      <c r="B74"/>
      <c r="C74"/>
      <c r="D74"/>
      <c r="E74"/>
      <c r="F74"/>
      <c r="G74"/>
      <c r="H74"/>
    </row>
  </sheetData>
  <mergeCells count="9">
    <mergeCell ref="A2:B5"/>
    <mergeCell ref="K2:L2"/>
    <mergeCell ref="K3:L3"/>
    <mergeCell ref="K4:L4"/>
    <mergeCell ref="K5:L5"/>
    <mergeCell ref="C2:J2"/>
    <mergeCell ref="C3:J3"/>
    <mergeCell ref="C4:J4"/>
    <mergeCell ref="C5:J5"/>
  </mergeCells>
  <printOptions horizontalCentered="1" verticalCentered="1"/>
  <pageMargins left="0.70866141732283472" right="0.70866141732283472" top="0.74803149606299213" bottom="0.74803149606299213" header="0.31496062992125984" footer="0.31496062992125984"/>
  <pageSetup scale="45"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pageSetUpPr fitToPage="1"/>
  </sheetPr>
  <dimension ref="A1:S191"/>
  <sheetViews>
    <sheetView showGridLines="0" workbookViewId="0">
      <selection activeCell="N2" sqref="N2:P5"/>
    </sheetView>
  </sheetViews>
  <sheetFormatPr baseColWidth="10" defaultRowHeight="12.75" x14ac:dyDescent="0.25"/>
  <cols>
    <col min="1" max="1" width="3" style="8" customWidth="1"/>
    <col min="2" max="2" width="30" style="8" customWidth="1"/>
    <col min="3" max="3" width="16.85546875" style="8" customWidth="1"/>
    <col min="4" max="4" width="6.7109375" style="8" customWidth="1"/>
    <col min="5" max="5" width="6" style="8" customWidth="1"/>
    <col min="6" max="6" width="6.7109375" style="8" customWidth="1"/>
    <col min="7" max="7" width="6.28515625" style="8" customWidth="1"/>
    <col min="8" max="9" width="7" style="8" customWidth="1"/>
    <col min="10" max="10" width="4.42578125" style="8" bestFit="1" customWidth="1"/>
    <col min="11" max="11" width="6.42578125" style="8" bestFit="1" customWidth="1"/>
    <col min="12" max="12" width="4.85546875" style="8" bestFit="1" customWidth="1"/>
    <col min="13" max="13" width="8.42578125" style="8" customWidth="1"/>
    <col min="14" max="14" width="6.42578125" style="8" customWidth="1"/>
    <col min="15" max="15" width="8" style="8" customWidth="1"/>
    <col min="16" max="16" width="17.140625" style="8" customWidth="1"/>
    <col min="17" max="18" width="11.7109375" style="8" customWidth="1"/>
    <col min="19" max="256" width="11.42578125" style="8"/>
    <col min="257" max="257" width="3" style="8" customWidth="1"/>
    <col min="258" max="258" width="30" style="8" customWidth="1"/>
    <col min="259" max="259" width="16.85546875" style="8" customWidth="1"/>
    <col min="260" max="260" width="5" style="8" bestFit="1" customWidth="1"/>
    <col min="261" max="261" width="4.7109375" style="8" bestFit="1" customWidth="1"/>
    <col min="262" max="262" width="5.140625" style="8" bestFit="1" customWidth="1"/>
    <col min="263" max="263" width="4.85546875" style="8" bestFit="1" customWidth="1"/>
    <col min="264" max="264" width="5.140625" style="8" bestFit="1" customWidth="1"/>
    <col min="265" max="265" width="9.5703125" style="8" bestFit="1" customWidth="1"/>
    <col min="266" max="266" width="4.140625" style="8" bestFit="1" customWidth="1"/>
    <col min="267" max="267" width="6.42578125" style="8" bestFit="1" customWidth="1"/>
    <col min="268" max="268" width="4.85546875" style="8" bestFit="1" customWidth="1"/>
    <col min="269" max="269" width="8.42578125" style="8" customWidth="1"/>
    <col min="270" max="270" width="6.42578125" style="8" customWidth="1"/>
    <col min="271" max="271" width="8" style="8" customWidth="1"/>
    <col min="272" max="272" width="12.140625" style="8" customWidth="1"/>
    <col min="273" max="274" width="11.7109375" style="8" customWidth="1"/>
    <col min="275" max="512" width="11.42578125" style="8"/>
    <col min="513" max="513" width="3" style="8" customWidth="1"/>
    <col min="514" max="514" width="30" style="8" customWidth="1"/>
    <col min="515" max="515" width="16.85546875" style="8" customWidth="1"/>
    <col min="516" max="516" width="5" style="8" bestFit="1" customWidth="1"/>
    <col min="517" max="517" width="4.7109375" style="8" bestFit="1" customWidth="1"/>
    <col min="518" max="518" width="5.140625" style="8" bestFit="1" customWidth="1"/>
    <col min="519" max="519" width="4.85546875" style="8" bestFit="1" customWidth="1"/>
    <col min="520" max="520" width="5.140625" style="8" bestFit="1" customWidth="1"/>
    <col min="521" max="521" width="9.5703125" style="8" bestFit="1" customWidth="1"/>
    <col min="522" max="522" width="4.140625" style="8" bestFit="1" customWidth="1"/>
    <col min="523" max="523" width="6.42578125" style="8" bestFit="1" customWidth="1"/>
    <col min="524" max="524" width="4.85546875" style="8" bestFit="1" customWidth="1"/>
    <col min="525" max="525" width="8.42578125" style="8" customWidth="1"/>
    <col min="526" max="526" width="6.42578125" style="8" customWidth="1"/>
    <col min="527" max="527" width="8" style="8" customWidth="1"/>
    <col min="528" max="528" width="12.140625" style="8" customWidth="1"/>
    <col min="529" max="530" width="11.7109375" style="8" customWidth="1"/>
    <col min="531" max="768" width="11.42578125" style="8"/>
    <col min="769" max="769" width="3" style="8" customWidth="1"/>
    <col min="770" max="770" width="30" style="8" customWidth="1"/>
    <col min="771" max="771" width="16.85546875" style="8" customWidth="1"/>
    <col min="772" max="772" width="5" style="8" bestFit="1" customWidth="1"/>
    <col min="773" max="773" width="4.7109375" style="8" bestFit="1" customWidth="1"/>
    <col min="774" max="774" width="5.140625" style="8" bestFit="1" customWidth="1"/>
    <col min="775" max="775" width="4.85546875" style="8" bestFit="1" customWidth="1"/>
    <col min="776" max="776" width="5.140625" style="8" bestFit="1" customWidth="1"/>
    <col min="777" max="777" width="9.5703125" style="8" bestFit="1" customWidth="1"/>
    <col min="778" max="778" width="4.140625" style="8" bestFit="1" customWidth="1"/>
    <col min="779" max="779" width="6.42578125" style="8" bestFit="1" customWidth="1"/>
    <col min="780" max="780" width="4.85546875" style="8" bestFit="1" customWidth="1"/>
    <col min="781" max="781" width="8.42578125" style="8" customWidth="1"/>
    <col min="782" max="782" width="6.42578125" style="8" customWidth="1"/>
    <col min="783" max="783" width="8" style="8" customWidth="1"/>
    <col min="784" max="784" width="12.140625" style="8" customWidth="1"/>
    <col min="785" max="786" width="11.7109375" style="8" customWidth="1"/>
    <col min="787" max="1024" width="11.42578125" style="8"/>
    <col min="1025" max="1025" width="3" style="8" customWidth="1"/>
    <col min="1026" max="1026" width="30" style="8" customWidth="1"/>
    <col min="1027" max="1027" width="16.85546875" style="8" customWidth="1"/>
    <col min="1028" max="1028" width="5" style="8" bestFit="1" customWidth="1"/>
    <col min="1029" max="1029" width="4.7109375" style="8" bestFit="1" customWidth="1"/>
    <col min="1030" max="1030" width="5.140625" style="8" bestFit="1" customWidth="1"/>
    <col min="1031" max="1031" width="4.85546875" style="8" bestFit="1" customWidth="1"/>
    <col min="1032" max="1032" width="5.140625" style="8" bestFit="1" customWidth="1"/>
    <col min="1033" max="1033" width="9.5703125" style="8" bestFit="1" customWidth="1"/>
    <col min="1034" max="1034" width="4.140625" style="8" bestFit="1" customWidth="1"/>
    <col min="1035" max="1035" width="6.42578125" style="8" bestFit="1" customWidth="1"/>
    <col min="1036" max="1036" width="4.85546875" style="8" bestFit="1" customWidth="1"/>
    <col min="1037" max="1037" width="8.42578125" style="8" customWidth="1"/>
    <col min="1038" max="1038" width="6.42578125" style="8" customWidth="1"/>
    <col min="1039" max="1039" width="8" style="8" customWidth="1"/>
    <col min="1040" max="1040" width="12.140625" style="8" customWidth="1"/>
    <col min="1041" max="1042" width="11.7109375" style="8" customWidth="1"/>
    <col min="1043" max="1280" width="11.42578125" style="8"/>
    <col min="1281" max="1281" width="3" style="8" customWidth="1"/>
    <col min="1282" max="1282" width="30" style="8" customWidth="1"/>
    <col min="1283" max="1283" width="16.85546875" style="8" customWidth="1"/>
    <col min="1284" max="1284" width="5" style="8" bestFit="1" customWidth="1"/>
    <col min="1285" max="1285" width="4.7109375" style="8" bestFit="1" customWidth="1"/>
    <col min="1286" max="1286" width="5.140625" style="8" bestFit="1" customWidth="1"/>
    <col min="1287" max="1287" width="4.85546875" style="8" bestFit="1" customWidth="1"/>
    <col min="1288" max="1288" width="5.140625" style="8" bestFit="1" customWidth="1"/>
    <col min="1289" max="1289" width="9.5703125" style="8" bestFit="1" customWidth="1"/>
    <col min="1290" max="1290" width="4.140625" style="8" bestFit="1" customWidth="1"/>
    <col min="1291" max="1291" width="6.42578125" style="8" bestFit="1" customWidth="1"/>
    <col min="1292" max="1292" width="4.85546875" style="8" bestFit="1" customWidth="1"/>
    <col min="1293" max="1293" width="8.42578125" style="8" customWidth="1"/>
    <col min="1294" max="1294" width="6.42578125" style="8" customWidth="1"/>
    <col min="1295" max="1295" width="8" style="8" customWidth="1"/>
    <col min="1296" max="1296" width="12.140625" style="8" customWidth="1"/>
    <col min="1297" max="1298" width="11.7109375" style="8" customWidth="1"/>
    <col min="1299" max="1536" width="11.42578125" style="8"/>
    <col min="1537" max="1537" width="3" style="8" customWidth="1"/>
    <col min="1538" max="1538" width="30" style="8" customWidth="1"/>
    <col min="1539" max="1539" width="16.85546875" style="8" customWidth="1"/>
    <col min="1540" max="1540" width="5" style="8" bestFit="1" customWidth="1"/>
    <col min="1541" max="1541" width="4.7109375" style="8" bestFit="1" customWidth="1"/>
    <col min="1542" max="1542" width="5.140625" style="8" bestFit="1" customWidth="1"/>
    <col min="1543" max="1543" width="4.85546875" style="8" bestFit="1" customWidth="1"/>
    <col min="1544" max="1544" width="5.140625" style="8" bestFit="1" customWidth="1"/>
    <col min="1545" max="1545" width="9.5703125" style="8" bestFit="1" customWidth="1"/>
    <col min="1546" max="1546" width="4.140625" style="8" bestFit="1" customWidth="1"/>
    <col min="1547" max="1547" width="6.42578125" style="8" bestFit="1" customWidth="1"/>
    <col min="1548" max="1548" width="4.85546875" style="8" bestFit="1" customWidth="1"/>
    <col min="1549" max="1549" width="8.42578125" style="8" customWidth="1"/>
    <col min="1550" max="1550" width="6.42578125" style="8" customWidth="1"/>
    <col min="1551" max="1551" width="8" style="8" customWidth="1"/>
    <col min="1552" max="1552" width="12.140625" style="8" customWidth="1"/>
    <col min="1553" max="1554" width="11.7109375" style="8" customWidth="1"/>
    <col min="1555" max="1792" width="11.42578125" style="8"/>
    <col min="1793" max="1793" width="3" style="8" customWidth="1"/>
    <col min="1794" max="1794" width="30" style="8" customWidth="1"/>
    <col min="1795" max="1795" width="16.85546875" style="8" customWidth="1"/>
    <col min="1796" max="1796" width="5" style="8" bestFit="1" customWidth="1"/>
    <col min="1797" max="1797" width="4.7109375" style="8" bestFit="1" customWidth="1"/>
    <col min="1798" max="1798" width="5.140625" style="8" bestFit="1" customWidth="1"/>
    <col min="1799" max="1799" width="4.85546875" style="8" bestFit="1" customWidth="1"/>
    <col min="1800" max="1800" width="5.140625" style="8" bestFit="1" customWidth="1"/>
    <col min="1801" max="1801" width="9.5703125" style="8" bestFit="1" customWidth="1"/>
    <col min="1802" max="1802" width="4.140625" style="8" bestFit="1" customWidth="1"/>
    <col min="1803" max="1803" width="6.42578125" style="8" bestFit="1" customWidth="1"/>
    <col min="1804" max="1804" width="4.85546875" style="8" bestFit="1" customWidth="1"/>
    <col min="1805" max="1805" width="8.42578125" style="8" customWidth="1"/>
    <col min="1806" max="1806" width="6.42578125" style="8" customWidth="1"/>
    <col min="1807" max="1807" width="8" style="8" customWidth="1"/>
    <col min="1808" max="1808" width="12.140625" style="8" customWidth="1"/>
    <col min="1809" max="1810" width="11.7109375" style="8" customWidth="1"/>
    <col min="1811" max="2048" width="11.42578125" style="8"/>
    <col min="2049" max="2049" width="3" style="8" customWidth="1"/>
    <col min="2050" max="2050" width="30" style="8" customWidth="1"/>
    <col min="2051" max="2051" width="16.85546875" style="8" customWidth="1"/>
    <col min="2052" max="2052" width="5" style="8" bestFit="1" customWidth="1"/>
    <col min="2053" max="2053" width="4.7109375" style="8" bestFit="1" customWidth="1"/>
    <col min="2054" max="2054" width="5.140625" style="8" bestFit="1" customWidth="1"/>
    <col min="2055" max="2055" width="4.85546875" style="8" bestFit="1" customWidth="1"/>
    <col min="2056" max="2056" width="5.140625" style="8" bestFit="1" customWidth="1"/>
    <col min="2057" max="2057" width="9.5703125" style="8" bestFit="1" customWidth="1"/>
    <col min="2058" max="2058" width="4.140625" style="8" bestFit="1" customWidth="1"/>
    <col min="2059" max="2059" width="6.42578125" style="8" bestFit="1" customWidth="1"/>
    <col min="2060" max="2060" width="4.85546875" style="8" bestFit="1" customWidth="1"/>
    <col min="2061" max="2061" width="8.42578125" style="8" customWidth="1"/>
    <col min="2062" max="2062" width="6.42578125" style="8" customWidth="1"/>
    <col min="2063" max="2063" width="8" style="8" customWidth="1"/>
    <col min="2064" max="2064" width="12.140625" style="8" customWidth="1"/>
    <col min="2065" max="2066" width="11.7109375" style="8" customWidth="1"/>
    <col min="2067" max="2304" width="11.42578125" style="8"/>
    <col min="2305" max="2305" width="3" style="8" customWidth="1"/>
    <col min="2306" max="2306" width="30" style="8" customWidth="1"/>
    <col min="2307" max="2307" width="16.85546875" style="8" customWidth="1"/>
    <col min="2308" max="2308" width="5" style="8" bestFit="1" customWidth="1"/>
    <col min="2309" max="2309" width="4.7109375" style="8" bestFit="1" customWidth="1"/>
    <col min="2310" max="2310" width="5.140625" style="8" bestFit="1" customWidth="1"/>
    <col min="2311" max="2311" width="4.85546875" style="8" bestFit="1" customWidth="1"/>
    <col min="2312" max="2312" width="5.140625" style="8" bestFit="1" customWidth="1"/>
    <col min="2313" max="2313" width="9.5703125" style="8" bestFit="1" customWidth="1"/>
    <col min="2314" max="2314" width="4.140625" style="8" bestFit="1" customWidth="1"/>
    <col min="2315" max="2315" width="6.42578125" style="8" bestFit="1" customWidth="1"/>
    <col min="2316" max="2316" width="4.85546875" style="8" bestFit="1" customWidth="1"/>
    <col min="2317" max="2317" width="8.42578125" style="8" customWidth="1"/>
    <col min="2318" max="2318" width="6.42578125" style="8" customWidth="1"/>
    <col min="2319" max="2319" width="8" style="8" customWidth="1"/>
    <col min="2320" max="2320" width="12.140625" style="8" customWidth="1"/>
    <col min="2321" max="2322" width="11.7109375" style="8" customWidth="1"/>
    <col min="2323" max="2560" width="11.42578125" style="8"/>
    <col min="2561" max="2561" width="3" style="8" customWidth="1"/>
    <col min="2562" max="2562" width="30" style="8" customWidth="1"/>
    <col min="2563" max="2563" width="16.85546875" style="8" customWidth="1"/>
    <col min="2564" max="2564" width="5" style="8" bestFit="1" customWidth="1"/>
    <col min="2565" max="2565" width="4.7109375" style="8" bestFit="1" customWidth="1"/>
    <col min="2566" max="2566" width="5.140625" style="8" bestFit="1" customWidth="1"/>
    <col min="2567" max="2567" width="4.85546875" style="8" bestFit="1" customWidth="1"/>
    <col min="2568" max="2568" width="5.140625" style="8" bestFit="1" customWidth="1"/>
    <col min="2569" max="2569" width="9.5703125" style="8" bestFit="1" customWidth="1"/>
    <col min="2570" max="2570" width="4.140625" style="8" bestFit="1" customWidth="1"/>
    <col min="2571" max="2571" width="6.42578125" style="8" bestFit="1" customWidth="1"/>
    <col min="2572" max="2572" width="4.85546875" style="8" bestFit="1" customWidth="1"/>
    <col min="2573" max="2573" width="8.42578125" style="8" customWidth="1"/>
    <col min="2574" max="2574" width="6.42578125" style="8" customWidth="1"/>
    <col min="2575" max="2575" width="8" style="8" customWidth="1"/>
    <col min="2576" max="2576" width="12.140625" style="8" customWidth="1"/>
    <col min="2577" max="2578" width="11.7109375" style="8" customWidth="1"/>
    <col min="2579" max="2816" width="11.42578125" style="8"/>
    <col min="2817" max="2817" width="3" style="8" customWidth="1"/>
    <col min="2818" max="2818" width="30" style="8" customWidth="1"/>
    <col min="2819" max="2819" width="16.85546875" style="8" customWidth="1"/>
    <col min="2820" max="2820" width="5" style="8" bestFit="1" customWidth="1"/>
    <col min="2821" max="2821" width="4.7109375" style="8" bestFit="1" customWidth="1"/>
    <col min="2822" max="2822" width="5.140625" style="8" bestFit="1" customWidth="1"/>
    <col min="2823" max="2823" width="4.85546875" style="8" bestFit="1" customWidth="1"/>
    <col min="2824" max="2824" width="5.140625" style="8" bestFit="1" customWidth="1"/>
    <col min="2825" max="2825" width="9.5703125" style="8" bestFit="1" customWidth="1"/>
    <col min="2826" max="2826" width="4.140625" style="8" bestFit="1" customWidth="1"/>
    <col min="2827" max="2827" width="6.42578125" style="8" bestFit="1" customWidth="1"/>
    <col min="2828" max="2828" width="4.85546875" style="8" bestFit="1" customWidth="1"/>
    <col min="2829" max="2829" width="8.42578125" style="8" customWidth="1"/>
    <col min="2830" max="2830" width="6.42578125" style="8" customWidth="1"/>
    <col min="2831" max="2831" width="8" style="8" customWidth="1"/>
    <col min="2832" max="2832" width="12.140625" style="8" customWidth="1"/>
    <col min="2833" max="2834" width="11.7109375" style="8" customWidth="1"/>
    <col min="2835" max="3072" width="11.42578125" style="8"/>
    <col min="3073" max="3073" width="3" style="8" customWidth="1"/>
    <col min="3074" max="3074" width="30" style="8" customWidth="1"/>
    <col min="3075" max="3075" width="16.85546875" style="8" customWidth="1"/>
    <col min="3076" max="3076" width="5" style="8" bestFit="1" customWidth="1"/>
    <col min="3077" max="3077" width="4.7109375" style="8" bestFit="1" customWidth="1"/>
    <col min="3078" max="3078" width="5.140625" style="8" bestFit="1" customWidth="1"/>
    <col min="3079" max="3079" width="4.85546875" style="8" bestFit="1" customWidth="1"/>
    <col min="3080" max="3080" width="5.140625" style="8" bestFit="1" customWidth="1"/>
    <col min="3081" max="3081" width="9.5703125" style="8" bestFit="1" customWidth="1"/>
    <col min="3082" max="3082" width="4.140625" style="8" bestFit="1" customWidth="1"/>
    <col min="3083" max="3083" width="6.42578125" style="8" bestFit="1" customWidth="1"/>
    <col min="3084" max="3084" width="4.85546875" style="8" bestFit="1" customWidth="1"/>
    <col min="3085" max="3085" width="8.42578125" style="8" customWidth="1"/>
    <col min="3086" max="3086" width="6.42578125" style="8" customWidth="1"/>
    <col min="3087" max="3087" width="8" style="8" customWidth="1"/>
    <col min="3088" max="3088" width="12.140625" style="8" customWidth="1"/>
    <col min="3089" max="3090" width="11.7109375" style="8" customWidth="1"/>
    <col min="3091" max="3328" width="11.42578125" style="8"/>
    <col min="3329" max="3329" width="3" style="8" customWidth="1"/>
    <col min="3330" max="3330" width="30" style="8" customWidth="1"/>
    <col min="3331" max="3331" width="16.85546875" style="8" customWidth="1"/>
    <col min="3332" max="3332" width="5" style="8" bestFit="1" customWidth="1"/>
    <col min="3333" max="3333" width="4.7109375" style="8" bestFit="1" customWidth="1"/>
    <col min="3334" max="3334" width="5.140625" style="8" bestFit="1" customWidth="1"/>
    <col min="3335" max="3335" width="4.85546875" style="8" bestFit="1" customWidth="1"/>
    <col min="3336" max="3336" width="5.140625" style="8" bestFit="1" customWidth="1"/>
    <col min="3337" max="3337" width="9.5703125" style="8" bestFit="1" customWidth="1"/>
    <col min="3338" max="3338" width="4.140625" style="8" bestFit="1" customWidth="1"/>
    <col min="3339" max="3339" width="6.42578125" style="8" bestFit="1" customWidth="1"/>
    <col min="3340" max="3340" width="4.85546875" style="8" bestFit="1" customWidth="1"/>
    <col min="3341" max="3341" width="8.42578125" style="8" customWidth="1"/>
    <col min="3342" max="3342" width="6.42578125" style="8" customWidth="1"/>
    <col min="3343" max="3343" width="8" style="8" customWidth="1"/>
    <col min="3344" max="3344" width="12.140625" style="8" customWidth="1"/>
    <col min="3345" max="3346" width="11.7109375" style="8" customWidth="1"/>
    <col min="3347" max="3584" width="11.42578125" style="8"/>
    <col min="3585" max="3585" width="3" style="8" customWidth="1"/>
    <col min="3586" max="3586" width="30" style="8" customWidth="1"/>
    <col min="3587" max="3587" width="16.85546875" style="8" customWidth="1"/>
    <col min="3588" max="3588" width="5" style="8" bestFit="1" customWidth="1"/>
    <col min="3589" max="3589" width="4.7109375" style="8" bestFit="1" customWidth="1"/>
    <col min="3590" max="3590" width="5.140625" style="8" bestFit="1" customWidth="1"/>
    <col min="3591" max="3591" width="4.85546875" style="8" bestFit="1" customWidth="1"/>
    <col min="3592" max="3592" width="5.140625" style="8" bestFit="1" customWidth="1"/>
    <col min="3593" max="3593" width="9.5703125" style="8" bestFit="1" customWidth="1"/>
    <col min="3594" max="3594" width="4.140625" style="8" bestFit="1" customWidth="1"/>
    <col min="3595" max="3595" width="6.42578125" style="8" bestFit="1" customWidth="1"/>
    <col min="3596" max="3596" width="4.85546875" style="8" bestFit="1" customWidth="1"/>
    <col min="3597" max="3597" width="8.42578125" style="8" customWidth="1"/>
    <col min="3598" max="3598" width="6.42578125" style="8" customWidth="1"/>
    <col min="3599" max="3599" width="8" style="8" customWidth="1"/>
    <col min="3600" max="3600" width="12.140625" style="8" customWidth="1"/>
    <col min="3601" max="3602" width="11.7109375" style="8" customWidth="1"/>
    <col min="3603" max="3840" width="11.42578125" style="8"/>
    <col min="3841" max="3841" width="3" style="8" customWidth="1"/>
    <col min="3842" max="3842" width="30" style="8" customWidth="1"/>
    <col min="3843" max="3843" width="16.85546875" style="8" customWidth="1"/>
    <col min="3844" max="3844" width="5" style="8" bestFit="1" customWidth="1"/>
    <col min="3845" max="3845" width="4.7109375" style="8" bestFit="1" customWidth="1"/>
    <col min="3846" max="3846" width="5.140625" style="8" bestFit="1" customWidth="1"/>
    <col min="3847" max="3847" width="4.85546875" style="8" bestFit="1" customWidth="1"/>
    <col min="3848" max="3848" width="5.140625" style="8" bestFit="1" customWidth="1"/>
    <col min="3849" max="3849" width="9.5703125" style="8" bestFit="1" customWidth="1"/>
    <col min="3850" max="3850" width="4.140625" style="8" bestFit="1" customWidth="1"/>
    <col min="3851" max="3851" width="6.42578125" style="8" bestFit="1" customWidth="1"/>
    <col min="3852" max="3852" width="4.85546875" style="8" bestFit="1" customWidth="1"/>
    <col min="3853" max="3853" width="8.42578125" style="8" customWidth="1"/>
    <col min="3854" max="3854" width="6.42578125" style="8" customWidth="1"/>
    <col min="3855" max="3855" width="8" style="8" customWidth="1"/>
    <col min="3856" max="3856" width="12.140625" style="8" customWidth="1"/>
    <col min="3857" max="3858" width="11.7109375" style="8" customWidth="1"/>
    <col min="3859" max="4096" width="11.42578125" style="8"/>
    <col min="4097" max="4097" width="3" style="8" customWidth="1"/>
    <col min="4098" max="4098" width="30" style="8" customWidth="1"/>
    <col min="4099" max="4099" width="16.85546875" style="8" customWidth="1"/>
    <col min="4100" max="4100" width="5" style="8" bestFit="1" customWidth="1"/>
    <col min="4101" max="4101" width="4.7109375" style="8" bestFit="1" customWidth="1"/>
    <col min="4102" max="4102" width="5.140625" style="8" bestFit="1" customWidth="1"/>
    <col min="4103" max="4103" width="4.85546875" style="8" bestFit="1" customWidth="1"/>
    <col min="4104" max="4104" width="5.140625" style="8" bestFit="1" customWidth="1"/>
    <col min="4105" max="4105" width="9.5703125" style="8" bestFit="1" customWidth="1"/>
    <col min="4106" max="4106" width="4.140625" style="8" bestFit="1" customWidth="1"/>
    <col min="4107" max="4107" width="6.42578125" style="8" bestFit="1" customWidth="1"/>
    <col min="4108" max="4108" width="4.85546875" style="8" bestFit="1" customWidth="1"/>
    <col min="4109" max="4109" width="8.42578125" style="8" customWidth="1"/>
    <col min="4110" max="4110" width="6.42578125" style="8" customWidth="1"/>
    <col min="4111" max="4111" width="8" style="8" customWidth="1"/>
    <col min="4112" max="4112" width="12.140625" style="8" customWidth="1"/>
    <col min="4113" max="4114" width="11.7109375" style="8" customWidth="1"/>
    <col min="4115" max="4352" width="11.42578125" style="8"/>
    <col min="4353" max="4353" width="3" style="8" customWidth="1"/>
    <col min="4354" max="4354" width="30" style="8" customWidth="1"/>
    <col min="4355" max="4355" width="16.85546875" style="8" customWidth="1"/>
    <col min="4356" max="4356" width="5" style="8" bestFit="1" customWidth="1"/>
    <col min="4357" max="4357" width="4.7109375" style="8" bestFit="1" customWidth="1"/>
    <col min="4358" max="4358" width="5.140625" style="8" bestFit="1" customWidth="1"/>
    <col min="4359" max="4359" width="4.85546875" style="8" bestFit="1" customWidth="1"/>
    <col min="4360" max="4360" width="5.140625" style="8" bestFit="1" customWidth="1"/>
    <col min="4361" max="4361" width="9.5703125" style="8" bestFit="1" customWidth="1"/>
    <col min="4362" max="4362" width="4.140625" style="8" bestFit="1" customWidth="1"/>
    <col min="4363" max="4363" width="6.42578125" style="8" bestFit="1" customWidth="1"/>
    <col min="4364" max="4364" width="4.85546875" style="8" bestFit="1" customWidth="1"/>
    <col min="4365" max="4365" width="8.42578125" style="8" customWidth="1"/>
    <col min="4366" max="4366" width="6.42578125" style="8" customWidth="1"/>
    <col min="4367" max="4367" width="8" style="8" customWidth="1"/>
    <col min="4368" max="4368" width="12.140625" style="8" customWidth="1"/>
    <col min="4369" max="4370" width="11.7109375" style="8" customWidth="1"/>
    <col min="4371" max="4608" width="11.42578125" style="8"/>
    <col min="4609" max="4609" width="3" style="8" customWidth="1"/>
    <col min="4610" max="4610" width="30" style="8" customWidth="1"/>
    <col min="4611" max="4611" width="16.85546875" style="8" customWidth="1"/>
    <col min="4612" max="4612" width="5" style="8" bestFit="1" customWidth="1"/>
    <col min="4613" max="4613" width="4.7109375" style="8" bestFit="1" customWidth="1"/>
    <col min="4614" max="4614" width="5.140625" style="8" bestFit="1" customWidth="1"/>
    <col min="4615" max="4615" width="4.85546875" style="8" bestFit="1" customWidth="1"/>
    <col min="4616" max="4616" width="5.140625" style="8" bestFit="1" customWidth="1"/>
    <col min="4617" max="4617" width="9.5703125" style="8" bestFit="1" customWidth="1"/>
    <col min="4618" max="4618" width="4.140625" style="8" bestFit="1" customWidth="1"/>
    <col min="4619" max="4619" width="6.42578125" style="8" bestFit="1" customWidth="1"/>
    <col min="4620" max="4620" width="4.85546875" style="8" bestFit="1" customWidth="1"/>
    <col min="4621" max="4621" width="8.42578125" style="8" customWidth="1"/>
    <col min="4622" max="4622" width="6.42578125" style="8" customWidth="1"/>
    <col min="4623" max="4623" width="8" style="8" customWidth="1"/>
    <col min="4624" max="4624" width="12.140625" style="8" customWidth="1"/>
    <col min="4625" max="4626" width="11.7109375" style="8" customWidth="1"/>
    <col min="4627" max="4864" width="11.42578125" style="8"/>
    <col min="4865" max="4865" width="3" style="8" customWidth="1"/>
    <col min="4866" max="4866" width="30" style="8" customWidth="1"/>
    <col min="4867" max="4867" width="16.85546875" style="8" customWidth="1"/>
    <col min="4868" max="4868" width="5" style="8" bestFit="1" customWidth="1"/>
    <col min="4869" max="4869" width="4.7109375" style="8" bestFit="1" customWidth="1"/>
    <col min="4870" max="4870" width="5.140625" style="8" bestFit="1" customWidth="1"/>
    <col min="4871" max="4871" width="4.85546875" style="8" bestFit="1" customWidth="1"/>
    <col min="4872" max="4872" width="5.140625" style="8" bestFit="1" customWidth="1"/>
    <col min="4873" max="4873" width="9.5703125" style="8" bestFit="1" customWidth="1"/>
    <col min="4874" max="4874" width="4.140625" style="8" bestFit="1" customWidth="1"/>
    <col min="4875" max="4875" width="6.42578125" style="8" bestFit="1" customWidth="1"/>
    <col min="4876" max="4876" width="4.85546875" style="8" bestFit="1" customWidth="1"/>
    <col min="4877" max="4877" width="8.42578125" style="8" customWidth="1"/>
    <col min="4878" max="4878" width="6.42578125" style="8" customWidth="1"/>
    <col min="4879" max="4879" width="8" style="8" customWidth="1"/>
    <col min="4880" max="4880" width="12.140625" style="8" customWidth="1"/>
    <col min="4881" max="4882" width="11.7109375" style="8" customWidth="1"/>
    <col min="4883" max="5120" width="11.42578125" style="8"/>
    <col min="5121" max="5121" width="3" style="8" customWidth="1"/>
    <col min="5122" max="5122" width="30" style="8" customWidth="1"/>
    <col min="5123" max="5123" width="16.85546875" style="8" customWidth="1"/>
    <col min="5124" max="5124" width="5" style="8" bestFit="1" customWidth="1"/>
    <col min="5125" max="5125" width="4.7109375" style="8" bestFit="1" customWidth="1"/>
    <col min="5126" max="5126" width="5.140625" style="8" bestFit="1" customWidth="1"/>
    <col min="5127" max="5127" width="4.85546875" style="8" bestFit="1" customWidth="1"/>
    <col min="5128" max="5128" width="5.140625" style="8" bestFit="1" customWidth="1"/>
    <col min="5129" max="5129" width="9.5703125" style="8" bestFit="1" customWidth="1"/>
    <col min="5130" max="5130" width="4.140625" style="8" bestFit="1" customWidth="1"/>
    <col min="5131" max="5131" width="6.42578125" style="8" bestFit="1" customWidth="1"/>
    <col min="5132" max="5132" width="4.85546875" style="8" bestFit="1" customWidth="1"/>
    <col min="5133" max="5133" width="8.42578125" style="8" customWidth="1"/>
    <col min="5134" max="5134" width="6.42578125" style="8" customWidth="1"/>
    <col min="5135" max="5135" width="8" style="8" customWidth="1"/>
    <col min="5136" max="5136" width="12.140625" style="8" customWidth="1"/>
    <col min="5137" max="5138" width="11.7109375" style="8" customWidth="1"/>
    <col min="5139" max="5376" width="11.42578125" style="8"/>
    <col min="5377" max="5377" width="3" style="8" customWidth="1"/>
    <col min="5378" max="5378" width="30" style="8" customWidth="1"/>
    <col min="5379" max="5379" width="16.85546875" style="8" customWidth="1"/>
    <col min="5380" max="5380" width="5" style="8" bestFit="1" customWidth="1"/>
    <col min="5381" max="5381" width="4.7109375" style="8" bestFit="1" customWidth="1"/>
    <col min="5382" max="5382" width="5.140625" style="8" bestFit="1" customWidth="1"/>
    <col min="5383" max="5383" width="4.85546875" style="8" bestFit="1" customWidth="1"/>
    <col min="5384" max="5384" width="5.140625" style="8" bestFit="1" customWidth="1"/>
    <col min="5385" max="5385" width="9.5703125" style="8" bestFit="1" customWidth="1"/>
    <col min="5386" max="5386" width="4.140625" style="8" bestFit="1" customWidth="1"/>
    <col min="5387" max="5387" width="6.42578125" style="8" bestFit="1" customWidth="1"/>
    <col min="5388" max="5388" width="4.85546875" style="8" bestFit="1" customWidth="1"/>
    <col min="5389" max="5389" width="8.42578125" style="8" customWidth="1"/>
    <col min="5390" max="5390" width="6.42578125" style="8" customWidth="1"/>
    <col min="5391" max="5391" width="8" style="8" customWidth="1"/>
    <col min="5392" max="5392" width="12.140625" style="8" customWidth="1"/>
    <col min="5393" max="5394" width="11.7109375" style="8" customWidth="1"/>
    <col min="5395" max="5632" width="11.42578125" style="8"/>
    <col min="5633" max="5633" width="3" style="8" customWidth="1"/>
    <col min="5634" max="5634" width="30" style="8" customWidth="1"/>
    <col min="5635" max="5635" width="16.85546875" style="8" customWidth="1"/>
    <col min="5636" max="5636" width="5" style="8" bestFit="1" customWidth="1"/>
    <col min="5637" max="5637" width="4.7109375" style="8" bestFit="1" customWidth="1"/>
    <col min="5638" max="5638" width="5.140625" style="8" bestFit="1" customWidth="1"/>
    <col min="5639" max="5639" width="4.85546875" style="8" bestFit="1" customWidth="1"/>
    <col min="5640" max="5640" width="5.140625" style="8" bestFit="1" customWidth="1"/>
    <col min="5641" max="5641" width="9.5703125" style="8" bestFit="1" customWidth="1"/>
    <col min="5642" max="5642" width="4.140625" style="8" bestFit="1" customWidth="1"/>
    <col min="5643" max="5643" width="6.42578125" style="8" bestFit="1" customWidth="1"/>
    <col min="5644" max="5644" width="4.85546875" style="8" bestFit="1" customWidth="1"/>
    <col min="5645" max="5645" width="8.42578125" style="8" customWidth="1"/>
    <col min="5646" max="5646" width="6.42578125" style="8" customWidth="1"/>
    <col min="5647" max="5647" width="8" style="8" customWidth="1"/>
    <col min="5648" max="5648" width="12.140625" style="8" customWidth="1"/>
    <col min="5649" max="5650" width="11.7109375" style="8" customWidth="1"/>
    <col min="5651" max="5888" width="11.42578125" style="8"/>
    <col min="5889" max="5889" width="3" style="8" customWidth="1"/>
    <col min="5890" max="5890" width="30" style="8" customWidth="1"/>
    <col min="5891" max="5891" width="16.85546875" style="8" customWidth="1"/>
    <col min="5892" max="5892" width="5" style="8" bestFit="1" customWidth="1"/>
    <col min="5893" max="5893" width="4.7109375" style="8" bestFit="1" customWidth="1"/>
    <col min="5894" max="5894" width="5.140625" style="8" bestFit="1" customWidth="1"/>
    <col min="5895" max="5895" width="4.85546875" style="8" bestFit="1" customWidth="1"/>
    <col min="5896" max="5896" width="5.140625" style="8" bestFit="1" customWidth="1"/>
    <col min="5897" max="5897" width="9.5703125" style="8" bestFit="1" customWidth="1"/>
    <col min="5898" max="5898" width="4.140625" style="8" bestFit="1" customWidth="1"/>
    <col min="5899" max="5899" width="6.42578125" style="8" bestFit="1" customWidth="1"/>
    <col min="5900" max="5900" width="4.85546875" style="8" bestFit="1" customWidth="1"/>
    <col min="5901" max="5901" width="8.42578125" style="8" customWidth="1"/>
    <col min="5902" max="5902" width="6.42578125" style="8" customWidth="1"/>
    <col min="5903" max="5903" width="8" style="8" customWidth="1"/>
    <col min="5904" max="5904" width="12.140625" style="8" customWidth="1"/>
    <col min="5905" max="5906" width="11.7109375" style="8" customWidth="1"/>
    <col min="5907" max="6144" width="11.42578125" style="8"/>
    <col min="6145" max="6145" width="3" style="8" customWidth="1"/>
    <col min="6146" max="6146" width="30" style="8" customWidth="1"/>
    <col min="6147" max="6147" width="16.85546875" style="8" customWidth="1"/>
    <col min="6148" max="6148" width="5" style="8" bestFit="1" customWidth="1"/>
    <col min="6149" max="6149" width="4.7109375" style="8" bestFit="1" customWidth="1"/>
    <col min="6150" max="6150" width="5.140625" style="8" bestFit="1" customWidth="1"/>
    <col min="6151" max="6151" width="4.85546875" style="8" bestFit="1" customWidth="1"/>
    <col min="6152" max="6152" width="5.140625" style="8" bestFit="1" customWidth="1"/>
    <col min="6153" max="6153" width="9.5703125" style="8" bestFit="1" customWidth="1"/>
    <col min="6154" max="6154" width="4.140625" style="8" bestFit="1" customWidth="1"/>
    <col min="6155" max="6155" width="6.42578125" style="8" bestFit="1" customWidth="1"/>
    <col min="6156" max="6156" width="4.85546875" style="8" bestFit="1" customWidth="1"/>
    <col min="6157" max="6157" width="8.42578125" style="8" customWidth="1"/>
    <col min="6158" max="6158" width="6.42578125" style="8" customWidth="1"/>
    <col min="6159" max="6159" width="8" style="8" customWidth="1"/>
    <col min="6160" max="6160" width="12.140625" style="8" customWidth="1"/>
    <col min="6161" max="6162" width="11.7109375" style="8" customWidth="1"/>
    <col min="6163" max="6400" width="11.42578125" style="8"/>
    <col min="6401" max="6401" width="3" style="8" customWidth="1"/>
    <col min="6402" max="6402" width="30" style="8" customWidth="1"/>
    <col min="6403" max="6403" width="16.85546875" style="8" customWidth="1"/>
    <col min="6404" max="6404" width="5" style="8" bestFit="1" customWidth="1"/>
    <col min="6405" max="6405" width="4.7109375" style="8" bestFit="1" customWidth="1"/>
    <col min="6406" max="6406" width="5.140625" style="8" bestFit="1" customWidth="1"/>
    <col min="6407" max="6407" width="4.85546875" style="8" bestFit="1" customWidth="1"/>
    <col min="6408" max="6408" width="5.140625" style="8" bestFit="1" customWidth="1"/>
    <col min="6409" max="6409" width="9.5703125" style="8" bestFit="1" customWidth="1"/>
    <col min="6410" max="6410" width="4.140625" style="8" bestFit="1" customWidth="1"/>
    <col min="6411" max="6411" width="6.42578125" style="8" bestFit="1" customWidth="1"/>
    <col min="6412" max="6412" width="4.85546875" style="8" bestFit="1" customWidth="1"/>
    <col min="6413" max="6413" width="8.42578125" style="8" customWidth="1"/>
    <col min="6414" max="6414" width="6.42578125" style="8" customWidth="1"/>
    <col min="6415" max="6415" width="8" style="8" customWidth="1"/>
    <col min="6416" max="6416" width="12.140625" style="8" customWidth="1"/>
    <col min="6417" max="6418" width="11.7109375" style="8" customWidth="1"/>
    <col min="6419" max="6656" width="11.42578125" style="8"/>
    <col min="6657" max="6657" width="3" style="8" customWidth="1"/>
    <col min="6658" max="6658" width="30" style="8" customWidth="1"/>
    <col min="6659" max="6659" width="16.85546875" style="8" customWidth="1"/>
    <col min="6660" max="6660" width="5" style="8" bestFit="1" customWidth="1"/>
    <col min="6661" max="6661" width="4.7109375" style="8" bestFit="1" customWidth="1"/>
    <col min="6662" max="6662" width="5.140625" style="8" bestFit="1" customWidth="1"/>
    <col min="6663" max="6663" width="4.85546875" style="8" bestFit="1" customWidth="1"/>
    <col min="6664" max="6664" width="5.140625" style="8" bestFit="1" customWidth="1"/>
    <col min="6665" max="6665" width="9.5703125" style="8" bestFit="1" customWidth="1"/>
    <col min="6666" max="6666" width="4.140625" style="8" bestFit="1" customWidth="1"/>
    <col min="6667" max="6667" width="6.42578125" style="8" bestFit="1" customWidth="1"/>
    <col min="6668" max="6668" width="4.85546875" style="8" bestFit="1" customWidth="1"/>
    <col min="6669" max="6669" width="8.42578125" style="8" customWidth="1"/>
    <col min="6670" max="6670" width="6.42578125" style="8" customWidth="1"/>
    <col min="6671" max="6671" width="8" style="8" customWidth="1"/>
    <col min="6672" max="6672" width="12.140625" style="8" customWidth="1"/>
    <col min="6673" max="6674" width="11.7109375" style="8" customWidth="1"/>
    <col min="6675" max="6912" width="11.42578125" style="8"/>
    <col min="6913" max="6913" width="3" style="8" customWidth="1"/>
    <col min="6914" max="6914" width="30" style="8" customWidth="1"/>
    <col min="6915" max="6915" width="16.85546875" style="8" customWidth="1"/>
    <col min="6916" max="6916" width="5" style="8" bestFit="1" customWidth="1"/>
    <col min="6917" max="6917" width="4.7109375" style="8" bestFit="1" customWidth="1"/>
    <col min="6918" max="6918" width="5.140625" style="8" bestFit="1" customWidth="1"/>
    <col min="6919" max="6919" width="4.85546875" style="8" bestFit="1" customWidth="1"/>
    <col min="6920" max="6920" width="5.140625" style="8" bestFit="1" customWidth="1"/>
    <col min="6921" max="6921" width="9.5703125" style="8" bestFit="1" customWidth="1"/>
    <col min="6922" max="6922" width="4.140625" style="8" bestFit="1" customWidth="1"/>
    <col min="6923" max="6923" width="6.42578125" style="8" bestFit="1" customWidth="1"/>
    <col min="6924" max="6924" width="4.85546875" style="8" bestFit="1" customWidth="1"/>
    <col min="6925" max="6925" width="8.42578125" style="8" customWidth="1"/>
    <col min="6926" max="6926" width="6.42578125" style="8" customWidth="1"/>
    <col min="6927" max="6927" width="8" style="8" customWidth="1"/>
    <col min="6928" max="6928" width="12.140625" style="8" customWidth="1"/>
    <col min="6929" max="6930" width="11.7109375" style="8" customWidth="1"/>
    <col min="6931" max="7168" width="11.42578125" style="8"/>
    <col min="7169" max="7169" width="3" style="8" customWidth="1"/>
    <col min="7170" max="7170" width="30" style="8" customWidth="1"/>
    <col min="7171" max="7171" width="16.85546875" style="8" customWidth="1"/>
    <col min="7172" max="7172" width="5" style="8" bestFit="1" customWidth="1"/>
    <col min="7173" max="7173" width="4.7109375" style="8" bestFit="1" customWidth="1"/>
    <col min="7174" max="7174" width="5.140625" style="8" bestFit="1" customWidth="1"/>
    <col min="7175" max="7175" width="4.85546875" style="8" bestFit="1" customWidth="1"/>
    <col min="7176" max="7176" width="5.140625" style="8" bestFit="1" customWidth="1"/>
    <col min="7177" max="7177" width="9.5703125" style="8" bestFit="1" customWidth="1"/>
    <col min="7178" max="7178" width="4.140625" style="8" bestFit="1" customWidth="1"/>
    <col min="7179" max="7179" width="6.42578125" style="8" bestFit="1" customWidth="1"/>
    <col min="7180" max="7180" width="4.85546875" style="8" bestFit="1" customWidth="1"/>
    <col min="7181" max="7181" width="8.42578125" style="8" customWidth="1"/>
    <col min="7182" max="7182" width="6.42578125" style="8" customWidth="1"/>
    <col min="7183" max="7183" width="8" style="8" customWidth="1"/>
    <col min="7184" max="7184" width="12.140625" style="8" customWidth="1"/>
    <col min="7185" max="7186" width="11.7109375" style="8" customWidth="1"/>
    <col min="7187" max="7424" width="11.42578125" style="8"/>
    <col min="7425" max="7425" width="3" style="8" customWidth="1"/>
    <col min="7426" max="7426" width="30" style="8" customWidth="1"/>
    <col min="7427" max="7427" width="16.85546875" style="8" customWidth="1"/>
    <col min="7428" max="7428" width="5" style="8" bestFit="1" customWidth="1"/>
    <col min="7429" max="7429" width="4.7109375" style="8" bestFit="1" customWidth="1"/>
    <col min="7430" max="7430" width="5.140625" style="8" bestFit="1" customWidth="1"/>
    <col min="7431" max="7431" width="4.85546875" style="8" bestFit="1" customWidth="1"/>
    <col min="7432" max="7432" width="5.140625" style="8" bestFit="1" customWidth="1"/>
    <col min="7433" max="7433" width="9.5703125" style="8" bestFit="1" customWidth="1"/>
    <col min="7434" max="7434" width="4.140625" style="8" bestFit="1" customWidth="1"/>
    <col min="7435" max="7435" width="6.42578125" style="8" bestFit="1" customWidth="1"/>
    <col min="7436" max="7436" width="4.85546875" style="8" bestFit="1" customWidth="1"/>
    <col min="7437" max="7437" width="8.42578125" style="8" customWidth="1"/>
    <col min="7438" max="7438" width="6.42578125" style="8" customWidth="1"/>
    <col min="7439" max="7439" width="8" style="8" customWidth="1"/>
    <col min="7440" max="7440" width="12.140625" style="8" customWidth="1"/>
    <col min="7441" max="7442" width="11.7109375" style="8" customWidth="1"/>
    <col min="7443" max="7680" width="11.42578125" style="8"/>
    <col min="7681" max="7681" width="3" style="8" customWidth="1"/>
    <col min="7682" max="7682" width="30" style="8" customWidth="1"/>
    <col min="7683" max="7683" width="16.85546875" style="8" customWidth="1"/>
    <col min="7684" max="7684" width="5" style="8" bestFit="1" customWidth="1"/>
    <col min="7685" max="7685" width="4.7109375" style="8" bestFit="1" customWidth="1"/>
    <col min="7686" max="7686" width="5.140625" style="8" bestFit="1" customWidth="1"/>
    <col min="7687" max="7687" width="4.85546875" style="8" bestFit="1" customWidth="1"/>
    <col min="7688" max="7688" width="5.140625" style="8" bestFit="1" customWidth="1"/>
    <col min="7689" max="7689" width="9.5703125" style="8" bestFit="1" customWidth="1"/>
    <col min="7690" max="7690" width="4.140625" style="8" bestFit="1" customWidth="1"/>
    <col min="7691" max="7691" width="6.42578125" style="8" bestFit="1" customWidth="1"/>
    <col min="7692" max="7692" width="4.85546875" style="8" bestFit="1" customWidth="1"/>
    <col min="7693" max="7693" width="8.42578125" style="8" customWidth="1"/>
    <col min="7694" max="7694" width="6.42578125" style="8" customWidth="1"/>
    <col min="7695" max="7695" width="8" style="8" customWidth="1"/>
    <col min="7696" max="7696" width="12.140625" style="8" customWidth="1"/>
    <col min="7697" max="7698" width="11.7109375" style="8" customWidth="1"/>
    <col min="7699" max="7936" width="11.42578125" style="8"/>
    <col min="7937" max="7937" width="3" style="8" customWidth="1"/>
    <col min="7938" max="7938" width="30" style="8" customWidth="1"/>
    <col min="7939" max="7939" width="16.85546875" style="8" customWidth="1"/>
    <col min="7940" max="7940" width="5" style="8" bestFit="1" customWidth="1"/>
    <col min="7941" max="7941" width="4.7109375" style="8" bestFit="1" customWidth="1"/>
    <col min="7942" max="7942" width="5.140625" style="8" bestFit="1" customWidth="1"/>
    <col min="7943" max="7943" width="4.85546875" style="8" bestFit="1" customWidth="1"/>
    <col min="7944" max="7944" width="5.140625" style="8" bestFit="1" customWidth="1"/>
    <col min="7945" max="7945" width="9.5703125" style="8" bestFit="1" customWidth="1"/>
    <col min="7946" max="7946" width="4.140625" style="8" bestFit="1" customWidth="1"/>
    <col min="7947" max="7947" width="6.42578125" style="8" bestFit="1" customWidth="1"/>
    <col min="7948" max="7948" width="4.85546875" style="8" bestFit="1" customWidth="1"/>
    <col min="7949" max="7949" width="8.42578125" style="8" customWidth="1"/>
    <col min="7950" max="7950" width="6.42578125" style="8" customWidth="1"/>
    <col min="7951" max="7951" width="8" style="8" customWidth="1"/>
    <col min="7952" max="7952" width="12.140625" style="8" customWidth="1"/>
    <col min="7953" max="7954" width="11.7109375" style="8" customWidth="1"/>
    <col min="7955" max="8192" width="11.42578125" style="8"/>
    <col min="8193" max="8193" width="3" style="8" customWidth="1"/>
    <col min="8194" max="8194" width="30" style="8" customWidth="1"/>
    <col min="8195" max="8195" width="16.85546875" style="8" customWidth="1"/>
    <col min="8196" max="8196" width="5" style="8" bestFit="1" customWidth="1"/>
    <col min="8197" max="8197" width="4.7109375" style="8" bestFit="1" customWidth="1"/>
    <col min="8198" max="8198" width="5.140625" style="8" bestFit="1" customWidth="1"/>
    <col min="8199" max="8199" width="4.85546875" style="8" bestFit="1" customWidth="1"/>
    <col min="8200" max="8200" width="5.140625" style="8" bestFit="1" customWidth="1"/>
    <col min="8201" max="8201" width="9.5703125" style="8" bestFit="1" customWidth="1"/>
    <col min="8202" max="8202" width="4.140625" style="8" bestFit="1" customWidth="1"/>
    <col min="8203" max="8203" width="6.42578125" style="8" bestFit="1" customWidth="1"/>
    <col min="8204" max="8204" width="4.85546875" style="8" bestFit="1" customWidth="1"/>
    <col min="8205" max="8205" width="8.42578125" style="8" customWidth="1"/>
    <col min="8206" max="8206" width="6.42578125" style="8" customWidth="1"/>
    <col min="8207" max="8207" width="8" style="8" customWidth="1"/>
    <col min="8208" max="8208" width="12.140625" style="8" customWidth="1"/>
    <col min="8209" max="8210" width="11.7109375" style="8" customWidth="1"/>
    <col min="8211" max="8448" width="11.42578125" style="8"/>
    <col min="8449" max="8449" width="3" style="8" customWidth="1"/>
    <col min="8450" max="8450" width="30" style="8" customWidth="1"/>
    <col min="8451" max="8451" width="16.85546875" style="8" customWidth="1"/>
    <col min="8452" max="8452" width="5" style="8" bestFit="1" customWidth="1"/>
    <col min="8453" max="8453" width="4.7109375" style="8" bestFit="1" customWidth="1"/>
    <col min="8454" max="8454" width="5.140625" style="8" bestFit="1" customWidth="1"/>
    <col min="8455" max="8455" width="4.85546875" style="8" bestFit="1" customWidth="1"/>
    <col min="8456" max="8456" width="5.140625" style="8" bestFit="1" customWidth="1"/>
    <col min="8457" max="8457" width="9.5703125" style="8" bestFit="1" customWidth="1"/>
    <col min="8458" max="8458" width="4.140625" style="8" bestFit="1" customWidth="1"/>
    <col min="8459" max="8459" width="6.42578125" style="8" bestFit="1" customWidth="1"/>
    <col min="8460" max="8460" width="4.85546875" style="8" bestFit="1" customWidth="1"/>
    <col min="8461" max="8461" width="8.42578125" style="8" customWidth="1"/>
    <col min="8462" max="8462" width="6.42578125" style="8" customWidth="1"/>
    <col min="8463" max="8463" width="8" style="8" customWidth="1"/>
    <col min="8464" max="8464" width="12.140625" style="8" customWidth="1"/>
    <col min="8465" max="8466" width="11.7109375" style="8" customWidth="1"/>
    <col min="8467" max="8704" width="11.42578125" style="8"/>
    <col min="8705" max="8705" width="3" style="8" customWidth="1"/>
    <col min="8706" max="8706" width="30" style="8" customWidth="1"/>
    <col min="8707" max="8707" width="16.85546875" style="8" customWidth="1"/>
    <col min="8708" max="8708" width="5" style="8" bestFit="1" customWidth="1"/>
    <col min="8709" max="8709" width="4.7109375" style="8" bestFit="1" customWidth="1"/>
    <col min="8710" max="8710" width="5.140625" style="8" bestFit="1" customWidth="1"/>
    <col min="8711" max="8711" width="4.85546875" style="8" bestFit="1" customWidth="1"/>
    <col min="8712" max="8712" width="5.140625" style="8" bestFit="1" customWidth="1"/>
    <col min="8713" max="8713" width="9.5703125" style="8" bestFit="1" customWidth="1"/>
    <col min="8714" max="8714" width="4.140625" style="8" bestFit="1" customWidth="1"/>
    <col min="8715" max="8715" width="6.42578125" style="8" bestFit="1" customWidth="1"/>
    <col min="8716" max="8716" width="4.85546875" style="8" bestFit="1" customWidth="1"/>
    <col min="8717" max="8717" width="8.42578125" style="8" customWidth="1"/>
    <col min="8718" max="8718" width="6.42578125" style="8" customWidth="1"/>
    <col min="8719" max="8719" width="8" style="8" customWidth="1"/>
    <col min="8720" max="8720" width="12.140625" style="8" customWidth="1"/>
    <col min="8721" max="8722" width="11.7109375" style="8" customWidth="1"/>
    <col min="8723" max="8960" width="11.42578125" style="8"/>
    <col min="8961" max="8961" width="3" style="8" customWidth="1"/>
    <col min="8962" max="8962" width="30" style="8" customWidth="1"/>
    <col min="8963" max="8963" width="16.85546875" style="8" customWidth="1"/>
    <col min="8964" max="8964" width="5" style="8" bestFit="1" customWidth="1"/>
    <col min="8965" max="8965" width="4.7109375" style="8" bestFit="1" customWidth="1"/>
    <col min="8966" max="8966" width="5.140625" style="8" bestFit="1" customWidth="1"/>
    <col min="8967" max="8967" width="4.85546875" style="8" bestFit="1" customWidth="1"/>
    <col min="8968" max="8968" width="5.140625" style="8" bestFit="1" customWidth="1"/>
    <col min="8969" max="8969" width="9.5703125" style="8" bestFit="1" customWidth="1"/>
    <col min="8970" max="8970" width="4.140625" style="8" bestFit="1" customWidth="1"/>
    <col min="8971" max="8971" width="6.42578125" style="8" bestFit="1" customWidth="1"/>
    <col min="8972" max="8972" width="4.85546875" style="8" bestFit="1" customWidth="1"/>
    <col min="8973" max="8973" width="8.42578125" style="8" customWidth="1"/>
    <col min="8974" max="8974" width="6.42578125" style="8" customWidth="1"/>
    <col min="8975" max="8975" width="8" style="8" customWidth="1"/>
    <col min="8976" max="8976" width="12.140625" style="8" customWidth="1"/>
    <col min="8977" max="8978" width="11.7109375" style="8" customWidth="1"/>
    <col min="8979" max="9216" width="11.42578125" style="8"/>
    <col min="9217" max="9217" width="3" style="8" customWidth="1"/>
    <col min="9218" max="9218" width="30" style="8" customWidth="1"/>
    <col min="9219" max="9219" width="16.85546875" style="8" customWidth="1"/>
    <col min="9220" max="9220" width="5" style="8" bestFit="1" customWidth="1"/>
    <col min="9221" max="9221" width="4.7109375" style="8" bestFit="1" customWidth="1"/>
    <col min="9222" max="9222" width="5.140625" style="8" bestFit="1" customWidth="1"/>
    <col min="9223" max="9223" width="4.85546875" style="8" bestFit="1" customWidth="1"/>
    <col min="9224" max="9224" width="5.140625" style="8" bestFit="1" customWidth="1"/>
    <col min="9225" max="9225" width="9.5703125" style="8" bestFit="1" customWidth="1"/>
    <col min="9226" max="9226" width="4.140625" style="8" bestFit="1" customWidth="1"/>
    <col min="9227" max="9227" width="6.42578125" style="8" bestFit="1" customWidth="1"/>
    <col min="9228" max="9228" width="4.85546875" style="8" bestFit="1" customWidth="1"/>
    <col min="9229" max="9229" width="8.42578125" style="8" customWidth="1"/>
    <col min="9230" max="9230" width="6.42578125" style="8" customWidth="1"/>
    <col min="9231" max="9231" width="8" style="8" customWidth="1"/>
    <col min="9232" max="9232" width="12.140625" style="8" customWidth="1"/>
    <col min="9233" max="9234" width="11.7109375" style="8" customWidth="1"/>
    <col min="9235" max="9472" width="11.42578125" style="8"/>
    <col min="9473" max="9473" width="3" style="8" customWidth="1"/>
    <col min="9474" max="9474" width="30" style="8" customWidth="1"/>
    <col min="9475" max="9475" width="16.85546875" style="8" customWidth="1"/>
    <col min="9476" max="9476" width="5" style="8" bestFit="1" customWidth="1"/>
    <col min="9477" max="9477" width="4.7109375" style="8" bestFit="1" customWidth="1"/>
    <col min="9478" max="9478" width="5.140625" style="8" bestFit="1" customWidth="1"/>
    <col min="9479" max="9479" width="4.85546875" style="8" bestFit="1" customWidth="1"/>
    <col min="9480" max="9480" width="5.140625" style="8" bestFit="1" customWidth="1"/>
    <col min="9481" max="9481" width="9.5703125" style="8" bestFit="1" customWidth="1"/>
    <col min="9482" max="9482" width="4.140625" style="8" bestFit="1" customWidth="1"/>
    <col min="9483" max="9483" width="6.42578125" style="8" bestFit="1" customWidth="1"/>
    <col min="9484" max="9484" width="4.85546875" style="8" bestFit="1" customWidth="1"/>
    <col min="9485" max="9485" width="8.42578125" style="8" customWidth="1"/>
    <col min="9486" max="9486" width="6.42578125" style="8" customWidth="1"/>
    <col min="9487" max="9487" width="8" style="8" customWidth="1"/>
    <col min="9488" max="9488" width="12.140625" style="8" customWidth="1"/>
    <col min="9489" max="9490" width="11.7109375" style="8" customWidth="1"/>
    <col min="9491" max="9728" width="11.42578125" style="8"/>
    <col min="9729" max="9729" width="3" style="8" customWidth="1"/>
    <col min="9730" max="9730" width="30" style="8" customWidth="1"/>
    <col min="9731" max="9731" width="16.85546875" style="8" customWidth="1"/>
    <col min="9732" max="9732" width="5" style="8" bestFit="1" customWidth="1"/>
    <col min="9733" max="9733" width="4.7109375" style="8" bestFit="1" customWidth="1"/>
    <col min="9734" max="9734" width="5.140625" style="8" bestFit="1" customWidth="1"/>
    <col min="9735" max="9735" width="4.85546875" style="8" bestFit="1" customWidth="1"/>
    <col min="9736" max="9736" width="5.140625" style="8" bestFit="1" customWidth="1"/>
    <col min="9737" max="9737" width="9.5703125" style="8" bestFit="1" customWidth="1"/>
    <col min="9738" max="9738" width="4.140625" style="8" bestFit="1" customWidth="1"/>
    <col min="9739" max="9739" width="6.42578125" style="8" bestFit="1" customWidth="1"/>
    <col min="9740" max="9740" width="4.85546875" style="8" bestFit="1" customWidth="1"/>
    <col min="9741" max="9741" width="8.42578125" style="8" customWidth="1"/>
    <col min="9742" max="9742" width="6.42578125" style="8" customWidth="1"/>
    <col min="9743" max="9743" width="8" style="8" customWidth="1"/>
    <col min="9744" max="9744" width="12.140625" style="8" customWidth="1"/>
    <col min="9745" max="9746" width="11.7109375" style="8" customWidth="1"/>
    <col min="9747" max="9984" width="11.42578125" style="8"/>
    <col min="9985" max="9985" width="3" style="8" customWidth="1"/>
    <col min="9986" max="9986" width="30" style="8" customWidth="1"/>
    <col min="9987" max="9987" width="16.85546875" style="8" customWidth="1"/>
    <col min="9988" max="9988" width="5" style="8" bestFit="1" customWidth="1"/>
    <col min="9989" max="9989" width="4.7109375" style="8" bestFit="1" customWidth="1"/>
    <col min="9990" max="9990" width="5.140625" style="8" bestFit="1" customWidth="1"/>
    <col min="9991" max="9991" width="4.85546875" style="8" bestFit="1" customWidth="1"/>
    <col min="9992" max="9992" width="5.140625" style="8" bestFit="1" customWidth="1"/>
    <col min="9993" max="9993" width="9.5703125" style="8" bestFit="1" customWidth="1"/>
    <col min="9994" max="9994" width="4.140625" style="8" bestFit="1" customWidth="1"/>
    <col min="9995" max="9995" width="6.42578125" style="8" bestFit="1" customWidth="1"/>
    <col min="9996" max="9996" width="4.85546875" style="8" bestFit="1" customWidth="1"/>
    <col min="9997" max="9997" width="8.42578125" style="8" customWidth="1"/>
    <col min="9998" max="9998" width="6.42578125" style="8" customWidth="1"/>
    <col min="9999" max="9999" width="8" style="8" customWidth="1"/>
    <col min="10000" max="10000" width="12.140625" style="8" customWidth="1"/>
    <col min="10001" max="10002" width="11.7109375" style="8" customWidth="1"/>
    <col min="10003" max="10240" width="11.42578125" style="8"/>
    <col min="10241" max="10241" width="3" style="8" customWidth="1"/>
    <col min="10242" max="10242" width="30" style="8" customWidth="1"/>
    <col min="10243" max="10243" width="16.85546875" style="8" customWidth="1"/>
    <col min="10244" max="10244" width="5" style="8" bestFit="1" customWidth="1"/>
    <col min="10245" max="10245" width="4.7109375" style="8" bestFit="1" customWidth="1"/>
    <col min="10246" max="10246" width="5.140625" style="8" bestFit="1" customWidth="1"/>
    <col min="10247" max="10247" width="4.85546875" style="8" bestFit="1" customWidth="1"/>
    <col min="10248" max="10248" width="5.140625" style="8" bestFit="1" customWidth="1"/>
    <col min="10249" max="10249" width="9.5703125" style="8" bestFit="1" customWidth="1"/>
    <col min="10250" max="10250" width="4.140625" style="8" bestFit="1" customWidth="1"/>
    <col min="10251" max="10251" width="6.42578125" style="8" bestFit="1" customWidth="1"/>
    <col min="10252" max="10252" width="4.85546875" style="8" bestFit="1" customWidth="1"/>
    <col min="10253" max="10253" width="8.42578125" style="8" customWidth="1"/>
    <col min="10254" max="10254" width="6.42578125" style="8" customWidth="1"/>
    <col min="10255" max="10255" width="8" style="8" customWidth="1"/>
    <col min="10256" max="10256" width="12.140625" style="8" customWidth="1"/>
    <col min="10257" max="10258" width="11.7109375" style="8" customWidth="1"/>
    <col min="10259" max="10496" width="11.42578125" style="8"/>
    <col min="10497" max="10497" width="3" style="8" customWidth="1"/>
    <col min="10498" max="10498" width="30" style="8" customWidth="1"/>
    <col min="10499" max="10499" width="16.85546875" style="8" customWidth="1"/>
    <col min="10500" max="10500" width="5" style="8" bestFit="1" customWidth="1"/>
    <col min="10501" max="10501" width="4.7109375" style="8" bestFit="1" customWidth="1"/>
    <col min="10502" max="10502" width="5.140625" style="8" bestFit="1" customWidth="1"/>
    <col min="10503" max="10503" width="4.85546875" style="8" bestFit="1" customWidth="1"/>
    <col min="10504" max="10504" width="5.140625" style="8" bestFit="1" customWidth="1"/>
    <col min="10505" max="10505" width="9.5703125" style="8" bestFit="1" customWidth="1"/>
    <col min="10506" max="10506" width="4.140625" style="8" bestFit="1" customWidth="1"/>
    <col min="10507" max="10507" width="6.42578125" style="8" bestFit="1" customWidth="1"/>
    <col min="10508" max="10508" width="4.85546875" style="8" bestFit="1" customWidth="1"/>
    <col min="10509" max="10509" width="8.42578125" style="8" customWidth="1"/>
    <col min="10510" max="10510" width="6.42578125" style="8" customWidth="1"/>
    <col min="10511" max="10511" width="8" style="8" customWidth="1"/>
    <col min="10512" max="10512" width="12.140625" style="8" customWidth="1"/>
    <col min="10513" max="10514" width="11.7109375" style="8" customWidth="1"/>
    <col min="10515" max="10752" width="11.42578125" style="8"/>
    <col min="10753" max="10753" width="3" style="8" customWidth="1"/>
    <col min="10754" max="10754" width="30" style="8" customWidth="1"/>
    <col min="10755" max="10755" width="16.85546875" style="8" customWidth="1"/>
    <col min="10756" max="10756" width="5" style="8" bestFit="1" customWidth="1"/>
    <col min="10757" max="10757" width="4.7109375" style="8" bestFit="1" customWidth="1"/>
    <col min="10758" max="10758" width="5.140625" style="8" bestFit="1" customWidth="1"/>
    <col min="10759" max="10759" width="4.85546875" style="8" bestFit="1" customWidth="1"/>
    <col min="10760" max="10760" width="5.140625" style="8" bestFit="1" customWidth="1"/>
    <col min="10761" max="10761" width="9.5703125" style="8" bestFit="1" customWidth="1"/>
    <col min="10762" max="10762" width="4.140625" style="8" bestFit="1" customWidth="1"/>
    <col min="10763" max="10763" width="6.42578125" style="8" bestFit="1" customWidth="1"/>
    <col min="10764" max="10764" width="4.85546875" style="8" bestFit="1" customWidth="1"/>
    <col min="10765" max="10765" width="8.42578125" style="8" customWidth="1"/>
    <col min="10766" max="10766" width="6.42578125" style="8" customWidth="1"/>
    <col min="10767" max="10767" width="8" style="8" customWidth="1"/>
    <col min="10768" max="10768" width="12.140625" style="8" customWidth="1"/>
    <col min="10769" max="10770" width="11.7109375" style="8" customWidth="1"/>
    <col min="10771" max="11008" width="11.42578125" style="8"/>
    <col min="11009" max="11009" width="3" style="8" customWidth="1"/>
    <col min="11010" max="11010" width="30" style="8" customWidth="1"/>
    <col min="11011" max="11011" width="16.85546875" style="8" customWidth="1"/>
    <col min="11012" max="11012" width="5" style="8" bestFit="1" customWidth="1"/>
    <col min="11013" max="11013" width="4.7109375" style="8" bestFit="1" customWidth="1"/>
    <col min="11014" max="11014" width="5.140625" style="8" bestFit="1" customWidth="1"/>
    <col min="11015" max="11015" width="4.85546875" style="8" bestFit="1" customWidth="1"/>
    <col min="11016" max="11016" width="5.140625" style="8" bestFit="1" customWidth="1"/>
    <col min="11017" max="11017" width="9.5703125" style="8" bestFit="1" customWidth="1"/>
    <col min="11018" max="11018" width="4.140625" style="8" bestFit="1" customWidth="1"/>
    <col min="11019" max="11019" width="6.42578125" style="8" bestFit="1" customWidth="1"/>
    <col min="11020" max="11020" width="4.85546875" style="8" bestFit="1" customWidth="1"/>
    <col min="11021" max="11021" width="8.42578125" style="8" customWidth="1"/>
    <col min="11022" max="11022" width="6.42578125" style="8" customWidth="1"/>
    <col min="11023" max="11023" width="8" style="8" customWidth="1"/>
    <col min="11024" max="11024" width="12.140625" style="8" customWidth="1"/>
    <col min="11025" max="11026" width="11.7109375" style="8" customWidth="1"/>
    <col min="11027" max="11264" width="11.42578125" style="8"/>
    <col min="11265" max="11265" width="3" style="8" customWidth="1"/>
    <col min="11266" max="11266" width="30" style="8" customWidth="1"/>
    <col min="11267" max="11267" width="16.85546875" style="8" customWidth="1"/>
    <col min="11268" max="11268" width="5" style="8" bestFit="1" customWidth="1"/>
    <col min="11269" max="11269" width="4.7109375" style="8" bestFit="1" customWidth="1"/>
    <col min="11270" max="11270" width="5.140625" style="8" bestFit="1" customWidth="1"/>
    <col min="11271" max="11271" width="4.85546875" style="8" bestFit="1" customWidth="1"/>
    <col min="11272" max="11272" width="5.140625" style="8" bestFit="1" customWidth="1"/>
    <col min="11273" max="11273" width="9.5703125" style="8" bestFit="1" customWidth="1"/>
    <col min="11274" max="11274" width="4.140625" style="8" bestFit="1" customWidth="1"/>
    <col min="11275" max="11275" width="6.42578125" style="8" bestFit="1" customWidth="1"/>
    <col min="11276" max="11276" width="4.85546875" style="8" bestFit="1" customWidth="1"/>
    <col min="11277" max="11277" width="8.42578125" style="8" customWidth="1"/>
    <col min="11278" max="11278" width="6.42578125" style="8" customWidth="1"/>
    <col min="11279" max="11279" width="8" style="8" customWidth="1"/>
    <col min="11280" max="11280" width="12.140625" style="8" customWidth="1"/>
    <col min="11281" max="11282" width="11.7109375" style="8" customWidth="1"/>
    <col min="11283" max="11520" width="11.42578125" style="8"/>
    <col min="11521" max="11521" width="3" style="8" customWidth="1"/>
    <col min="11522" max="11522" width="30" style="8" customWidth="1"/>
    <col min="11523" max="11523" width="16.85546875" style="8" customWidth="1"/>
    <col min="11524" max="11524" width="5" style="8" bestFit="1" customWidth="1"/>
    <col min="11525" max="11525" width="4.7109375" style="8" bestFit="1" customWidth="1"/>
    <col min="11526" max="11526" width="5.140625" style="8" bestFit="1" customWidth="1"/>
    <col min="11527" max="11527" width="4.85546875" style="8" bestFit="1" customWidth="1"/>
    <col min="11528" max="11528" width="5.140625" style="8" bestFit="1" customWidth="1"/>
    <col min="11529" max="11529" width="9.5703125" style="8" bestFit="1" customWidth="1"/>
    <col min="11530" max="11530" width="4.140625" style="8" bestFit="1" customWidth="1"/>
    <col min="11531" max="11531" width="6.42578125" style="8" bestFit="1" customWidth="1"/>
    <col min="11532" max="11532" width="4.85546875" style="8" bestFit="1" customWidth="1"/>
    <col min="11533" max="11533" width="8.42578125" style="8" customWidth="1"/>
    <col min="11534" max="11534" width="6.42578125" style="8" customWidth="1"/>
    <col min="11535" max="11535" width="8" style="8" customWidth="1"/>
    <col min="11536" max="11536" width="12.140625" style="8" customWidth="1"/>
    <col min="11537" max="11538" width="11.7109375" style="8" customWidth="1"/>
    <col min="11539" max="11776" width="11.42578125" style="8"/>
    <col min="11777" max="11777" width="3" style="8" customWidth="1"/>
    <col min="11778" max="11778" width="30" style="8" customWidth="1"/>
    <col min="11779" max="11779" width="16.85546875" style="8" customWidth="1"/>
    <col min="11780" max="11780" width="5" style="8" bestFit="1" customWidth="1"/>
    <col min="11781" max="11781" width="4.7109375" style="8" bestFit="1" customWidth="1"/>
    <col min="11782" max="11782" width="5.140625" style="8" bestFit="1" customWidth="1"/>
    <col min="11783" max="11783" width="4.85546875" style="8" bestFit="1" customWidth="1"/>
    <col min="11784" max="11784" width="5.140625" style="8" bestFit="1" customWidth="1"/>
    <col min="11785" max="11785" width="9.5703125" style="8" bestFit="1" customWidth="1"/>
    <col min="11786" max="11786" width="4.140625" style="8" bestFit="1" customWidth="1"/>
    <col min="11787" max="11787" width="6.42578125" style="8" bestFit="1" customWidth="1"/>
    <col min="11788" max="11788" width="4.85546875" style="8" bestFit="1" customWidth="1"/>
    <col min="11789" max="11789" width="8.42578125" style="8" customWidth="1"/>
    <col min="11790" max="11790" width="6.42578125" style="8" customWidth="1"/>
    <col min="11791" max="11791" width="8" style="8" customWidth="1"/>
    <col min="11792" max="11792" width="12.140625" style="8" customWidth="1"/>
    <col min="11793" max="11794" width="11.7109375" style="8" customWidth="1"/>
    <col min="11795" max="12032" width="11.42578125" style="8"/>
    <col min="12033" max="12033" width="3" style="8" customWidth="1"/>
    <col min="12034" max="12034" width="30" style="8" customWidth="1"/>
    <col min="12035" max="12035" width="16.85546875" style="8" customWidth="1"/>
    <col min="12036" max="12036" width="5" style="8" bestFit="1" customWidth="1"/>
    <col min="12037" max="12037" width="4.7109375" style="8" bestFit="1" customWidth="1"/>
    <col min="12038" max="12038" width="5.140625" style="8" bestFit="1" customWidth="1"/>
    <col min="12039" max="12039" width="4.85546875" style="8" bestFit="1" customWidth="1"/>
    <col min="12040" max="12040" width="5.140625" style="8" bestFit="1" customWidth="1"/>
    <col min="12041" max="12041" width="9.5703125" style="8" bestFit="1" customWidth="1"/>
    <col min="12042" max="12042" width="4.140625" style="8" bestFit="1" customWidth="1"/>
    <col min="12043" max="12043" width="6.42578125" style="8" bestFit="1" customWidth="1"/>
    <col min="12044" max="12044" width="4.85546875" style="8" bestFit="1" customWidth="1"/>
    <col min="12045" max="12045" width="8.42578125" style="8" customWidth="1"/>
    <col min="12046" max="12046" width="6.42578125" style="8" customWidth="1"/>
    <col min="12047" max="12047" width="8" style="8" customWidth="1"/>
    <col min="12048" max="12048" width="12.140625" style="8" customWidth="1"/>
    <col min="12049" max="12050" width="11.7109375" style="8" customWidth="1"/>
    <col min="12051" max="12288" width="11.42578125" style="8"/>
    <col min="12289" max="12289" width="3" style="8" customWidth="1"/>
    <col min="12290" max="12290" width="30" style="8" customWidth="1"/>
    <col min="12291" max="12291" width="16.85546875" style="8" customWidth="1"/>
    <col min="12292" max="12292" width="5" style="8" bestFit="1" customWidth="1"/>
    <col min="12293" max="12293" width="4.7109375" style="8" bestFit="1" customWidth="1"/>
    <col min="12294" max="12294" width="5.140625" style="8" bestFit="1" customWidth="1"/>
    <col min="12295" max="12295" width="4.85546875" style="8" bestFit="1" customWidth="1"/>
    <col min="12296" max="12296" width="5.140625" style="8" bestFit="1" customWidth="1"/>
    <col min="12297" max="12297" width="9.5703125" style="8" bestFit="1" customWidth="1"/>
    <col min="12298" max="12298" width="4.140625" style="8" bestFit="1" customWidth="1"/>
    <col min="12299" max="12299" width="6.42578125" style="8" bestFit="1" customWidth="1"/>
    <col min="12300" max="12300" width="4.85546875" style="8" bestFit="1" customWidth="1"/>
    <col min="12301" max="12301" width="8.42578125" style="8" customWidth="1"/>
    <col min="12302" max="12302" width="6.42578125" style="8" customWidth="1"/>
    <col min="12303" max="12303" width="8" style="8" customWidth="1"/>
    <col min="12304" max="12304" width="12.140625" style="8" customWidth="1"/>
    <col min="12305" max="12306" width="11.7109375" style="8" customWidth="1"/>
    <col min="12307" max="12544" width="11.42578125" style="8"/>
    <col min="12545" max="12545" width="3" style="8" customWidth="1"/>
    <col min="12546" max="12546" width="30" style="8" customWidth="1"/>
    <col min="12547" max="12547" width="16.85546875" style="8" customWidth="1"/>
    <col min="12548" max="12548" width="5" style="8" bestFit="1" customWidth="1"/>
    <col min="12549" max="12549" width="4.7109375" style="8" bestFit="1" customWidth="1"/>
    <col min="12550" max="12550" width="5.140625" style="8" bestFit="1" customWidth="1"/>
    <col min="12551" max="12551" width="4.85546875" style="8" bestFit="1" customWidth="1"/>
    <col min="12552" max="12552" width="5.140625" style="8" bestFit="1" customWidth="1"/>
    <col min="12553" max="12553" width="9.5703125" style="8" bestFit="1" customWidth="1"/>
    <col min="12554" max="12554" width="4.140625" style="8" bestFit="1" customWidth="1"/>
    <col min="12555" max="12555" width="6.42578125" style="8" bestFit="1" customWidth="1"/>
    <col min="12556" max="12556" width="4.85546875" style="8" bestFit="1" customWidth="1"/>
    <col min="12557" max="12557" width="8.42578125" style="8" customWidth="1"/>
    <col min="12558" max="12558" width="6.42578125" style="8" customWidth="1"/>
    <col min="12559" max="12559" width="8" style="8" customWidth="1"/>
    <col min="12560" max="12560" width="12.140625" style="8" customWidth="1"/>
    <col min="12561" max="12562" width="11.7109375" style="8" customWidth="1"/>
    <col min="12563" max="12800" width="11.42578125" style="8"/>
    <col min="12801" max="12801" width="3" style="8" customWidth="1"/>
    <col min="12802" max="12802" width="30" style="8" customWidth="1"/>
    <col min="12803" max="12803" width="16.85546875" style="8" customWidth="1"/>
    <col min="12804" max="12804" width="5" style="8" bestFit="1" customWidth="1"/>
    <col min="12805" max="12805" width="4.7109375" style="8" bestFit="1" customWidth="1"/>
    <col min="12806" max="12806" width="5.140625" style="8" bestFit="1" customWidth="1"/>
    <col min="12807" max="12807" width="4.85546875" style="8" bestFit="1" customWidth="1"/>
    <col min="12808" max="12808" width="5.140625" style="8" bestFit="1" customWidth="1"/>
    <col min="12809" max="12809" width="9.5703125" style="8" bestFit="1" customWidth="1"/>
    <col min="12810" max="12810" width="4.140625" style="8" bestFit="1" customWidth="1"/>
    <col min="12811" max="12811" width="6.42578125" style="8" bestFit="1" customWidth="1"/>
    <col min="12812" max="12812" width="4.85546875" style="8" bestFit="1" customWidth="1"/>
    <col min="12813" max="12813" width="8.42578125" style="8" customWidth="1"/>
    <col min="12814" max="12814" width="6.42578125" style="8" customWidth="1"/>
    <col min="12815" max="12815" width="8" style="8" customWidth="1"/>
    <col min="12816" max="12816" width="12.140625" style="8" customWidth="1"/>
    <col min="12817" max="12818" width="11.7109375" style="8" customWidth="1"/>
    <col min="12819" max="13056" width="11.42578125" style="8"/>
    <col min="13057" max="13057" width="3" style="8" customWidth="1"/>
    <col min="13058" max="13058" width="30" style="8" customWidth="1"/>
    <col min="13059" max="13059" width="16.85546875" style="8" customWidth="1"/>
    <col min="13060" max="13060" width="5" style="8" bestFit="1" customWidth="1"/>
    <col min="13061" max="13061" width="4.7109375" style="8" bestFit="1" customWidth="1"/>
    <col min="13062" max="13062" width="5.140625" style="8" bestFit="1" customWidth="1"/>
    <col min="13063" max="13063" width="4.85546875" style="8" bestFit="1" customWidth="1"/>
    <col min="13064" max="13064" width="5.140625" style="8" bestFit="1" customWidth="1"/>
    <col min="13065" max="13065" width="9.5703125" style="8" bestFit="1" customWidth="1"/>
    <col min="13066" max="13066" width="4.140625" style="8" bestFit="1" customWidth="1"/>
    <col min="13067" max="13067" width="6.42578125" style="8" bestFit="1" customWidth="1"/>
    <col min="13068" max="13068" width="4.85546875" style="8" bestFit="1" customWidth="1"/>
    <col min="13069" max="13069" width="8.42578125" style="8" customWidth="1"/>
    <col min="13070" max="13070" width="6.42578125" style="8" customWidth="1"/>
    <col min="13071" max="13071" width="8" style="8" customWidth="1"/>
    <col min="13072" max="13072" width="12.140625" style="8" customWidth="1"/>
    <col min="13073" max="13074" width="11.7109375" style="8" customWidth="1"/>
    <col min="13075" max="13312" width="11.42578125" style="8"/>
    <col min="13313" max="13313" width="3" style="8" customWidth="1"/>
    <col min="13314" max="13314" width="30" style="8" customWidth="1"/>
    <col min="13315" max="13315" width="16.85546875" style="8" customWidth="1"/>
    <col min="13316" max="13316" width="5" style="8" bestFit="1" customWidth="1"/>
    <col min="13317" max="13317" width="4.7109375" style="8" bestFit="1" customWidth="1"/>
    <col min="13318" max="13318" width="5.140625" style="8" bestFit="1" customWidth="1"/>
    <col min="13319" max="13319" width="4.85546875" style="8" bestFit="1" customWidth="1"/>
    <col min="13320" max="13320" width="5.140625" style="8" bestFit="1" customWidth="1"/>
    <col min="13321" max="13321" width="9.5703125" style="8" bestFit="1" customWidth="1"/>
    <col min="13322" max="13322" width="4.140625" style="8" bestFit="1" customWidth="1"/>
    <col min="13323" max="13323" width="6.42578125" style="8" bestFit="1" customWidth="1"/>
    <col min="13324" max="13324" width="4.85546875" style="8" bestFit="1" customWidth="1"/>
    <col min="13325" max="13325" width="8.42578125" style="8" customWidth="1"/>
    <col min="13326" max="13326" width="6.42578125" style="8" customWidth="1"/>
    <col min="13327" max="13327" width="8" style="8" customWidth="1"/>
    <col min="13328" max="13328" width="12.140625" style="8" customWidth="1"/>
    <col min="13329" max="13330" width="11.7109375" style="8" customWidth="1"/>
    <col min="13331" max="13568" width="11.42578125" style="8"/>
    <col min="13569" max="13569" width="3" style="8" customWidth="1"/>
    <col min="13570" max="13570" width="30" style="8" customWidth="1"/>
    <col min="13571" max="13571" width="16.85546875" style="8" customWidth="1"/>
    <col min="13572" max="13572" width="5" style="8" bestFit="1" customWidth="1"/>
    <col min="13573" max="13573" width="4.7109375" style="8" bestFit="1" customWidth="1"/>
    <col min="13574" max="13574" width="5.140625" style="8" bestFit="1" customWidth="1"/>
    <col min="13575" max="13575" width="4.85546875" style="8" bestFit="1" customWidth="1"/>
    <col min="13576" max="13576" width="5.140625" style="8" bestFit="1" customWidth="1"/>
    <col min="13577" max="13577" width="9.5703125" style="8" bestFit="1" customWidth="1"/>
    <col min="13578" max="13578" width="4.140625" style="8" bestFit="1" customWidth="1"/>
    <col min="13579" max="13579" width="6.42578125" style="8" bestFit="1" customWidth="1"/>
    <col min="13580" max="13580" width="4.85546875" style="8" bestFit="1" customWidth="1"/>
    <col min="13581" max="13581" width="8.42578125" style="8" customWidth="1"/>
    <col min="13582" max="13582" width="6.42578125" style="8" customWidth="1"/>
    <col min="13583" max="13583" width="8" style="8" customWidth="1"/>
    <col min="13584" max="13584" width="12.140625" style="8" customWidth="1"/>
    <col min="13585" max="13586" width="11.7109375" style="8" customWidth="1"/>
    <col min="13587" max="13824" width="11.42578125" style="8"/>
    <col min="13825" max="13825" width="3" style="8" customWidth="1"/>
    <col min="13826" max="13826" width="30" style="8" customWidth="1"/>
    <col min="13827" max="13827" width="16.85546875" style="8" customWidth="1"/>
    <col min="13828" max="13828" width="5" style="8" bestFit="1" customWidth="1"/>
    <col min="13829" max="13829" width="4.7109375" style="8" bestFit="1" customWidth="1"/>
    <col min="13830" max="13830" width="5.140625" style="8" bestFit="1" customWidth="1"/>
    <col min="13831" max="13831" width="4.85546875" style="8" bestFit="1" customWidth="1"/>
    <col min="13832" max="13832" width="5.140625" style="8" bestFit="1" customWidth="1"/>
    <col min="13833" max="13833" width="9.5703125" style="8" bestFit="1" customWidth="1"/>
    <col min="13834" max="13834" width="4.140625" style="8" bestFit="1" customWidth="1"/>
    <col min="13835" max="13835" width="6.42578125" style="8" bestFit="1" customWidth="1"/>
    <col min="13836" max="13836" width="4.85546875" style="8" bestFit="1" customWidth="1"/>
    <col min="13837" max="13837" width="8.42578125" style="8" customWidth="1"/>
    <col min="13838" max="13838" width="6.42578125" style="8" customWidth="1"/>
    <col min="13839" max="13839" width="8" style="8" customWidth="1"/>
    <col min="13840" max="13840" width="12.140625" style="8" customWidth="1"/>
    <col min="13841" max="13842" width="11.7109375" style="8" customWidth="1"/>
    <col min="13843" max="14080" width="11.42578125" style="8"/>
    <col min="14081" max="14081" width="3" style="8" customWidth="1"/>
    <col min="14082" max="14082" width="30" style="8" customWidth="1"/>
    <col min="14083" max="14083" width="16.85546875" style="8" customWidth="1"/>
    <col min="14084" max="14084" width="5" style="8" bestFit="1" customWidth="1"/>
    <col min="14085" max="14085" width="4.7109375" style="8" bestFit="1" customWidth="1"/>
    <col min="14086" max="14086" width="5.140625" style="8" bestFit="1" customWidth="1"/>
    <col min="14087" max="14087" width="4.85546875" style="8" bestFit="1" customWidth="1"/>
    <col min="14088" max="14088" width="5.140625" style="8" bestFit="1" customWidth="1"/>
    <col min="14089" max="14089" width="9.5703125" style="8" bestFit="1" customWidth="1"/>
    <col min="14090" max="14090" width="4.140625" style="8" bestFit="1" customWidth="1"/>
    <col min="14091" max="14091" width="6.42578125" style="8" bestFit="1" customWidth="1"/>
    <col min="14092" max="14092" width="4.85546875" style="8" bestFit="1" customWidth="1"/>
    <col min="14093" max="14093" width="8.42578125" style="8" customWidth="1"/>
    <col min="14094" max="14094" width="6.42578125" style="8" customWidth="1"/>
    <col min="14095" max="14095" width="8" style="8" customWidth="1"/>
    <col min="14096" max="14096" width="12.140625" style="8" customWidth="1"/>
    <col min="14097" max="14098" width="11.7109375" style="8" customWidth="1"/>
    <col min="14099" max="14336" width="11.42578125" style="8"/>
    <col min="14337" max="14337" width="3" style="8" customWidth="1"/>
    <col min="14338" max="14338" width="30" style="8" customWidth="1"/>
    <col min="14339" max="14339" width="16.85546875" style="8" customWidth="1"/>
    <col min="14340" max="14340" width="5" style="8" bestFit="1" customWidth="1"/>
    <col min="14341" max="14341" width="4.7109375" style="8" bestFit="1" customWidth="1"/>
    <col min="14342" max="14342" width="5.140625" style="8" bestFit="1" customWidth="1"/>
    <col min="14343" max="14343" width="4.85546875" style="8" bestFit="1" customWidth="1"/>
    <col min="14344" max="14344" width="5.140625" style="8" bestFit="1" customWidth="1"/>
    <col min="14345" max="14345" width="9.5703125" style="8" bestFit="1" customWidth="1"/>
    <col min="14346" max="14346" width="4.140625" style="8" bestFit="1" customWidth="1"/>
    <col min="14347" max="14347" width="6.42578125" style="8" bestFit="1" customWidth="1"/>
    <col min="14348" max="14348" width="4.85546875" style="8" bestFit="1" customWidth="1"/>
    <col min="14349" max="14349" width="8.42578125" style="8" customWidth="1"/>
    <col min="14350" max="14350" width="6.42578125" style="8" customWidth="1"/>
    <col min="14351" max="14351" width="8" style="8" customWidth="1"/>
    <col min="14352" max="14352" width="12.140625" style="8" customWidth="1"/>
    <col min="14353" max="14354" width="11.7109375" style="8" customWidth="1"/>
    <col min="14355" max="14592" width="11.42578125" style="8"/>
    <col min="14593" max="14593" width="3" style="8" customWidth="1"/>
    <col min="14594" max="14594" width="30" style="8" customWidth="1"/>
    <col min="14595" max="14595" width="16.85546875" style="8" customWidth="1"/>
    <col min="14596" max="14596" width="5" style="8" bestFit="1" customWidth="1"/>
    <col min="14597" max="14597" width="4.7109375" style="8" bestFit="1" customWidth="1"/>
    <col min="14598" max="14598" width="5.140625" style="8" bestFit="1" customWidth="1"/>
    <col min="14599" max="14599" width="4.85546875" style="8" bestFit="1" customWidth="1"/>
    <col min="14600" max="14600" width="5.140625" style="8" bestFit="1" customWidth="1"/>
    <col min="14601" max="14601" width="9.5703125" style="8" bestFit="1" customWidth="1"/>
    <col min="14602" max="14602" width="4.140625" style="8" bestFit="1" customWidth="1"/>
    <col min="14603" max="14603" width="6.42578125" style="8" bestFit="1" customWidth="1"/>
    <col min="14604" max="14604" width="4.85546875" style="8" bestFit="1" customWidth="1"/>
    <col min="14605" max="14605" width="8.42578125" style="8" customWidth="1"/>
    <col min="14606" max="14606" width="6.42578125" style="8" customWidth="1"/>
    <col min="14607" max="14607" width="8" style="8" customWidth="1"/>
    <col min="14608" max="14608" width="12.140625" style="8" customWidth="1"/>
    <col min="14609" max="14610" width="11.7109375" style="8" customWidth="1"/>
    <col min="14611" max="14848" width="11.42578125" style="8"/>
    <col min="14849" max="14849" width="3" style="8" customWidth="1"/>
    <col min="14850" max="14850" width="30" style="8" customWidth="1"/>
    <col min="14851" max="14851" width="16.85546875" style="8" customWidth="1"/>
    <col min="14852" max="14852" width="5" style="8" bestFit="1" customWidth="1"/>
    <col min="14853" max="14853" width="4.7109375" style="8" bestFit="1" customWidth="1"/>
    <col min="14854" max="14854" width="5.140625" style="8" bestFit="1" customWidth="1"/>
    <col min="14855" max="14855" width="4.85546875" style="8" bestFit="1" customWidth="1"/>
    <col min="14856" max="14856" width="5.140625" style="8" bestFit="1" customWidth="1"/>
    <col min="14857" max="14857" width="9.5703125" style="8" bestFit="1" customWidth="1"/>
    <col min="14858" max="14858" width="4.140625" style="8" bestFit="1" customWidth="1"/>
    <col min="14859" max="14859" width="6.42578125" style="8" bestFit="1" customWidth="1"/>
    <col min="14860" max="14860" width="4.85546875" style="8" bestFit="1" customWidth="1"/>
    <col min="14861" max="14861" width="8.42578125" style="8" customWidth="1"/>
    <col min="14862" max="14862" width="6.42578125" style="8" customWidth="1"/>
    <col min="14863" max="14863" width="8" style="8" customWidth="1"/>
    <col min="14864" max="14864" width="12.140625" style="8" customWidth="1"/>
    <col min="14865" max="14866" width="11.7109375" style="8" customWidth="1"/>
    <col min="14867" max="15104" width="11.42578125" style="8"/>
    <col min="15105" max="15105" width="3" style="8" customWidth="1"/>
    <col min="15106" max="15106" width="30" style="8" customWidth="1"/>
    <col min="15107" max="15107" width="16.85546875" style="8" customWidth="1"/>
    <col min="15108" max="15108" width="5" style="8" bestFit="1" customWidth="1"/>
    <col min="15109" max="15109" width="4.7109375" style="8" bestFit="1" customWidth="1"/>
    <col min="15110" max="15110" width="5.140625" style="8" bestFit="1" customWidth="1"/>
    <col min="15111" max="15111" width="4.85546875" style="8" bestFit="1" customWidth="1"/>
    <col min="15112" max="15112" width="5.140625" style="8" bestFit="1" customWidth="1"/>
    <col min="15113" max="15113" width="9.5703125" style="8" bestFit="1" customWidth="1"/>
    <col min="15114" max="15114" width="4.140625" style="8" bestFit="1" customWidth="1"/>
    <col min="15115" max="15115" width="6.42578125" style="8" bestFit="1" customWidth="1"/>
    <col min="15116" max="15116" width="4.85546875" style="8" bestFit="1" customWidth="1"/>
    <col min="15117" max="15117" width="8.42578125" style="8" customWidth="1"/>
    <col min="15118" max="15118" width="6.42578125" style="8" customWidth="1"/>
    <col min="15119" max="15119" width="8" style="8" customWidth="1"/>
    <col min="15120" max="15120" width="12.140625" style="8" customWidth="1"/>
    <col min="15121" max="15122" width="11.7109375" style="8" customWidth="1"/>
    <col min="15123" max="15360" width="11.42578125" style="8"/>
    <col min="15361" max="15361" width="3" style="8" customWidth="1"/>
    <col min="15362" max="15362" width="30" style="8" customWidth="1"/>
    <col min="15363" max="15363" width="16.85546875" style="8" customWidth="1"/>
    <col min="15364" max="15364" width="5" style="8" bestFit="1" customWidth="1"/>
    <col min="15365" max="15365" width="4.7109375" style="8" bestFit="1" customWidth="1"/>
    <col min="15366" max="15366" width="5.140625" style="8" bestFit="1" customWidth="1"/>
    <col min="15367" max="15367" width="4.85546875" style="8" bestFit="1" customWidth="1"/>
    <col min="15368" max="15368" width="5.140625" style="8" bestFit="1" customWidth="1"/>
    <col min="15369" max="15369" width="9.5703125" style="8" bestFit="1" customWidth="1"/>
    <col min="15370" max="15370" width="4.140625" style="8" bestFit="1" customWidth="1"/>
    <col min="15371" max="15371" width="6.42578125" style="8" bestFit="1" customWidth="1"/>
    <col min="15372" max="15372" width="4.85546875" style="8" bestFit="1" customWidth="1"/>
    <col min="15373" max="15373" width="8.42578125" style="8" customWidth="1"/>
    <col min="15374" max="15374" width="6.42578125" style="8" customWidth="1"/>
    <col min="15375" max="15375" width="8" style="8" customWidth="1"/>
    <col min="15376" max="15376" width="12.140625" style="8" customWidth="1"/>
    <col min="15377" max="15378" width="11.7109375" style="8" customWidth="1"/>
    <col min="15379" max="15616" width="11.42578125" style="8"/>
    <col min="15617" max="15617" width="3" style="8" customWidth="1"/>
    <col min="15618" max="15618" width="30" style="8" customWidth="1"/>
    <col min="15619" max="15619" width="16.85546875" style="8" customWidth="1"/>
    <col min="15620" max="15620" width="5" style="8" bestFit="1" customWidth="1"/>
    <col min="15621" max="15621" width="4.7109375" style="8" bestFit="1" customWidth="1"/>
    <col min="15622" max="15622" width="5.140625" style="8" bestFit="1" customWidth="1"/>
    <col min="15623" max="15623" width="4.85546875" style="8" bestFit="1" customWidth="1"/>
    <col min="15624" max="15624" width="5.140625" style="8" bestFit="1" customWidth="1"/>
    <col min="15625" max="15625" width="9.5703125" style="8" bestFit="1" customWidth="1"/>
    <col min="15626" max="15626" width="4.140625" style="8" bestFit="1" customWidth="1"/>
    <col min="15627" max="15627" width="6.42578125" style="8" bestFit="1" customWidth="1"/>
    <col min="15628" max="15628" width="4.85546875" style="8" bestFit="1" customWidth="1"/>
    <col min="15629" max="15629" width="8.42578125" style="8" customWidth="1"/>
    <col min="15630" max="15630" width="6.42578125" style="8" customWidth="1"/>
    <col min="15631" max="15631" width="8" style="8" customWidth="1"/>
    <col min="15632" max="15632" width="12.140625" style="8" customWidth="1"/>
    <col min="15633" max="15634" width="11.7109375" style="8" customWidth="1"/>
    <col min="15635" max="15872" width="11.42578125" style="8"/>
    <col min="15873" max="15873" width="3" style="8" customWidth="1"/>
    <col min="15874" max="15874" width="30" style="8" customWidth="1"/>
    <col min="15875" max="15875" width="16.85546875" style="8" customWidth="1"/>
    <col min="15876" max="15876" width="5" style="8" bestFit="1" customWidth="1"/>
    <col min="15877" max="15877" width="4.7109375" style="8" bestFit="1" customWidth="1"/>
    <col min="15878" max="15878" width="5.140625" style="8" bestFit="1" customWidth="1"/>
    <col min="15879" max="15879" width="4.85546875" style="8" bestFit="1" customWidth="1"/>
    <col min="15880" max="15880" width="5.140625" style="8" bestFit="1" customWidth="1"/>
    <col min="15881" max="15881" width="9.5703125" style="8" bestFit="1" customWidth="1"/>
    <col min="15882" max="15882" width="4.140625" style="8" bestFit="1" customWidth="1"/>
    <col min="15883" max="15883" width="6.42578125" style="8" bestFit="1" customWidth="1"/>
    <col min="15884" max="15884" width="4.85546875" style="8" bestFit="1" customWidth="1"/>
    <col min="15885" max="15885" width="8.42578125" style="8" customWidth="1"/>
    <col min="15886" max="15886" width="6.42578125" style="8" customWidth="1"/>
    <col min="15887" max="15887" width="8" style="8" customWidth="1"/>
    <col min="15888" max="15888" width="12.140625" style="8" customWidth="1"/>
    <col min="15889" max="15890" width="11.7109375" style="8" customWidth="1"/>
    <col min="15891" max="16128" width="11.42578125" style="8"/>
    <col min="16129" max="16129" width="3" style="8" customWidth="1"/>
    <col min="16130" max="16130" width="30" style="8" customWidth="1"/>
    <col min="16131" max="16131" width="16.85546875" style="8" customWidth="1"/>
    <col min="16132" max="16132" width="5" style="8" bestFit="1" customWidth="1"/>
    <col min="16133" max="16133" width="4.7109375" style="8" bestFit="1" customWidth="1"/>
    <col min="16134" max="16134" width="5.140625" style="8" bestFit="1" customWidth="1"/>
    <col min="16135" max="16135" width="4.85546875" style="8" bestFit="1" customWidth="1"/>
    <col min="16136" max="16136" width="5.140625" style="8" bestFit="1" customWidth="1"/>
    <col min="16137" max="16137" width="9.5703125" style="8" bestFit="1" customWidth="1"/>
    <col min="16138" max="16138" width="4.140625" style="8" bestFit="1" customWidth="1"/>
    <col min="16139" max="16139" width="6.42578125" style="8" bestFit="1" customWidth="1"/>
    <col min="16140" max="16140" width="4.85546875" style="8" bestFit="1" customWidth="1"/>
    <col min="16141" max="16141" width="8.42578125" style="8" customWidth="1"/>
    <col min="16142" max="16142" width="6.42578125" style="8" customWidth="1"/>
    <col min="16143" max="16143" width="8" style="8" customWidth="1"/>
    <col min="16144" max="16144" width="12.140625" style="8" customWidth="1"/>
    <col min="16145" max="16146" width="11.7109375" style="8" customWidth="1"/>
    <col min="16147" max="16384" width="11.42578125" style="8"/>
  </cols>
  <sheetData>
    <row r="1" spans="2:16" ht="13.5" thickBot="1" x14ac:dyDescent="0.3"/>
    <row r="2" spans="2:16" ht="16.5" customHeight="1" x14ac:dyDescent="0.25">
      <c r="B2" s="325"/>
      <c r="C2" s="328" t="s">
        <v>0</v>
      </c>
      <c r="D2" s="329"/>
      <c r="E2" s="329"/>
      <c r="F2" s="329"/>
      <c r="G2" s="329"/>
      <c r="H2" s="329"/>
      <c r="I2" s="329"/>
      <c r="J2" s="329"/>
      <c r="K2" s="329"/>
      <c r="L2" s="329"/>
      <c r="M2" s="330"/>
      <c r="N2" s="377" t="s">
        <v>1</v>
      </c>
      <c r="O2" s="378"/>
      <c r="P2" s="379"/>
    </row>
    <row r="3" spans="2:16" ht="15.75" customHeight="1" x14ac:dyDescent="0.25">
      <c r="B3" s="326"/>
      <c r="C3" s="331" t="s">
        <v>2</v>
      </c>
      <c r="D3" s="332"/>
      <c r="E3" s="332"/>
      <c r="F3" s="332"/>
      <c r="G3" s="332"/>
      <c r="H3" s="332"/>
      <c r="I3" s="332"/>
      <c r="J3" s="332"/>
      <c r="K3" s="332"/>
      <c r="L3" s="332"/>
      <c r="M3" s="333"/>
      <c r="N3" s="380" t="s">
        <v>91</v>
      </c>
      <c r="O3" s="381"/>
      <c r="P3" s="382"/>
    </row>
    <row r="4" spans="2:16" ht="15.75" customHeight="1" x14ac:dyDescent="0.25">
      <c r="B4" s="326"/>
      <c r="C4" s="331" t="s">
        <v>3</v>
      </c>
      <c r="D4" s="332"/>
      <c r="E4" s="332"/>
      <c r="F4" s="332"/>
      <c r="G4" s="332"/>
      <c r="H4" s="332"/>
      <c r="I4" s="332"/>
      <c r="J4" s="332"/>
      <c r="K4" s="332"/>
      <c r="L4" s="332"/>
      <c r="M4" s="333"/>
      <c r="N4" s="380" t="s">
        <v>92</v>
      </c>
      <c r="O4" s="381"/>
      <c r="P4" s="382"/>
    </row>
    <row r="5" spans="2:16" ht="16.5" customHeight="1" thickBot="1" x14ac:dyDescent="0.3">
      <c r="B5" s="327"/>
      <c r="C5" s="334" t="s">
        <v>4</v>
      </c>
      <c r="D5" s="335"/>
      <c r="E5" s="335"/>
      <c r="F5" s="335"/>
      <c r="G5" s="335"/>
      <c r="H5" s="335"/>
      <c r="I5" s="335"/>
      <c r="J5" s="335"/>
      <c r="K5" s="335"/>
      <c r="L5" s="335"/>
      <c r="M5" s="336"/>
      <c r="N5" s="383" t="s">
        <v>5</v>
      </c>
      <c r="O5" s="384"/>
      <c r="P5" s="385"/>
    </row>
    <row r="6" spans="2:16" ht="13.5" thickBot="1" x14ac:dyDescent="0.3"/>
    <row r="7" spans="2:16" x14ac:dyDescent="0.25">
      <c r="B7" s="212" t="s">
        <v>6</v>
      </c>
      <c r="C7" s="213"/>
      <c r="D7" s="213"/>
      <c r="E7" s="213"/>
      <c r="F7" s="213"/>
      <c r="G7" s="213"/>
      <c r="H7" s="213"/>
      <c r="I7" s="213"/>
      <c r="J7" s="213"/>
      <c r="K7" s="213"/>
      <c r="L7" s="213"/>
      <c r="M7" s="213"/>
      <c r="N7" s="213"/>
      <c r="O7" s="213"/>
      <c r="P7" s="214"/>
    </row>
    <row r="8" spans="2:16" ht="13.5" thickBot="1" x14ac:dyDescent="0.3">
      <c r="B8" s="215"/>
      <c r="C8" s="216"/>
      <c r="D8" s="216"/>
      <c r="E8" s="216"/>
      <c r="F8" s="216"/>
      <c r="G8" s="216"/>
      <c r="H8" s="216"/>
      <c r="I8" s="216"/>
      <c r="J8" s="216"/>
      <c r="K8" s="216"/>
      <c r="L8" s="216"/>
      <c r="M8" s="216"/>
      <c r="N8" s="216"/>
      <c r="O8" s="216"/>
      <c r="P8" s="217"/>
    </row>
    <row r="9" spans="2:16" ht="6.75" customHeight="1" thickBot="1" x14ac:dyDescent="0.3">
      <c r="B9" s="218"/>
      <c r="C9" s="218"/>
      <c r="D9" s="218"/>
      <c r="E9" s="218"/>
      <c r="F9" s="218"/>
      <c r="G9" s="218"/>
      <c r="H9" s="218"/>
      <c r="I9" s="218"/>
      <c r="J9" s="218"/>
      <c r="K9" s="218"/>
      <c r="L9" s="218"/>
      <c r="M9" s="218"/>
      <c r="N9" s="218"/>
      <c r="O9" s="218"/>
      <c r="P9" s="218"/>
    </row>
    <row r="10" spans="2:16" ht="26.25" customHeight="1" thickBot="1" x14ac:dyDescent="0.3">
      <c r="B10" s="51" t="s">
        <v>7</v>
      </c>
      <c r="C10" s="52">
        <v>2017</v>
      </c>
      <c r="D10" s="147" t="s">
        <v>8</v>
      </c>
      <c r="E10" s="148"/>
      <c r="F10" s="148"/>
      <c r="G10" s="148"/>
      <c r="H10" s="210" t="s">
        <v>45</v>
      </c>
      <c r="I10" s="210"/>
      <c r="J10" s="210"/>
      <c r="K10" s="219" t="s">
        <v>10</v>
      </c>
      <c r="L10" s="148"/>
      <c r="M10" s="148"/>
      <c r="N10" s="148"/>
      <c r="O10" s="210" t="s">
        <v>11</v>
      </c>
      <c r="P10" s="211"/>
    </row>
    <row r="11" spans="2:16" ht="4.5" customHeight="1" thickBot="1" x14ac:dyDescent="0.3">
      <c r="B11" s="158"/>
      <c r="C11" s="159"/>
      <c r="D11" s="159"/>
      <c r="E11" s="159"/>
      <c r="F11" s="159"/>
      <c r="G11" s="159"/>
      <c r="H11" s="159"/>
      <c r="I11" s="159"/>
      <c r="J11" s="159"/>
      <c r="K11" s="159"/>
      <c r="L11" s="159"/>
      <c r="M11" s="159"/>
      <c r="N11" s="159"/>
      <c r="O11" s="159"/>
      <c r="P11" s="160"/>
    </row>
    <row r="12" spans="2:16" ht="13.5" thickBot="1" x14ac:dyDescent="0.3">
      <c r="B12" s="2" t="s">
        <v>12</v>
      </c>
      <c r="C12" s="180" t="s">
        <v>74</v>
      </c>
      <c r="D12" s="180"/>
      <c r="E12" s="180"/>
      <c r="F12" s="180"/>
      <c r="G12" s="180"/>
      <c r="H12" s="180"/>
      <c r="I12" s="180"/>
      <c r="J12" s="180"/>
      <c r="K12" s="180"/>
      <c r="L12" s="180"/>
      <c r="M12" s="180"/>
      <c r="N12" s="180"/>
      <c r="O12" s="180"/>
      <c r="P12" s="181"/>
    </row>
    <row r="13" spans="2:16" ht="4.5" customHeight="1" thickBot="1" x14ac:dyDescent="0.3">
      <c r="B13" s="152"/>
      <c r="C13" s="177"/>
      <c r="D13" s="177"/>
      <c r="E13" s="177"/>
      <c r="F13" s="177"/>
      <c r="G13" s="177"/>
      <c r="H13" s="177"/>
      <c r="I13" s="177"/>
      <c r="J13" s="177"/>
      <c r="K13" s="177"/>
      <c r="L13" s="177"/>
      <c r="M13" s="177"/>
      <c r="N13" s="177"/>
      <c r="O13" s="177"/>
      <c r="P13" s="178"/>
    </row>
    <row r="14" spans="2:16" ht="25.5" customHeight="1" thickBot="1" x14ac:dyDescent="0.3">
      <c r="B14" s="2" t="s">
        <v>87</v>
      </c>
      <c r="C14" s="179" t="s">
        <v>166</v>
      </c>
      <c r="D14" s="201"/>
      <c r="E14" s="201"/>
      <c r="F14" s="201"/>
      <c r="G14" s="201"/>
      <c r="H14" s="201"/>
      <c r="I14" s="201"/>
      <c r="J14" s="201"/>
      <c r="K14" s="201"/>
      <c r="L14" s="201"/>
      <c r="M14" s="201"/>
      <c r="N14" s="201"/>
      <c r="O14" s="201"/>
      <c r="P14" s="202"/>
    </row>
    <row r="15" spans="2:16" ht="4.5" customHeight="1" thickBot="1" x14ac:dyDescent="0.3">
      <c r="B15" s="179"/>
      <c r="C15" s="180"/>
      <c r="D15" s="180"/>
      <c r="E15" s="180"/>
      <c r="F15" s="180"/>
      <c r="G15" s="180"/>
      <c r="H15" s="180"/>
      <c r="I15" s="180"/>
      <c r="J15" s="180"/>
      <c r="K15" s="180"/>
      <c r="L15" s="180"/>
      <c r="M15" s="180"/>
      <c r="N15" s="180"/>
      <c r="O15" s="180"/>
      <c r="P15" s="181"/>
    </row>
    <row r="16" spans="2:16" ht="30.75" customHeight="1" thickBot="1" x14ac:dyDescent="0.3">
      <c r="B16" s="2" t="s">
        <v>14</v>
      </c>
      <c r="C16" s="188" t="s">
        <v>102</v>
      </c>
      <c r="D16" s="189"/>
      <c r="E16" s="189"/>
      <c r="F16" s="189"/>
      <c r="G16" s="189"/>
      <c r="H16" s="189"/>
      <c r="I16" s="189"/>
      <c r="J16" s="189"/>
      <c r="K16" s="189"/>
      <c r="L16" s="189"/>
      <c r="M16" s="189"/>
      <c r="N16" s="189"/>
      <c r="O16" s="189"/>
      <c r="P16" s="190"/>
    </row>
    <row r="17" spans="2:16" ht="4.5" customHeight="1" thickBot="1" x14ac:dyDescent="0.3">
      <c r="B17" s="179"/>
      <c r="C17" s="180"/>
      <c r="D17" s="180"/>
      <c r="E17" s="180"/>
      <c r="F17" s="180"/>
      <c r="G17" s="180"/>
      <c r="H17" s="180"/>
      <c r="I17" s="180"/>
      <c r="J17" s="180"/>
      <c r="K17" s="180"/>
      <c r="L17" s="180"/>
      <c r="M17" s="180"/>
      <c r="N17" s="180"/>
      <c r="O17" s="180"/>
      <c r="P17" s="181"/>
    </row>
    <row r="18" spans="2:16" ht="26.25" customHeight="1" thickBot="1" x14ac:dyDescent="0.3">
      <c r="B18" s="2" t="s">
        <v>15</v>
      </c>
      <c r="C18" s="203" t="s">
        <v>108</v>
      </c>
      <c r="D18" s="204"/>
      <c r="E18" s="204"/>
      <c r="F18" s="204"/>
      <c r="G18" s="204"/>
      <c r="H18" s="204"/>
      <c r="I18" s="204"/>
      <c r="J18" s="204"/>
      <c r="K18" s="204"/>
      <c r="L18" s="204"/>
      <c r="M18" s="204"/>
      <c r="N18" s="204"/>
      <c r="O18" s="204"/>
      <c r="P18" s="205"/>
    </row>
    <row r="19" spans="2:16" ht="4.5" customHeight="1" thickBot="1" x14ac:dyDescent="0.3">
      <c r="B19" s="198"/>
      <c r="C19" s="198"/>
      <c r="D19" s="198"/>
      <c r="E19" s="198"/>
      <c r="F19" s="198"/>
      <c r="G19" s="198"/>
      <c r="H19" s="198"/>
      <c r="I19" s="198"/>
      <c r="J19" s="198"/>
      <c r="K19" s="198"/>
      <c r="L19" s="198"/>
      <c r="M19" s="198"/>
      <c r="N19" s="198"/>
      <c r="O19" s="198"/>
      <c r="P19" s="198"/>
    </row>
    <row r="20" spans="2:16" ht="17.25" customHeight="1" thickBot="1" x14ac:dyDescent="0.3">
      <c r="B20" s="206" t="s">
        <v>16</v>
      </c>
      <c r="C20" s="207"/>
      <c r="D20" s="207"/>
      <c r="E20" s="207"/>
      <c r="F20" s="207"/>
      <c r="G20" s="207"/>
      <c r="H20" s="207"/>
      <c r="I20" s="207"/>
      <c r="J20" s="207"/>
      <c r="K20" s="207"/>
      <c r="L20" s="207"/>
      <c r="M20" s="207"/>
      <c r="N20" s="207"/>
      <c r="O20" s="207"/>
      <c r="P20" s="208"/>
    </row>
    <row r="21" spans="2:16" ht="4.5" customHeight="1" thickBot="1" x14ac:dyDescent="0.3">
      <c r="B21" s="209"/>
      <c r="C21" s="210"/>
      <c r="D21" s="210"/>
      <c r="E21" s="210"/>
      <c r="F21" s="210"/>
      <c r="G21" s="210"/>
      <c r="H21" s="210"/>
      <c r="I21" s="210"/>
      <c r="J21" s="210"/>
      <c r="K21" s="210"/>
      <c r="L21" s="210"/>
      <c r="M21" s="210"/>
      <c r="N21" s="210"/>
      <c r="O21" s="210"/>
      <c r="P21" s="211"/>
    </row>
    <row r="22" spans="2:16" ht="68.25" customHeight="1" thickBot="1" x14ac:dyDescent="0.3">
      <c r="B22" s="2" t="s">
        <v>17</v>
      </c>
      <c r="C22" s="200" t="s">
        <v>174</v>
      </c>
      <c r="D22" s="201"/>
      <c r="E22" s="201"/>
      <c r="F22" s="201"/>
      <c r="G22" s="201"/>
      <c r="H22" s="201"/>
      <c r="I22" s="201"/>
      <c r="J22" s="201"/>
      <c r="K22" s="201"/>
      <c r="L22" s="201"/>
      <c r="M22" s="201"/>
      <c r="N22" s="201"/>
      <c r="O22" s="201"/>
      <c r="P22" s="202"/>
    </row>
    <row r="23" spans="2:16" ht="4.5" customHeight="1" thickBot="1" x14ac:dyDescent="0.3">
      <c r="B23" s="179"/>
      <c r="C23" s="180"/>
      <c r="D23" s="180"/>
      <c r="E23" s="180"/>
      <c r="F23" s="180"/>
      <c r="G23" s="180"/>
      <c r="H23" s="180"/>
      <c r="I23" s="180"/>
      <c r="J23" s="180"/>
      <c r="K23" s="180"/>
      <c r="L23" s="180"/>
      <c r="M23" s="180"/>
      <c r="N23" s="180"/>
      <c r="O23" s="180"/>
      <c r="P23" s="181"/>
    </row>
    <row r="24" spans="2:16" ht="83.25" customHeight="1" thickBot="1" x14ac:dyDescent="0.3">
      <c r="B24" s="2" t="s">
        <v>18</v>
      </c>
      <c r="C24" s="188" t="s">
        <v>169</v>
      </c>
      <c r="D24" s="189"/>
      <c r="E24" s="189"/>
      <c r="F24" s="189"/>
      <c r="G24" s="189"/>
      <c r="H24" s="189"/>
      <c r="I24" s="189"/>
      <c r="J24" s="189"/>
      <c r="K24" s="189"/>
      <c r="L24" s="189"/>
      <c r="M24" s="189"/>
      <c r="N24" s="189"/>
      <c r="O24" s="189"/>
      <c r="P24" s="190"/>
    </row>
    <row r="25" spans="2:16" ht="4.5" customHeight="1" thickBot="1" x14ac:dyDescent="0.3">
      <c r="B25" s="179"/>
      <c r="C25" s="180"/>
      <c r="D25" s="180"/>
      <c r="E25" s="180"/>
      <c r="F25" s="180"/>
      <c r="G25" s="180"/>
      <c r="H25" s="180"/>
      <c r="I25" s="180"/>
      <c r="J25" s="180"/>
      <c r="K25" s="180"/>
      <c r="L25" s="180"/>
      <c r="M25" s="180"/>
      <c r="N25" s="180"/>
      <c r="O25" s="180"/>
      <c r="P25" s="181"/>
    </row>
    <row r="26" spans="2:16" ht="13.5" customHeight="1" thickBot="1" x14ac:dyDescent="0.3">
      <c r="B26" s="2" t="s">
        <v>19</v>
      </c>
      <c r="C26" s="287">
        <v>0</v>
      </c>
      <c r="D26" s="180"/>
      <c r="E26" s="180"/>
      <c r="F26" s="180"/>
      <c r="G26" s="180"/>
      <c r="H26" s="180"/>
      <c r="I26" s="180"/>
      <c r="J26" s="180"/>
      <c r="K26" s="180"/>
      <c r="L26" s="180"/>
      <c r="M26" s="180"/>
      <c r="N26" s="180"/>
      <c r="O26" s="180"/>
      <c r="P26" s="181"/>
    </row>
    <row r="27" spans="2:16" ht="4.5" customHeight="1" thickBot="1" x14ac:dyDescent="0.3">
      <c r="B27" s="191"/>
      <c r="C27" s="192"/>
      <c r="D27" s="192"/>
      <c r="E27" s="192"/>
      <c r="F27" s="192"/>
      <c r="G27" s="192"/>
      <c r="H27" s="192"/>
      <c r="I27" s="192"/>
      <c r="J27" s="192"/>
      <c r="K27" s="192"/>
      <c r="L27" s="192"/>
      <c r="M27" s="192"/>
      <c r="N27" s="192"/>
      <c r="O27" s="192"/>
      <c r="P27" s="193"/>
    </row>
    <row r="28" spans="2:16" ht="26.25" customHeight="1" thickBot="1" x14ac:dyDescent="0.3">
      <c r="B28" s="2" t="s">
        <v>20</v>
      </c>
      <c r="C28" s="47" t="s">
        <v>21</v>
      </c>
      <c r="D28" s="337" t="s">
        <v>176</v>
      </c>
      <c r="E28" s="338"/>
      <c r="F28" s="338"/>
      <c r="G28" s="339"/>
      <c r="H28" s="194" t="s">
        <v>22</v>
      </c>
      <c r="I28" s="194"/>
      <c r="J28" s="194"/>
      <c r="K28" s="200" t="s">
        <v>177</v>
      </c>
      <c r="L28" s="201"/>
      <c r="M28" s="202"/>
      <c r="N28" s="195" t="s">
        <v>23</v>
      </c>
      <c r="O28" s="196"/>
      <c r="P28" s="67" t="s">
        <v>178</v>
      </c>
    </row>
    <row r="29" spans="2:16" ht="4.5" customHeight="1" thickBot="1" x14ac:dyDescent="0.3">
      <c r="B29" s="197"/>
      <c r="C29" s="198"/>
      <c r="D29" s="198"/>
      <c r="E29" s="198"/>
      <c r="F29" s="198"/>
      <c r="G29" s="198"/>
      <c r="H29" s="198"/>
      <c r="I29" s="198"/>
      <c r="J29" s="198"/>
      <c r="K29" s="198"/>
      <c r="L29" s="198"/>
      <c r="M29" s="198"/>
      <c r="N29" s="198"/>
      <c r="O29" s="198"/>
      <c r="P29" s="199"/>
    </row>
    <row r="30" spans="2:16" ht="13.5" thickBot="1" x14ac:dyDescent="0.3">
      <c r="B30" s="2" t="s">
        <v>24</v>
      </c>
      <c r="C30" s="179" t="s">
        <v>25</v>
      </c>
      <c r="D30" s="180"/>
      <c r="E30" s="180"/>
      <c r="F30" s="180"/>
      <c r="G30" s="180"/>
      <c r="H30" s="180"/>
      <c r="I30" s="180"/>
      <c r="J30" s="180"/>
      <c r="K30" s="180"/>
      <c r="L30" s="180"/>
      <c r="M30" s="180"/>
      <c r="N30" s="180"/>
      <c r="O30" s="180"/>
      <c r="P30" s="181"/>
    </row>
    <row r="31" spans="2:16" ht="4.5" customHeight="1" thickBot="1" x14ac:dyDescent="0.3">
      <c r="B31" s="179"/>
      <c r="C31" s="180"/>
      <c r="D31" s="180"/>
      <c r="E31" s="180"/>
      <c r="F31" s="180"/>
      <c r="G31" s="180"/>
      <c r="H31" s="180"/>
      <c r="I31" s="180"/>
      <c r="J31" s="180"/>
      <c r="K31" s="180"/>
      <c r="L31" s="180"/>
      <c r="M31" s="180"/>
      <c r="N31" s="180"/>
      <c r="O31" s="180"/>
      <c r="P31" s="181"/>
    </row>
    <row r="32" spans="2:16" ht="13.5" thickBot="1" x14ac:dyDescent="0.3">
      <c r="B32" s="2" t="s">
        <v>26</v>
      </c>
      <c r="C32" s="179" t="s">
        <v>27</v>
      </c>
      <c r="D32" s="180"/>
      <c r="E32" s="180"/>
      <c r="F32" s="180"/>
      <c r="G32" s="180"/>
      <c r="H32" s="180"/>
      <c r="I32" s="180"/>
      <c r="J32" s="180"/>
      <c r="K32" s="180"/>
      <c r="L32" s="180"/>
      <c r="M32" s="180"/>
      <c r="N32" s="180"/>
      <c r="O32" s="180"/>
      <c r="P32" s="181"/>
    </row>
    <row r="33" spans="2:16" ht="4.5" customHeight="1" thickBot="1" x14ac:dyDescent="0.3">
      <c r="B33" s="179"/>
      <c r="C33" s="180"/>
      <c r="D33" s="180"/>
      <c r="E33" s="180"/>
      <c r="F33" s="180"/>
      <c r="G33" s="180"/>
      <c r="H33" s="180"/>
      <c r="I33" s="180"/>
      <c r="J33" s="180"/>
      <c r="K33" s="180"/>
      <c r="L33" s="180"/>
      <c r="M33" s="180"/>
      <c r="N33" s="180"/>
      <c r="O33" s="180"/>
      <c r="P33" s="181"/>
    </row>
    <row r="34" spans="2:16" ht="13.5" thickBot="1" x14ac:dyDescent="0.3">
      <c r="B34" s="2" t="s">
        <v>28</v>
      </c>
      <c r="C34" s="179" t="s">
        <v>27</v>
      </c>
      <c r="D34" s="180"/>
      <c r="E34" s="180"/>
      <c r="F34" s="180"/>
      <c r="G34" s="180"/>
      <c r="H34" s="180"/>
      <c r="I34" s="180"/>
      <c r="J34" s="180"/>
      <c r="K34" s="180"/>
      <c r="L34" s="180"/>
      <c r="M34" s="180"/>
      <c r="N34" s="180"/>
      <c r="O34" s="180"/>
      <c r="P34" s="181"/>
    </row>
    <row r="35" spans="2:16" ht="4.5" customHeight="1" thickBot="1" x14ac:dyDescent="0.3">
      <c r="B35" s="152"/>
      <c r="C35" s="177"/>
      <c r="D35" s="177"/>
      <c r="E35" s="177"/>
      <c r="F35" s="177"/>
      <c r="G35" s="177"/>
      <c r="H35" s="177"/>
      <c r="I35" s="177"/>
      <c r="J35" s="177"/>
      <c r="K35" s="177"/>
      <c r="L35" s="177"/>
      <c r="M35" s="177"/>
      <c r="N35" s="177"/>
      <c r="O35" s="177"/>
      <c r="P35" s="178"/>
    </row>
    <row r="36" spans="2:16" ht="16.5" customHeight="1" thickBot="1" x14ac:dyDescent="0.3">
      <c r="B36" s="2" t="s">
        <v>29</v>
      </c>
      <c r="C36" s="179" t="s">
        <v>27</v>
      </c>
      <c r="D36" s="180"/>
      <c r="E36" s="180"/>
      <c r="F36" s="180"/>
      <c r="G36" s="180"/>
      <c r="H36" s="180"/>
      <c r="I36" s="180"/>
      <c r="J36" s="180"/>
      <c r="K36" s="180"/>
      <c r="L36" s="180"/>
      <c r="M36" s="180"/>
      <c r="N36" s="180"/>
      <c r="O36" s="180"/>
      <c r="P36" s="181"/>
    </row>
    <row r="37" spans="2:16" ht="4.5" customHeight="1" thickBot="1" x14ac:dyDescent="0.3">
      <c r="B37" s="53"/>
      <c r="C37" s="53"/>
      <c r="D37" s="53"/>
      <c r="E37" s="53"/>
      <c r="F37" s="53"/>
      <c r="G37" s="53"/>
      <c r="H37" s="53"/>
      <c r="I37" s="53"/>
      <c r="J37" s="53"/>
      <c r="K37" s="53"/>
      <c r="L37" s="53"/>
      <c r="M37" s="53"/>
      <c r="N37" s="53"/>
      <c r="O37" s="53"/>
      <c r="P37" s="53"/>
    </row>
    <row r="38" spans="2:16" ht="16.5" customHeight="1" thickBot="1" x14ac:dyDescent="0.3">
      <c r="B38" s="182" t="s">
        <v>31</v>
      </c>
      <c r="C38" s="183"/>
      <c r="D38" s="183"/>
      <c r="E38" s="183"/>
      <c r="F38" s="183"/>
      <c r="G38" s="183"/>
      <c r="H38" s="183"/>
      <c r="I38" s="183"/>
      <c r="J38" s="183"/>
      <c r="K38" s="183"/>
      <c r="L38" s="183"/>
      <c r="M38" s="183"/>
      <c r="N38" s="183"/>
      <c r="O38" s="184"/>
      <c r="P38" s="185"/>
    </row>
    <row r="39" spans="2:16" ht="20.25" customHeight="1" thickBot="1" x14ac:dyDescent="0.3">
      <c r="B39" s="68" t="s">
        <v>32</v>
      </c>
      <c r="C39" s="288" t="s">
        <v>33</v>
      </c>
      <c r="D39" s="289"/>
      <c r="E39" s="289"/>
      <c r="F39" s="289"/>
      <c r="G39" s="290"/>
      <c r="H39" s="288" t="s">
        <v>24</v>
      </c>
      <c r="I39" s="289"/>
      <c r="J39" s="289"/>
      <c r="K39" s="289"/>
      <c r="L39" s="290"/>
      <c r="M39" s="288" t="s">
        <v>34</v>
      </c>
      <c r="N39" s="289"/>
      <c r="O39" s="291"/>
      <c r="P39" s="290"/>
    </row>
    <row r="40" spans="2:16" ht="42" customHeight="1" x14ac:dyDescent="0.25">
      <c r="B40" s="74" t="s">
        <v>167</v>
      </c>
      <c r="C40" s="292" t="s">
        <v>100</v>
      </c>
      <c r="D40" s="293"/>
      <c r="E40" s="293"/>
      <c r="F40" s="293"/>
      <c r="G40" s="294"/>
      <c r="H40" s="295" t="s">
        <v>85</v>
      </c>
      <c r="I40" s="296"/>
      <c r="J40" s="296"/>
      <c r="K40" s="296"/>
      <c r="L40" s="297"/>
      <c r="M40" s="292" t="s">
        <v>99</v>
      </c>
      <c r="N40" s="293"/>
      <c r="O40" s="293"/>
      <c r="P40" s="340"/>
    </row>
    <row r="41" spans="2:16" ht="33" customHeight="1" x14ac:dyDescent="0.25">
      <c r="B41" s="61" t="s">
        <v>168</v>
      </c>
      <c r="C41" s="171" t="s">
        <v>84</v>
      </c>
      <c r="D41" s="172"/>
      <c r="E41" s="172"/>
      <c r="F41" s="172"/>
      <c r="G41" s="173"/>
      <c r="H41" s="341" t="s">
        <v>85</v>
      </c>
      <c r="I41" s="342"/>
      <c r="J41" s="342"/>
      <c r="K41" s="342"/>
      <c r="L41" s="343"/>
      <c r="M41" s="344" t="s">
        <v>99</v>
      </c>
      <c r="N41" s="345"/>
      <c r="O41" s="345"/>
      <c r="P41" s="346"/>
    </row>
    <row r="42" spans="2:16" ht="4.5" customHeight="1" thickBot="1" x14ac:dyDescent="0.3">
      <c r="B42" s="54"/>
      <c r="C42" s="54"/>
      <c r="D42" s="54"/>
      <c r="E42" s="54"/>
      <c r="F42" s="54"/>
      <c r="G42" s="54"/>
      <c r="H42" s="54"/>
      <c r="I42" s="54"/>
      <c r="J42" s="54"/>
      <c r="K42" s="54"/>
      <c r="L42" s="54"/>
      <c r="M42" s="54"/>
      <c r="N42" s="54"/>
      <c r="O42" s="54"/>
      <c r="P42" s="54"/>
    </row>
    <row r="43" spans="2:16" ht="13.5" customHeight="1" thickBot="1" x14ac:dyDescent="0.3">
      <c r="B43" s="147" t="s">
        <v>35</v>
      </c>
      <c r="C43" s="148"/>
      <c r="D43" s="148"/>
      <c r="E43" s="148"/>
      <c r="F43" s="148"/>
      <c r="G43" s="148"/>
      <c r="H43" s="148"/>
      <c r="I43" s="148"/>
      <c r="J43" s="148"/>
      <c r="K43" s="148"/>
      <c r="L43" s="148"/>
      <c r="M43" s="148"/>
      <c r="N43" s="148"/>
      <c r="O43" s="148"/>
      <c r="P43" s="149"/>
    </row>
    <row r="44" spans="2:16" ht="4.5" customHeight="1" thickBot="1" x14ac:dyDescent="0.3">
      <c r="B44" s="55"/>
      <c r="C44" s="53"/>
      <c r="D44" s="53"/>
      <c r="E44" s="53"/>
      <c r="F44" s="53"/>
      <c r="G44" s="53"/>
      <c r="H44" s="53"/>
      <c r="I44" s="53"/>
      <c r="J44" s="53"/>
      <c r="K44" s="53"/>
      <c r="L44" s="53"/>
      <c r="M44" s="53"/>
      <c r="N44" s="53"/>
      <c r="O44" s="53"/>
      <c r="P44" s="56"/>
    </row>
    <row r="45" spans="2:16" x14ac:dyDescent="0.25">
      <c r="B45" s="311" t="s">
        <v>36</v>
      </c>
      <c r="C45" s="75" t="s">
        <v>110</v>
      </c>
      <c r="D45" s="69" t="s">
        <v>111</v>
      </c>
      <c r="E45" s="69" t="s">
        <v>112</v>
      </c>
      <c r="F45" s="69" t="s">
        <v>113</v>
      </c>
      <c r="G45" s="69" t="s">
        <v>114</v>
      </c>
      <c r="H45" s="69" t="s">
        <v>115</v>
      </c>
      <c r="I45" s="69" t="s">
        <v>116</v>
      </c>
      <c r="J45" s="69" t="s">
        <v>117</v>
      </c>
      <c r="K45" s="69" t="s">
        <v>118</v>
      </c>
      <c r="L45" s="69" t="s">
        <v>119</v>
      </c>
      <c r="M45" s="69" t="s">
        <v>120</v>
      </c>
      <c r="N45" s="69" t="s">
        <v>121</v>
      </c>
      <c r="O45" s="69" t="s">
        <v>122</v>
      </c>
      <c r="P45" s="70" t="s">
        <v>170</v>
      </c>
    </row>
    <row r="46" spans="2:16" x14ac:dyDescent="0.25">
      <c r="B46" s="353"/>
      <c r="C46" s="90" t="s">
        <v>123</v>
      </c>
      <c r="D46" s="89"/>
      <c r="E46" s="89"/>
      <c r="F46" s="89"/>
      <c r="G46" s="89"/>
      <c r="H46" s="89"/>
      <c r="I46" s="92">
        <f>+'registro conciliaciones desviac'!D11</f>
        <v>0</v>
      </c>
      <c r="J46" s="89"/>
      <c r="K46" s="89"/>
      <c r="L46" s="89"/>
      <c r="M46" s="89"/>
      <c r="N46" s="89"/>
      <c r="O46" s="96">
        <v>0</v>
      </c>
      <c r="P46" s="97">
        <v>0</v>
      </c>
    </row>
    <row r="47" spans="2:16" ht="13.5" thickBot="1" x14ac:dyDescent="0.3">
      <c r="B47" s="312"/>
      <c r="C47" s="91" t="s">
        <v>171</v>
      </c>
      <c r="D47" s="71"/>
      <c r="E47" s="71"/>
      <c r="F47" s="71"/>
      <c r="G47" s="71"/>
      <c r="H47" s="71"/>
      <c r="I47" s="99">
        <v>0</v>
      </c>
      <c r="J47" s="71"/>
      <c r="K47" s="71"/>
      <c r="L47" s="71"/>
      <c r="M47" s="71"/>
      <c r="N47" s="71"/>
      <c r="O47" s="99"/>
      <c r="P47" s="98"/>
    </row>
    <row r="48" spans="2:16" ht="7.5" customHeight="1" thickBot="1" x14ac:dyDescent="0.3">
      <c r="B48" s="354"/>
      <c r="C48" s="153"/>
      <c r="D48" s="153"/>
      <c r="E48" s="153"/>
      <c r="F48" s="153"/>
      <c r="G48" s="153"/>
      <c r="H48" s="153"/>
      <c r="I48" s="153"/>
      <c r="J48" s="153"/>
      <c r="K48" s="153"/>
      <c r="L48" s="153"/>
      <c r="M48" s="153"/>
      <c r="N48" s="153"/>
      <c r="O48" s="153"/>
      <c r="P48" s="154"/>
    </row>
    <row r="49" spans="2:16" ht="17.25" customHeight="1" thickBot="1" x14ac:dyDescent="0.3">
      <c r="B49" s="147" t="s">
        <v>37</v>
      </c>
      <c r="C49" s="148"/>
      <c r="D49" s="148"/>
      <c r="E49" s="148"/>
      <c r="F49" s="148"/>
      <c r="G49" s="148"/>
      <c r="H49" s="148"/>
      <c r="I49" s="148"/>
      <c r="J49" s="148"/>
      <c r="K49" s="148"/>
      <c r="L49" s="148"/>
      <c r="M49" s="148"/>
      <c r="N49" s="148"/>
      <c r="O49" s="148"/>
      <c r="P49" s="149"/>
    </row>
    <row r="50" spans="2:16" x14ac:dyDescent="0.25">
      <c r="B50" s="155"/>
      <c r="C50" s="156"/>
      <c r="D50" s="156"/>
      <c r="E50" s="156"/>
      <c r="F50" s="156"/>
      <c r="G50" s="156"/>
      <c r="H50" s="156"/>
      <c r="I50" s="156"/>
      <c r="J50" s="156"/>
      <c r="K50" s="156"/>
      <c r="L50" s="156"/>
      <c r="M50" s="156"/>
      <c r="N50" s="156"/>
      <c r="O50" s="156"/>
      <c r="P50" s="157"/>
    </row>
    <row r="51" spans="2:16" x14ac:dyDescent="0.25">
      <c r="B51" s="158"/>
      <c r="C51" s="159"/>
      <c r="D51" s="159"/>
      <c r="E51" s="159"/>
      <c r="F51" s="159"/>
      <c r="G51" s="159"/>
      <c r="H51" s="159"/>
      <c r="I51" s="159"/>
      <c r="J51" s="159"/>
      <c r="K51" s="159"/>
      <c r="L51" s="159"/>
      <c r="M51" s="159"/>
      <c r="N51" s="159"/>
      <c r="O51" s="159"/>
      <c r="P51" s="160"/>
    </row>
    <row r="52" spans="2:16" x14ac:dyDescent="0.25">
      <c r="B52" s="158"/>
      <c r="C52" s="159"/>
      <c r="D52" s="159"/>
      <c r="E52" s="159"/>
      <c r="F52" s="159"/>
      <c r="G52" s="159"/>
      <c r="H52" s="159"/>
      <c r="I52" s="159"/>
      <c r="J52" s="159"/>
      <c r="K52" s="159"/>
      <c r="L52" s="159"/>
      <c r="M52" s="159"/>
      <c r="N52" s="159"/>
      <c r="O52" s="159"/>
      <c r="P52" s="160"/>
    </row>
    <row r="53" spans="2:16" x14ac:dyDescent="0.25">
      <c r="B53" s="158"/>
      <c r="C53" s="159"/>
      <c r="D53" s="159"/>
      <c r="E53" s="159"/>
      <c r="F53" s="159"/>
      <c r="G53" s="159"/>
      <c r="H53" s="159"/>
      <c r="I53" s="159"/>
      <c r="J53" s="159"/>
      <c r="K53" s="159"/>
      <c r="L53" s="159"/>
      <c r="M53" s="159"/>
      <c r="N53" s="159"/>
      <c r="O53" s="159"/>
      <c r="P53" s="160"/>
    </row>
    <row r="54" spans="2:16" x14ac:dyDescent="0.25">
      <c r="B54" s="158"/>
      <c r="C54" s="159"/>
      <c r="D54" s="159"/>
      <c r="E54" s="159"/>
      <c r="F54" s="159"/>
      <c r="G54" s="159"/>
      <c r="H54" s="159"/>
      <c r="I54" s="159"/>
      <c r="J54" s="159"/>
      <c r="K54" s="159"/>
      <c r="L54" s="159"/>
      <c r="M54" s="159"/>
      <c r="N54" s="159"/>
      <c r="O54" s="159"/>
      <c r="P54" s="160"/>
    </row>
    <row r="55" spans="2:16" x14ac:dyDescent="0.25">
      <c r="B55" s="158"/>
      <c r="C55" s="159"/>
      <c r="D55" s="159"/>
      <c r="E55" s="159"/>
      <c r="F55" s="159"/>
      <c r="G55" s="159"/>
      <c r="H55" s="159"/>
      <c r="I55" s="159"/>
      <c r="J55" s="159"/>
      <c r="K55" s="159"/>
      <c r="L55" s="159"/>
      <c r="M55" s="159"/>
      <c r="N55" s="159"/>
      <c r="O55" s="159"/>
      <c r="P55" s="160"/>
    </row>
    <row r="56" spans="2:16" x14ac:dyDescent="0.25">
      <c r="B56" s="158"/>
      <c r="C56" s="159"/>
      <c r="D56" s="159"/>
      <c r="E56" s="159"/>
      <c r="F56" s="159"/>
      <c r="G56" s="159"/>
      <c r="H56" s="159"/>
      <c r="I56" s="159"/>
      <c r="J56" s="159"/>
      <c r="K56" s="159"/>
      <c r="L56" s="159"/>
      <c r="M56" s="159"/>
      <c r="N56" s="159"/>
      <c r="O56" s="159"/>
      <c r="P56" s="160"/>
    </row>
    <row r="57" spans="2:16" x14ac:dyDescent="0.25">
      <c r="B57" s="158"/>
      <c r="C57" s="159"/>
      <c r="D57" s="159"/>
      <c r="E57" s="159"/>
      <c r="F57" s="159"/>
      <c r="G57" s="159"/>
      <c r="H57" s="159"/>
      <c r="I57" s="159"/>
      <c r="J57" s="159"/>
      <c r="K57" s="159"/>
      <c r="L57" s="159"/>
      <c r="M57" s="159"/>
      <c r="N57" s="159"/>
      <c r="O57" s="159"/>
      <c r="P57" s="160"/>
    </row>
    <row r="58" spans="2:16" x14ac:dyDescent="0.25">
      <c r="B58" s="158"/>
      <c r="C58" s="159"/>
      <c r="D58" s="159"/>
      <c r="E58" s="159"/>
      <c r="F58" s="159"/>
      <c r="G58" s="159"/>
      <c r="H58" s="159"/>
      <c r="I58" s="159"/>
      <c r="J58" s="159"/>
      <c r="K58" s="159"/>
      <c r="L58" s="159"/>
      <c r="M58" s="159"/>
      <c r="N58" s="159"/>
      <c r="O58" s="159"/>
      <c r="P58" s="160"/>
    </row>
    <row r="59" spans="2:16" x14ac:dyDescent="0.25">
      <c r="B59" s="158"/>
      <c r="C59" s="159"/>
      <c r="D59" s="159"/>
      <c r="E59" s="159"/>
      <c r="F59" s="159"/>
      <c r="G59" s="159"/>
      <c r="H59" s="159"/>
      <c r="I59" s="159"/>
      <c r="J59" s="159"/>
      <c r="K59" s="159"/>
      <c r="L59" s="159"/>
      <c r="M59" s="159"/>
      <c r="N59" s="159"/>
      <c r="O59" s="159"/>
      <c r="P59" s="160"/>
    </row>
    <row r="60" spans="2:16" x14ac:dyDescent="0.25">
      <c r="B60" s="158"/>
      <c r="C60" s="159"/>
      <c r="D60" s="159"/>
      <c r="E60" s="159"/>
      <c r="F60" s="159"/>
      <c r="G60" s="159"/>
      <c r="H60" s="159"/>
      <c r="I60" s="159"/>
      <c r="J60" s="159"/>
      <c r="K60" s="159"/>
      <c r="L60" s="159"/>
      <c r="M60" s="159"/>
      <c r="N60" s="159"/>
      <c r="O60" s="159"/>
      <c r="P60" s="160"/>
    </row>
    <row r="61" spans="2:16" x14ac:dyDescent="0.25">
      <c r="B61" s="158"/>
      <c r="C61" s="159"/>
      <c r="D61" s="159"/>
      <c r="E61" s="159"/>
      <c r="F61" s="159"/>
      <c r="G61" s="159"/>
      <c r="H61" s="159"/>
      <c r="I61" s="159"/>
      <c r="J61" s="159"/>
      <c r="K61" s="159"/>
      <c r="L61" s="159"/>
      <c r="M61" s="159"/>
      <c r="N61" s="159"/>
      <c r="O61" s="159"/>
      <c r="P61" s="160"/>
    </row>
    <row r="62" spans="2:16" x14ac:dyDescent="0.25">
      <c r="B62" s="158"/>
      <c r="C62" s="159"/>
      <c r="D62" s="159"/>
      <c r="E62" s="159"/>
      <c r="F62" s="159"/>
      <c r="G62" s="159"/>
      <c r="H62" s="159"/>
      <c r="I62" s="159"/>
      <c r="J62" s="159"/>
      <c r="K62" s="159"/>
      <c r="L62" s="159"/>
      <c r="M62" s="159"/>
      <c r="N62" s="159"/>
      <c r="O62" s="159"/>
      <c r="P62" s="160"/>
    </row>
    <row r="63" spans="2:16" x14ac:dyDescent="0.25">
      <c r="B63" s="158"/>
      <c r="C63" s="159"/>
      <c r="D63" s="159"/>
      <c r="E63" s="159"/>
      <c r="F63" s="159"/>
      <c r="G63" s="159"/>
      <c r="H63" s="159"/>
      <c r="I63" s="159"/>
      <c r="J63" s="159"/>
      <c r="K63" s="159"/>
      <c r="L63" s="159"/>
      <c r="M63" s="159"/>
      <c r="N63" s="159"/>
      <c r="O63" s="159"/>
      <c r="P63" s="160"/>
    </row>
    <row r="64" spans="2:16" x14ac:dyDescent="0.25">
      <c r="B64" s="158"/>
      <c r="C64" s="159"/>
      <c r="D64" s="159"/>
      <c r="E64" s="159"/>
      <c r="F64" s="159"/>
      <c r="G64" s="159"/>
      <c r="H64" s="159"/>
      <c r="I64" s="159"/>
      <c r="J64" s="159"/>
      <c r="K64" s="159"/>
      <c r="L64" s="159"/>
      <c r="M64" s="159"/>
      <c r="N64" s="159"/>
      <c r="O64" s="159"/>
      <c r="P64" s="160"/>
    </row>
    <row r="65" spans="1:17" ht="13.5" thickBot="1" x14ac:dyDescent="0.3">
      <c r="B65" s="161"/>
      <c r="C65" s="162"/>
      <c r="D65" s="162"/>
      <c r="E65" s="162"/>
      <c r="F65" s="162"/>
      <c r="G65" s="162"/>
      <c r="H65" s="162"/>
      <c r="I65" s="162"/>
      <c r="J65" s="162"/>
      <c r="K65" s="162"/>
      <c r="L65" s="162"/>
      <c r="M65" s="162"/>
      <c r="N65" s="162"/>
      <c r="O65" s="162"/>
      <c r="P65" s="163"/>
    </row>
    <row r="66" spans="1:17" s="58" customFormat="1" ht="4.5" customHeight="1" thickBot="1" x14ac:dyDescent="0.3">
      <c r="A66" s="164"/>
      <c r="B66" s="164"/>
      <c r="C66" s="164"/>
      <c r="D66" s="164"/>
      <c r="E66" s="164"/>
      <c r="F66" s="164"/>
      <c r="G66" s="164"/>
      <c r="H66" s="164"/>
      <c r="I66" s="164"/>
      <c r="J66" s="164"/>
      <c r="K66" s="164"/>
      <c r="L66" s="164"/>
      <c r="M66" s="164"/>
      <c r="N66" s="164"/>
      <c r="O66" s="164"/>
      <c r="P66" s="164"/>
      <c r="Q66" s="164"/>
    </row>
    <row r="67" spans="1:17" ht="51" customHeight="1" thickBot="1" x14ac:dyDescent="0.3">
      <c r="B67" s="3" t="s">
        <v>90</v>
      </c>
      <c r="C67" s="347" t="s">
        <v>179</v>
      </c>
      <c r="D67" s="348"/>
      <c r="E67" s="348"/>
      <c r="F67" s="348"/>
      <c r="G67" s="348"/>
      <c r="H67" s="348"/>
      <c r="I67" s="348"/>
      <c r="J67" s="348"/>
      <c r="K67" s="348"/>
      <c r="L67" s="348"/>
      <c r="M67" s="348"/>
      <c r="N67" s="348"/>
      <c r="O67" s="348"/>
      <c r="P67" s="349"/>
    </row>
    <row r="68" spans="1:17" ht="41.25" customHeight="1" thickBot="1" x14ac:dyDescent="0.3">
      <c r="B68" s="3" t="s">
        <v>38</v>
      </c>
      <c r="C68" s="350" t="s">
        <v>160</v>
      </c>
      <c r="D68" s="351"/>
      <c r="E68" s="351"/>
      <c r="F68" s="351"/>
      <c r="G68" s="351"/>
      <c r="H68" s="351"/>
      <c r="I68" s="351"/>
      <c r="J68" s="351"/>
      <c r="K68" s="351"/>
      <c r="L68" s="351"/>
      <c r="M68" s="351"/>
      <c r="N68" s="351"/>
      <c r="O68" s="351"/>
      <c r="P68" s="352"/>
    </row>
    <row r="69" spans="1:17" ht="27.75" customHeight="1" thickBot="1" x14ac:dyDescent="0.3">
      <c r="B69" s="4" t="s">
        <v>39</v>
      </c>
      <c r="C69" s="309"/>
      <c r="D69" s="309"/>
      <c r="E69" s="309"/>
      <c r="F69" s="309"/>
      <c r="G69" s="309"/>
      <c r="H69" s="309"/>
      <c r="I69" s="309"/>
      <c r="J69" s="309"/>
      <c r="K69" s="309"/>
      <c r="L69" s="309"/>
      <c r="M69" s="309"/>
      <c r="N69" s="309"/>
      <c r="O69" s="309"/>
      <c r="P69" s="310"/>
    </row>
    <row r="71" spans="1:17" s="58" customFormat="1" x14ac:dyDescent="0.25"/>
    <row r="72" spans="1:17" s="58" customFormat="1" hidden="1" x14ac:dyDescent="0.25"/>
    <row r="73" spans="1:17" s="58" customFormat="1" hidden="1" x14ac:dyDescent="0.25"/>
    <row r="74" spans="1:17" s="58" customFormat="1" hidden="1" x14ac:dyDescent="0.25"/>
    <row r="75" spans="1:17" s="58" customFormat="1" hidden="1" x14ac:dyDescent="0.25"/>
    <row r="76" spans="1:17" s="58" customFormat="1" hidden="1" x14ac:dyDescent="0.25"/>
    <row r="77" spans="1:17" s="58" customFormat="1" hidden="1" x14ac:dyDescent="0.25"/>
    <row r="78" spans="1:17" s="58" customFormat="1" hidden="1" x14ac:dyDescent="0.25"/>
    <row r="79" spans="1:17" s="58" customFormat="1" hidden="1" x14ac:dyDescent="0.25"/>
    <row r="80" spans="1:17" s="58" customFormat="1" hidden="1" x14ac:dyDescent="0.25"/>
    <row r="81" spans="1:17" s="58" customFormat="1" hidden="1" x14ac:dyDescent="0.25"/>
    <row r="82" spans="1:17" s="58" customFormat="1" hidden="1" x14ac:dyDescent="0.25"/>
    <row r="83" spans="1:17" s="58" customFormat="1" hidden="1" x14ac:dyDescent="0.25"/>
    <row r="84" spans="1:17" s="58" customFormat="1" hidden="1" x14ac:dyDescent="0.25"/>
    <row r="85" spans="1:17" s="58" customFormat="1" hidden="1" x14ac:dyDescent="0.25"/>
    <row r="86" spans="1:17" s="58" customFormat="1" hidden="1" x14ac:dyDescent="0.25"/>
    <row r="87" spans="1:17" s="58" customFormat="1" hidden="1" x14ac:dyDescent="0.25"/>
    <row r="88" spans="1:17" s="58" customFormat="1" hidden="1" x14ac:dyDescent="0.25"/>
    <row r="89" spans="1:17" s="58" customFormat="1" hidden="1" x14ac:dyDescent="0.25"/>
    <row r="90" spans="1:17" s="58" customFormat="1" hidden="1" x14ac:dyDescent="0.25"/>
    <row r="91" spans="1:17" s="58" customFormat="1" hidden="1" x14ac:dyDescent="0.25"/>
    <row r="92" spans="1:17" s="58" customFormat="1" hidden="1" x14ac:dyDescent="0.25"/>
    <row r="93" spans="1:17" s="58" customFormat="1" hidden="1" x14ac:dyDescent="0.25">
      <c r="A93" s="105"/>
      <c r="B93" s="105"/>
      <c r="C93" s="105"/>
      <c r="D93" s="105"/>
      <c r="E93" s="105"/>
      <c r="F93" s="105"/>
      <c r="G93" s="105"/>
      <c r="H93" s="105"/>
      <c r="I93" s="105"/>
      <c r="J93" s="105"/>
      <c r="K93" s="105"/>
      <c r="L93" s="105"/>
      <c r="M93" s="105"/>
      <c r="N93" s="105"/>
      <c r="O93" s="105"/>
      <c r="P93" s="105"/>
      <c r="Q93" s="107"/>
    </row>
    <row r="94" spans="1:17" s="58" customFormat="1" ht="25.5" hidden="1" x14ac:dyDescent="0.25">
      <c r="A94" s="105"/>
      <c r="B94" s="105" t="s">
        <v>40</v>
      </c>
      <c r="C94" s="105" t="s">
        <v>10</v>
      </c>
      <c r="D94" s="105" t="s">
        <v>41</v>
      </c>
      <c r="E94" s="105"/>
      <c r="F94" s="105"/>
      <c r="G94" s="105"/>
      <c r="H94" s="105"/>
      <c r="I94" s="105"/>
      <c r="J94" s="105"/>
      <c r="K94" s="105"/>
      <c r="L94" s="105"/>
      <c r="M94" s="105"/>
      <c r="N94" s="105"/>
      <c r="O94" s="105"/>
      <c r="P94" s="105"/>
      <c r="Q94" s="107" t="s">
        <v>30</v>
      </c>
    </row>
    <row r="95" spans="1:17" s="58" customFormat="1" ht="63.75" hidden="1" x14ac:dyDescent="0.25">
      <c r="A95" s="105"/>
      <c r="B95" s="105" t="s">
        <v>9</v>
      </c>
      <c r="C95" s="105" t="s">
        <v>42</v>
      </c>
      <c r="D95" s="108" t="s">
        <v>43</v>
      </c>
      <c r="E95" s="105"/>
      <c r="F95" s="105"/>
      <c r="G95" s="105"/>
      <c r="H95" s="105"/>
      <c r="I95" s="105"/>
      <c r="J95" s="105"/>
      <c r="K95" s="105"/>
      <c r="L95" s="105"/>
      <c r="M95" s="105" t="s">
        <v>44</v>
      </c>
      <c r="N95" s="105"/>
      <c r="O95" s="105"/>
      <c r="P95" s="105"/>
      <c r="Q95" s="107" t="s">
        <v>27</v>
      </c>
    </row>
    <row r="96" spans="1:17" s="58" customFormat="1" ht="63.75" hidden="1" x14ac:dyDescent="0.25">
      <c r="A96" s="105"/>
      <c r="B96" s="105" t="s">
        <v>45</v>
      </c>
      <c r="C96" s="105" t="s">
        <v>46</v>
      </c>
      <c r="D96" s="108" t="s">
        <v>47</v>
      </c>
      <c r="E96" s="105"/>
      <c r="F96" s="105"/>
      <c r="G96" s="105"/>
      <c r="H96" s="105"/>
      <c r="I96" s="105"/>
      <c r="J96" s="105"/>
      <c r="K96" s="105"/>
      <c r="L96" s="105"/>
      <c r="M96" s="105" t="s">
        <v>48</v>
      </c>
      <c r="N96" s="105"/>
      <c r="O96" s="105"/>
      <c r="P96" s="105"/>
      <c r="Q96" s="107" t="s">
        <v>49</v>
      </c>
    </row>
    <row r="97" spans="1:17" s="58" customFormat="1" ht="51" hidden="1" x14ac:dyDescent="0.25">
      <c r="A97" s="105"/>
      <c r="B97" s="105" t="s">
        <v>50</v>
      </c>
      <c r="C97" s="105" t="s">
        <v>51</v>
      </c>
      <c r="D97" s="108" t="s">
        <v>52</v>
      </c>
      <c r="E97" s="105"/>
      <c r="F97" s="105"/>
      <c r="G97" s="105"/>
      <c r="H97" s="105"/>
      <c r="I97" s="105"/>
      <c r="J97" s="105"/>
      <c r="K97" s="105"/>
      <c r="L97" s="105"/>
      <c r="M97" s="105" t="s">
        <v>53</v>
      </c>
      <c r="N97" s="105"/>
      <c r="O97" s="105"/>
      <c r="P97" s="105"/>
      <c r="Q97" s="107" t="s">
        <v>54</v>
      </c>
    </row>
    <row r="98" spans="1:17" s="58" customFormat="1" ht="51" hidden="1" x14ac:dyDescent="0.25">
      <c r="A98" s="105"/>
      <c r="B98" s="105"/>
      <c r="C98" s="105" t="s">
        <v>11</v>
      </c>
      <c r="D98" s="108" t="s">
        <v>55</v>
      </c>
      <c r="E98" s="105"/>
      <c r="F98" s="105"/>
      <c r="G98" s="105"/>
      <c r="H98" s="105"/>
      <c r="I98" s="105"/>
      <c r="J98" s="105"/>
      <c r="K98" s="105"/>
      <c r="L98" s="105"/>
      <c r="M98" s="105"/>
      <c r="N98" s="105"/>
      <c r="O98" s="105"/>
      <c r="P98" s="105"/>
      <c r="Q98" s="107" t="s">
        <v>56</v>
      </c>
    </row>
    <row r="99" spans="1:17" s="58" customFormat="1" ht="89.25" hidden="1" x14ac:dyDescent="0.25">
      <c r="A99" s="105"/>
      <c r="B99" s="105"/>
      <c r="C99" s="105" t="s">
        <v>57</v>
      </c>
      <c r="D99" s="108" t="s">
        <v>58</v>
      </c>
      <c r="E99" s="105"/>
      <c r="F99" s="105"/>
      <c r="G99" s="105"/>
      <c r="H99" s="105"/>
      <c r="I99" s="105"/>
      <c r="J99" s="105"/>
      <c r="K99" s="105"/>
      <c r="L99" s="105"/>
      <c r="M99" s="105"/>
      <c r="N99" s="105" t="s">
        <v>59</v>
      </c>
      <c r="O99" s="105"/>
      <c r="P99" s="105"/>
      <c r="Q99" s="107" t="s">
        <v>60</v>
      </c>
    </row>
    <row r="100" spans="1:17" s="58" customFormat="1" ht="89.25" hidden="1" x14ac:dyDescent="0.25">
      <c r="A100" s="105"/>
      <c r="B100" s="105"/>
      <c r="C100" s="105" t="s">
        <v>61</v>
      </c>
      <c r="D100" s="108" t="s">
        <v>62</v>
      </c>
      <c r="E100" s="105"/>
      <c r="F100" s="105"/>
      <c r="G100" s="105"/>
      <c r="H100" s="105"/>
      <c r="I100" s="105"/>
      <c r="J100" s="105"/>
      <c r="K100" s="105"/>
      <c r="L100" s="105"/>
      <c r="M100" s="105"/>
      <c r="N100" s="105"/>
      <c r="O100" s="105"/>
      <c r="P100" s="105"/>
      <c r="Q100" s="107"/>
    </row>
    <row r="101" spans="1:17" s="58" customFormat="1" ht="127.5" hidden="1" x14ac:dyDescent="0.25">
      <c r="A101" s="105"/>
      <c r="B101" s="105"/>
      <c r="C101" s="105" t="s">
        <v>63</v>
      </c>
      <c r="D101" s="108" t="s">
        <v>64</v>
      </c>
      <c r="E101" s="105"/>
      <c r="F101" s="105"/>
      <c r="G101" s="105"/>
      <c r="H101" s="105"/>
      <c r="I101" s="105"/>
      <c r="J101" s="105"/>
      <c r="K101" s="105"/>
      <c r="L101" s="105"/>
      <c r="M101" s="105"/>
      <c r="N101" s="105"/>
      <c r="O101" s="105"/>
      <c r="P101" s="105"/>
    </row>
    <row r="102" spans="1:17" s="58" customFormat="1" ht="51" hidden="1" x14ac:dyDescent="0.2">
      <c r="A102" s="105"/>
      <c r="B102" s="100" t="s">
        <v>180</v>
      </c>
      <c r="C102" s="105"/>
      <c r="D102" s="108" t="s">
        <v>65</v>
      </c>
      <c r="E102" s="105"/>
      <c r="F102" s="105"/>
      <c r="G102" s="105"/>
      <c r="H102" s="105"/>
      <c r="I102" s="105"/>
      <c r="J102" s="105"/>
      <c r="K102" s="105"/>
      <c r="L102" s="105"/>
      <c r="M102" s="105"/>
      <c r="N102" s="105"/>
      <c r="O102" s="105"/>
      <c r="P102" s="105"/>
    </row>
    <row r="103" spans="1:17" s="58" customFormat="1" ht="63.75" hidden="1" x14ac:dyDescent="0.25">
      <c r="A103" s="105"/>
      <c r="B103" s="101" t="s">
        <v>181</v>
      </c>
      <c r="C103" s="105"/>
      <c r="D103" s="108" t="s">
        <v>66</v>
      </c>
      <c r="E103" s="105"/>
      <c r="F103" s="105"/>
      <c r="G103" s="105"/>
      <c r="H103" s="105"/>
      <c r="I103" s="105"/>
      <c r="J103" s="105"/>
      <c r="K103" s="105"/>
      <c r="L103" s="105"/>
      <c r="M103" s="105"/>
      <c r="N103" s="105"/>
      <c r="O103" s="105"/>
      <c r="P103" s="105"/>
    </row>
    <row r="104" spans="1:17" s="58" customFormat="1" ht="76.5" hidden="1" x14ac:dyDescent="0.25">
      <c r="A104" s="105"/>
      <c r="B104" s="101" t="s">
        <v>182</v>
      </c>
      <c r="C104" s="105"/>
      <c r="D104" s="108" t="s">
        <v>67</v>
      </c>
      <c r="E104" s="105"/>
      <c r="F104" s="105"/>
      <c r="G104" s="105"/>
      <c r="H104" s="105"/>
      <c r="I104" s="105"/>
      <c r="J104" s="105"/>
      <c r="K104" s="105"/>
      <c r="L104" s="105"/>
      <c r="M104" s="105"/>
      <c r="N104" s="105"/>
      <c r="O104" s="105"/>
      <c r="P104" s="105"/>
    </row>
    <row r="105" spans="1:17" s="58" customFormat="1" ht="12.75" hidden="1" customHeight="1" x14ac:dyDescent="0.25">
      <c r="A105" s="105"/>
      <c r="B105" s="101" t="s">
        <v>183</v>
      </c>
      <c r="C105" s="105"/>
      <c r="D105" s="108" t="s">
        <v>68</v>
      </c>
      <c r="E105" s="105"/>
      <c r="F105" s="105"/>
      <c r="G105" s="105"/>
      <c r="H105" s="105"/>
      <c r="I105" s="105"/>
      <c r="J105" s="105"/>
      <c r="K105" s="105"/>
      <c r="L105" s="105"/>
      <c r="M105" s="105"/>
      <c r="N105" s="105"/>
      <c r="O105" s="105"/>
      <c r="P105" s="105"/>
    </row>
    <row r="106" spans="1:17" s="58" customFormat="1" ht="63.75" hidden="1" x14ac:dyDescent="0.25">
      <c r="A106" s="105"/>
      <c r="B106" s="101" t="s">
        <v>184</v>
      </c>
      <c r="C106" s="105"/>
      <c r="D106" s="108" t="s">
        <v>69</v>
      </c>
      <c r="E106" s="105"/>
      <c r="F106" s="105"/>
      <c r="G106" s="105"/>
      <c r="H106" s="105"/>
      <c r="I106" s="105"/>
      <c r="J106" s="105"/>
      <c r="K106" s="105"/>
      <c r="L106" s="105"/>
      <c r="M106" s="105"/>
      <c r="N106" s="105"/>
      <c r="O106" s="105"/>
      <c r="P106" s="105"/>
    </row>
    <row r="107" spans="1:17" s="58" customFormat="1" ht="63.75" hidden="1" x14ac:dyDescent="0.25">
      <c r="A107" s="105"/>
      <c r="B107" s="101" t="s">
        <v>185</v>
      </c>
      <c r="C107" s="105"/>
      <c r="D107" s="108" t="s">
        <v>70</v>
      </c>
      <c r="E107" s="105"/>
      <c r="F107" s="105"/>
      <c r="G107" s="105"/>
      <c r="H107" s="105"/>
      <c r="I107" s="105"/>
      <c r="J107" s="105"/>
      <c r="K107" s="105"/>
      <c r="L107" s="105"/>
      <c r="M107" s="105"/>
      <c r="N107" s="105"/>
      <c r="O107" s="105"/>
      <c r="P107" s="105"/>
    </row>
    <row r="108" spans="1:17" s="58" customFormat="1" ht="114.75" hidden="1" x14ac:dyDescent="0.25">
      <c r="A108" s="105"/>
      <c r="B108" s="101" t="s">
        <v>108</v>
      </c>
      <c r="C108" s="105"/>
      <c r="D108" s="108" t="s">
        <v>71</v>
      </c>
      <c r="E108" s="105"/>
      <c r="F108" s="105"/>
      <c r="G108" s="105"/>
      <c r="H108" s="105"/>
      <c r="I108" s="105"/>
      <c r="J108" s="105"/>
      <c r="K108" s="105"/>
      <c r="L108" s="105"/>
      <c r="M108" s="105"/>
      <c r="N108" s="105"/>
      <c r="O108" s="105"/>
      <c r="P108" s="105"/>
    </row>
    <row r="109" spans="1:17" s="58" customFormat="1" ht="76.5" hidden="1" x14ac:dyDescent="0.25">
      <c r="A109" s="105"/>
      <c r="B109" s="105"/>
      <c r="C109" s="105"/>
      <c r="D109" s="108" t="s">
        <v>72</v>
      </c>
      <c r="E109" s="105"/>
      <c r="F109" s="105"/>
      <c r="G109" s="105"/>
      <c r="H109" s="105"/>
      <c r="I109" s="105"/>
      <c r="J109" s="105"/>
      <c r="K109" s="105"/>
      <c r="L109" s="105"/>
      <c r="M109" s="105"/>
      <c r="N109" s="105"/>
      <c r="O109" s="105"/>
      <c r="P109" s="105"/>
    </row>
    <row r="110" spans="1:17" s="58" customFormat="1" ht="63.75" hidden="1" x14ac:dyDescent="0.25">
      <c r="A110" s="105"/>
      <c r="B110" s="105"/>
      <c r="C110" s="105"/>
      <c r="D110" s="108" t="s">
        <v>73</v>
      </c>
      <c r="E110" s="105"/>
      <c r="F110" s="105"/>
      <c r="G110" s="105"/>
      <c r="H110" s="105"/>
      <c r="I110" s="105"/>
      <c r="J110" s="105"/>
      <c r="K110" s="105"/>
      <c r="L110" s="105"/>
      <c r="M110" s="105"/>
      <c r="N110" s="105"/>
      <c r="O110" s="105"/>
      <c r="P110" s="105"/>
    </row>
    <row r="111" spans="1:17" s="58" customFormat="1" ht="89.25" hidden="1" x14ac:dyDescent="0.25">
      <c r="A111" s="105"/>
      <c r="B111" s="105"/>
      <c r="C111" s="105"/>
      <c r="D111" s="108" t="s">
        <v>74</v>
      </c>
      <c r="E111" s="105"/>
      <c r="F111" s="105"/>
      <c r="G111" s="105"/>
      <c r="H111" s="105"/>
      <c r="I111" s="105"/>
      <c r="J111" s="105"/>
      <c r="K111" s="105"/>
      <c r="L111" s="105"/>
      <c r="M111" s="105"/>
      <c r="N111" s="105"/>
      <c r="O111" s="105"/>
      <c r="P111" s="105"/>
    </row>
    <row r="112" spans="1:17" s="58" customFormat="1" ht="63.75" hidden="1" x14ac:dyDescent="0.25">
      <c r="A112" s="105"/>
      <c r="B112" s="105"/>
      <c r="C112" s="105"/>
      <c r="D112" s="108" t="s">
        <v>75</v>
      </c>
      <c r="E112" s="105"/>
      <c r="F112" s="105"/>
      <c r="G112" s="105"/>
      <c r="H112" s="105"/>
      <c r="I112" s="105"/>
      <c r="J112" s="105"/>
      <c r="K112" s="105"/>
      <c r="L112" s="105"/>
      <c r="M112" s="105"/>
      <c r="N112" s="105"/>
      <c r="O112" s="105"/>
      <c r="P112" s="105"/>
    </row>
    <row r="113" spans="1:16" s="58" customFormat="1" ht="76.5" hidden="1" x14ac:dyDescent="0.25">
      <c r="A113" s="105"/>
      <c r="B113" s="105"/>
      <c r="C113" s="105"/>
      <c r="D113" s="108" t="s">
        <v>76</v>
      </c>
      <c r="E113" s="105"/>
      <c r="F113" s="105"/>
      <c r="G113" s="105"/>
      <c r="H113" s="105"/>
      <c r="I113" s="105"/>
      <c r="J113" s="105"/>
      <c r="K113" s="105"/>
      <c r="L113" s="105"/>
      <c r="M113" s="105"/>
      <c r="N113" s="105"/>
      <c r="O113" s="105"/>
      <c r="P113" s="105"/>
    </row>
    <row r="114" spans="1:16" s="58" customFormat="1" ht="102" hidden="1" x14ac:dyDescent="0.25">
      <c r="A114" s="105"/>
      <c r="B114" s="105"/>
      <c r="C114" s="105"/>
      <c r="D114" s="108" t="s">
        <v>77</v>
      </c>
      <c r="E114" s="105"/>
      <c r="F114" s="105"/>
      <c r="G114" s="105"/>
      <c r="H114" s="105"/>
      <c r="I114" s="105"/>
      <c r="J114" s="105"/>
      <c r="K114" s="105"/>
      <c r="L114" s="105"/>
      <c r="M114" s="105"/>
      <c r="N114" s="105"/>
      <c r="O114" s="105"/>
      <c r="P114" s="105"/>
    </row>
    <row r="115" spans="1:16" s="58" customFormat="1" ht="102" hidden="1" x14ac:dyDescent="0.25">
      <c r="A115" s="105"/>
      <c r="B115" s="105"/>
      <c r="C115" s="105"/>
      <c r="D115" s="108" t="s">
        <v>13</v>
      </c>
      <c r="E115" s="105"/>
      <c r="F115" s="105"/>
      <c r="G115" s="105"/>
      <c r="H115" s="105"/>
      <c r="I115" s="105"/>
      <c r="J115" s="105"/>
      <c r="K115" s="105"/>
      <c r="L115" s="105"/>
      <c r="M115" s="105"/>
      <c r="N115" s="105"/>
      <c r="O115" s="105"/>
      <c r="P115" s="105"/>
    </row>
    <row r="116" spans="1:16" s="58" customFormat="1" ht="63.75" hidden="1" x14ac:dyDescent="0.25">
      <c r="A116" s="105"/>
      <c r="B116" s="105"/>
      <c r="C116" s="105"/>
      <c r="D116" s="108" t="s">
        <v>78</v>
      </c>
      <c r="E116" s="105"/>
      <c r="F116" s="105"/>
      <c r="G116" s="105"/>
      <c r="H116" s="105"/>
      <c r="I116" s="105"/>
      <c r="J116" s="105"/>
      <c r="K116" s="105"/>
      <c r="L116" s="105"/>
      <c r="M116" s="105"/>
      <c r="N116" s="105"/>
      <c r="O116" s="105"/>
      <c r="P116" s="105"/>
    </row>
    <row r="117" spans="1:16" s="58" customFormat="1" hidden="1" x14ac:dyDescent="0.25">
      <c r="A117" s="105"/>
      <c r="B117" s="105"/>
      <c r="C117" s="105"/>
      <c r="D117" s="105"/>
      <c r="E117" s="105"/>
      <c r="F117" s="105"/>
      <c r="G117" s="105"/>
      <c r="H117" s="105"/>
      <c r="I117" s="105"/>
      <c r="J117" s="105"/>
      <c r="K117" s="105"/>
      <c r="L117" s="105"/>
      <c r="M117" s="105"/>
      <c r="N117" s="105"/>
      <c r="O117" s="105"/>
      <c r="P117" s="105"/>
    </row>
    <row r="118" spans="1:16" s="58" customFormat="1" hidden="1" x14ac:dyDescent="0.25">
      <c r="A118" s="105"/>
      <c r="B118" s="106"/>
      <c r="C118" s="105"/>
      <c r="D118" s="105">
        <v>2012</v>
      </c>
      <c r="E118" s="105"/>
      <c r="F118" s="105"/>
      <c r="G118" s="105"/>
      <c r="H118" s="105"/>
      <c r="I118" s="105"/>
      <c r="J118" s="105"/>
      <c r="K118" s="105"/>
      <c r="L118" s="105"/>
      <c r="M118" s="105"/>
      <c r="N118" s="105"/>
      <c r="O118" s="105"/>
      <c r="P118" s="105"/>
    </row>
    <row r="119" spans="1:16" s="58" customFormat="1" hidden="1" x14ac:dyDescent="0.25">
      <c r="A119" s="105"/>
      <c r="B119" s="106"/>
      <c r="C119" s="105"/>
      <c r="D119" s="105">
        <v>2013</v>
      </c>
      <c r="E119" s="105"/>
      <c r="F119" s="105"/>
      <c r="G119" s="105"/>
      <c r="H119" s="105"/>
      <c r="I119" s="105"/>
      <c r="J119" s="105"/>
      <c r="K119" s="105"/>
      <c r="L119" s="105"/>
      <c r="M119" s="105"/>
      <c r="N119" s="105"/>
      <c r="O119" s="105"/>
      <c r="P119" s="105"/>
    </row>
    <row r="120" spans="1:16" s="58" customFormat="1" hidden="1" x14ac:dyDescent="0.25">
      <c r="A120" s="105"/>
      <c r="B120" s="106"/>
      <c r="C120" s="105"/>
      <c r="D120" s="105">
        <v>2014</v>
      </c>
      <c r="E120" s="105"/>
      <c r="F120" s="105"/>
      <c r="G120" s="105"/>
      <c r="H120" s="105"/>
      <c r="I120" s="105"/>
      <c r="J120" s="105"/>
      <c r="K120" s="105"/>
      <c r="L120" s="105"/>
      <c r="M120" s="105"/>
      <c r="N120" s="105"/>
      <c r="O120" s="105"/>
      <c r="P120" s="105"/>
    </row>
    <row r="121" spans="1:16" s="58" customFormat="1" hidden="1" x14ac:dyDescent="0.25">
      <c r="A121" s="105"/>
      <c r="B121" s="106"/>
      <c r="C121" s="105"/>
      <c r="D121" s="105">
        <v>2015</v>
      </c>
      <c r="E121" s="105"/>
      <c r="F121" s="105"/>
      <c r="G121" s="105"/>
      <c r="H121" s="105"/>
      <c r="I121" s="105"/>
      <c r="J121" s="105"/>
      <c r="K121" s="105"/>
      <c r="L121" s="105"/>
      <c r="M121" s="105"/>
      <c r="N121" s="105"/>
      <c r="O121" s="105"/>
      <c r="P121" s="105"/>
    </row>
    <row r="122" spans="1:16" s="58" customFormat="1" hidden="1" x14ac:dyDescent="0.25">
      <c r="A122" s="105"/>
      <c r="B122" s="106"/>
      <c r="C122" s="105"/>
      <c r="D122" s="105"/>
      <c r="E122" s="105"/>
      <c r="F122" s="105"/>
      <c r="G122" s="105"/>
      <c r="H122" s="105"/>
      <c r="I122" s="105"/>
      <c r="J122" s="105"/>
      <c r="K122" s="105"/>
      <c r="L122" s="105"/>
      <c r="M122" s="105"/>
      <c r="N122" s="105"/>
      <c r="O122" s="105"/>
      <c r="P122" s="105"/>
    </row>
    <row r="123" spans="1:16" s="58" customFormat="1" hidden="1" x14ac:dyDescent="0.25">
      <c r="A123" s="105"/>
      <c r="B123" s="106"/>
      <c r="C123" s="105"/>
      <c r="D123" s="105">
        <v>2016</v>
      </c>
      <c r="E123" s="105"/>
      <c r="F123" s="105"/>
      <c r="G123" s="105"/>
      <c r="H123" s="105"/>
      <c r="I123" s="105"/>
      <c r="J123" s="105"/>
      <c r="K123" s="105"/>
      <c r="L123" s="105"/>
      <c r="M123" s="105"/>
      <c r="N123" s="105"/>
      <c r="O123" s="105"/>
      <c r="P123" s="105"/>
    </row>
    <row r="124" spans="1:16" s="58" customFormat="1" hidden="1" x14ac:dyDescent="0.25">
      <c r="A124" s="105"/>
      <c r="B124" s="106"/>
      <c r="C124" s="105"/>
      <c r="D124" s="105">
        <v>2017</v>
      </c>
      <c r="E124" s="105"/>
      <c r="F124" s="105"/>
      <c r="G124" s="105"/>
      <c r="H124" s="105"/>
      <c r="I124" s="105"/>
      <c r="J124" s="105"/>
      <c r="K124" s="105"/>
      <c r="L124" s="105"/>
      <c r="M124" s="105"/>
      <c r="N124" s="105"/>
      <c r="O124" s="105"/>
      <c r="P124" s="105"/>
    </row>
    <row r="125" spans="1:16" s="58" customFormat="1" hidden="1" x14ac:dyDescent="0.25">
      <c r="A125" s="105"/>
      <c r="B125" s="106"/>
      <c r="C125" s="105"/>
      <c r="D125" s="105"/>
      <c r="E125" s="105"/>
      <c r="F125" s="105"/>
      <c r="G125" s="105"/>
      <c r="H125" s="105"/>
      <c r="I125" s="105"/>
      <c r="J125" s="105"/>
      <c r="K125" s="105"/>
      <c r="L125" s="105"/>
      <c r="M125" s="105"/>
      <c r="N125" s="105"/>
      <c r="O125" s="105"/>
      <c r="P125" s="105"/>
    </row>
    <row r="126" spans="1:16" s="58" customFormat="1" hidden="1" x14ac:dyDescent="0.25">
      <c r="A126" s="105"/>
      <c r="B126" s="106"/>
      <c r="C126" s="105"/>
      <c r="D126" s="105"/>
      <c r="E126" s="105"/>
      <c r="F126" s="105"/>
      <c r="G126" s="105"/>
      <c r="H126" s="105"/>
      <c r="I126" s="105"/>
      <c r="J126" s="105"/>
      <c r="K126" s="105"/>
      <c r="L126" s="105"/>
      <c r="M126" s="105"/>
      <c r="N126" s="105"/>
      <c r="O126" s="105"/>
      <c r="P126" s="105"/>
    </row>
    <row r="127" spans="1:16" s="58" customFormat="1" hidden="1" x14ac:dyDescent="0.25"/>
    <row r="128" spans="1:16" s="58" customFormat="1" hidden="1" x14ac:dyDescent="0.25"/>
    <row r="129" s="58" customFormat="1" hidden="1" x14ac:dyDescent="0.25"/>
    <row r="130" s="58" customFormat="1" hidden="1" x14ac:dyDescent="0.25"/>
    <row r="131" s="58" customFormat="1" hidden="1" x14ac:dyDescent="0.25"/>
    <row r="132" s="58" customFormat="1" hidden="1" x14ac:dyDescent="0.25"/>
    <row r="133" s="58" customFormat="1" hidden="1" x14ac:dyDescent="0.25"/>
    <row r="134" s="58" customFormat="1" hidden="1" x14ac:dyDescent="0.25"/>
    <row r="135" s="58" customFormat="1" hidden="1" x14ac:dyDescent="0.25"/>
    <row r="136" s="58" customFormat="1" hidden="1" x14ac:dyDescent="0.25"/>
    <row r="137" s="58" customFormat="1" hidden="1" x14ac:dyDescent="0.25"/>
    <row r="138" s="58" customFormat="1" hidden="1" x14ac:dyDescent="0.25"/>
    <row r="139" s="58" customFormat="1" hidden="1" x14ac:dyDescent="0.25"/>
    <row r="140" s="58" customFormat="1" hidden="1" x14ac:dyDescent="0.25"/>
    <row r="141" s="58" customFormat="1" hidden="1" x14ac:dyDescent="0.25"/>
    <row r="142" s="58" customFormat="1" hidden="1" x14ac:dyDescent="0.25"/>
    <row r="143" s="58" customFormat="1" hidden="1" x14ac:dyDescent="0.25"/>
    <row r="144" s="58" customFormat="1" hidden="1" x14ac:dyDescent="0.25"/>
    <row r="145" s="58" customFormat="1" hidden="1" x14ac:dyDescent="0.25"/>
    <row r="146" s="58" customFormat="1" x14ac:dyDescent="0.25"/>
    <row r="147" s="58" customFormat="1" x14ac:dyDescent="0.25"/>
    <row r="148" s="58" customFormat="1" x14ac:dyDescent="0.25"/>
    <row r="149" s="58" customFormat="1" x14ac:dyDescent="0.25"/>
    <row r="150" s="58" customFormat="1" x14ac:dyDescent="0.25"/>
    <row r="151" s="58" customFormat="1" x14ac:dyDescent="0.25"/>
    <row r="152" s="58" customFormat="1" x14ac:dyDescent="0.25"/>
    <row r="153" s="58" customFormat="1" x14ac:dyDescent="0.25"/>
    <row r="154" s="58" customFormat="1" x14ac:dyDescent="0.25"/>
    <row r="155" s="58" customFormat="1" x14ac:dyDescent="0.25"/>
    <row r="156" s="58" customFormat="1" x14ac:dyDescent="0.25"/>
    <row r="157" s="58" customFormat="1" x14ac:dyDescent="0.25"/>
    <row r="158" s="58" customFormat="1" x14ac:dyDescent="0.25"/>
    <row r="159" s="58" customFormat="1" x14ac:dyDescent="0.25"/>
    <row r="160" s="58" customFormat="1" x14ac:dyDescent="0.25"/>
    <row r="161" spans="2:19" s="58" customFormat="1" x14ac:dyDescent="0.25"/>
    <row r="162" spans="2:19" s="58" customFormat="1" x14ac:dyDescent="0.25"/>
    <row r="163" spans="2:19" s="58" customFormat="1" x14ac:dyDescent="0.25"/>
    <row r="164" spans="2:19" s="58" customFormat="1" x14ac:dyDescent="0.25"/>
    <row r="165" spans="2:19" s="58" customFormat="1" x14ac:dyDescent="0.25"/>
    <row r="166" spans="2:19" s="58" customFormat="1" x14ac:dyDescent="0.25"/>
    <row r="167" spans="2:19" s="58" customFormat="1" x14ac:dyDescent="0.25"/>
    <row r="168" spans="2:19" s="58" customFormat="1" x14ac:dyDescent="0.25"/>
    <row r="169" spans="2:19" s="72" customFormat="1" x14ac:dyDescent="0.25">
      <c r="B169" s="1"/>
      <c r="C169" s="1"/>
      <c r="D169" s="1"/>
      <c r="E169" s="1"/>
      <c r="F169" s="1"/>
      <c r="G169" s="1"/>
      <c r="H169" s="1"/>
      <c r="I169" s="1"/>
      <c r="J169" s="1"/>
      <c r="K169" s="1"/>
      <c r="L169" s="1"/>
      <c r="M169" s="1"/>
      <c r="N169" s="1"/>
      <c r="O169" s="1"/>
      <c r="P169" s="1"/>
      <c r="Q169" s="1"/>
      <c r="R169" s="1"/>
      <c r="S169" s="1"/>
    </row>
    <row r="170" spans="2:19" s="72" customFormat="1" x14ac:dyDescent="0.25">
      <c r="B170" s="1"/>
      <c r="C170" s="1"/>
      <c r="D170" s="1"/>
      <c r="E170" s="1"/>
      <c r="F170" s="1"/>
      <c r="G170" s="1"/>
      <c r="H170" s="1"/>
      <c r="I170" s="1"/>
      <c r="J170" s="1"/>
      <c r="K170" s="1"/>
      <c r="L170" s="1"/>
      <c r="M170" s="1"/>
      <c r="N170" s="1"/>
      <c r="O170" s="1"/>
      <c r="P170" s="1"/>
      <c r="Q170" s="1"/>
      <c r="R170" s="1"/>
      <c r="S170" s="1"/>
    </row>
    <row r="171" spans="2:19" s="72" customFormat="1" x14ac:dyDescent="0.25">
      <c r="B171" s="1"/>
      <c r="C171" s="1"/>
      <c r="D171" s="1"/>
      <c r="E171" s="1"/>
      <c r="F171" s="1"/>
      <c r="G171" s="1"/>
      <c r="H171" s="1"/>
      <c r="I171" s="1"/>
      <c r="J171" s="1"/>
      <c r="K171" s="1"/>
      <c r="L171" s="1"/>
      <c r="M171" s="1"/>
      <c r="N171" s="1"/>
      <c r="O171" s="1"/>
      <c r="P171" s="1"/>
      <c r="Q171" s="1"/>
      <c r="R171" s="1"/>
      <c r="S171" s="1"/>
    </row>
    <row r="172" spans="2:19" s="72" customFormat="1" x14ac:dyDescent="0.25">
      <c r="B172" s="1"/>
      <c r="C172" s="1"/>
      <c r="D172" s="1"/>
      <c r="E172" s="1"/>
      <c r="F172" s="1"/>
      <c r="G172" s="1"/>
      <c r="H172" s="1"/>
      <c r="I172" s="1"/>
      <c r="J172" s="1"/>
      <c r="K172" s="1"/>
      <c r="L172" s="1"/>
      <c r="M172" s="1"/>
      <c r="N172" s="1"/>
      <c r="O172" s="1"/>
      <c r="P172" s="1"/>
      <c r="Q172" s="1"/>
      <c r="R172" s="1"/>
      <c r="S172" s="1"/>
    </row>
    <row r="173" spans="2:19" s="72" customFormat="1" x14ac:dyDescent="0.25">
      <c r="B173" s="1"/>
      <c r="C173" s="1"/>
      <c r="D173" s="1"/>
      <c r="E173" s="1"/>
      <c r="F173" s="1"/>
      <c r="G173" s="1"/>
      <c r="H173" s="1"/>
      <c r="I173" s="1"/>
      <c r="J173" s="1"/>
      <c r="K173" s="1"/>
      <c r="L173" s="1"/>
      <c r="M173" s="1"/>
      <c r="N173" s="1"/>
      <c r="O173" s="1"/>
      <c r="P173" s="1"/>
      <c r="Q173" s="1"/>
      <c r="R173" s="1"/>
      <c r="S173" s="1"/>
    </row>
    <row r="174" spans="2:19" s="72" customFormat="1" x14ac:dyDescent="0.25">
      <c r="B174" s="1"/>
      <c r="C174" s="1"/>
      <c r="D174" s="1"/>
      <c r="E174" s="1"/>
      <c r="F174" s="1"/>
      <c r="G174" s="1"/>
      <c r="H174" s="1"/>
      <c r="I174" s="1"/>
      <c r="J174" s="1"/>
      <c r="K174" s="1"/>
      <c r="L174" s="1"/>
      <c r="M174" s="1"/>
      <c r="N174" s="1"/>
      <c r="O174" s="1"/>
      <c r="P174" s="1"/>
      <c r="Q174" s="1"/>
      <c r="R174" s="1"/>
      <c r="S174" s="1"/>
    </row>
    <row r="175" spans="2:19" s="72" customFormat="1" x14ac:dyDescent="0.25"/>
    <row r="176" spans="2:19" s="72" customFormat="1" x14ac:dyDescent="0.25"/>
    <row r="177" spans="6:19" s="72" customFormat="1" x14ac:dyDescent="0.25"/>
    <row r="178" spans="6:19" s="72" customFormat="1" x14ac:dyDescent="0.25"/>
    <row r="179" spans="6:19" s="72" customFormat="1" x14ac:dyDescent="0.25"/>
    <row r="180" spans="6:19" s="72" customFormat="1" x14ac:dyDescent="0.25"/>
    <row r="181" spans="6:19" s="72" customFormat="1" x14ac:dyDescent="0.25"/>
    <row r="182" spans="6:19" s="72" customFormat="1" x14ac:dyDescent="0.25"/>
    <row r="183" spans="6:19" s="72" customFormat="1" x14ac:dyDescent="0.25"/>
    <row r="184" spans="6:19" s="72" customFormat="1" x14ac:dyDescent="0.25"/>
    <row r="185" spans="6:19" s="72" customFormat="1" x14ac:dyDescent="0.25"/>
    <row r="186" spans="6:19" s="72" customFormat="1" x14ac:dyDescent="0.25"/>
    <row r="187" spans="6:19" s="72" customFormat="1" x14ac:dyDescent="0.25"/>
    <row r="188" spans="6:19" s="72" customFormat="1" x14ac:dyDescent="0.25"/>
    <row r="189" spans="6:19" x14ac:dyDescent="0.25">
      <c r="F189" s="73"/>
      <c r="G189" s="73"/>
      <c r="H189" s="73"/>
      <c r="I189" s="73"/>
      <c r="J189" s="73"/>
      <c r="K189" s="73"/>
      <c r="L189" s="73"/>
      <c r="M189" s="73"/>
      <c r="N189" s="73"/>
      <c r="O189" s="73"/>
      <c r="P189" s="73"/>
      <c r="Q189" s="73"/>
      <c r="R189" s="73"/>
      <c r="S189" s="73"/>
    </row>
    <row r="190" spans="6:19" x14ac:dyDescent="0.25">
      <c r="F190" s="73"/>
      <c r="G190" s="73"/>
      <c r="H190" s="73"/>
      <c r="I190" s="73"/>
      <c r="J190" s="73"/>
      <c r="K190" s="73"/>
      <c r="L190" s="73"/>
      <c r="M190" s="73"/>
      <c r="N190" s="73"/>
      <c r="O190" s="73"/>
      <c r="P190" s="73"/>
      <c r="Q190" s="73"/>
      <c r="R190" s="73"/>
      <c r="S190" s="73"/>
    </row>
    <row r="191" spans="6:19" x14ac:dyDescent="0.25">
      <c r="F191" s="73"/>
      <c r="G191" s="73"/>
      <c r="H191" s="73"/>
      <c r="I191" s="73"/>
      <c r="J191" s="73"/>
      <c r="K191" s="73"/>
      <c r="L191" s="73"/>
      <c r="M191" s="73"/>
      <c r="N191" s="73"/>
      <c r="O191" s="73"/>
      <c r="P191" s="73"/>
      <c r="Q191" s="73"/>
      <c r="R191" s="73"/>
      <c r="S191" s="73"/>
    </row>
  </sheetData>
  <mergeCells count="63">
    <mergeCell ref="C67:P67"/>
    <mergeCell ref="C68:P68"/>
    <mergeCell ref="C69:P69"/>
    <mergeCell ref="B43:P43"/>
    <mergeCell ref="B45:B47"/>
    <mergeCell ref="B48:P48"/>
    <mergeCell ref="B49:P49"/>
    <mergeCell ref="B50:P65"/>
    <mergeCell ref="A66:Q66"/>
    <mergeCell ref="C40:G40"/>
    <mergeCell ref="H40:L40"/>
    <mergeCell ref="M40:P40"/>
    <mergeCell ref="C41:G41"/>
    <mergeCell ref="H41:L41"/>
    <mergeCell ref="M41:P41"/>
    <mergeCell ref="B35:P35"/>
    <mergeCell ref="C36:P36"/>
    <mergeCell ref="B38:P38"/>
    <mergeCell ref="C39:G39"/>
    <mergeCell ref="H39:L39"/>
    <mergeCell ref="M39:P39"/>
    <mergeCell ref="C34:P34"/>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C22:P22"/>
    <mergeCell ref="B11:P11"/>
    <mergeCell ref="C12:P12"/>
    <mergeCell ref="B13:P13"/>
    <mergeCell ref="C14:P14"/>
    <mergeCell ref="B15:P15"/>
    <mergeCell ref="C16:P16"/>
    <mergeCell ref="B17:P17"/>
    <mergeCell ref="C18:P18"/>
    <mergeCell ref="B19:P19"/>
    <mergeCell ref="B20:P20"/>
    <mergeCell ref="B21:P21"/>
    <mergeCell ref="B7:P8"/>
    <mergeCell ref="B9:P9"/>
    <mergeCell ref="D10:G10"/>
    <mergeCell ref="H10:J10"/>
    <mergeCell ref="K10:N10"/>
    <mergeCell ref="O10:P10"/>
    <mergeCell ref="B2:B5"/>
    <mergeCell ref="C2:M2"/>
    <mergeCell ref="N2:P2"/>
    <mergeCell ref="C3:M3"/>
    <mergeCell ref="N3:P3"/>
    <mergeCell ref="C4:M4"/>
    <mergeCell ref="N4:P4"/>
    <mergeCell ref="C5:M5"/>
    <mergeCell ref="N5:P5"/>
  </mergeCells>
  <conditionalFormatting sqref="I47">
    <cfRule type="cellIs" dxfId="8" priority="7" stopIfTrue="1" operator="greaterThan">
      <formula>0.15</formula>
    </cfRule>
    <cfRule type="cellIs" dxfId="7" priority="8" stopIfTrue="1" operator="between">
      <formula>0.101</formula>
      <formula>0.15</formula>
    </cfRule>
    <cfRule type="cellIs" dxfId="6" priority="9" stopIfTrue="1" operator="between">
      <formula>0</formula>
      <formula>0.1</formula>
    </cfRule>
  </conditionalFormatting>
  <conditionalFormatting sqref="O47">
    <cfRule type="cellIs" dxfId="5" priority="4" stopIfTrue="1" operator="greaterThan">
      <formula>0.15</formula>
    </cfRule>
    <cfRule type="cellIs" dxfId="4" priority="5" stopIfTrue="1" operator="between">
      <formula>0.101</formula>
      <formula>0.15</formula>
    </cfRule>
    <cfRule type="cellIs" dxfId="3" priority="6" stopIfTrue="1" operator="between">
      <formula>0</formula>
      <formula>0.1</formula>
    </cfRule>
  </conditionalFormatting>
  <conditionalFormatting sqref="P47">
    <cfRule type="cellIs" dxfId="2" priority="1" stopIfTrue="1" operator="greaterThan">
      <formula>0.15</formula>
    </cfRule>
    <cfRule type="cellIs" dxfId="1" priority="2" stopIfTrue="1" operator="between">
      <formula>0.101</formula>
      <formula>0.15</formula>
    </cfRule>
    <cfRule type="cellIs" dxfId="0" priority="3" stopIfTrue="1" operator="between">
      <formula>0</formula>
      <formula>0.1</formula>
    </cfRule>
  </conditionalFormatting>
  <dataValidations count="9">
    <dataValidation type="list" allowBlank="1" showInputMessage="1" showErrorMessage="1" sqref="H10:J10 JD10:JF10 SZ10:TB10 ACV10:ACX10 AMR10:AMT10 AWN10:AWP10 BGJ10:BGL10 BQF10:BQH10 CAB10:CAD10 CJX10:CJZ10 CTT10:CTV10 DDP10:DDR10 DNL10:DNN10 DXH10:DXJ10 EHD10:EHF10 EQZ10:ERB10 FAV10:FAX10 FKR10:FKT10 FUN10:FUP10 GEJ10:GEL10 GOF10:GOH10 GYB10:GYD10 HHX10:HHZ10 HRT10:HRV10 IBP10:IBR10 ILL10:ILN10 IVH10:IVJ10 JFD10:JFF10 JOZ10:JPB10 JYV10:JYX10 KIR10:KIT10 KSN10:KSP10 LCJ10:LCL10 LMF10:LMH10 LWB10:LWD10 MFX10:MFZ10 MPT10:MPV10 MZP10:MZR10 NJL10:NJN10 NTH10:NTJ10 ODD10:ODF10 OMZ10:ONB10 OWV10:OWX10 PGR10:PGT10 PQN10:PQP10 QAJ10:QAL10 QKF10:QKH10 QUB10:QUD10 RDX10:RDZ10 RNT10:RNV10 RXP10:RXR10 SHL10:SHN10 SRH10:SRJ10 TBD10:TBF10 TKZ10:TLB10 TUV10:TUX10 UER10:UET10 UON10:UOP10 UYJ10:UYL10 VIF10:VIH10 VSB10:VSD10 WBX10:WBZ10 WLT10:WLV10 WVP10:WVR10 H65544:J65544 JD65544:JF65544 SZ65544:TB65544 ACV65544:ACX65544 AMR65544:AMT65544 AWN65544:AWP65544 BGJ65544:BGL65544 BQF65544:BQH65544 CAB65544:CAD65544 CJX65544:CJZ65544 CTT65544:CTV65544 DDP65544:DDR65544 DNL65544:DNN65544 DXH65544:DXJ65544 EHD65544:EHF65544 EQZ65544:ERB65544 FAV65544:FAX65544 FKR65544:FKT65544 FUN65544:FUP65544 GEJ65544:GEL65544 GOF65544:GOH65544 GYB65544:GYD65544 HHX65544:HHZ65544 HRT65544:HRV65544 IBP65544:IBR65544 ILL65544:ILN65544 IVH65544:IVJ65544 JFD65544:JFF65544 JOZ65544:JPB65544 JYV65544:JYX65544 KIR65544:KIT65544 KSN65544:KSP65544 LCJ65544:LCL65544 LMF65544:LMH65544 LWB65544:LWD65544 MFX65544:MFZ65544 MPT65544:MPV65544 MZP65544:MZR65544 NJL65544:NJN65544 NTH65544:NTJ65544 ODD65544:ODF65544 OMZ65544:ONB65544 OWV65544:OWX65544 PGR65544:PGT65544 PQN65544:PQP65544 QAJ65544:QAL65544 QKF65544:QKH65544 QUB65544:QUD65544 RDX65544:RDZ65544 RNT65544:RNV65544 RXP65544:RXR65544 SHL65544:SHN65544 SRH65544:SRJ65544 TBD65544:TBF65544 TKZ65544:TLB65544 TUV65544:TUX65544 UER65544:UET65544 UON65544:UOP65544 UYJ65544:UYL65544 VIF65544:VIH65544 VSB65544:VSD65544 WBX65544:WBZ65544 WLT65544:WLV65544 WVP65544:WVR65544 H131080:J131080 JD131080:JF131080 SZ131080:TB131080 ACV131080:ACX131080 AMR131080:AMT131080 AWN131080:AWP131080 BGJ131080:BGL131080 BQF131080:BQH131080 CAB131080:CAD131080 CJX131080:CJZ131080 CTT131080:CTV131080 DDP131080:DDR131080 DNL131080:DNN131080 DXH131080:DXJ131080 EHD131080:EHF131080 EQZ131080:ERB131080 FAV131080:FAX131080 FKR131080:FKT131080 FUN131080:FUP131080 GEJ131080:GEL131080 GOF131080:GOH131080 GYB131080:GYD131080 HHX131080:HHZ131080 HRT131080:HRV131080 IBP131080:IBR131080 ILL131080:ILN131080 IVH131080:IVJ131080 JFD131080:JFF131080 JOZ131080:JPB131080 JYV131080:JYX131080 KIR131080:KIT131080 KSN131080:KSP131080 LCJ131080:LCL131080 LMF131080:LMH131080 LWB131080:LWD131080 MFX131080:MFZ131080 MPT131080:MPV131080 MZP131080:MZR131080 NJL131080:NJN131080 NTH131080:NTJ131080 ODD131080:ODF131080 OMZ131080:ONB131080 OWV131080:OWX131080 PGR131080:PGT131080 PQN131080:PQP131080 QAJ131080:QAL131080 QKF131080:QKH131080 QUB131080:QUD131080 RDX131080:RDZ131080 RNT131080:RNV131080 RXP131080:RXR131080 SHL131080:SHN131080 SRH131080:SRJ131080 TBD131080:TBF131080 TKZ131080:TLB131080 TUV131080:TUX131080 UER131080:UET131080 UON131080:UOP131080 UYJ131080:UYL131080 VIF131080:VIH131080 VSB131080:VSD131080 WBX131080:WBZ131080 WLT131080:WLV131080 WVP131080:WVR131080 H196616:J196616 JD196616:JF196616 SZ196616:TB196616 ACV196616:ACX196616 AMR196616:AMT196616 AWN196616:AWP196616 BGJ196616:BGL196616 BQF196616:BQH196616 CAB196616:CAD196616 CJX196616:CJZ196616 CTT196616:CTV196616 DDP196616:DDR196616 DNL196616:DNN196616 DXH196616:DXJ196616 EHD196616:EHF196616 EQZ196616:ERB196616 FAV196616:FAX196616 FKR196616:FKT196616 FUN196616:FUP196616 GEJ196616:GEL196616 GOF196616:GOH196616 GYB196616:GYD196616 HHX196616:HHZ196616 HRT196616:HRV196616 IBP196616:IBR196616 ILL196616:ILN196616 IVH196616:IVJ196616 JFD196616:JFF196616 JOZ196616:JPB196616 JYV196616:JYX196616 KIR196616:KIT196616 KSN196616:KSP196616 LCJ196616:LCL196616 LMF196616:LMH196616 LWB196616:LWD196616 MFX196616:MFZ196616 MPT196616:MPV196616 MZP196616:MZR196616 NJL196616:NJN196616 NTH196616:NTJ196616 ODD196616:ODF196616 OMZ196616:ONB196616 OWV196616:OWX196616 PGR196616:PGT196616 PQN196616:PQP196616 QAJ196616:QAL196616 QKF196616:QKH196616 QUB196616:QUD196616 RDX196616:RDZ196616 RNT196616:RNV196616 RXP196616:RXR196616 SHL196616:SHN196616 SRH196616:SRJ196616 TBD196616:TBF196616 TKZ196616:TLB196616 TUV196616:TUX196616 UER196616:UET196616 UON196616:UOP196616 UYJ196616:UYL196616 VIF196616:VIH196616 VSB196616:VSD196616 WBX196616:WBZ196616 WLT196616:WLV196616 WVP196616:WVR196616 H262152:J262152 JD262152:JF262152 SZ262152:TB262152 ACV262152:ACX262152 AMR262152:AMT262152 AWN262152:AWP262152 BGJ262152:BGL262152 BQF262152:BQH262152 CAB262152:CAD262152 CJX262152:CJZ262152 CTT262152:CTV262152 DDP262152:DDR262152 DNL262152:DNN262152 DXH262152:DXJ262152 EHD262152:EHF262152 EQZ262152:ERB262152 FAV262152:FAX262152 FKR262152:FKT262152 FUN262152:FUP262152 GEJ262152:GEL262152 GOF262152:GOH262152 GYB262152:GYD262152 HHX262152:HHZ262152 HRT262152:HRV262152 IBP262152:IBR262152 ILL262152:ILN262152 IVH262152:IVJ262152 JFD262152:JFF262152 JOZ262152:JPB262152 JYV262152:JYX262152 KIR262152:KIT262152 KSN262152:KSP262152 LCJ262152:LCL262152 LMF262152:LMH262152 LWB262152:LWD262152 MFX262152:MFZ262152 MPT262152:MPV262152 MZP262152:MZR262152 NJL262152:NJN262152 NTH262152:NTJ262152 ODD262152:ODF262152 OMZ262152:ONB262152 OWV262152:OWX262152 PGR262152:PGT262152 PQN262152:PQP262152 QAJ262152:QAL262152 QKF262152:QKH262152 QUB262152:QUD262152 RDX262152:RDZ262152 RNT262152:RNV262152 RXP262152:RXR262152 SHL262152:SHN262152 SRH262152:SRJ262152 TBD262152:TBF262152 TKZ262152:TLB262152 TUV262152:TUX262152 UER262152:UET262152 UON262152:UOP262152 UYJ262152:UYL262152 VIF262152:VIH262152 VSB262152:VSD262152 WBX262152:WBZ262152 WLT262152:WLV262152 WVP262152:WVR262152 H327688:J327688 JD327688:JF327688 SZ327688:TB327688 ACV327688:ACX327688 AMR327688:AMT327688 AWN327688:AWP327688 BGJ327688:BGL327688 BQF327688:BQH327688 CAB327688:CAD327688 CJX327688:CJZ327688 CTT327688:CTV327688 DDP327688:DDR327688 DNL327688:DNN327688 DXH327688:DXJ327688 EHD327688:EHF327688 EQZ327688:ERB327688 FAV327688:FAX327688 FKR327688:FKT327688 FUN327688:FUP327688 GEJ327688:GEL327688 GOF327688:GOH327688 GYB327688:GYD327688 HHX327688:HHZ327688 HRT327688:HRV327688 IBP327688:IBR327688 ILL327688:ILN327688 IVH327688:IVJ327688 JFD327688:JFF327688 JOZ327688:JPB327688 JYV327688:JYX327688 KIR327688:KIT327688 KSN327688:KSP327688 LCJ327688:LCL327688 LMF327688:LMH327688 LWB327688:LWD327688 MFX327688:MFZ327688 MPT327688:MPV327688 MZP327688:MZR327688 NJL327688:NJN327688 NTH327688:NTJ327688 ODD327688:ODF327688 OMZ327688:ONB327688 OWV327688:OWX327688 PGR327688:PGT327688 PQN327688:PQP327688 QAJ327688:QAL327688 QKF327688:QKH327688 QUB327688:QUD327688 RDX327688:RDZ327688 RNT327688:RNV327688 RXP327688:RXR327688 SHL327688:SHN327688 SRH327688:SRJ327688 TBD327688:TBF327688 TKZ327688:TLB327688 TUV327688:TUX327688 UER327688:UET327688 UON327688:UOP327688 UYJ327688:UYL327688 VIF327688:VIH327688 VSB327688:VSD327688 WBX327688:WBZ327688 WLT327688:WLV327688 WVP327688:WVR327688 H393224:J393224 JD393224:JF393224 SZ393224:TB393224 ACV393224:ACX393224 AMR393224:AMT393224 AWN393224:AWP393224 BGJ393224:BGL393224 BQF393224:BQH393224 CAB393224:CAD393224 CJX393224:CJZ393224 CTT393224:CTV393224 DDP393224:DDR393224 DNL393224:DNN393224 DXH393224:DXJ393224 EHD393224:EHF393224 EQZ393224:ERB393224 FAV393224:FAX393224 FKR393224:FKT393224 FUN393224:FUP393224 GEJ393224:GEL393224 GOF393224:GOH393224 GYB393224:GYD393224 HHX393224:HHZ393224 HRT393224:HRV393224 IBP393224:IBR393224 ILL393224:ILN393224 IVH393224:IVJ393224 JFD393224:JFF393224 JOZ393224:JPB393224 JYV393224:JYX393224 KIR393224:KIT393224 KSN393224:KSP393224 LCJ393224:LCL393224 LMF393224:LMH393224 LWB393224:LWD393224 MFX393224:MFZ393224 MPT393224:MPV393224 MZP393224:MZR393224 NJL393224:NJN393224 NTH393224:NTJ393224 ODD393224:ODF393224 OMZ393224:ONB393224 OWV393224:OWX393224 PGR393224:PGT393224 PQN393224:PQP393224 QAJ393224:QAL393224 QKF393224:QKH393224 QUB393224:QUD393224 RDX393224:RDZ393224 RNT393224:RNV393224 RXP393224:RXR393224 SHL393224:SHN393224 SRH393224:SRJ393224 TBD393224:TBF393224 TKZ393224:TLB393224 TUV393224:TUX393224 UER393224:UET393224 UON393224:UOP393224 UYJ393224:UYL393224 VIF393224:VIH393224 VSB393224:VSD393224 WBX393224:WBZ393224 WLT393224:WLV393224 WVP393224:WVR393224 H458760:J458760 JD458760:JF458760 SZ458760:TB458760 ACV458760:ACX458760 AMR458760:AMT458760 AWN458760:AWP458760 BGJ458760:BGL458760 BQF458760:BQH458760 CAB458760:CAD458760 CJX458760:CJZ458760 CTT458760:CTV458760 DDP458760:DDR458760 DNL458760:DNN458760 DXH458760:DXJ458760 EHD458760:EHF458760 EQZ458760:ERB458760 FAV458760:FAX458760 FKR458760:FKT458760 FUN458760:FUP458760 GEJ458760:GEL458760 GOF458760:GOH458760 GYB458760:GYD458760 HHX458760:HHZ458760 HRT458760:HRV458760 IBP458760:IBR458760 ILL458760:ILN458760 IVH458760:IVJ458760 JFD458760:JFF458760 JOZ458760:JPB458760 JYV458760:JYX458760 KIR458760:KIT458760 KSN458760:KSP458760 LCJ458760:LCL458760 LMF458760:LMH458760 LWB458760:LWD458760 MFX458760:MFZ458760 MPT458760:MPV458760 MZP458760:MZR458760 NJL458760:NJN458760 NTH458760:NTJ458760 ODD458760:ODF458760 OMZ458760:ONB458760 OWV458760:OWX458760 PGR458760:PGT458760 PQN458760:PQP458760 QAJ458760:QAL458760 QKF458760:QKH458760 QUB458760:QUD458760 RDX458760:RDZ458760 RNT458760:RNV458760 RXP458760:RXR458760 SHL458760:SHN458760 SRH458760:SRJ458760 TBD458760:TBF458760 TKZ458760:TLB458760 TUV458760:TUX458760 UER458760:UET458760 UON458760:UOP458760 UYJ458760:UYL458760 VIF458760:VIH458760 VSB458760:VSD458760 WBX458760:WBZ458760 WLT458760:WLV458760 WVP458760:WVR458760 H524296:J524296 JD524296:JF524296 SZ524296:TB524296 ACV524296:ACX524296 AMR524296:AMT524296 AWN524296:AWP524296 BGJ524296:BGL524296 BQF524296:BQH524296 CAB524296:CAD524296 CJX524296:CJZ524296 CTT524296:CTV524296 DDP524296:DDR524296 DNL524296:DNN524296 DXH524296:DXJ524296 EHD524296:EHF524296 EQZ524296:ERB524296 FAV524296:FAX524296 FKR524296:FKT524296 FUN524296:FUP524296 GEJ524296:GEL524296 GOF524296:GOH524296 GYB524296:GYD524296 HHX524296:HHZ524296 HRT524296:HRV524296 IBP524296:IBR524296 ILL524296:ILN524296 IVH524296:IVJ524296 JFD524296:JFF524296 JOZ524296:JPB524296 JYV524296:JYX524296 KIR524296:KIT524296 KSN524296:KSP524296 LCJ524296:LCL524296 LMF524296:LMH524296 LWB524296:LWD524296 MFX524296:MFZ524296 MPT524296:MPV524296 MZP524296:MZR524296 NJL524296:NJN524296 NTH524296:NTJ524296 ODD524296:ODF524296 OMZ524296:ONB524296 OWV524296:OWX524296 PGR524296:PGT524296 PQN524296:PQP524296 QAJ524296:QAL524296 QKF524296:QKH524296 QUB524296:QUD524296 RDX524296:RDZ524296 RNT524296:RNV524296 RXP524296:RXR524296 SHL524296:SHN524296 SRH524296:SRJ524296 TBD524296:TBF524296 TKZ524296:TLB524296 TUV524296:TUX524296 UER524296:UET524296 UON524296:UOP524296 UYJ524296:UYL524296 VIF524296:VIH524296 VSB524296:VSD524296 WBX524296:WBZ524296 WLT524296:WLV524296 WVP524296:WVR524296 H589832:J589832 JD589832:JF589832 SZ589832:TB589832 ACV589832:ACX589832 AMR589832:AMT589832 AWN589832:AWP589832 BGJ589832:BGL589832 BQF589832:BQH589832 CAB589832:CAD589832 CJX589832:CJZ589832 CTT589832:CTV589832 DDP589832:DDR589832 DNL589832:DNN589832 DXH589832:DXJ589832 EHD589832:EHF589832 EQZ589832:ERB589832 FAV589832:FAX589832 FKR589832:FKT589832 FUN589832:FUP589832 GEJ589832:GEL589832 GOF589832:GOH589832 GYB589832:GYD589832 HHX589832:HHZ589832 HRT589832:HRV589832 IBP589832:IBR589832 ILL589832:ILN589832 IVH589832:IVJ589832 JFD589832:JFF589832 JOZ589832:JPB589832 JYV589832:JYX589832 KIR589832:KIT589832 KSN589832:KSP589832 LCJ589832:LCL589832 LMF589832:LMH589832 LWB589832:LWD589832 MFX589832:MFZ589832 MPT589832:MPV589832 MZP589832:MZR589832 NJL589832:NJN589832 NTH589832:NTJ589832 ODD589832:ODF589832 OMZ589832:ONB589832 OWV589832:OWX589832 PGR589832:PGT589832 PQN589832:PQP589832 QAJ589832:QAL589832 QKF589832:QKH589832 QUB589832:QUD589832 RDX589832:RDZ589832 RNT589832:RNV589832 RXP589832:RXR589832 SHL589832:SHN589832 SRH589832:SRJ589832 TBD589832:TBF589832 TKZ589832:TLB589832 TUV589832:TUX589832 UER589832:UET589832 UON589832:UOP589832 UYJ589832:UYL589832 VIF589832:VIH589832 VSB589832:VSD589832 WBX589832:WBZ589832 WLT589832:WLV589832 WVP589832:WVR589832 H655368:J655368 JD655368:JF655368 SZ655368:TB655368 ACV655368:ACX655368 AMR655368:AMT655368 AWN655368:AWP655368 BGJ655368:BGL655368 BQF655368:BQH655368 CAB655368:CAD655368 CJX655368:CJZ655368 CTT655368:CTV655368 DDP655368:DDR655368 DNL655368:DNN655368 DXH655368:DXJ655368 EHD655368:EHF655368 EQZ655368:ERB655368 FAV655368:FAX655368 FKR655368:FKT655368 FUN655368:FUP655368 GEJ655368:GEL655368 GOF655368:GOH655368 GYB655368:GYD655368 HHX655368:HHZ655368 HRT655368:HRV655368 IBP655368:IBR655368 ILL655368:ILN655368 IVH655368:IVJ655368 JFD655368:JFF655368 JOZ655368:JPB655368 JYV655368:JYX655368 KIR655368:KIT655368 KSN655368:KSP655368 LCJ655368:LCL655368 LMF655368:LMH655368 LWB655368:LWD655368 MFX655368:MFZ655368 MPT655368:MPV655368 MZP655368:MZR655368 NJL655368:NJN655368 NTH655368:NTJ655368 ODD655368:ODF655368 OMZ655368:ONB655368 OWV655368:OWX655368 PGR655368:PGT655368 PQN655368:PQP655368 QAJ655368:QAL655368 QKF655368:QKH655368 QUB655368:QUD655368 RDX655368:RDZ655368 RNT655368:RNV655368 RXP655368:RXR655368 SHL655368:SHN655368 SRH655368:SRJ655368 TBD655368:TBF655368 TKZ655368:TLB655368 TUV655368:TUX655368 UER655368:UET655368 UON655368:UOP655368 UYJ655368:UYL655368 VIF655368:VIH655368 VSB655368:VSD655368 WBX655368:WBZ655368 WLT655368:WLV655368 WVP655368:WVR655368 H720904:J720904 JD720904:JF720904 SZ720904:TB720904 ACV720904:ACX720904 AMR720904:AMT720904 AWN720904:AWP720904 BGJ720904:BGL720904 BQF720904:BQH720904 CAB720904:CAD720904 CJX720904:CJZ720904 CTT720904:CTV720904 DDP720904:DDR720904 DNL720904:DNN720904 DXH720904:DXJ720904 EHD720904:EHF720904 EQZ720904:ERB720904 FAV720904:FAX720904 FKR720904:FKT720904 FUN720904:FUP720904 GEJ720904:GEL720904 GOF720904:GOH720904 GYB720904:GYD720904 HHX720904:HHZ720904 HRT720904:HRV720904 IBP720904:IBR720904 ILL720904:ILN720904 IVH720904:IVJ720904 JFD720904:JFF720904 JOZ720904:JPB720904 JYV720904:JYX720904 KIR720904:KIT720904 KSN720904:KSP720904 LCJ720904:LCL720904 LMF720904:LMH720904 LWB720904:LWD720904 MFX720904:MFZ720904 MPT720904:MPV720904 MZP720904:MZR720904 NJL720904:NJN720904 NTH720904:NTJ720904 ODD720904:ODF720904 OMZ720904:ONB720904 OWV720904:OWX720904 PGR720904:PGT720904 PQN720904:PQP720904 QAJ720904:QAL720904 QKF720904:QKH720904 QUB720904:QUD720904 RDX720904:RDZ720904 RNT720904:RNV720904 RXP720904:RXR720904 SHL720904:SHN720904 SRH720904:SRJ720904 TBD720904:TBF720904 TKZ720904:TLB720904 TUV720904:TUX720904 UER720904:UET720904 UON720904:UOP720904 UYJ720904:UYL720904 VIF720904:VIH720904 VSB720904:VSD720904 WBX720904:WBZ720904 WLT720904:WLV720904 WVP720904:WVR720904 H786440:J786440 JD786440:JF786440 SZ786440:TB786440 ACV786440:ACX786440 AMR786440:AMT786440 AWN786440:AWP786440 BGJ786440:BGL786440 BQF786440:BQH786440 CAB786440:CAD786440 CJX786440:CJZ786440 CTT786440:CTV786440 DDP786440:DDR786440 DNL786440:DNN786440 DXH786440:DXJ786440 EHD786440:EHF786440 EQZ786440:ERB786440 FAV786440:FAX786440 FKR786440:FKT786440 FUN786440:FUP786440 GEJ786440:GEL786440 GOF786440:GOH786440 GYB786440:GYD786440 HHX786440:HHZ786440 HRT786440:HRV786440 IBP786440:IBR786440 ILL786440:ILN786440 IVH786440:IVJ786440 JFD786440:JFF786440 JOZ786440:JPB786440 JYV786440:JYX786440 KIR786440:KIT786440 KSN786440:KSP786440 LCJ786440:LCL786440 LMF786440:LMH786440 LWB786440:LWD786440 MFX786440:MFZ786440 MPT786440:MPV786440 MZP786440:MZR786440 NJL786440:NJN786440 NTH786440:NTJ786440 ODD786440:ODF786440 OMZ786440:ONB786440 OWV786440:OWX786440 PGR786440:PGT786440 PQN786440:PQP786440 QAJ786440:QAL786440 QKF786440:QKH786440 QUB786440:QUD786440 RDX786440:RDZ786440 RNT786440:RNV786440 RXP786440:RXR786440 SHL786440:SHN786440 SRH786440:SRJ786440 TBD786440:TBF786440 TKZ786440:TLB786440 TUV786440:TUX786440 UER786440:UET786440 UON786440:UOP786440 UYJ786440:UYL786440 VIF786440:VIH786440 VSB786440:VSD786440 WBX786440:WBZ786440 WLT786440:WLV786440 WVP786440:WVR786440 H851976:J851976 JD851976:JF851976 SZ851976:TB851976 ACV851976:ACX851976 AMR851976:AMT851976 AWN851976:AWP851976 BGJ851976:BGL851976 BQF851976:BQH851976 CAB851976:CAD851976 CJX851976:CJZ851976 CTT851976:CTV851976 DDP851976:DDR851976 DNL851976:DNN851976 DXH851976:DXJ851976 EHD851976:EHF851976 EQZ851976:ERB851976 FAV851976:FAX851976 FKR851976:FKT851976 FUN851976:FUP851976 GEJ851976:GEL851976 GOF851976:GOH851976 GYB851976:GYD851976 HHX851976:HHZ851976 HRT851976:HRV851976 IBP851976:IBR851976 ILL851976:ILN851976 IVH851976:IVJ851976 JFD851976:JFF851976 JOZ851976:JPB851976 JYV851976:JYX851976 KIR851976:KIT851976 KSN851976:KSP851976 LCJ851976:LCL851976 LMF851976:LMH851976 LWB851976:LWD851976 MFX851976:MFZ851976 MPT851976:MPV851976 MZP851976:MZR851976 NJL851976:NJN851976 NTH851976:NTJ851976 ODD851976:ODF851976 OMZ851976:ONB851976 OWV851976:OWX851976 PGR851976:PGT851976 PQN851976:PQP851976 QAJ851976:QAL851976 QKF851976:QKH851976 QUB851976:QUD851976 RDX851976:RDZ851976 RNT851976:RNV851976 RXP851976:RXR851976 SHL851976:SHN851976 SRH851976:SRJ851976 TBD851976:TBF851976 TKZ851976:TLB851976 TUV851976:TUX851976 UER851976:UET851976 UON851976:UOP851976 UYJ851976:UYL851976 VIF851976:VIH851976 VSB851976:VSD851976 WBX851976:WBZ851976 WLT851976:WLV851976 WVP851976:WVR851976 H917512:J917512 JD917512:JF917512 SZ917512:TB917512 ACV917512:ACX917512 AMR917512:AMT917512 AWN917512:AWP917512 BGJ917512:BGL917512 BQF917512:BQH917512 CAB917512:CAD917512 CJX917512:CJZ917512 CTT917512:CTV917512 DDP917512:DDR917512 DNL917512:DNN917512 DXH917512:DXJ917512 EHD917512:EHF917512 EQZ917512:ERB917512 FAV917512:FAX917512 FKR917512:FKT917512 FUN917512:FUP917512 GEJ917512:GEL917512 GOF917512:GOH917512 GYB917512:GYD917512 HHX917512:HHZ917512 HRT917512:HRV917512 IBP917512:IBR917512 ILL917512:ILN917512 IVH917512:IVJ917512 JFD917512:JFF917512 JOZ917512:JPB917512 JYV917512:JYX917512 KIR917512:KIT917512 KSN917512:KSP917512 LCJ917512:LCL917512 LMF917512:LMH917512 LWB917512:LWD917512 MFX917512:MFZ917512 MPT917512:MPV917512 MZP917512:MZR917512 NJL917512:NJN917512 NTH917512:NTJ917512 ODD917512:ODF917512 OMZ917512:ONB917512 OWV917512:OWX917512 PGR917512:PGT917512 PQN917512:PQP917512 QAJ917512:QAL917512 QKF917512:QKH917512 QUB917512:QUD917512 RDX917512:RDZ917512 RNT917512:RNV917512 RXP917512:RXR917512 SHL917512:SHN917512 SRH917512:SRJ917512 TBD917512:TBF917512 TKZ917512:TLB917512 TUV917512:TUX917512 UER917512:UET917512 UON917512:UOP917512 UYJ917512:UYL917512 VIF917512:VIH917512 VSB917512:VSD917512 WBX917512:WBZ917512 WLT917512:WLV917512 WVP917512:WVR917512 H983048:J983048 JD983048:JF983048 SZ983048:TB983048 ACV983048:ACX983048 AMR983048:AMT983048 AWN983048:AWP983048 BGJ983048:BGL983048 BQF983048:BQH983048 CAB983048:CAD983048 CJX983048:CJZ983048 CTT983048:CTV983048 DDP983048:DDR983048 DNL983048:DNN983048 DXH983048:DXJ983048 EHD983048:EHF983048 EQZ983048:ERB983048 FAV983048:FAX983048 FKR983048:FKT983048 FUN983048:FUP983048 GEJ983048:GEL983048 GOF983048:GOH983048 GYB983048:GYD983048 HHX983048:HHZ983048 HRT983048:HRV983048 IBP983048:IBR983048 ILL983048:ILN983048 IVH983048:IVJ983048 JFD983048:JFF983048 JOZ983048:JPB983048 JYV983048:JYX983048 KIR983048:KIT983048 KSN983048:KSP983048 LCJ983048:LCL983048 LMF983048:LMH983048 LWB983048:LWD983048 MFX983048:MFZ983048 MPT983048:MPV983048 MZP983048:MZR983048 NJL983048:NJN983048 NTH983048:NTJ983048 ODD983048:ODF983048 OMZ983048:ONB983048 OWV983048:OWX983048 PGR983048:PGT983048 PQN983048:PQP983048 QAJ983048:QAL983048 QKF983048:QKH983048 QUB983048:QUD983048 RDX983048:RDZ983048 RNT983048:RNV983048 RXP983048:RXR983048 SHL983048:SHN983048 SRH983048:SRJ983048 TBD983048:TBF983048 TKZ983048:TLB983048 TUV983048:TUX983048 UER983048:UET983048 UON983048:UOP983048 UYJ983048:UYL983048 VIF983048:VIH983048 VSB983048:VSD983048 WBX983048:WBZ983048 WLT983048:WLV983048 WVP983048:WVR983048">
      <formula1>$B$95:$B$97</formula1>
    </dataValidation>
    <dataValidation type="list" allowBlank="1" showInputMessage="1" showErrorMessage="1" sqref="O10:P10 JK10:JL10 TG10:TH10 ADC10:ADD10 AMY10:AMZ10 AWU10:AWV10 BGQ10:BGR10 BQM10:BQN10 CAI10:CAJ10 CKE10:CKF10 CUA10:CUB10 DDW10:DDX10 DNS10:DNT10 DXO10:DXP10 EHK10:EHL10 ERG10:ERH10 FBC10:FBD10 FKY10:FKZ10 FUU10:FUV10 GEQ10:GER10 GOM10:GON10 GYI10:GYJ10 HIE10:HIF10 HSA10:HSB10 IBW10:IBX10 ILS10:ILT10 IVO10:IVP10 JFK10:JFL10 JPG10:JPH10 JZC10:JZD10 KIY10:KIZ10 KSU10:KSV10 LCQ10:LCR10 LMM10:LMN10 LWI10:LWJ10 MGE10:MGF10 MQA10:MQB10 MZW10:MZX10 NJS10:NJT10 NTO10:NTP10 ODK10:ODL10 ONG10:ONH10 OXC10:OXD10 PGY10:PGZ10 PQU10:PQV10 QAQ10:QAR10 QKM10:QKN10 QUI10:QUJ10 REE10:REF10 ROA10:ROB10 RXW10:RXX10 SHS10:SHT10 SRO10:SRP10 TBK10:TBL10 TLG10:TLH10 TVC10:TVD10 UEY10:UEZ10 UOU10:UOV10 UYQ10:UYR10 VIM10:VIN10 VSI10:VSJ10 WCE10:WCF10 WMA10:WMB10 WVW10:WVX10 O65544:P65544 JK65544:JL65544 TG65544:TH65544 ADC65544:ADD65544 AMY65544:AMZ65544 AWU65544:AWV65544 BGQ65544:BGR65544 BQM65544:BQN65544 CAI65544:CAJ65544 CKE65544:CKF65544 CUA65544:CUB65544 DDW65544:DDX65544 DNS65544:DNT65544 DXO65544:DXP65544 EHK65544:EHL65544 ERG65544:ERH65544 FBC65544:FBD65544 FKY65544:FKZ65544 FUU65544:FUV65544 GEQ65544:GER65544 GOM65544:GON65544 GYI65544:GYJ65544 HIE65544:HIF65544 HSA65544:HSB65544 IBW65544:IBX65544 ILS65544:ILT65544 IVO65544:IVP65544 JFK65544:JFL65544 JPG65544:JPH65544 JZC65544:JZD65544 KIY65544:KIZ65544 KSU65544:KSV65544 LCQ65544:LCR65544 LMM65544:LMN65544 LWI65544:LWJ65544 MGE65544:MGF65544 MQA65544:MQB65544 MZW65544:MZX65544 NJS65544:NJT65544 NTO65544:NTP65544 ODK65544:ODL65544 ONG65544:ONH65544 OXC65544:OXD65544 PGY65544:PGZ65544 PQU65544:PQV65544 QAQ65544:QAR65544 QKM65544:QKN65544 QUI65544:QUJ65544 REE65544:REF65544 ROA65544:ROB65544 RXW65544:RXX65544 SHS65544:SHT65544 SRO65544:SRP65544 TBK65544:TBL65544 TLG65544:TLH65544 TVC65544:TVD65544 UEY65544:UEZ65544 UOU65544:UOV65544 UYQ65544:UYR65544 VIM65544:VIN65544 VSI65544:VSJ65544 WCE65544:WCF65544 WMA65544:WMB65544 WVW65544:WVX65544 O131080:P131080 JK131080:JL131080 TG131080:TH131080 ADC131080:ADD131080 AMY131080:AMZ131080 AWU131080:AWV131080 BGQ131080:BGR131080 BQM131080:BQN131080 CAI131080:CAJ131080 CKE131080:CKF131080 CUA131080:CUB131080 DDW131080:DDX131080 DNS131080:DNT131080 DXO131080:DXP131080 EHK131080:EHL131080 ERG131080:ERH131080 FBC131080:FBD131080 FKY131080:FKZ131080 FUU131080:FUV131080 GEQ131080:GER131080 GOM131080:GON131080 GYI131080:GYJ131080 HIE131080:HIF131080 HSA131080:HSB131080 IBW131080:IBX131080 ILS131080:ILT131080 IVO131080:IVP131080 JFK131080:JFL131080 JPG131080:JPH131080 JZC131080:JZD131080 KIY131080:KIZ131080 KSU131080:KSV131080 LCQ131080:LCR131080 LMM131080:LMN131080 LWI131080:LWJ131080 MGE131080:MGF131080 MQA131080:MQB131080 MZW131080:MZX131080 NJS131080:NJT131080 NTO131080:NTP131080 ODK131080:ODL131080 ONG131080:ONH131080 OXC131080:OXD131080 PGY131080:PGZ131080 PQU131080:PQV131080 QAQ131080:QAR131080 QKM131080:QKN131080 QUI131080:QUJ131080 REE131080:REF131080 ROA131080:ROB131080 RXW131080:RXX131080 SHS131080:SHT131080 SRO131080:SRP131080 TBK131080:TBL131080 TLG131080:TLH131080 TVC131080:TVD131080 UEY131080:UEZ131080 UOU131080:UOV131080 UYQ131080:UYR131080 VIM131080:VIN131080 VSI131080:VSJ131080 WCE131080:WCF131080 WMA131080:WMB131080 WVW131080:WVX131080 O196616:P196616 JK196616:JL196616 TG196616:TH196616 ADC196616:ADD196616 AMY196616:AMZ196616 AWU196616:AWV196616 BGQ196616:BGR196616 BQM196616:BQN196616 CAI196616:CAJ196616 CKE196616:CKF196616 CUA196616:CUB196616 DDW196616:DDX196616 DNS196616:DNT196616 DXO196616:DXP196616 EHK196616:EHL196616 ERG196616:ERH196616 FBC196616:FBD196616 FKY196616:FKZ196616 FUU196616:FUV196616 GEQ196616:GER196616 GOM196616:GON196616 GYI196616:GYJ196616 HIE196616:HIF196616 HSA196616:HSB196616 IBW196616:IBX196616 ILS196616:ILT196616 IVO196616:IVP196616 JFK196616:JFL196616 JPG196616:JPH196616 JZC196616:JZD196616 KIY196616:KIZ196616 KSU196616:KSV196616 LCQ196616:LCR196616 LMM196616:LMN196616 LWI196616:LWJ196616 MGE196616:MGF196616 MQA196616:MQB196616 MZW196616:MZX196616 NJS196616:NJT196616 NTO196616:NTP196616 ODK196616:ODL196616 ONG196616:ONH196616 OXC196616:OXD196616 PGY196616:PGZ196616 PQU196616:PQV196616 QAQ196616:QAR196616 QKM196616:QKN196616 QUI196616:QUJ196616 REE196616:REF196616 ROA196616:ROB196616 RXW196616:RXX196616 SHS196616:SHT196616 SRO196616:SRP196616 TBK196616:TBL196616 TLG196616:TLH196616 TVC196616:TVD196616 UEY196616:UEZ196616 UOU196616:UOV196616 UYQ196616:UYR196616 VIM196616:VIN196616 VSI196616:VSJ196616 WCE196616:WCF196616 WMA196616:WMB196616 WVW196616:WVX196616 O262152:P262152 JK262152:JL262152 TG262152:TH262152 ADC262152:ADD262152 AMY262152:AMZ262152 AWU262152:AWV262152 BGQ262152:BGR262152 BQM262152:BQN262152 CAI262152:CAJ262152 CKE262152:CKF262152 CUA262152:CUB262152 DDW262152:DDX262152 DNS262152:DNT262152 DXO262152:DXP262152 EHK262152:EHL262152 ERG262152:ERH262152 FBC262152:FBD262152 FKY262152:FKZ262152 FUU262152:FUV262152 GEQ262152:GER262152 GOM262152:GON262152 GYI262152:GYJ262152 HIE262152:HIF262152 HSA262152:HSB262152 IBW262152:IBX262152 ILS262152:ILT262152 IVO262152:IVP262152 JFK262152:JFL262152 JPG262152:JPH262152 JZC262152:JZD262152 KIY262152:KIZ262152 KSU262152:KSV262152 LCQ262152:LCR262152 LMM262152:LMN262152 LWI262152:LWJ262152 MGE262152:MGF262152 MQA262152:MQB262152 MZW262152:MZX262152 NJS262152:NJT262152 NTO262152:NTP262152 ODK262152:ODL262152 ONG262152:ONH262152 OXC262152:OXD262152 PGY262152:PGZ262152 PQU262152:PQV262152 QAQ262152:QAR262152 QKM262152:QKN262152 QUI262152:QUJ262152 REE262152:REF262152 ROA262152:ROB262152 RXW262152:RXX262152 SHS262152:SHT262152 SRO262152:SRP262152 TBK262152:TBL262152 TLG262152:TLH262152 TVC262152:TVD262152 UEY262152:UEZ262152 UOU262152:UOV262152 UYQ262152:UYR262152 VIM262152:VIN262152 VSI262152:VSJ262152 WCE262152:WCF262152 WMA262152:WMB262152 WVW262152:WVX262152 O327688:P327688 JK327688:JL327688 TG327688:TH327688 ADC327688:ADD327688 AMY327688:AMZ327688 AWU327688:AWV327688 BGQ327688:BGR327688 BQM327688:BQN327688 CAI327688:CAJ327688 CKE327688:CKF327688 CUA327688:CUB327688 DDW327688:DDX327688 DNS327688:DNT327688 DXO327688:DXP327688 EHK327688:EHL327688 ERG327688:ERH327688 FBC327688:FBD327688 FKY327688:FKZ327688 FUU327688:FUV327688 GEQ327688:GER327688 GOM327688:GON327688 GYI327688:GYJ327688 HIE327688:HIF327688 HSA327688:HSB327688 IBW327688:IBX327688 ILS327688:ILT327688 IVO327688:IVP327688 JFK327688:JFL327688 JPG327688:JPH327688 JZC327688:JZD327688 KIY327688:KIZ327688 KSU327688:KSV327688 LCQ327688:LCR327688 LMM327688:LMN327688 LWI327688:LWJ327688 MGE327688:MGF327688 MQA327688:MQB327688 MZW327688:MZX327688 NJS327688:NJT327688 NTO327688:NTP327688 ODK327688:ODL327688 ONG327688:ONH327688 OXC327688:OXD327688 PGY327688:PGZ327688 PQU327688:PQV327688 QAQ327688:QAR327688 QKM327688:QKN327688 QUI327688:QUJ327688 REE327688:REF327688 ROA327688:ROB327688 RXW327688:RXX327688 SHS327688:SHT327688 SRO327688:SRP327688 TBK327688:TBL327688 TLG327688:TLH327688 TVC327688:TVD327688 UEY327688:UEZ327688 UOU327688:UOV327688 UYQ327688:UYR327688 VIM327688:VIN327688 VSI327688:VSJ327688 WCE327688:WCF327688 WMA327688:WMB327688 WVW327688:WVX327688 O393224:P393224 JK393224:JL393224 TG393224:TH393224 ADC393224:ADD393224 AMY393224:AMZ393224 AWU393224:AWV393224 BGQ393224:BGR393224 BQM393224:BQN393224 CAI393224:CAJ393224 CKE393224:CKF393224 CUA393224:CUB393224 DDW393224:DDX393224 DNS393224:DNT393224 DXO393224:DXP393224 EHK393224:EHL393224 ERG393224:ERH393224 FBC393224:FBD393224 FKY393224:FKZ393224 FUU393224:FUV393224 GEQ393224:GER393224 GOM393224:GON393224 GYI393224:GYJ393224 HIE393224:HIF393224 HSA393224:HSB393224 IBW393224:IBX393224 ILS393224:ILT393224 IVO393224:IVP393224 JFK393224:JFL393224 JPG393224:JPH393224 JZC393224:JZD393224 KIY393224:KIZ393224 KSU393224:KSV393224 LCQ393224:LCR393224 LMM393224:LMN393224 LWI393224:LWJ393224 MGE393224:MGF393224 MQA393224:MQB393224 MZW393224:MZX393224 NJS393224:NJT393224 NTO393224:NTP393224 ODK393224:ODL393224 ONG393224:ONH393224 OXC393224:OXD393224 PGY393224:PGZ393224 PQU393224:PQV393224 QAQ393224:QAR393224 QKM393224:QKN393224 QUI393224:QUJ393224 REE393224:REF393224 ROA393224:ROB393224 RXW393224:RXX393224 SHS393224:SHT393224 SRO393224:SRP393224 TBK393224:TBL393224 TLG393224:TLH393224 TVC393224:TVD393224 UEY393224:UEZ393224 UOU393224:UOV393224 UYQ393224:UYR393224 VIM393224:VIN393224 VSI393224:VSJ393224 WCE393224:WCF393224 WMA393224:WMB393224 WVW393224:WVX393224 O458760:P458760 JK458760:JL458760 TG458760:TH458760 ADC458760:ADD458760 AMY458760:AMZ458760 AWU458760:AWV458760 BGQ458760:BGR458760 BQM458760:BQN458760 CAI458760:CAJ458760 CKE458760:CKF458760 CUA458760:CUB458760 DDW458760:DDX458760 DNS458760:DNT458760 DXO458760:DXP458760 EHK458760:EHL458760 ERG458760:ERH458760 FBC458760:FBD458760 FKY458760:FKZ458760 FUU458760:FUV458760 GEQ458760:GER458760 GOM458760:GON458760 GYI458760:GYJ458760 HIE458760:HIF458760 HSA458760:HSB458760 IBW458760:IBX458760 ILS458760:ILT458760 IVO458760:IVP458760 JFK458760:JFL458760 JPG458760:JPH458760 JZC458760:JZD458760 KIY458760:KIZ458760 KSU458760:KSV458760 LCQ458760:LCR458760 LMM458760:LMN458760 LWI458760:LWJ458760 MGE458760:MGF458760 MQA458760:MQB458760 MZW458760:MZX458760 NJS458760:NJT458760 NTO458760:NTP458760 ODK458760:ODL458760 ONG458760:ONH458760 OXC458760:OXD458760 PGY458760:PGZ458760 PQU458760:PQV458760 QAQ458760:QAR458760 QKM458760:QKN458760 QUI458760:QUJ458760 REE458760:REF458760 ROA458760:ROB458760 RXW458760:RXX458760 SHS458760:SHT458760 SRO458760:SRP458760 TBK458760:TBL458760 TLG458760:TLH458760 TVC458760:TVD458760 UEY458760:UEZ458760 UOU458760:UOV458760 UYQ458760:UYR458760 VIM458760:VIN458760 VSI458760:VSJ458760 WCE458760:WCF458760 WMA458760:WMB458760 WVW458760:WVX458760 O524296:P524296 JK524296:JL524296 TG524296:TH524296 ADC524296:ADD524296 AMY524296:AMZ524296 AWU524296:AWV524296 BGQ524296:BGR524296 BQM524296:BQN524296 CAI524296:CAJ524296 CKE524296:CKF524296 CUA524296:CUB524296 DDW524296:DDX524296 DNS524296:DNT524296 DXO524296:DXP524296 EHK524296:EHL524296 ERG524296:ERH524296 FBC524296:FBD524296 FKY524296:FKZ524296 FUU524296:FUV524296 GEQ524296:GER524296 GOM524296:GON524296 GYI524296:GYJ524296 HIE524296:HIF524296 HSA524296:HSB524296 IBW524296:IBX524296 ILS524296:ILT524296 IVO524296:IVP524296 JFK524296:JFL524296 JPG524296:JPH524296 JZC524296:JZD524296 KIY524296:KIZ524296 KSU524296:KSV524296 LCQ524296:LCR524296 LMM524296:LMN524296 LWI524296:LWJ524296 MGE524296:MGF524296 MQA524296:MQB524296 MZW524296:MZX524296 NJS524296:NJT524296 NTO524296:NTP524296 ODK524296:ODL524296 ONG524296:ONH524296 OXC524296:OXD524296 PGY524296:PGZ524296 PQU524296:PQV524296 QAQ524296:QAR524296 QKM524296:QKN524296 QUI524296:QUJ524296 REE524296:REF524296 ROA524296:ROB524296 RXW524296:RXX524296 SHS524296:SHT524296 SRO524296:SRP524296 TBK524296:TBL524296 TLG524296:TLH524296 TVC524296:TVD524296 UEY524296:UEZ524296 UOU524296:UOV524296 UYQ524296:UYR524296 VIM524296:VIN524296 VSI524296:VSJ524296 WCE524296:WCF524296 WMA524296:WMB524296 WVW524296:WVX524296 O589832:P589832 JK589832:JL589832 TG589832:TH589832 ADC589832:ADD589832 AMY589832:AMZ589832 AWU589832:AWV589832 BGQ589832:BGR589832 BQM589832:BQN589832 CAI589832:CAJ589832 CKE589832:CKF589832 CUA589832:CUB589832 DDW589832:DDX589832 DNS589832:DNT589832 DXO589832:DXP589832 EHK589832:EHL589832 ERG589832:ERH589832 FBC589832:FBD589832 FKY589832:FKZ589832 FUU589832:FUV589832 GEQ589832:GER589832 GOM589832:GON589832 GYI589832:GYJ589832 HIE589832:HIF589832 HSA589832:HSB589832 IBW589832:IBX589832 ILS589832:ILT589832 IVO589832:IVP589832 JFK589832:JFL589832 JPG589832:JPH589832 JZC589832:JZD589832 KIY589832:KIZ589832 KSU589832:KSV589832 LCQ589832:LCR589832 LMM589832:LMN589832 LWI589832:LWJ589832 MGE589832:MGF589832 MQA589832:MQB589832 MZW589832:MZX589832 NJS589832:NJT589832 NTO589832:NTP589832 ODK589832:ODL589832 ONG589832:ONH589832 OXC589832:OXD589832 PGY589832:PGZ589832 PQU589832:PQV589832 QAQ589832:QAR589832 QKM589832:QKN589832 QUI589832:QUJ589832 REE589832:REF589832 ROA589832:ROB589832 RXW589832:RXX589832 SHS589832:SHT589832 SRO589832:SRP589832 TBK589832:TBL589832 TLG589832:TLH589832 TVC589832:TVD589832 UEY589832:UEZ589832 UOU589832:UOV589832 UYQ589832:UYR589832 VIM589832:VIN589832 VSI589832:VSJ589832 WCE589832:WCF589832 WMA589832:WMB589832 WVW589832:WVX589832 O655368:P655368 JK655368:JL655368 TG655368:TH655368 ADC655368:ADD655368 AMY655368:AMZ655368 AWU655368:AWV655368 BGQ655368:BGR655368 BQM655368:BQN655368 CAI655368:CAJ655368 CKE655368:CKF655368 CUA655368:CUB655368 DDW655368:DDX655368 DNS655368:DNT655368 DXO655368:DXP655368 EHK655368:EHL655368 ERG655368:ERH655368 FBC655368:FBD655368 FKY655368:FKZ655368 FUU655368:FUV655368 GEQ655368:GER655368 GOM655368:GON655368 GYI655368:GYJ655368 HIE655368:HIF655368 HSA655368:HSB655368 IBW655368:IBX655368 ILS655368:ILT655368 IVO655368:IVP655368 JFK655368:JFL655368 JPG655368:JPH655368 JZC655368:JZD655368 KIY655368:KIZ655368 KSU655368:KSV655368 LCQ655368:LCR655368 LMM655368:LMN655368 LWI655368:LWJ655368 MGE655368:MGF655368 MQA655368:MQB655368 MZW655368:MZX655368 NJS655368:NJT655368 NTO655368:NTP655368 ODK655368:ODL655368 ONG655368:ONH655368 OXC655368:OXD655368 PGY655368:PGZ655368 PQU655368:PQV655368 QAQ655368:QAR655368 QKM655368:QKN655368 QUI655368:QUJ655368 REE655368:REF655368 ROA655368:ROB655368 RXW655368:RXX655368 SHS655368:SHT655368 SRO655368:SRP655368 TBK655368:TBL655368 TLG655368:TLH655368 TVC655368:TVD655368 UEY655368:UEZ655368 UOU655368:UOV655368 UYQ655368:UYR655368 VIM655368:VIN655368 VSI655368:VSJ655368 WCE655368:WCF655368 WMA655368:WMB655368 WVW655368:WVX655368 O720904:P720904 JK720904:JL720904 TG720904:TH720904 ADC720904:ADD720904 AMY720904:AMZ720904 AWU720904:AWV720904 BGQ720904:BGR720904 BQM720904:BQN720904 CAI720904:CAJ720904 CKE720904:CKF720904 CUA720904:CUB720904 DDW720904:DDX720904 DNS720904:DNT720904 DXO720904:DXP720904 EHK720904:EHL720904 ERG720904:ERH720904 FBC720904:FBD720904 FKY720904:FKZ720904 FUU720904:FUV720904 GEQ720904:GER720904 GOM720904:GON720904 GYI720904:GYJ720904 HIE720904:HIF720904 HSA720904:HSB720904 IBW720904:IBX720904 ILS720904:ILT720904 IVO720904:IVP720904 JFK720904:JFL720904 JPG720904:JPH720904 JZC720904:JZD720904 KIY720904:KIZ720904 KSU720904:KSV720904 LCQ720904:LCR720904 LMM720904:LMN720904 LWI720904:LWJ720904 MGE720904:MGF720904 MQA720904:MQB720904 MZW720904:MZX720904 NJS720904:NJT720904 NTO720904:NTP720904 ODK720904:ODL720904 ONG720904:ONH720904 OXC720904:OXD720904 PGY720904:PGZ720904 PQU720904:PQV720904 QAQ720904:QAR720904 QKM720904:QKN720904 QUI720904:QUJ720904 REE720904:REF720904 ROA720904:ROB720904 RXW720904:RXX720904 SHS720904:SHT720904 SRO720904:SRP720904 TBK720904:TBL720904 TLG720904:TLH720904 TVC720904:TVD720904 UEY720904:UEZ720904 UOU720904:UOV720904 UYQ720904:UYR720904 VIM720904:VIN720904 VSI720904:VSJ720904 WCE720904:WCF720904 WMA720904:WMB720904 WVW720904:WVX720904 O786440:P786440 JK786440:JL786440 TG786440:TH786440 ADC786440:ADD786440 AMY786440:AMZ786440 AWU786440:AWV786440 BGQ786440:BGR786440 BQM786440:BQN786440 CAI786440:CAJ786440 CKE786440:CKF786440 CUA786440:CUB786440 DDW786440:DDX786440 DNS786440:DNT786440 DXO786440:DXP786440 EHK786440:EHL786440 ERG786440:ERH786440 FBC786440:FBD786440 FKY786440:FKZ786440 FUU786440:FUV786440 GEQ786440:GER786440 GOM786440:GON786440 GYI786440:GYJ786440 HIE786440:HIF786440 HSA786440:HSB786440 IBW786440:IBX786440 ILS786440:ILT786440 IVO786440:IVP786440 JFK786440:JFL786440 JPG786440:JPH786440 JZC786440:JZD786440 KIY786440:KIZ786440 KSU786440:KSV786440 LCQ786440:LCR786440 LMM786440:LMN786440 LWI786440:LWJ786440 MGE786440:MGF786440 MQA786440:MQB786440 MZW786440:MZX786440 NJS786440:NJT786440 NTO786440:NTP786440 ODK786440:ODL786440 ONG786440:ONH786440 OXC786440:OXD786440 PGY786440:PGZ786440 PQU786440:PQV786440 QAQ786440:QAR786440 QKM786440:QKN786440 QUI786440:QUJ786440 REE786440:REF786440 ROA786440:ROB786440 RXW786440:RXX786440 SHS786440:SHT786440 SRO786440:SRP786440 TBK786440:TBL786440 TLG786440:TLH786440 TVC786440:TVD786440 UEY786440:UEZ786440 UOU786440:UOV786440 UYQ786440:UYR786440 VIM786440:VIN786440 VSI786440:VSJ786440 WCE786440:WCF786440 WMA786440:WMB786440 WVW786440:WVX786440 O851976:P851976 JK851976:JL851976 TG851976:TH851976 ADC851976:ADD851976 AMY851976:AMZ851976 AWU851976:AWV851976 BGQ851976:BGR851976 BQM851976:BQN851976 CAI851976:CAJ851976 CKE851976:CKF851976 CUA851976:CUB851976 DDW851976:DDX851976 DNS851976:DNT851976 DXO851976:DXP851976 EHK851976:EHL851976 ERG851976:ERH851976 FBC851976:FBD851976 FKY851976:FKZ851976 FUU851976:FUV851976 GEQ851976:GER851976 GOM851976:GON851976 GYI851976:GYJ851976 HIE851976:HIF851976 HSA851976:HSB851976 IBW851976:IBX851976 ILS851976:ILT851976 IVO851976:IVP851976 JFK851976:JFL851976 JPG851976:JPH851976 JZC851976:JZD851976 KIY851976:KIZ851976 KSU851976:KSV851976 LCQ851976:LCR851976 LMM851976:LMN851976 LWI851976:LWJ851976 MGE851976:MGF851976 MQA851976:MQB851976 MZW851976:MZX851976 NJS851976:NJT851976 NTO851976:NTP851976 ODK851976:ODL851976 ONG851976:ONH851976 OXC851976:OXD851976 PGY851976:PGZ851976 PQU851976:PQV851976 QAQ851976:QAR851976 QKM851976:QKN851976 QUI851976:QUJ851976 REE851976:REF851976 ROA851976:ROB851976 RXW851976:RXX851976 SHS851976:SHT851976 SRO851976:SRP851976 TBK851976:TBL851976 TLG851976:TLH851976 TVC851976:TVD851976 UEY851976:UEZ851976 UOU851976:UOV851976 UYQ851976:UYR851976 VIM851976:VIN851976 VSI851976:VSJ851976 WCE851976:WCF851976 WMA851976:WMB851976 WVW851976:WVX851976 O917512:P917512 JK917512:JL917512 TG917512:TH917512 ADC917512:ADD917512 AMY917512:AMZ917512 AWU917512:AWV917512 BGQ917512:BGR917512 BQM917512:BQN917512 CAI917512:CAJ917512 CKE917512:CKF917512 CUA917512:CUB917512 DDW917512:DDX917512 DNS917512:DNT917512 DXO917512:DXP917512 EHK917512:EHL917512 ERG917512:ERH917512 FBC917512:FBD917512 FKY917512:FKZ917512 FUU917512:FUV917512 GEQ917512:GER917512 GOM917512:GON917512 GYI917512:GYJ917512 HIE917512:HIF917512 HSA917512:HSB917512 IBW917512:IBX917512 ILS917512:ILT917512 IVO917512:IVP917512 JFK917512:JFL917512 JPG917512:JPH917512 JZC917512:JZD917512 KIY917512:KIZ917512 KSU917512:KSV917512 LCQ917512:LCR917512 LMM917512:LMN917512 LWI917512:LWJ917512 MGE917512:MGF917512 MQA917512:MQB917512 MZW917512:MZX917512 NJS917512:NJT917512 NTO917512:NTP917512 ODK917512:ODL917512 ONG917512:ONH917512 OXC917512:OXD917512 PGY917512:PGZ917512 PQU917512:PQV917512 QAQ917512:QAR917512 QKM917512:QKN917512 QUI917512:QUJ917512 REE917512:REF917512 ROA917512:ROB917512 RXW917512:RXX917512 SHS917512:SHT917512 SRO917512:SRP917512 TBK917512:TBL917512 TLG917512:TLH917512 TVC917512:TVD917512 UEY917512:UEZ917512 UOU917512:UOV917512 UYQ917512:UYR917512 VIM917512:VIN917512 VSI917512:VSJ917512 WCE917512:WCF917512 WMA917512:WMB917512 WVW917512:WVX917512 O983048:P983048 JK983048:JL983048 TG983048:TH983048 ADC983048:ADD983048 AMY983048:AMZ983048 AWU983048:AWV983048 BGQ983048:BGR983048 BQM983048:BQN983048 CAI983048:CAJ983048 CKE983048:CKF983048 CUA983048:CUB983048 DDW983048:DDX983048 DNS983048:DNT983048 DXO983048:DXP983048 EHK983048:EHL983048 ERG983048:ERH983048 FBC983048:FBD983048 FKY983048:FKZ983048 FUU983048:FUV983048 GEQ983048:GER983048 GOM983048:GON983048 GYI983048:GYJ983048 HIE983048:HIF983048 HSA983048:HSB983048 IBW983048:IBX983048 ILS983048:ILT983048 IVO983048:IVP983048 JFK983048:JFL983048 JPG983048:JPH983048 JZC983048:JZD983048 KIY983048:KIZ983048 KSU983048:KSV983048 LCQ983048:LCR983048 LMM983048:LMN983048 LWI983048:LWJ983048 MGE983048:MGF983048 MQA983048:MQB983048 MZW983048:MZX983048 NJS983048:NJT983048 NTO983048:NTP983048 ODK983048:ODL983048 ONG983048:ONH983048 OXC983048:OXD983048 PGY983048:PGZ983048 PQU983048:PQV983048 QAQ983048:QAR983048 QKM983048:QKN983048 QUI983048:QUJ983048 REE983048:REF983048 ROA983048:ROB983048 RXW983048:RXX983048 SHS983048:SHT983048 SRO983048:SRP983048 TBK983048:TBL983048 TLG983048:TLH983048 TVC983048:TVD983048 UEY983048:UEZ983048 UOU983048:UOV983048 UYQ983048:UYR983048 VIM983048:VIN983048 VSI983048:VSJ983048 WCE983048:WCF983048 WMA983048:WMB983048 WVW983048:WVX983048">
      <formula1>$C$95:$C$101</formula1>
    </dataValidation>
    <dataValidation type="list" allowBlank="1" showInputMessage="1" showErrorMessage="1" sqref="C12:P12 IY12:JL12 SU12:TH12 ACQ12:ADD12 AMM12:AMZ12 AWI12:AWV12 BGE12:BGR12 BQA12:BQN12 BZW12:CAJ12 CJS12:CKF12 CTO12:CUB12 DDK12:DDX12 DNG12:DNT12 DXC12:DXP12 EGY12:EHL12 EQU12:ERH12 FAQ12:FBD12 FKM12:FKZ12 FUI12:FUV12 GEE12:GER12 GOA12:GON12 GXW12:GYJ12 HHS12:HIF12 HRO12:HSB12 IBK12:IBX12 ILG12:ILT12 IVC12:IVP12 JEY12:JFL12 JOU12:JPH12 JYQ12:JZD12 KIM12:KIZ12 KSI12:KSV12 LCE12:LCR12 LMA12:LMN12 LVW12:LWJ12 MFS12:MGF12 MPO12:MQB12 MZK12:MZX12 NJG12:NJT12 NTC12:NTP12 OCY12:ODL12 OMU12:ONH12 OWQ12:OXD12 PGM12:PGZ12 PQI12:PQV12 QAE12:QAR12 QKA12:QKN12 QTW12:QUJ12 RDS12:REF12 RNO12:ROB12 RXK12:RXX12 SHG12:SHT12 SRC12:SRP12 TAY12:TBL12 TKU12:TLH12 TUQ12:TVD12 UEM12:UEZ12 UOI12:UOV12 UYE12:UYR12 VIA12:VIN12 VRW12:VSJ12 WBS12:WCF12 WLO12:WMB12 WVK12:WVX12 C65546:P65546 IY65546:JL65546 SU65546:TH65546 ACQ65546:ADD65546 AMM65546:AMZ65546 AWI65546:AWV65546 BGE65546:BGR65546 BQA65546:BQN65546 BZW65546:CAJ65546 CJS65546:CKF65546 CTO65546:CUB65546 DDK65546:DDX65546 DNG65546:DNT65546 DXC65546:DXP65546 EGY65546:EHL65546 EQU65546:ERH65546 FAQ65546:FBD65546 FKM65546:FKZ65546 FUI65546:FUV65546 GEE65546:GER65546 GOA65546:GON65546 GXW65546:GYJ65546 HHS65546:HIF65546 HRO65546:HSB65546 IBK65546:IBX65546 ILG65546:ILT65546 IVC65546:IVP65546 JEY65546:JFL65546 JOU65546:JPH65546 JYQ65546:JZD65546 KIM65546:KIZ65546 KSI65546:KSV65546 LCE65546:LCR65546 LMA65546:LMN65546 LVW65546:LWJ65546 MFS65546:MGF65546 MPO65546:MQB65546 MZK65546:MZX65546 NJG65546:NJT65546 NTC65546:NTP65546 OCY65546:ODL65546 OMU65546:ONH65546 OWQ65546:OXD65546 PGM65546:PGZ65546 PQI65546:PQV65546 QAE65546:QAR65546 QKA65546:QKN65546 QTW65546:QUJ65546 RDS65546:REF65546 RNO65546:ROB65546 RXK65546:RXX65546 SHG65546:SHT65546 SRC65546:SRP65546 TAY65546:TBL65546 TKU65546:TLH65546 TUQ65546:TVD65546 UEM65546:UEZ65546 UOI65546:UOV65546 UYE65546:UYR65546 VIA65546:VIN65546 VRW65546:VSJ65546 WBS65546:WCF65546 WLO65546:WMB65546 WVK65546:WVX65546 C131082:P131082 IY131082:JL131082 SU131082:TH131082 ACQ131082:ADD131082 AMM131082:AMZ131082 AWI131082:AWV131082 BGE131082:BGR131082 BQA131082:BQN131082 BZW131082:CAJ131082 CJS131082:CKF131082 CTO131082:CUB131082 DDK131082:DDX131082 DNG131082:DNT131082 DXC131082:DXP131082 EGY131082:EHL131082 EQU131082:ERH131082 FAQ131082:FBD131082 FKM131082:FKZ131082 FUI131082:FUV131082 GEE131082:GER131082 GOA131082:GON131082 GXW131082:GYJ131082 HHS131082:HIF131082 HRO131082:HSB131082 IBK131082:IBX131082 ILG131082:ILT131082 IVC131082:IVP131082 JEY131082:JFL131082 JOU131082:JPH131082 JYQ131082:JZD131082 KIM131082:KIZ131082 KSI131082:KSV131082 LCE131082:LCR131082 LMA131082:LMN131082 LVW131082:LWJ131082 MFS131082:MGF131082 MPO131082:MQB131082 MZK131082:MZX131082 NJG131082:NJT131082 NTC131082:NTP131082 OCY131082:ODL131082 OMU131082:ONH131082 OWQ131082:OXD131082 PGM131082:PGZ131082 PQI131082:PQV131082 QAE131082:QAR131082 QKA131082:QKN131082 QTW131082:QUJ131082 RDS131082:REF131082 RNO131082:ROB131082 RXK131082:RXX131082 SHG131082:SHT131082 SRC131082:SRP131082 TAY131082:TBL131082 TKU131082:TLH131082 TUQ131082:TVD131082 UEM131082:UEZ131082 UOI131082:UOV131082 UYE131082:UYR131082 VIA131082:VIN131082 VRW131082:VSJ131082 WBS131082:WCF131082 WLO131082:WMB131082 WVK131082:WVX131082 C196618:P196618 IY196618:JL196618 SU196618:TH196618 ACQ196618:ADD196618 AMM196618:AMZ196618 AWI196618:AWV196618 BGE196618:BGR196618 BQA196618:BQN196618 BZW196618:CAJ196618 CJS196618:CKF196618 CTO196618:CUB196618 DDK196618:DDX196618 DNG196618:DNT196618 DXC196618:DXP196618 EGY196618:EHL196618 EQU196618:ERH196618 FAQ196618:FBD196618 FKM196618:FKZ196618 FUI196618:FUV196618 GEE196618:GER196618 GOA196618:GON196618 GXW196618:GYJ196618 HHS196618:HIF196618 HRO196618:HSB196618 IBK196618:IBX196618 ILG196618:ILT196618 IVC196618:IVP196618 JEY196618:JFL196618 JOU196618:JPH196618 JYQ196618:JZD196618 KIM196618:KIZ196618 KSI196618:KSV196618 LCE196618:LCR196618 LMA196618:LMN196618 LVW196618:LWJ196618 MFS196618:MGF196618 MPO196618:MQB196618 MZK196618:MZX196618 NJG196618:NJT196618 NTC196618:NTP196618 OCY196618:ODL196618 OMU196618:ONH196618 OWQ196618:OXD196618 PGM196618:PGZ196618 PQI196618:PQV196618 QAE196618:QAR196618 QKA196618:QKN196618 QTW196618:QUJ196618 RDS196618:REF196618 RNO196618:ROB196618 RXK196618:RXX196618 SHG196618:SHT196618 SRC196618:SRP196618 TAY196618:TBL196618 TKU196618:TLH196618 TUQ196618:TVD196618 UEM196618:UEZ196618 UOI196618:UOV196618 UYE196618:UYR196618 VIA196618:VIN196618 VRW196618:VSJ196618 WBS196618:WCF196618 WLO196618:WMB196618 WVK196618:WVX196618 C262154:P262154 IY262154:JL262154 SU262154:TH262154 ACQ262154:ADD262154 AMM262154:AMZ262154 AWI262154:AWV262154 BGE262154:BGR262154 BQA262154:BQN262154 BZW262154:CAJ262154 CJS262154:CKF262154 CTO262154:CUB262154 DDK262154:DDX262154 DNG262154:DNT262154 DXC262154:DXP262154 EGY262154:EHL262154 EQU262154:ERH262154 FAQ262154:FBD262154 FKM262154:FKZ262154 FUI262154:FUV262154 GEE262154:GER262154 GOA262154:GON262154 GXW262154:GYJ262154 HHS262154:HIF262154 HRO262154:HSB262154 IBK262154:IBX262154 ILG262154:ILT262154 IVC262154:IVP262154 JEY262154:JFL262154 JOU262154:JPH262154 JYQ262154:JZD262154 KIM262154:KIZ262154 KSI262154:KSV262154 LCE262154:LCR262154 LMA262154:LMN262154 LVW262154:LWJ262154 MFS262154:MGF262154 MPO262154:MQB262154 MZK262154:MZX262154 NJG262154:NJT262154 NTC262154:NTP262154 OCY262154:ODL262154 OMU262154:ONH262154 OWQ262154:OXD262154 PGM262154:PGZ262154 PQI262154:PQV262154 QAE262154:QAR262154 QKA262154:QKN262154 QTW262154:QUJ262154 RDS262154:REF262154 RNO262154:ROB262154 RXK262154:RXX262154 SHG262154:SHT262154 SRC262154:SRP262154 TAY262154:TBL262154 TKU262154:TLH262154 TUQ262154:TVD262154 UEM262154:UEZ262154 UOI262154:UOV262154 UYE262154:UYR262154 VIA262154:VIN262154 VRW262154:VSJ262154 WBS262154:WCF262154 WLO262154:WMB262154 WVK262154:WVX262154 C327690:P327690 IY327690:JL327690 SU327690:TH327690 ACQ327690:ADD327690 AMM327690:AMZ327690 AWI327690:AWV327690 BGE327690:BGR327690 BQA327690:BQN327690 BZW327690:CAJ327690 CJS327690:CKF327690 CTO327690:CUB327690 DDK327690:DDX327690 DNG327690:DNT327690 DXC327690:DXP327690 EGY327690:EHL327690 EQU327690:ERH327690 FAQ327690:FBD327690 FKM327690:FKZ327690 FUI327690:FUV327690 GEE327690:GER327690 GOA327690:GON327690 GXW327690:GYJ327690 HHS327690:HIF327690 HRO327690:HSB327690 IBK327690:IBX327690 ILG327690:ILT327690 IVC327690:IVP327690 JEY327690:JFL327690 JOU327690:JPH327690 JYQ327690:JZD327690 KIM327690:KIZ327690 KSI327690:KSV327690 LCE327690:LCR327690 LMA327690:LMN327690 LVW327690:LWJ327690 MFS327690:MGF327690 MPO327690:MQB327690 MZK327690:MZX327690 NJG327690:NJT327690 NTC327690:NTP327690 OCY327690:ODL327690 OMU327690:ONH327690 OWQ327690:OXD327690 PGM327690:PGZ327690 PQI327690:PQV327690 QAE327690:QAR327690 QKA327690:QKN327690 QTW327690:QUJ327690 RDS327690:REF327690 RNO327690:ROB327690 RXK327690:RXX327690 SHG327690:SHT327690 SRC327690:SRP327690 TAY327690:TBL327690 TKU327690:TLH327690 TUQ327690:TVD327690 UEM327690:UEZ327690 UOI327690:UOV327690 UYE327690:UYR327690 VIA327690:VIN327690 VRW327690:VSJ327690 WBS327690:WCF327690 WLO327690:WMB327690 WVK327690:WVX327690 C393226:P393226 IY393226:JL393226 SU393226:TH393226 ACQ393226:ADD393226 AMM393226:AMZ393226 AWI393226:AWV393226 BGE393226:BGR393226 BQA393226:BQN393226 BZW393226:CAJ393226 CJS393226:CKF393226 CTO393226:CUB393226 DDK393226:DDX393226 DNG393226:DNT393226 DXC393226:DXP393226 EGY393226:EHL393226 EQU393226:ERH393226 FAQ393226:FBD393226 FKM393226:FKZ393226 FUI393226:FUV393226 GEE393226:GER393226 GOA393226:GON393226 GXW393226:GYJ393226 HHS393226:HIF393226 HRO393226:HSB393226 IBK393226:IBX393226 ILG393226:ILT393226 IVC393226:IVP393226 JEY393226:JFL393226 JOU393226:JPH393226 JYQ393226:JZD393226 KIM393226:KIZ393226 KSI393226:KSV393226 LCE393226:LCR393226 LMA393226:LMN393226 LVW393226:LWJ393226 MFS393226:MGF393226 MPO393226:MQB393226 MZK393226:MZX393226 NJG393226:NJT393226 NTC393226:NTP393226 OCY393226:ODL393226 OMU393226:ONH393226 OWQ393226:OXD393226 PGM393226:PGZ393226 PQI393226:PQV393226 QAE393226:QAR393226 QKA393226:QKN393226 QTW393226:QUJ393226 RDS393226:REF393226 RNO393226:ROB393226 RXK393226:RXX393226 SHG393226:SHT393226 SRC393226:SRP393226 TAY393226:TBL393226 TKU393226:TLH393226 TUQ393226:TVD393226 UEM393226:UEZ393226 UOI393226:UOV393226 UYE393226:UYR393226 VIA393226:VIN393226 VRW393226:VSJ393226 WBS393226:WCF393226 WLO393226:WMB393226 WVK393226:WVX393226 C458762:P458762 IY458762:JL458762 SU458762:TH458762 ACQ458762:ADD458762 AMM458762:AMZ458762 AWI458762:AWV458762 BGE458762:BGR458762 BQA458762:BQN458762 BZW458762:CAJ458762 CJS458762:CKF458762 CTO458762:CUB458762 DDK458762:DDX458762 DNG458762:DNT458762 DXC458762:DXP458762 EGY458762:EHL458762 EQU458762:ERH458762 FAQ458762:FBD458762 FKM458762:FKZ458762 FUI458762:FUV458762 GEE458762:GER458762 GOA458762:GON458762 GXW458762:GYJ458762 HHS458762:HIF458762 HRO458762:HSB458762 IBK458762:IBX458762 ILG458762:ILT458762 IVC458762:IVP458762 JEY458762:JFL458762 JOU458762:JPH458762 JYQ458762:JZD458762 KIM458762:KIZ458762 KSI458762:KSV458762 LCE458762:LCR458762 LMA458762:LMN458762 LVW458762:LWJ458762 MFS458762:MGF458762 MPO458762:MQB458762 MZK458762:MZX458762 NJG458762:NJT458762 NTC458762:NTP458762 OCY458762:ODL458762 OMU458762:ONH458762 OWQ458762:OXD458762 PGM458762:PGZ458762 PQI458762:PQV458762 QAE458762:QAR458762 QKA458762:QKN458762 QTW458762:QUJ458762 RDS458762:REF458762 RNO458762:ROB458762 RXK458762:RXX458762 SHG458762:SHT458762 SRC458762:SRP458762 TAY458762:TBL458762 TKU458762:TLH458762 TUQ458762:TVD458762 UEM458762:UEZ458762 UOI458762:UOV458762 UYE458762:UYR458762 VIA458762:VIN458762 VRW458762:VSJ458762 WBS458762:WCF458762 WLO458762:WMB458762 WVK458762:WVX458762 C524298:P524298 IY524298:JL524298 SU524298:TH524298 ACQ524298:ADD524298 AMM524298:AMZ524298 AWI524298:AWV524298 BGE524298:BGR524298 BQA524298:BQN524298 BZW524298:CAJ524298 CJS524298:CKF524298 CTO524298:CUB524298 DDK524298:DDX524298 DNG524298:DNT524298 DXC524298:DXP524298 EGY524298:EHL524298 EQU524298:ERH524298 FAQ524298:FBD524298 FKM524298:FKZ524298 FUI524298:FUV524298 GEE524298:GER524298 GOA524298:GON524298 GXW524298:GYJ524298 HHS524298:HIF524298 HRO524298:HSB524298 IBK524298:IBX524298 ILG524298:ILT524298 IVC524298:IVP524298 JEY524298:JFL524298 JOU524298:JPH524298 JYQ524298:JZD524298 KIM524298:KIZ524298 KSI524298:KSV524298 LCE524298:LCR524298 LMA524298:LMN524298 LVW524298:LWJ524298 MFS524298:MGF524298 MPO524298:MQB524298 MZK524298:MZX524298 NJG524298:NJT524298 NTC524298:NTP524298 OCY524298:ODL524298 OMU524298:ONH524298 OWQ524298:OXD524298 PGM524298:PGZ524298 PQI524298:PQV524298 QAE524298:QAR524298 QKA524298:QKN524298 QTW524298:QUJ524298 RDS524298:REF524298 RNO524298:ROB524298 RXK524298:RXX524298 SHG524298:SHT524298 SRC524298:SRP524298 TAY524298:TBL524298 TKU524298:TLH524298 TUQ524298:TVD524298 UEM524298:UEZ524298 UOI524298:UOV524298 UYE524298:UYR524298 VIA524298:VIN524298 VRW524298:VSJ524298 WBS524298:WCF524298 WLO524298:WMB524298 WVK524298:WVX524298 C589834:P589834 IY589834:JL589834 SU589834:TH589834 ACQ589834:ADD589834 AMM589834:AMZ589834 AWI589834:AWV589834 BGE589834:BGR589834 BQA589834:BQN589834 BZW589834:CAJ589834 CJS589834:CKF589834 CTO589834:CUB589834 DDK589834:DDX589834 DNG589834:DNT589834 DXC589834:DXP589834 EGY589834:EHL589834 EQU589834:ERH589834 FAQ589834:FBD589834 FKM589834:FKZ589834 FUI589834:FUV589834 GEE589834:GER589834 GOA589834:GON589834 GXW589834:GYJ589834 HHS589834:HIF589834 HRO589834:HSB589834 IBK589834:IBX589834 ILG589834:ILT589834 IVC589834:IVP589834 JEY589834:JFL589834 JOU589834:JPH589834 JYQ589834:JZD589834 KIM589834:KIZ589834 KSI589834:KSV589834 LCE589834:LCR589834 LMA589834:LMN589834 LVW589834:LWJ589834 MFS589834:MGF589834 MPO589834:MQB589834 MZK589834:MZX589834 NJG589834:NJT589834 NTC589834:NTP589834 OCY589834:ODL589834 OMU589834:ONH589834 OWQ589834:OXD589834 PGM589834:PGZ589834 PQI589834:PQV589834 QAE589834:QAR589834 QKA589834:QKN589834 QTW589834:QUJ589834 RDS589834:REF589834 RNO589834:ROB589834 RXK589834:RXX589834 SHG589834:SHT589834 SRC589834:SRP589834 TAY589834:TBL589834 TKU589834:TLH589834 TUQ589834:TVD589834 UEM589834:UEZ589834 UOI589834:UOV589834 UYE589834:UYR589834 VIA589834:VIN589834 VRW589834:VSJ589834 WBS589834:WCF589834 WLO589834:WMB589834 WVK589834:WVX589834 C655370:P655370 IY655370:JL655370 SU655370:TH655370 ACQ655370:ADD655370 AMM655370:AMZ655370 AWI655370:AWV655370 BGE655370:BGR655370 BQA655370:BQN655370 BZW655370:CAJ655370 CJS655370:CKF655370 CTO655370:CUB655370 DDK655370:DDX655370 DNG655370:DNT655370 DXC655370:DXP655370 EGY655370:EHL655370 EQU655370:ERH655370 FAQ655370:FBD655370 FKM655370:FKZ655370 FUI655370:FUV655370 GEE655370:GER655370 GOA655370:GON655370 GXW655370:GYJ655370 HHS655370:HIF655370 HRO655370:HSB655370 IBK655370:IBX655370 ILG655370:ILT655370 IVC655370:IVP655370 JEY655370:JFL655370 JOU655370:JPH655370 JYQ655370:JZD655370 KIM655370:KIZ655370 KSI655370:KSV655370 LCE655370:LCR655370 LMA655370:LMN655370 LVW655370:LWJ655370 MFS655370:MGF655370 MPO655370:MQB655370 MZK655370:MZX655370 NJG655370:NJT655370 NTC655370:NTP655370 OCY655370:ODL655370 OMU655370:ONH655370 OWQ655370:OXD655370 PGM655370:PGZ655370 PQI655370:PQV655370 QAE655370:QAR655370 QKA655370:QKN655370 QTW655370:QUJ655370 RDS655370:REF655370 RNO655370:ROB655370 RXK655370:RXX655370 SHG655370:SHT655370 SRC655370:SRP655370 TAY655370:TBL655370 TKU655370:TLH655370 TUQ655370:TVD655370 UEM655370:UEZ655370 UOI655370:UOV655370 UYE655370:UYR655370 VIA655370:VIN655370 VRW655370:VSJ655370 WBS655370:WCF655370 WLO655370:WMB655370 WVK655370:WVX655370 C720906:P720906 IY720906:JL720906 SU720906:TH720906 ACQ720906:ADD720906 AMM720906:AMZ720906 AWI720906:AWV720906 BGE720906:BGR720906 BQA720906:BQN720906 BZW720906:CAJ720906 CJS720906:CKF720906 CTO720906:CUB720906 DDK720906:DDX720906 DNG720906:DNT720906 DXC720906:DXP720906 EGY720906:EHL720906 EQU720906:ERH720906 FAQ720906:FBD720906 FKM720906:FKZ720906 FUI720906:FUV720906 GEE720906:GER720906 GOA720906:GON720906 GXW720906:GYJ720906 HHS720906:HIF720906 HRO720906:HSB720906 IBK720906:IBX720906 ILG720906:ILT720906 IVC720906:IVP720906 JEY720906:JFL720906 JOU720906:JPH720906 JYQ720906:JZD720906 KIM720906:KIZ720906 KSI720906:KSV720906 LCE720906:LCR720906 LMA720906:LMN720906 LVW720906:LWJ720906 MFS720906:MGF720906 MPO720906:MQB720906 MZK720906:MZX720906 NJG720906:NJT720906 NTC720906:NTP720906 OCY720906:ODL720906 OMU720906:ONH720906 OWQ720906:OXD720906 PGM720906:PGZ720906 PQI720906:PQV720906 QAE720906:QAR720906 QKA720906:QKN720906 QTW720906:QUJ720906 RDS720906:REF720906 RNO720906:ROB720906 RXK720906:RXX720906 SHG720906:SHT720906 SRC720906:SRP720906 TAY720906:TBL720906 TKU720906:TLH720906 TUQ720906:TVD720906 UEM720906:UEZ720906 UOI720906:UOV720906 UYE720906:UYR720906 VIA720906:VIN720906 VRW720906:VSJ720906 WBS720906:WCF720906 WLO720906:WMB720906 WVK720906:WVX720906 C786442:P786442 IY786442:JL786442 SU786442:TH786442 ACQ786442:ADD786442 AMM786442:AMZ786442 AWI786442:AWV786442 BGE786442:BGR786442 BQA786442:BQN786442 BZW786442:CAJ786442 CJS786442:CKF786442 CTO786442:CUB786442 DDK786442:DDX786442 DNG786442:DNT786442 DXC786442:DXP786442 EGY786442:EHL786442 EQU786442:ERH786442 FAQ786442:FBD786442 FKM786442:FKZ786442 FUI786442:FUV786442 GEE786442:GER786442 GOA786442:GON786442 GXW786442:GYJ786442 HHS786442:HIF786442 HRO786442:HSB786442 IBK786442:IBX786442 ILG786442:ILT786442 IVC786442:IVP786442 JEY786442:JFL786442 JOU786442:JPH786442 JYQ786442:JZD786442 KIM786442:KIZ786442 KSI786442:KSV786442 LCE786442:LCR786442 LMA786442:LMN786442 LVW786442:LWJ786442 MFS786442:MGF786442 MPO786442:MQB786442 MZK786442:MZX786442 NJG786442:NJT786442 NTC786442:NTP786442 OCY786442:ODL786442 OMU786442:ONH786442 OWQ786442:OXD786442 PGM786442:PGZ786442 PQI786442:PQV786442 QAE786442:QAR786442 QKA786442:QKN786442 QTW786442:QUJ786442 RDS786442:REF786442 RNO786442:ROB786442 RXK786442:RXX786442 SHG786442:SHT786442 SRC786442:SRP786442 TAY786442:TBL786442 TKU786442:TLH786442 TUQ786442:TVD786442 UEM786442:UEZ786442 UOI786442:UOV786442 UYE786442:UYR786442 VIA786442:VIN786442 VRW786442:VSJ786442 WBS786442:WCF786442 WLO786442:WMB786442 WVK786442:WVX786442 C851978:P851978 IY851978:JL851978 SU851978:TH851978 ACQ851978:ADD851978 AMM851978:AMZ851978 AWI851978:AWV851978 BGE851978:BGR851978 BQA851978:BQN851978 BZW851978:CAJ851978 CJS851978:CKF851978 CTO851978:CUB851978 DDK851978:DDX851978 DNG851978:DNT851978 DXC851978:DXP851978 EGY851978:EHL851978 EQU851978:ERH851978 FAQ851978:FBD851978 FKM851978:FKZ851978 FUI851978:FUV851978 GEE851978:GER851978 GOA851978:GON851978 GXW851978:GYJ851978 HHS851978:HIF851978 HRO851978:HSB851978 IBK851978:IBX851978 ILG851978:ILT851978 IVC851978:IVP851978 JEY851978:JFL851978 JOU851978:JPH851978 JYQ851978:JZD851978 KIM851978:KIZ851978 KSI851978:KSV851978 LCE851978:LCR851978 LMA851978:LMN851978 LVW851978:LWJ851978 MFS851978:MGF851978 MPO851978:MQB851978 MZK851978:MZX851978 NJG851978:NJT851978 NTC851978:NTP851978 OCY851978:ODL851978 OMU851978:ONH851978 OWQ851978:OXD851978 PGM851978:PGZ851978 PQI851978:PQV851978 QAE851978:QAR851978 QKA851978:QKN851978 QTW851978:QUJ851978 RDS851978:REF851978 RNO851978:ROB851978 RXK851978:RXX851978 SHG851978:SHT851978 SRC851978:SRP851978 TAY851978:TBL851978 TKU851978:TLH851978 TUQ851978:TVD851978 UEM851978:UEZ851978 UOI851978:UOV851978 UYE851978:UYR851978 VIA851978:VIN851978 VRW851978:VSJ851978 WBS851978:WCF851978 WLO851978:WMB851978 WVK851978:WVX851978 C917514:P917514 IY917514:JL917514 SU917514:TH917514 ACQ917514:ADD917514 AMM917514:AMZ917514 AWI917514:AWV917514 BGE917514:BGR917514 BQA917514:BQN917514 BZW917514:CAJ917514 CJS917514:CKF917514 CTO917514:CUB917514 DDK917514:DDX917514 DNG917514:DNT917514 DXC917514:DXP917514 EGY917514:EHL917514 EQU917514:ERH917514 FAQ917514:FBD917514 FKM917514:FKZ917514 FUI917514:FUV917514 GEE917514:GER917514 GOA917514:GON917514 GXW917514:GYJ917514 HHS917514:HIF917514 HRO917514:HSB917514 IBK917514:IBX917514 ILG917514:ILT917514 IVC917514:IVP917514 JEY917514:JFL917514 JOU917514:JPH917514 JYQ917514:JZD917514 KIM917514:KIZ917514 KSI917514:KSV917514 LCE917514:LCR917514 LMA917514:LMN917514 LVW917514:LWJ917514 MFS917514:MGF917514 MPO917514:MQB917514 MZK917514:MZX917514 NJG917514:NJT917514 NTC917514:NTP917514 OCY917514:ODL917514 OMU917514:ONH917514 OWQ917514:OXD917514 PGM917514:PGZ917514 PQI917514:PQV917514 QAE917514:QAR917514 QKA917514:QKN917514 QTW917514:QUJ917514 RDS917514:REF917514 RNO917514:ROB917514 RXK917514:RXX917514 SHG917514:SHT917514 SRC917514:SRP917514 TAY917514:TBL917514 TKU917514:TLH917514 TUQ917514:TVD917514 UEM917514:UEZ917514 UOI917514:UOV917514 UYE917514:UYR917514 VIA917514:VIN917514 VRW917514:VSJ917514 WBS917514:WCF917514 WLO917514:WMB917514 WVK917514:WVX917514 C983050:P983050 IY983050:JL983050 SU983050:TH983050 ACQ983050:ADD983050 AMM983050:AMZ983050 AWI983050:AWV983050 BGE983050:BGR983050 BQA983050:BQN983050 BZW983050:CAJ983050 CJS983050:CKF983050 CTO983050:CUB983050 DDK983050:DDX983050 DNG983050:DNT983050 DXC983050:DXP983050 EGY983050:EHL983050 EQU983050:ERH983050 FAQ983050:FBD983050 FKM983050:FKZ983050 FUI983050:FUV983050 GEE983050:GER983050 GOA983050:GON983050 GXW983050:GYJ983050 HHS983050:HIF983050 HRO983050:HSB983050 IBK983050:IBX983050 ILG983050:ILT983050 IVC983050:IVP983050 JEY983050:JFL983050 JOU983050:JPH983050 JYQ983050:JZD983050 KIM983050:KIZ983050 KSI983050:KSV983050 LCE983050:LCR983050 LMA983050:LMN983050 LVW983050:LWJ983050 MFS983050:MGF983050 MPO983050:MQB983050 MZK983050:MZX983050 NJG983050:NJT983050 NTC983050:NTP983050 OCY983050:ODL983050 OMU983050:ONH983050 OWQ983050:OXD983050 PGM983050:PGZ983050 PQI983050:PQV983050 QAE983050:QAR983050 QKA983050:QKN983050 QTW983050:QUJ983050 RDS983050:REF983050 RNO983050:ROB983050 RXK983050:RXX983050 SHG983050:SHT983050 SRC983050:SRP983050 TAY983050:TBL983050 TKU983050:TLH983050 TUQ983050:TVD983050 UEM983050:UEZ983050 UOI983050:UOV983050 UYE983050:UYR983050 VIA983050:VIN983050 VRW983050:VSJ983050 WBS983050:WCF983050 WLO983050:WMB983050 WVK983050:WVX983050">
      <formula1>$D$95:$D$116</formula1>
    </dataValidation>
    <dataValidation type="list" allowBlank="1" showInputMessage="1" showErrorMessage="1" sqref="C69:P69 IY69:JL69 SU69:TH69 ACQ69:ADD69 AMM69:AMZ69 AWI69:AWV69 BGE69:BGR69 BQA69:BQN69 BZW69:CAJ69 CJS69:CKF69 CTO69:CUB69 DDK69:DDX69 DNG69:DNT69 DXC69:DXP69 EGY69:EHL69 EQU69:ERH69 FAQ69:FBD69 FKM69:FKZ69 FUI69:FUV69 GEE69:GER69 GOA69:GON69 GXW69:GYJ69 HHS69:HIF69 HRO69:HSB69 IBK69:IBX69 ILG69:ILT69 IVC69:IVP69 JEY69:JFL69 JOU69:JPH69 JYQ69:JZD69 KIM69:KIZ69 KSI69:KSV69 LCE69:LCR69 LMA69:LMN69 LVW69:LWJ69 MFS69:MGF69 MPO69:MQB69 MZK69:MZX69 NJG69:NJT69 NTC69:NTP69 OCY69:ODL69 OMU69:ONH69 OWQ69:OXD69 PGM69:PGZ69 PQI69:PQV69 QAE69:QAR69 QKA69:QKN69 QTW69:QUJ69 RDS69:REF69 RNO69:ROB69 RXK69:RXX69 SHG69:SHT69 SRC69:SRP69 TAY69:TBL69 TKU69:TLH69 TUQ69:TVD69 UEM69:UEZ69 UOI69:UOV69 UYE69:UYR69 VIA69:VIN69 VRW69:VSJ69 WBS69:WCF69 WLO69:WMB69 WVK69:WVX69 C65605:P65605 IY65605:JL65605 SU65605:TH65605 ACQ65605:ADD65605 AMM65605:AMZ65605 AWI65605:AWV65605 BGE65605:BGR65605 BQA65605:BQN65605 BZW65605:CAJ65605 CJS65605:CKF65605 CTO65605:CUB65605 DDK65605:DDX65605 DNG65605:DNT65605 DXC65605:DXP65605 EGY65605:EHL65605 EQU65605:ERH65605 FAQ65605:FBD65605 FKM65605:FKZ65605 FUI65605:FUV65605 GEE65605:GER65605 GOA65605:GON65605 GXW65605:GYJ65605 HHS65605:HIF65605 HRO65605:HSB65605 IBK65605:IBX65605 ILG65605:ILT65605 IVC65605:IVP65605 JEY65605:JFL65605 JOU65605:JPH65605 JYQ65605:JZD65605 KIM65605:KIZ65605 KSI65605:KSV65605 LCE65605:LCR65605 LMA65605:LMN65605 LVW65605:LWJ65605 MFS65605:MGF65605 MPO65605:MQB65605 MZK65605:MZX65605 NJG65605:NJT65605 NTC65605:NTP65605 OCY65605:ODL65605 OMU65605:ONH65605 OWQ65605:OXD65605 PGM65605:PGZ65605 PQI65605:PQV65605 QAE65605:QAR65605 QKA65605:QKN65605 QTW65605:QUJ65605 RDS65605:REF65605 RNO65605:ROB65605 RXK65605:RXX65605 SHG65605:SHT65605 SRC65605:SRP65605 TAY65605:TBL65605 TKU65605:TLH65605 TUQ65605:TVD65605 UEM65605:UEZ65605 UOI65605:UOV65605 UYE65605:UYR65605 VIA65605:VIN65605 VRW65605:VSJ65605 WBS65605:WCF65605 WLO65605:WMB65605 WVK65605:WVX65605 C131141:P131141 IY131141:JL131141 SU131141:TH131141 ACQ131141:ADD131141 AMM131141:AMZ131141 AWI131141:AWV131141 BGE131141:BGR131141 BQA131141:BQN131141 BZW131141:CAJ131141 CJS131141:CKF131141 CTO131141:CUB131141 DDK131141:DDX131141 DNG131141:DNT131141 DXC131141:DXP131141 EGY131141:EHL131141 EQU131141:ERH131141 FAQ131141:FBD131141 FKM131141:FKZ131141 FUI131141:FUV131141 GEE131141:GER131141 GOA131141:GON131141 GXW131141:GYJ131141 HHS131141:HIF131141 HRO131141:HSB131141 IBK131141:IBX131141 ILG131141:ILT131141 IVC131141:IVP131141 JEY131141:JFL131141 JOU131141:JPH131141 JYQ131141:JZD131141 KIM131141:KIZ131141 KSI131141:KSV131141 LCE131141:LCR131141 LMA131141:LMN131141 LVW131141:LWJ131141 MFS131141:MGF131141 MPO131141:MQB131141 MZK131141:MZX131141 NJG131141:NJT131141 NTC131141:NTP131141 OCY131141:ODL131141 OMU131141:ONH131141 OWQ131141:OXD131141 PGM131141:PGZ131141 PQI131141:PQV131141 QAE131141:QAR131141 QKA131141:QKN131141 QTW131141:QUJ131141 RDS131141:REF131141 RNO131141:ROB131141 RXK131141:RXX131141 SHG131141:SHT131141 SRC131141:SRP131141 TAY131141:TBL131141 TKU131141:TLH131141 TUQ131141:TVD131141 UEM131141:UEZ131141 UOI131141:UOV131141 UYE131141:UYR131141 VIA131141:VIN131141 VRW131141:VSJ131141 WBS131141:WCF131141 WLO131141:WMB131141 WVK131141:WVX131141 C196677:P196677 IY196677:JL196677 SU196677:TH196677 ACQ196677:ADD196677 AMM196677:AMZ196677 AWI196677:AWV196677 BGE196677:BGR196677 BQA196677:BQN196677 BZW196677:CAJ196677 CJS196677:CKF196677 CTO196677:CUB196677 DDK196677:DDX196677 DNG196677:DNT196677 DXC196677:DXP196677 EGY196677:EHL196677 EQU196677:ERH196677 FAQ196677:FBD196677 FKM196677:FKZ196677 FUI196677:FUV196677 GEE196677:GER196677 GOA196677:GON196677 GXW196677:GYJ196677 HHS196677:HIF196677 HRO196677:HSB196677 IBK196677:IBX196677 ILG196677:ILT196677 IVC196677:IVP196677 JEY196677:JFL196677 JOU196677:JPH196677 JYQ196677:JZD196677 KIM196677:KIZ196677 KSI196677:KSV196677 LCE196677:LCR196677 LMA196677:LMN196677 LVW196677:LWJ196677 MFS196677:MGF196677 MPO196677:MQB196677 MZK196677:MZX196677 NJG196677:NJT196677 NTC196677:NTP196677 OCY196677:ODL196677 OMU196677:ONH196677 OWQ196677:OXD196677 PGM196677:PGZ196677 PQI196677:PQV196677 QAE196677:QAR196677 QKA196677:QKN196677 QTW196677:QUJ196677 RDS196677:REF196677 RNO196677:ROB196677 RXK196677:RXX196677 SHG196677:SHT196677 SRC196677:SRP196677 TAY196677:TBL196677 TKU196677:TLH196677 TUQ196677:TVD196677 UEM196677:UEZ196677 UOI196677:UOV196677 UYE196677:UYR196677 VIA196677:VIN196677 VRW196677:VSJ196677 WBS196677:WCF196677 WLO196677:WMB196677 WVK196677:WVX196677 C262213:P262213 IY262213:JL262213 SU262213:TH262213 ACQ262213:ADD262213 AMM262213:AMZ262213 AWI262213:AWV262213 BGE262213:BGR262213 BQA262213:BQN262213 BZW262213:CAJ262213 CJS262213:CKF262213 CTO262213:CUB262213 DDK262213:DDX262213 DNG262213:DNT262213 DXC262213:DXP262213 EGY262213:EHL262213 EQU262213:ERH262213 FAQ262213:FBD262213 FKM262213:FKZ262213 FUI262213:FUV262213 GEE262213:GER262213 GOA262213:GON262213 GXW262213:GYJ262213 HHS262213:HIF262213 HRO262213:HSB262213 IBK262213:IBX262213 ILG262213:ILT262213 IVC262213:IVP262213 JEY262213:JFL262213 JOU262213:JPH262213 JYQ262213:JZD262213 KIM262213:KIZ262213 KSI262213:KSV262213 LCE262213:LCR262213 LMA262213:LMN262213 LVW262213:LWJ262213 MFS262213:MGF262213 MPO262213:MQB262213 MZK262213:MZX262213 NJG262213:NJT262213 NTC262213:NTP262213 OCY262213:ODL262213 OMU262213:ONH262213 OWQ262213:OXD262213 PGM262213:PGZ262213 PQI262213:PQV262213 QAE262213:QAR262213 QKA262213:QKN262213 QTW262213:QUJ262213 RDS262213:REF262213 RNO262213:ROB262213 RXK262213:RXX262213 SHG262213:SHT262213 SRC262213:SRP262213 TAY262213:TBL262213 TKU262213:TLH262213 TUQ262213:TVD262213 UEM262213:UEZ262213 UOI262213:UOV262213 UYE262213:UYR262213 VIA262213:VIN262213 VRW262213:VSJ262213 WBS262213:WCF262213 WLO262213:WMB262213 WVK262213:WVX262213 C327749:P327749 IY327749:JL327749 SU327749:TH327749 ACQ327749:ADD327749 AMM327749:AMZ327749 AWI327749:AWV327749 BGE327749:BGR327749 BQA327749:BQN327749 BZW327749:CAJ327749 CJS327749:CKF327749 CTO327749:CUB327749 DDK327749:DDX327749 DNG327749:DNT327749 DXC327749:DXP327749 EGY327749:EHL327749 EQU327749:ERH327749 FAQ327749:FBD327749 FKM327749:FKZ327749 FUI327749:FUV327749 GEE327749:GER327749 GOA327749:GON327749 GXW327749:GYJ327749 HHS327749:HIF327749 HRO327749:HSB327749 IBK327749:IBX327749 ILG327749:ILT327749 IVC327749:IVP327749 JEY327749:JFL327749 JOU327749:JPH327749 JYQ327749:JZD327749 KIM327749:KIZ327749 KSI327749:KSV327749 LCE327749:LCR327749 LMA327749:LMN327749 LVW327749:LWJ327749 MFS327749:MGF327749 MPO327749:MQB327749 MZK327749:MZX327749 NJG327749:NJT327749 NTC327749:NTP327749 OCY327749:ODL327749 OMU327749:ONH327749 OWQ327749:OXD327749 PGM327749:PGZ327749 PQI327749:PQV327749 QAE327749:QAR327749 QKA327749:QKN327749 QTW327749:QUJ327749 RDS327749:REF327749 RNO327749:ROB327749 RXK327749:RXX327749 SHG327749:SHT327749 SRC327749:SRP327749 TAY327749:TBL327749 TKU327749:TLH327749 TUQ327749:TVD327749 UEM327749:UEZ327749 UOI327749:UOV327749 UYE327749:UYR327749 VIA327749:VIN327749 VRW327749:VSJ327749 WBS327749:WCF327749 WLO327749:WMB327749 WVK327749:WVX327749 C393285:P393285 IY393285:JL393285 SU393285:TH393285 ACQ393285:ADD393285 AMM393285:AMZ393285 AWI393285:AWV393285 BGE393285:BGR393285 BQA393285:BQN393285 BZW393285:CAJ393285 CJS393285:CKF393285 CTO393285:CUB393285 DDK393285:DDX393285 DNG393285:DNT393285 DXC393285:DXP393285 EGY393285:EHL393285 EQU393285:ERH393285 FAQ393285:FBD393285 FKM393285:FKZ393285 FUI393285:FUV393285 GEE393285:GER393285 GOA393285:GON393285 GXW393285:GYJ393285 HHS393285:HIF393285 HRO393285:HSB393285 IBK393285:IBX393285 ILG393285:ILT393285 IVC393285:IVP393285 JEY393285:JFL393285 JOU393285:JPH393285 JYQ393285:JZD393285 KIM393285:KIZ393285 KSI393285:KSV393285 LCE393285:LCR393285 LMA393285:LMN393285 LVW393285:LWJ393285 MFS393285:MGF393285 MPO393285:MQB393285 MZK393285:MZX393285 NJG393285:NJT393285 NTC393285:NTP393285 OCY393285:ODL393285 OMU393285:ONH393285 OWQ393285:OXD393285 PGM393285:PGZ393285 PQI393285:PQV393285 QAE393285:QAR393285 QKA393285:QKN393285 QTW393285:QUJ393285 RDS393285:REF393285 RNO393285:ROB393285 RXK393285:RXX393285 SHG393285:SHT393285 SRC393285:SRP393285 TAY393285:TBL393285 TKU393285:TLH393285 TUQ393285:TVD393285 UEM393285:UEZ393285 UOI393285:UOV393285 UYE393285:UYR393285 VIA393285:VIN393285 VRW393285:VSJ393285 WBS393285:WCF393285 WLO393285:WMB393285 WVK393285:WVX393285 C458821:P458821 IY458821:JL458821 SU458821:TH458821 ACQ458821:ADD458821 AMM458821:AMZ458821 AWI458821:AWV458821 BGE458821:BGR458821 BQA458821:BQN458821 BZW458821:CAJ458821 CJS458821:CKF458821 CTO458821:CUB458821 DDK458821:DDX458821 DNG458821:DNT458821 DXC458821:DXP458821 EGY458821:EHL458821 EQU458821:ERH458821 FAQ458821:FBD458821 FKM458821:FKZ458821 FUI458821:FUV458821 GEE458821:GER458821 GOA458821:GON458821 GXW458821:GYJ458821 HHS458821:HIF458821 HRO458821:HSB458821 IBK458821:IBX458821 ILG458821:ILT458821 IVC458821:IVP458821 JEY458821:JFL458821 JOU458821:JPH458821 JYQ458821:JZD458821 KIM458821:KIZ458821 KSI458821:KSV458821 LCE458821:LCR458821 LMA458821:LMN458821 LVW458821:LWJ458821 MFS458821:MGF458821 MPO458821:MQB458821 MZK458821:MZX458821 NJG458821:NJT458821 NTC458821:NTP458821 OCY458821:ODL458821 OMU458821:ONH458821 OWQ458821:OXD458821 PGM458821:PGZ458821 PQI458821:PQV458821 QAE458821:QAR458821 QKA458821:QKN458821 QTW458821:QUJ458821 RDS458821:REF458821 RNO458821:ROB458821 RXK458821:RXX458821 SHG458821:SHT458821 SRC458821:SRP458821 TAY458821:TBL458821 TKU458821:TLH458821 TUQ458821:TVD458821 UEM458821:UEZ458821 UOI458821:UOV458821 UYE458821:UYR458821 VIA458821:VIN458821 VRW458821:VSJ458821 WBS458821:WCF458821 WLO458821:WMB458821 WVK458821:WVX458821 C524357:P524357 IY524357:JL524357 SU524357:TH524357 ACQ524357:ADD524357 AMM524357:AMZ524357 AWI524357:AWV524357 BGE524357:BGR524357 BQA524357:BQN524357 BZW524357:CAJ524357 CJS524357:CKF524357 CTO524357:CUB524357 DDK524357:DDX524357 DNG524357:DNT524357 DXC524357:DXP524357 EGY524357:EHL524357 EQU524357:ERH524357 FAQ524357:FBD524357 FKM524357:FKZ524357 FUI524357:FUV524357 GEE524357:GER524357 GOA524357:GON524357 GXW524357:GYJ524357 HHS524357:HIF524357 HRO524357:HSB524357 IBK524357:IBX524357 ILG524357:ILT524357 IVC524357:IVP524357 JEY524357:JFL524357 JOU524357:JPH524357 JYQ524357:JZD524357 KIM524357:KIZ524357 KSI524357:KSV524357 LCE524357:LCR524357 LMA524357:LMN524357 LVW524357:LWJ524357 MFS524357:MGF524357 MPO524357:MQB524357 MZK524357:MZX524357 NJG524357:NJT524357 NTC524357:NTP524357 OCY524357:ODL524357 OMU524357:ONH524357 OWQ524357:OXD524357 PGM524357:PGZ524357 PQI524357:PQV524357 QAE524357:QAR524357 QKA524357:QKN524357 QTW524357:QUJ524357 RDS524357:REF524357 RNO524357:ROB524357 RXK524357:RXX524357 SHG524357:SHT524357 SRC524357:SRP524357 TAY524357:TBL524357 TKU524357:TLH524357 TUQ524357:TVD524357 UEM524357:UEZ524357 UOI524357:UOV524357 UYE524357:UYR524357 VIA524357:VIN524357 VRW524357:VSJ524357 WBS524357:WCF524357 WLO524357:WMB524357 WVK524357:WVX524357 C589893:P589893 IY589893:JL589893 SU589893:TH589893 ACQ589893:ADD589893 AMM589893:AMZ589893 AWI589893:AWV589893 BGE589893:BGR589893 BQA589893:BQN589893 BZW589893:CAJ589893 CJS589893:CKF589893 CTO589893:CUB589893 DDK589893:DDX589893 DNG589893:DNT589893 DXC589893:DXP589893 EGY589893:EHL589893 EQU589893:ERH589893 FAQ589893:FBD589893 FKM589893:FKZ589893 FUI589893:FUV589893 GEE589893:GER589893 GOA589893:GON589893 GXW589893:GYJ589893 HHS589893:HIF589893 HRO589893:HSB589893 IBK589893:IBX589893 ILG589893:ILT589893 IVC589893:IVP589893 JEY589893:JFL589893 JOU589893:JPH589893 JYQ589893:JZD589893 KIM589893:KIZ589893 KSI589893:KSV589893 LCE589893:LCR589893 LMA589893:LMN589893 LVW589893:LWJ589893 MFS589893:MGF589893 MPO589893:MQB589893 MZK589893:MZX589893 NJG589893:NJT589893 NTC589893:NTP589893 OCY589893:ODL589893 OMU589893:ONH589893 OWQ589893:OXD589893 PGM589893:PGZ589893 PQI589893:PQV589893 QAE589893:QAR589893 QKA589893:QKN589893 QTW589893:QUJ589893 RDS589893:REF589893 RNO589893:ROB589893 RXK589893:RXX589893 SHG589893:SHT589893 SRC589893:SRP589893 TAY589893:TBL589893 TKU589893:TLH589893 TUQ589893:TVD589893 UEM589893:UEZ589893 UOI589893:UOV589893 UYE589893:UYR589893 VIA589893:VIN589893 VRW589893:VSJ589893 WBS589893:WCF589893 WLO589893:WMB589893 WVK589893:WVX589893 C655429:P655429 IY655429:JL655429 SU655429:TH655429 ACQ655429:ADD655429 AMM655429:AMZ655429 AWI655429:AWV655429 BGE655429:BGR655429 BQA655429:BQN655429 BZW655429:CAJ655429 CJS655429:CKF655429 CTO655429:CUB655429 DDK655429:DDX655429 DNG655429:DNT655429 DXC655429:DXP655429 EGY655429:EHL655429 EQU655429:ERH655429 FAQ655429:FBD655429 FKM655429:FKZ655429 FUI655429:FUV655429 GEE655429:GER655429 GOA655429:GON655429 GXW655429:GYJ655429 HHS655429:HIF655429 HRO655429:HSB655429 IBK655429:IBX655429 ILG655429:ILT655429 IVC655429:IVP655429 JEY655429:JFL655429 JOU655429:JPH655429 JYQ655429:JZD655429 KIM655429:KIZ655429 KSI655429:KSV655429 LCE655429:LCR655429 LMA655429:LMN655429 LVW655429:LWJ655429 MFS655429:MGF655429 MPO655429:MQB655429 MZK655429:MZX655429 NJG655429:NJT655429 NTC655429:NTP655429 OCY655429:ODL655429 OMU655429:ONH655429 OWQ655429:OXD655429 PGM655429:PGZ655429 PQI655429:PQV655429 QAE655429:QAR655429 QKA655429:QKN655429 QTW655429:QUJ655429 RDS655429:REF655429 RNO655429:ROB655429 RXK655429:RXX655429 SHG655429:SHT655429 SRC655429:SRP655429 TAY655429:TBL655429 TKU655429:TLH655429 TUQ655429:TVD655429 UEM655429:UEZ655429 UOI655429:UOV655429 UYE655429:UYR655429 VIA655429:VIN655429 VRW655429:VSJ655429 WBS655429:WCF655429 WLO655429:WMB655429 WVK655429:WVX655429 C720965:P720965 IY720965:JL720965 SU720965:TH720965 ACQ720965:ADD720965 AMM720965:AMZ720965 AWI720965:AWV720965 BGE720965:BGR720965 BQA720965:BQN720965 BZW720965:CAJ720965 CJS720965:CKF720965 CTO720965:CUB720965 DDK720965:DDX720965 DNG720965:DNT720965 DXC720965:DXP720965 EGY720965:EHL720965 EQU720965:ERH720965 FAQ720965:FBD720965 FKM720965:FKZ720965 FUI720965:FUV720965 GEE720965:GER720965 GOA720965:GON720965 GXW720965:GYJ720965 HHS720965:HIF720965 HRO720965:HSB720965 IBK720965:IBX720965 ILG720965:ILT720965 IVC720965:IVP720965 JEY720965:JFL720965 JOU720965:JPH720965 JYQ720965:JZD720965 KIM720965:KIZ720965 KSI720965:KSV720965 LCE720965:LCR720965 LMA720965:LMN720965 LVW720965:LWJ720965 MFS720965:MGF720965 MPO720965:MQB720965 MZK720965:MZX720965 NJG720965:NJT720965 NTC720965:NTP720965 OCY720965:ODL720965 OMU720965:ONH720965 OWQ720965:OXD720965 PGM720965:PGZ720965 PQI720965:PQV720965 QAE720965:QAR720965 QKA720965:QKN720965 QTW720965:QUJ720965 RDS720965:REF720965 RNO720965:ROB720965 RXK720965:RXX720965 SHG720965:SHT720965 SRC720965:SRP720965 TAY720965:TBL720965 TKU720965:TLH720965 TUQ720965:TVD720965 UEM720965:UEZ720965 UOI720965:UOV720965 UYE720965:UYR720965 VIA720965:VIN720965 VRW720965:VSJ720965 WBS720965:WCF720965 WLO720965:WMB720965 WVK720965:WVX720965 C786501:P786501 IY786501:JL786501 SU786501:TH786501 ACQ786501:ADD786501 AMM786501:AMZ786501 AWI786501:AWV786501 BGE786501:BGR786501 BQA786501:BQN786501 BZW786501:CAJ786501 CJS786501:CKF786501 CTO786501:CUB786501 DDK786501:DDX786501 DNG786501:DNT786501 DXC786501:DXP786501 EGY786501:EHL786501 EQU786501:ERH786501 FAQ786501:FBD786501 FKM786501:FKZ786501 FUI786501:FUV786501 GEE786501:GER786501 GOA786501:GON786501 GXW786501:GYJ786501 HHS786501:HIF786501 HRO786501:HSB786501 IBK786501:IBX786501 ILG786501:ILT786501 IVC786501:IVP786501 JEY786501:JFL786501 JOU786501:JPH786501 JYQ786501:JZD786501 KIM786501:KIZ786501 KSI786501:KSV786501 LCE786501:LCR786501 LMA786501:LMN786501 LVW786501:LWJ786501 MFS786501:MGF786501 MPO786501:MQB786501 MZK786501:MZX786501 NJG786501:NJT786501 NTC786501:NTP786501 OCY786501:ODL786501 OMU786501:ONH786501 OWQ786501:OXD786501 PGM786501:PGZ786501 PQI786501:PQV786501 QAE786501:QAR786501 QKA786501:QKN786501 QTW786501:QUJ786501 RDS786501:REF786501 RNO786501:ROB786501 RXK786501:RXX786501 SHG786501:SHT786501 SRC786501:SRP786501 TAY786501:TBL786501 TKU786501:TLH786501 TUQ786501:TVD786501 UEM786501:UEZ786501 UOI786501:UOV786501 UYE786501:UYR786501 VIA786501:VIN786501 VRW786501:VSJ786501 WBS786501:WCF786501 WLO786501:WMB786501 WVK786501:WVX786501 C852037:P852037 IY852037:JL852037 SU852037:TH852037 ACQ852037:ADD852037 AMM852037:AMZ852037 AWI852037:AWV852037 BGE852037:BGR852037 BQA852037:BQN852037 BZW852037:CAJ852037 CJS852037:CKF852037 CTO852037:CUB852037 DDK852037:DDX852037 DNG852037:DNT852037 DXC852037:DXP852037 EGY852037:EHL852037 EQU852037:ERH852037 FAQ852037:FBD852037 FKM852037:FKZ852037 FUI852037:FUV852037 GEE852037:GER852037 GOA852037:GON852037 GXW852037:GYJ852037 HHS852037:HIF852037 HRO852037:HSB852037 IBK852037:IBX852037 ILG852037:ILT852037 IVC852037:IVP852037 JEY852037:JFL852037 JOU852037:JPH852037 JYQ852037:JZD852037 KIM852037:KIZ852037 KSI852037:KSV852037 LCE852037:LCR852037 LMA852037:LMN852037 LVW852037:LWJ852037 MFS852037:MGF852037 MPO852037:MQB852037 MZK852037:MZX852037 NJG852037:NJT852037 NTC852037:NTP852037 OCY852037:ODL852037 OMU852037:ONH852037 OWQ852037:OXD852037 PGM852037:PGZ852037 PQI852037:PQV852037 QAE852037:QAR852037 QKA852037:QKN852037 QTW852037:QUJ852037 RDS852037:REF852037 RNO852037:ROB852037 RXK852037:RXX852037 SHG852037:SHT852037 SRC852037:SRP852037 TAY852037:TBL852037 TKU852037:TLH852037 TUQ852037:TVD852037 UEM852037:UEZ852037 UOI852037:UOV852037 UYE852037:UYR852037 VIA852037:VIN852037 VRW852037:VSJ852037 WBS852037:WCF852037 WLO852037:WMB852037 WVK852037:WVX852037 C917573:P917573 IY917573:JL917573 SU917573:TH917573 ACQ917573:ADD917573 AMM917573:AMZ917573 AWI917573:AWV917573 BGE917573:BGR917573 BQA917573:BQN917573 BZW917573:CAJ917573 CJS917573:CKF917573 CTO917573:CUB917573 DDK917573:DDX917573 DNG917573:DNT917573 DXC917573:DXP917573 EGY917573:EHL917573 EQU917573:ERH917573 FAQ917573:FBD917573 FKM917573:FKZ917573 FUI917573:FUV917573 GEE917573:GER917573 GOA917573:GON917573 GXW917573:GYJ917573 HHS917573:HIF917573 HRO917573:HSB917573 IBK917573:IBX917573 ILG917573:ILT917573 IVC917573:IVP917573 JEY917573:JFL917573 JOU917573:JPH917573 JYQ917573:JZD917573 KIM917573:KIZ917573 KSI917573:KSV917573 LCE917573:LCR917573 LMA917573:LMN917573 LVW917573:LWJ917573 MFS917573:MGF917573 MPO917573:MQB917573 MZK917573:MZX917573 NJG917573:NJT917573 NTC917573:NTP917573 OCY917573:ODL917573 OMU917573:ONH917573 OWQ917573:OXD917573 PGM917573:PGZ917573 PQI917573:PQV917573 QAE917573:QAR917573 QKA917573:QKN917573 QTW917573:QUJ917573 RDS917573:REF917573 RNO917573:ROB917573 RXK917573:RXX917573 SHG917573:SHT917573 SRC917573:SRP917573 TAY917573:TBL917573 TKU917573:TLH917573 TUQ917573:TVD917573 UEM917573:UEZ917573 UOI917573:UOV917573 UYE917573:UYR917573 VIA917573:VIN917573 VRW917573:VSJ917573 WBS917573:WCF917573 WLO917573:WMB917573 WVK917573:WVX917573 C983109:P983109 IY983109:JL983109 SU983109:TH983109 ACQ983109:ADD983109 AMM983109:AMZ983109 AWI983109:AWV983109 BGE983109:BGR983109 BQA983109:BQN983109 BZW983109:CAJ983109 CJS983109:CKF983109 CTO983109:CUB983109 DDK983109:DDX983109 DNG983109:DNT983109 DXC983109:DXP983109 EGY983109:EHL983109 EQU983109:ERH983109 FAQ983109:FBD983109 FKM983109:FKZ983109 FUI983109:FUV983109 GEE983109:GER983109 GOA983109:GON983109 GXW983109:GYJ983109 HHS983109:HIF983109 HRO983109:HSB983109 IBK983109:IBX983109 ILG983109:ILT983109 IVC983109:IVP983109 JEY983109:JFL983109 JOU983109:JPH983109 JYQ983109:JZD983109 KIM983109:KIZ983109 KSI983109:KSV983109 LCE983109:LCR983109 LMA983109:LMN983109 LVW983109:LWJ983109 MFS983109:MGF983109 MPO983109:MQB983109 MZK983109:MZX983109 NJG983109:NJT983109 NTC983109:NTP983109 OCY983109:ODL983109 OMU983109:ONH983109 OWQ983109:OXD983109 PGM983109:PGZ983109 PQI983109:PQV983109 QAE983109:QAR983109 QKA983109:QKN983109 QTW983109:QUJ983109 RDS983109:REF983109 RNO983109:ROB983109 RXK983109:RXX983109 SHG983109:SHT983109 SRC983109:SRP983109 TAY983109:TBL983109 TKU983109:TLH983109 TUQ983109:TVD983109 UEM983109:UEZ983109 UOI983109:UOV983109 UYE983109:UYR983109 VIA983109:VIN983109 VRW983109:VSJ983109 WBS983109:WCF983109 WLO983109:WMB983109 WVK983109:WVX983109">
      <formula1>$M$95:$M$97</formula1>
    </dataValidation>
    <dataValidation type="list" allowBlank="1" showInputMessage="1" showErrorMessage="1" sqref="C32:P32 IY32:JL32 SU32:TH32 ACQ32:ADD32 AMM32:AMZ32 AWI32:AWV32 BGE32:BGR32 BQA32:BQN32 BZW32:CAJ32 CJS32:CKF32 CTO32:CUB32 DDK32:DDX32 DNG32:DNT32 DXC32:DXP32 EGY32:EHL32 EQU32:ERH32 FAQ32:FBD32 FKM32:FKZ32 FUI32:FUV32 GEE32:GER32 GOA32:GON32 GXW32:GYJ32 HHS32:HIF32 HRO32:HSB32 IBK32:IBX32 ILG32:ILT32 IVC32:IVP32 JEY32:JFL32 JOU32:JPH32 JYQ32:JZD32 KIM32:KIZ32 KSI32:KSV32 LCE32:LCR32 LMA32:LMN32 LVW32:LWJ32 MFS32:MGF32 MPO32:MQB32 MZK32:MZX32 NJG32:NJT32 NTC32:NTP32 OCY32:ODL32 OMU32:ONH32 OWQ32:OXD32 PGM32:PGZ32 PQI32:PQV32 QAE32:QAR32 QKA32:QKN32 QTW32:QUJ32 RDS32:REF32 RNO32:ROB32 RXK32:RXX32 SHG32:SHT32 SRC32:SRP32 TAY32:TBL32 TKU32:TLH32 TUQ32:TVD32 UEM32:UEZ32 UOI32:UOV32 UYE32:UYR32 VIA32:VIN32 VRW32:VSJ32 WBS32:WCF32 WLO32:WMB32 WVK32:WVX32 C65566:P65566 IY65566:JL65566 SU65566:TH65566 ACQ65566:ADD65566 AMM65566:AMZ65566 AWI65566:AWV65566 BGE65566:BGR65566 BQA65566:BQN65566 BZW65566:CAJ65566 CJS65566:CKF65566 CTO65566:CUB65566 DDK65566:DDX65566 DNG65566:DNT65566 DXC65566:DXP65566 EGY65566:EHL65566 EQU65566:ERH65566 FAQ65566:FBD65566 FKM65566:FKZ65566 FUI65566:FUV65566 GEE65566:GER65566 GOA65566:GON65566 GXW65566:GYJ65566 HHS65566:HIF65566 HRO65566:HSB65566 IBK65566:IBX65566 ILG65566:ILT65566 IVC65566:IVP65566 JEY65566:JFL65566 JOU65566:JPH65566 JYQ65566:JZD65566 KIM65566:KIZ65566 KSI65566:KSV65566 LCE65566:LCR65566 LMA65566:LMN65566 LVW65566:LWJ65566 MFS65566:MGF65566 MPO65566:MQB65566 MZK65566:MZX65566 NJG65566:NJT65566 NTC65566:NTP65566 OCY65566:ODL65566 OMU65566:ONH65566 OWQ65566:OXD65566 PGM65566:PGZ65566 PQI65566:PQV65566 QAE65566:QAR65566 QKA65566:QKN65566 QTW65566:QUJ65566 RDS65566:REF65566 RNO65566:ROB65566 RXK65566:RXX65566 SHG65566:SHT65566 SRC65566:SRP65566 TAY65566:TBL65566 TKU65566:TLH65566 TUQ65566:TVD65566 UEM65566:UEZ65566 UOI65566:UOV65566 UYE65566:UYR65566 VIA65566:VIN65566 VRW65566:VSJ65566 WBS65566:WCF65566 WLO65566:WMB65566 WVK65566:WVX65566 C131102:P131102 IY131102:JL131102 SU131102:TH131102 ACQ131102:ADD131102 AMM131102:AMZ131102 AWI131102:AWV131102 BGE131102:BGR131102 BQA131102:BQN131102 BZW131102:CAJ131102 CJS131102:CKF131102 CTO131102:CUB131102 DDK131102:DDX131102 DNG131102:DNT131102 DXC131102:DXP131102 EGY131102:EHL131102 EQU131102:ERH131102 FAQ131102:FBD131102 FKM131102:FKZ131102 FUI131102:FUV131102 GEE131102:GER131102 GOA131102:GON131102 GXW131102:GYJ131102 HHS131102:HIF131102 HRO131102:HSB131102 IBK131102:IBX131102 ILG131102:ILT131102 IVC131102:IVP131102 JEY131102:JFL131102 JOU131102:JPH131102 JYQ131102:JZD131102 KIM131102:KIZ131102 KSI131102:KSV131102 LCE131102:LCR131102 LMA131102:LMN131102 LVW131102:LWJ131102 MFS131102:MGF131102 MPO131102:MQB131102 MZK131102:MZX131102 NJG131102:NJT131102 NTC131102:NTP131102 OCY131102:ODL131102 OMU131102:ONH131102 OWQ131102:OXD131102 PGM131102:PGZ131102 PQI131102:PQV131102 QAE131102:QAR131102 QKA131102:QKN131102 QTW131102:QUJ131102 RDS131102:REF131102 RNO131102:ROB131102 RXK131102:RXX131102 SHG131102:SHT131102 SRC131102:SRP131102 TAY131102:TBL131102 TKU131102:TLH131102 TUQ131102:TVD131102 UEM131102:UEZ131102 UOI131102:UOV131102 UYE131102:UYR131102 VIA131102:VIN131102 VRW131102:VSJ131102 WBS131102:WCF131102 WLO131102:WMB131102 WVK131102:WVX131102 C196638:P196638 IY196638:JL196638 SU196638:TH196638 ACQ196638:ADD196638 AMM196638:AMZ196638 AWI196638:AWV196638 BGE196638:BGR196638 BQA196638:BQN196638 BZW196638:CAJ196638 CJS196638:CKF196638 CTO196638:CUB196638 DDK196638:DDX196638 DNG196638:DNT196638 DXC196638:DXP196638 EGY196638:EHL196638 EQU196638:ERH196638 FAQ196638:FBD196638 FKM196638:FKZ196638 FUI196638:FUV196638 GEE196638:GER196638 GOA196638:GON196638 GXW196638:GYJ196638 HHS196638:HIF196638 HRO196638:HSB196638 IBK196638:IBX196638 ILG196638:ILT196638 IVC196638:IVP196638 JEY196638:JFL196638 JOU196638:JPH196638 JYQ196638:JZD196638 KIM196638:KIZ196638 KSI196638:KSV196638 LCE196638:LCR196638 LMA196638:LMN196638 LVW196638:LWJ196638 MFS196638:MGF196638 MPO196638:MQB196638 MZK196638:MZX196638 NJG196638:NJT196638 NTC196638:NTP196638 OCY196638:ODL196638 OMU196638:ONH196638 OWQ196638:OXD196638 PGM196638:PGZ196638 PQI196638:PQV196638 QAE196638:QAR196638 QKA196638:QKN196638 QTW196638:QUJ196638 RDS196638:REF196638 RNO196638:ROB196638 RXK196638:RXX196638 SHG196638:SHT196638 SRC196638:SRP196638 TAY196638:TBL196638 TKU196638:TLH196638 TUQ196638:TVD196638 UEM196638:UEZ196638 UOI196638:UOV196638 UYE196638:UYR196638 VIA196638:VIN196638 VRW196638:VSJ196638 WBS196638:WCF196638 WLO196638:WMB196638 WVK196638:WVX196638 C262174:P262174 IY262174:JL262174 SU262174:TH262174 ACQ262174:ADD262174 AMM262174:AMZ262174 AWI262174:AWV262174 BGE262174:BGR262174 BQA262174:BQN262174 BZW262174:CAJ262174 CJS262174:CKF262174 CTO262174:CUB262174 DDK262174:DDX262174 DNG262174:DNT262174 DXC262174:DXP262174 EGY262174:EHL262174 EQU262174:ERH262174 FAQ262174:FBD262174 FKM262174:FKZ262174 FUI262174:FUV262174 GEE262174:GER262174 GOA262174:GON262174 GXW262174:GYJ262174 HHS262174:HIF262174 HRO262174:HSB262174 IBK262174:IBX262174 ILG262174:ILT262174 IVC262174:IVP262174 JEY262174:JFL262174 JOU262174:JPH262174 JYQ262174:JZD262174 KIM262174:KIZ262174 KSI262174:KSV262174 LCE262174:LCR262174 LMA262174:LMN262174 LVW262174:LWJ262174 MFS262174:MGF262174 MPO262174:MQB262174 MZK262174:MZX262174 NJG262174:NJT262174 NTC262174:NTP262174 OCY262174:ODL262174 OMU262174:ONH262174 OWQ262174:OXD262174 PGM262174:PGZ262174 PQI262174:PQV262174 QAE262174:QAR262174 QKA262174:QKN262174 QTW262174:QUJ262174 RDS262174:REF262174 RNO262174:ROB262174 RXK262174:RXX262174 SHG262174:SHT262174 SRC262174:SRP262174 TAY262174:TBL262174 TKU262174:TLH262174 TUQ262174:TVD262174 UEM262174:UEZ262174 UOI262174:UOV262174 UYE262174:UYR262174 VIA262174:VIN262174 VRW262174:VSJ262174 WBS262174:WCF262174 WLO262174:WMB262174 WVK262174:WVX262174 C327710:P327710 IY327710:JL327710 SU327710:TH327710 ACQ327710:ADD327710 AMM327710:AMZ327710 AWI327710:AWV327710 BGE327710:BGR327710 BQA327710:BQN327710 BZW327710:CAJ327710 CJS327710:CKF327710 CTO327710:CUB327710 DDK327710:DDX327710 DNG327710:DNT327710 DXC327710:DXP327710 EGY327710:EHL327710 EQU327710:ERH327710 FAQ327710:FBD327710 FKM327710:FKZ327710 FUI327710:FUV327710 GEE327710:GER327710 GOA327710:GON327710 GXW327710:GYJ327710 HHS327710:HIF327710 HRO327710:HSB327710 IBK327710:IBX327710 ILG327710:ILT327710 IVC327710:IVP327710 JEY327710:JFL327710 JOU327710:JPH327710 JYQ327710:JZD327710 KIM327710:KIZ327710 KSI327710:KSV327710 LCE327710:LCR327710 LMA327710:LMN327710 LVW327710:LWJ327710 MFS327710:MGF327710 MPO327710:MQB327710 MZK327710:MZX327710 NJG327710:NJT327710 NTC327710:NTP327710 OCY327710:ODL327710 OMU327710:ONH327710 OWQ327710:OXD327710 PGM327710:PGZ327710 PQI327710:PQV327710 QAE327710:QAR327710 QKA327710:QKN327710 QTW327710:QUJ327710 RDS327710:REF327710 RNO327710:ROB327710 RXK327710:RXX327710 SHG327710:SHT327710 SRC327710:SRP327710 TAY327710:TBL327710 TKU327710:TLH327710 TUQ327710:TVD327710 UEM327710:UEZ327710 UOI327710:UOV327710 UYE327710:UYR327710 VIA327710:VIN327710 VRW327710:VSJ327710 WBS327710:WCF327710 WLO327710:WMB327710 WVK327710:WVX327710 C393246:P393246 IY393246:JL393246 SU393246:TH393246 ACQ393246:ADD393246 AMM393246:AMZ393246 AWI393246:AWV393246 BGE393246:BGR393246 BQA393246:BQN393246 BZW393246:CAJ393246 CJS393246:CKF393246 CTO393246:CUB393246 DDK393246:DDX393246 DNG393246:DNT393246 DXC393246:DXP393246 EGY393246:EHL393246 EQU393246:ERH393246 FAQ393246:FBD393246 FKM393246:FKZ393246 FUI393246:FUV393246 GEE393246:GER393246 GOA393246:GON393246 GXW393246:GYJ393246 HHS393246:HIF393246 HRO393246:HSB393246 IBK393246:IBX393246 ILG393246:ILT393246 IVC393246:IVP393246 JEY393246:JFL393246 JOU393246:JPH393246 JYQ393246:JZD393246 KIM393246:KIZ393246 KSI393246:KSV393246 LCE393246:LCR393246 LMA393246:LMN393246 LVW393246:LWJ393246 MFS393246:MGF393246 MPO393246:MQB393246 MZK393246:MZX393246 NJG393246:NJT393246 NTC393246:NTP393246 OCY393246:ODL393246 OMU393246:ONH393246 OWQ393246:OXD393246 PGM393246:PGZ393246 PQI393246:PQV393246 QAE393246:QAR393246 QKA393246:QKN393246 QTW393246:QUJ393246 RDS393246:REF393246 RNO393246:ROB393246 RXK393246:RXX393246 SHG393246:SHT393246 SRC393246:SRP393246 TAY393246:TBL393246 TKU393246:TLH393246 TUQ393246:TVD393246 UEM393246:UEZ393246 UOI393246:UOV393246 UYE393246:UYR393246 VIA393246:VIN393246 VRW393246:VSJ393246 WBS393246:WCF393246 WLO393246:WMB393246 WVK393246:WVX393246 C458782:P458782 IY458782:JL458782 SU458782:TH458782 ACQ458782:ADD458782 AMM458782:AMZ458782 AWI458782:AWV458782 BGE458782:BGR458782 BQA458782:BQN458782 BZW458782:CAJ458782 CJS458782:CKF458782 CTO458782:CUB458782 DDK458782:DDX458782 DNG458782:DNT458782 DXC458782:DXP458782 EGY458782:EHL458782 EQU458782:ERH458782 FAQ458782:FBD458782 FKM458782:FKZ458782 FUI458782:FUV458782 GEE458782:GER458782 GOA458782:GON458782 GXW458782:GYJ458782 HHS458782:HIF458782 HRO458782:HSB458782 IBK458782:IBX458782 ILG458782:ILT458782 IVC458782:IVP458782 JEY458782:JFL458782 JOU458782:JPH458782 JYQ458782:JZD458782 KIM458782:KIZ458782 KSI458782:KSV458782 LCE458782:LCR458782 LMA458782:LMN458782 LVW458782:LWJ458782 MFS458782:MGF458782 MPO458782:MQB458782 MZK458782:MZX458782 NJG458782:NJT458782 NTC458782:NTP458782 OCY458782:ODL458782 OMU458782:ONH458782 OWQ458782:OXD458782 PGM458782:PGZ458782 PQI458782:PQV458782 QAE458782:QAR458782 QKA458782:QKN458782 QTW458782:QUJ458782 RDS458782:REF458782 RNO458782:ROB458782 RXK458782:RXX458782 SHG458782:SHT458782 SRC458782:SRP458782 TAY458782:TBL458782 TKU458782:TLH458782 TUQ458782:TVD458782 UEM458782:UEZ458782 UOI458782:UOV458782 UYE458782:UYR458782 VIA458782:VIN458782 VRW458782:VSJ458782 WBS458782:WCF458782 WLO458782:WMB458782 WVK458782:WVX458782 C524318:P524318 IY524318:JL524318 SU524318:TH524318 ACQ524318:ADD524318 AMM524318:AMZ524318 AWI524318:AWV524318 BGE524318:BGR524318 BQA524318:BQN524318 BZW524318:CAJ524318 CJS524318:CKF524318 CTO524318:CUB524318 DDK524318:DDX524318 DNG524318:DNT524318 DXC524318:DXP524318 EGY524318:EHL524318 EQU524318:ERH524318 FAQ524318:FBD524318 FKM524318:FKZ524318 FUI524318:FUV524318 GEE524318:GER524318 GOA524318:GON524318 GXW524318:GYJ524318 HHS524318:HIF524318 HRO524318:HSB524318 IBK524318:IBX524318 ILG524318:ILT524318 IVC524318:IVP524318 JEY524318:JFL524318 JOU524318:JPH524318 JYQ524318:JZD524318 KIM524318:KIZ524318 KSI524318:KSV524318 LCE524318:LCR524318 LMA524318:LMN524318 LVW524318:LWJ524318 MFS524318:MGF524318 MPO524318:MQB524318 MZK524318:MZX524318 NJG524318:NJT524318 NTC524318:NTP524318 OCY524318:ODL524318 OMU524318:ONH524318 OWQ524318:OXD524318 PGM524318:PGZ524318 PQI524318:PQV524318 QAE524318:QAR524318 QKA524318:QKN524318 QTW524318:QUJ524318 RDS524318:REF524318 RNO524318:ROB524318 RXK524318:RXX524318 SHG524318:SHT524318 SRC524318:SRP524318 TAY524318:TBL524318 TKU524318:TLH524318 TUQ524318:TVD524318 UEM524318:UEZ524318 UOI524318:UOV524318 UYE524318:UYR524318 VIA524318:VIN524318 VRW524318:VSJ524318 WBS524318:WCF524318 WLO524318:WMB524318 WVK524318:WVX524318 C589854:P589854 IY589854:JL589854 SU589854:TH589854 ACQ589854:ADD589854 AMM589854:AMZ589854 AWI589854:AWV589854 BGE589854:BGR589854 BQA589854:BQN589854 BZW589854:CAJ589854 CJS589854:CKF589854 CTO589854:CUB589854 DDK589854:DDX589854 DNG589854:DNT589854 DXC589854:DXP589854 EGY589854:EHL589854 EQU589854:ERH589854 FAQ589854:FBD589854 FKM589854:FKZ589854 FUI589854:FUV589854 GEE589854:GER589854 GOA589854:GON589854 GXW589854:GYJ589854 HHS589854:HIF589854 HRO589854:HSB589854 IBK589854:IBX589854 ILG589854:ILT589854 IVC589854:IVP589854 JEY589854:JFL589854 JOU589854:JPH589854 JYQ589854:JZD589854 KIM589854:KIZ589854 KSI589854:KSV589854 LCE589854:LCR589854 LMA589854:LMN589854 LVW589854:LWJ589854 MFS589854:MGF589854 MPO589854:MQB589854 MZK589854:MZX589854 NJG589854:NJT589854 NTC589854:NTP589854 OCY589854:ODL589854 OMU589854:ONH589854 OWQ589854:OXD589854 PGM589854:PGZ589854 PQI589854:PQV589854 QAE589854:QAR589854 QKA589854:QKN589854 QTW589854:QUJ589854 RDS589854:REF589854 RNO589854:ROB589854 RXK589854:RXX589854 SHG589854:SHT589854 SRC589854:SRP589854 TAY589854:TBL589854 TKU589854:TLH589854 TUQ589854:TVD589854 UEM589854:UEZ589854 UOI589854:UOV589854 UYE589854:UYR589854 VIA589854:VIN589854 VRW589854:VSJ589854 WBS589854:WCF589854 WLO589854:WMB589854 WVK589854:WVX589854 C655390:P655390 IY655390:JL655390 SU655390:TH655390 ACQ655390:ADD655390 AMM655390:AMZ655390 AWI655390:AWV655390 BGE655390:BGR655390 BQA655390:BQN655390 BZW655390:CAJ655390 CJS655390:CKF655390 CTO655390:CUB655390 DDK655390:DDX655390 DNG655390:DNT655390 DXC655390:DXP655390 EGY655390:EHL655390 EQU655390:ERH655390 FAQ655390:FBD655390 FKM655390:FKZ655390 FUI655390:FUV655390 GEE655390:GER655390 GOA655390:GON655390 GXW655390:GYJ655390 HHS655390:HIF655390 HRO655390:HSB655390 IBK655390:IBX655390 ILG655390:ILT655390 IVC655390:IVP655390 JEY655390:JFL655390 JOU655390:JPH655390 JYQ655390:JZD655390 KIM655390:KIZ655390 KSI655390:KSV655390 LCE655390:LCR655390 LMA655390:LMN655390 LVW655390:LWJ655390 MFS655390:MGF655390 MPO655390:MQB655390 MZK655390:MZX655390 NJG655390:NJT655390 NTC655390:NTP655390 OCY655390:ODL655390 OMU655390:ONH655390 OWQ655390:OXD655390 PGM655390:PGZ655390 PQI655390:PQV655390 QAE655390:QAR655390 QKA655390:QKN655390 QTW655390:QUJ655390 RDS655390:REF655390 RNO655390:ROB655390 RXK655390:RXX655390 SHG655390:SHT655390 SRC655390:SRP655390 TAY655390:TBL655390 TKU655390:TLH655390 TUQ655390:TVD655390 UEM655390:UEZ655390 UOI655390:UOV655390 UYE655390:UYR655390 VIA655390:VIN655390 VRW655390:VSJ655390 WBS655390:WCF655390 WLO655390:WMB655390 WVK655390:WVX655390 C720926:P720926 IY720926:JL720926 SU720926:TH720926 ACQ720926:ADD720926 AMM720926:AMZ720926 AWI720926:AWV720926 BGE720926:BGR720926 BQA720926:BQN720926 BZW720926:CAJ720926 CJS720926:CKF720926 CTO720926:CUB720926 DDK720926:DDX720926 DNG720926:DNT720926 DXC720926:DXP720926 EGY720926:EHL720926 EQU720926:ERH720926 FAQ720926:FBD720926 FKM720926:FKZ720926 FUI720926:FUV720926 GEE720926:GER720926 GOA720926:GON720926 GXW720926:GYJ720926 HHS720926:HIF720926 HRO720926:HSB720926 IBK720926:IBX720926 ILG720926:ILT720926 IVC720926:IVP720926 JEY720926:JFL720926 JOU720926:JPH720926 JYQ720926:JZD720926 KIM720926:KIZ720926 KSI720926:KSV720926 LCE720926:LCR720926 LMA720926:LMN720926 LVW720926:LWJ720926 MFS720926:MGF720926 MPO720926:MQB720926 MZK720926:MZX720926 NJG720926:NJT720926 NTC720926:NTP720926 OCY720926:ODL720926 OMU720926:ONH720926 OWQ720926:OXD720926 PGM720926:PGZ720926 PQI720926:PQV720926 QAE720926:QAR720926 QKA720926:QKN720926 QTW720926:QUJ720926 RDS720926:REF720926 RNO720926:ROB720926 RXK720926:RXX720926 SHG720926:SHT720926 SRC720926:SRP720926 TAY720926:TBL720926 TKU720926:TLH720926 TUQ720926:TVD720926 UEM720926:UEZ720926 UOI720926:UOV720926 UYE720926:UYR720926 VIA720926:VIN720926 VRW720926:VSJ720926 WBS720926:WCF720926 WLO720926:WMB720926 WVK720926:WVX720926 C786462:P786462 IY786462:JL786462 SU786462:TH786462 ACQ786462:ADD786462 AMM786462:AMZ786462 AWI786462:AWV786462 BGE786462:BGR786462 BQA786462:BQN786462 BZW786462:CAJ786462 CJS786462:CKF786462 CTO786462:CUB786462 DDK786462:DDX786462 DNG786462:DNT786462 DXC786462:DXP786462 EGY786462:EHL786462 EQU786462:ERH786462 FAQ786462:FBD786462 FKM786462:FKZ786462 FUI786462:FUV786462 GEE786462:GER786462 GOA786462:GON786462 GXW786462:GYJ786462 HHS786462:HIF786462 HRO786462:HSB786462 IBK786462:IBX786462 ILG786462:ILT786462 IVC786462:IVP786462 JEY786462:JFL786462 JOU786462:JPH786462 JYQ786462:JZD786462 KIM786462:KIZ786462 KSI786462:KSV786462 LCE786462:LCR786462 LMA786462:LMN786462 LVW786462:LWJ786462 MFS786462:MGF786462 MPO786462:MQB786462 MZK786462:MZX786462 NJG786462:NJT786462 NTC786462:NTP786462 OCY786462:ODL786462 OMU786462:ONH786462 OWQ786462:OXD786462 PGM786462:PGZ786462 PQI786462:PQV786462 QAE786462:QAR786462 QKA786462:QKN786462 QTW786462:QUJ786462 RDS786462:REF786462 RNO786462:ROB786462 RXK786462:RXX786462 SHG786462:SHT786462 SRC786462:SRP786462 TAY786462:TBL786462 TKU786462:TLH786462 TUQ786462:TVD786462 UEM786462:UEZ786462 UOI786462:UOV786462 UYE786462:UYR786462 VIA786462:VIN786462 VRW786462:VSJ786462 WBS786462:WCF786462 WLO786462:WMB786462 WVK786462:WVX786462 C851998:P851998 IY851998:JL851998 SU851998:TH851998 ACQ851998:ADD851998 AMM851998:AMZ851998 AWI851998:AWV851998 BGE851998:BGR851998 BQA851998:BQN851998 BZW851998:CAJ851998 CJS851998:CKF851998 CTO851998:CUB851998 DDK851998:DDX851998 DNG851998:DNT851998 DXC851998:DXP851998 EGY851998:EHL851998 EQU851998:ERH851998 FAQ851998:FBD851998 FKM851998:FKZ851998 FUI851998:FUV851998 GEE851998:GER851998 GOA851998:GON851998 GXW851998:GYJ851998 HHS851998:HIF851998 HRO851998:HSB851998 IBK851998:IBX851998 ILG851998:ILT851998 IVC851998:IVP851998 JEY851998:JFL851998 JOU851998:JPH851998 JYQ851998:JZD851998 KIM851998:KIZ851998 KSI851998:KSV851998 LCE851998:LCR851998 LMA851998:LMN851998 LVW851998:LWJ851998 MFS851998:MGF851998 MPO851998:MQB851998 MZK851998:MZX851998 NJG851998:NJT851998 NTC851998:NTP851998 OCY851998:ODL851998 OMU851998:ONH851998 OWQ851998:OXD851998 PGM851998:PGZ851998 PQI851998:PQV851998 QAE851998:QAR851998 QKA851998:QKN851998 QTW851998:QUJ851998 RDS851998:REF851998 RNO851998:ROB851998 RXK851998:RXX851998 SHG851998:SHT851998 SRC851998:SRP851998 TAY851998:TBL851998 TKU851998:TLH851998 TUQ851998:TVD851998 UEM851998:UEZ851998 UOI851998:UOV851998 UYE851998:UYR851998 VIA851998:VIN851998 VRW851998:VSJ851998 WBS851998:WCF851998 WLO851998:WMB851998 WVK851998:WVX851998 C917534:P917534 IY917534:JL917534 SU917534:TH917534 ACQ917534:ADD917534 AMM917534:AMZ917534 AWI917534:AWV917534 BGE917534:BGR917534 BQA917534:BQN917534 BZW917534:CAJ917534 CJS917534:CKF917534 CTO917534:CUB917534 DDK917534:DDX917534 DNG917534:DNT917534 DXC917534:DXP917534 EGY917534:EHL917534 EQU917534:ERH917534 FAQ917534:FBD917534 FKM917534:FKZ917534 FUI917534:FUV917534 GEE917534:GER917534 GOA917534:GON917534 GXW917534:GYJ917534 HHS917534:HIF917534 HRO917534:HSB917534 IBK917534:IBX917534 ILG917534:ILT917534 IVC917534:IVP917534 JEY917534:JFL917534 JOU917534:JPH917534 JYQ917534:JZD917534 KIM917534:KIZ917534 KSI917534:KSV917534 LCE917534:LCR917534 LMA917534:LMN917534 LVW917534:LWJ917534 MFS917534:MGF917534 MPO917534:MQB917534 MZK917534:MZX917534 NJG917534:NJT917534 NTC917534:NTP917534 OCY917534:ODL917534 OMU917534:ONH917534 OWQ917534:OXD917534 PGM917534:PGZ917534 PQI917534:PQV917534 QAE917534:QAR917534 QKA917534:QKN917534 QTW917534:QUJ917534 RDS917534:REF917534 RNO917534:ROB917534 RXK917534:RXX917534 SHG917534:SHT917534 SRC917534:SRP917534 TAY917534:TBL917534 TKU917534:TLH917534 TUQ917534:TVD917534 UEM917534:UEZ917534 UOI917534:UOV917534 UYE917534:UYR917534 VIA917534:VIN917534 VRW917534:VSJ917534 WBS917534:WCF917534 WLO917534:WMB917534 WVK917534:WVX917534 C983070:P983070 IY983070:JL983070 SU983070:TH983070 ACQ983070:ADD983070 AMM983070:AMZ983070 AWI983070:AWV983070 BGE983070:BGR983070 BQA983070:BQN983070 BZW983070:CAJ983070 CJS983070:CKF983070 CTO983070:CUB983070 DDK983070:DDX983070 DNG983070:DNT983070 DXC983070:DXP983070 EGY983070:EHL983070 EQU983070:ERH983070 FAQ983070:FBD983070 FKM983070:FKZ983070 FUI983070:FUV983070 GEE983070:GER983070 GOA983070:GON983070 GXW983070:GYJ983070 HHS983070:HIF983070 HRO983070:HSB983070 IBK983070:IBX983070 ILG983070:ILT983070 IVC983070:IVP983070 JEY983070:JFL983070 JOU983070:JPH983070 JYQ983070:JZD983070 KIM983070:KIZ983070 KSI983070:KSV983070 LCE983070:LCR983070 LMA983070:LMN983070 LVW983070:LWJ983070 MFS983070:MGF983070 MPO983070:MQB983070 MZK983070:MZX983070 NJG983070:NJT983070 NTC983070:NTP983070 OCY983070:ODL983070 OMU983070:ONH983070 OWQ983070:OXD983070 PGM983070:PGZ983070 PQI983070:PQV983070 QAE983070:QAR983070 QKA983070:QKN983070 QTW983070:QUJ983070 RDS983070:REF983070 RNO983070:ROB983070 RXK983070:RXX983070 SHG983070:SHT983070 SRC983070:SRP983070 TAY983070:TBL983070 TKU983070:TLH983070 TUQ983070:TVD983070 UEM983070:UEZ983070 UOI983070:UOV983070 UYE983070:UYR983070 VIA983070:VIN983070 VRW983070:VSJ983070 WBS983070:WCF983070 WLO983070:WMB983070 WVK983070:WVX983070 C36:P36 IY36:JL36 SU36:TH36 ACQ36:ADD36 AMM36:AMZ36 AWI36:AWV36 BGE36:BGR36 BQA36:BQN36 BZW36:CAJ36 CJS36:CKF36 CTO36:CUB36 DDK36:DDX36 DNG36:DNT36 DXC36:DXP36 EGY36:EHL36 EQU36:ERH36 FAQ36:FBD36 FKM36:FKZ36 FUI36:FUV36 GEE36:GER36 GOA36:GON36 GXW36:GYJ36 HHS36:HIF36 HRO36:HSB36 IBK36:IBX36 ILG36:ILT36 IVC36:IVP36 JEY36:JFL36 JOU36:JPH36 JYQ36:JZD36 KIM36:KIZ36 KSI36:KSV36 LCE36:LCR36 LMA36:LMN36 LVW36:LWJ36 MFS36:MGF36 MPO36:MQB36 MZK36:MZX36 NJG36:NJT36 NTC36:NTP36 OCY36:ODL36 OMU36:ONH36 OWQ36:OXD36 PGM36:PGZ36 PQI36:PQV36 QAE36:QAR36 QKA36:QKN36 QTW36:QUJ36 RDS36:REF36 RNO36:ROB36 RXK36:RXX36 SHG36:SHT36 SRC36:SRP36 TAY36:TBL36 TKU36:TLH36 TUQ36:TVD36 UEM36:UEZ36 UOI36:UOV36 UYE36:UYR36 VIA36:VIN36 VRW36:VSJ36 WBS36:WCF36 WLO36:WMB36 WVK36:WVX36 C65570:P65570 IY65570:JL65570 SU65570:TH65570 ACQ65570:ADD65570 AMM65570:AMZ65570 AWI65570:AWV65570 BGE65570:BGR65570 BQA65570:BQN65570 BZW65570:CAJ65570 CJS65570:CKF65570 CTO65570:CUB65570 DDK65570:DDX65570 DNG65570:DNT65570 DXC65570:DXP65570 EGY65570:EHL65570 EQU65570:ERH65570 FAQ65570:FBD65570 FKM65570:FKZ65570 FUI65570:FUV65570 GEE65570:GER65570 GOA65570:GON65570 GXW65570:GYJ65570 HHS65570:HIF65570 HRO65570:HSB65570 IBK65570:IBX65570 ILG65570:ILT65570 IVC65570:IVP65570 JEY65570:JFL65570 JOU65570:JPH65570 JYQ65570:JZD65570 KIM65570:KIZ65570 KSI65570:KSV65570 LCE65570:LCR65570 LMA65570:LMN65570 LVW65570:LWJ65570 MFS65570:MGF65570 MPO65570:MQB65570 MZK65570:MZX65570 NJG65570:NJT65570 NTC65570:NTP65570 OCY65570:ODL65570 OMU65570:ONH65570 OWQ65570:OXD65570 PGM65570:PGZ65570 PQI65570:PQV65570 QAE65570:QAR65570 QKA65570:QKN65570 QTW65570:QUJ65570 RDS65570:REF65570 RNO65570:ROB65570 RXK65570:RXX65570 SHG65570:SHT65570 SRC65570:SRP65570 TAY65570:TBL65570 TKU65570:TLH65570 TUQ65570:TVD65570 UEM65570:UEZ65570 UOI65570:UOV65570 UYE65570:UYR65570 VIA65570:VIN65570 VRW65570:VSJ65570 WBS65570:WCF65570 WLO65570:WMB65570 WVK65570:WVX65570 C131106:P131106 IY131106:JL131106 SU131106:TH131106 ACQ131106:ADD131106 AMM131106:AMZ131106 AWI131106:AWV131106 BGE131106:BGR131106 BQA131106:BQN131106 BZW131106:CAJ131106 CJS131106:CKF131106 CTO131106:CUB131106 DDK131106:DDX131106 DNG131106:DNT131106 DXC131106:DXP131106 EGY131106:EHL131106 EQU131106:ERH131106 FAQ131106:FBD131106 FKM131106:FKZ131106 FUI131106:FUV131106 GEE131106:GER131106 GOA131106:GON131106 GXW131106:GYJ131106 HHS131106:HIF131106 HRO131106:HSB131106 IBK131106:IBX131106 ILG131106:ILT131106 IVC131106:IVP131106 JEY131106:JFL131106 JOU131106:JPH131106 JYQ131106:JZD131106 KIM131106:KIZ131106 KSI131106:KSV131106 LCE131106:LCR131106 LMA131106:LMN131106 LVW131106:LWJ131106 MFS131106:MGF131106 MPO131106:MQB131106 MZK131106:MZX131106 NJG131106:NJT131106 NTC131106:NTP131106 OCY131106:ODL131106 OMU131106:ONH131106 OWQ131106:OXD131106 PGM131106:PGZ131106 PQI131106:PQV131106 QAE131106:QAR131106 QKA131106:QKN131106 QTW131106:QUJ131106 RDS131106:REF131106 RNO131106:ROB131106 RXK131106:RXX131106 SHG131106:SHT131106 SRC131106:SRP131106 TAY131106:TBL131106 TKU131106:TLH131106 TUQ131106:TVD131106 UEM131106:UEZ131106 UOI131106:UOV131106 UYE131106:UYR131106 VIA131106:VIN131106 VRW131106:VSJ131106 WBS131106:WCF131106 WLO131106:WMB131106 WVK131106:WVX131106 C196642:P196642 IY196642:JL196642 SU196642:TH196642 ACQ196642:ADD196642 AMM196642:AMZ196642 AWI196642:AWV196642 BGE196642:BGR196642 BQA196642:BQN196642 BZW196642:CAJ196642 CJS196642:CKF196642 CTO196642:CUB196642 DDK196642:DDX196642 DNG196642:DNT196642 DXC196642:DXP196642 EGY196642:EHL196642 EQU196642:ERH196642 FAQ196642:FBD196642 FKM196642:FKZ196642 FUI196642:FUV196642 GEE196642:GER196642 GOA196642:GON196642 GXW196642:GYJ196642 HHS196642:HIF196642 HRO196642:HSB196642 IBK196642:IBX196642 ILG196642:ILT196642 IVC196642:IVP196642 JEY196642:JFL196642 JOU196642:JPH196642 JYQ196642:JZD196642 KIM196642:KIZ196642 KSI196642:KSV196642 LCE196642:LCR196642 LMA196642:LMN196642 LVW196642:LWJ196642 MFS196642:MGF196642 MPO196642:MQB196642 MZK196642:MZX196642 NJG196642:NJT196642 NTC196642:NTP196642 OCY196642:ODL196642 OMU196642:ONH196642 OWQ196642:OXD196642 PGM196642:PGZ196642 PQI196642:PQV196642 QAE196642:QAR196642 QKA196642:QKN196642 QTW196642:QUJ196642 RDS196642:REF196642 RNO196642:ROB196642 RXK196642:RXX196642 SHG196642:SHT196642 SRC196642:SRP196642 TAY196642:TBL196642 TKU196642:TLH196642 TUQ196642:TVD196642 UEM196642:UEZ196642 UOI196642:UOV196642 UYE196642:UYR196642 VIA196642:VIN196642 VRW196642:VSJ196642 WBS196642:WCF196642 WLO196642:WMB196642 WVK196642:WVX196642 C262178:P262178 IY262178:JL262178 SU262178:TH262178 ACQ262178:ADD262178 AMM262178:AMZ262178 AWI262178:AWV262178 BGE262178:BGR262178 BQA262178:BQN262178 BZW262178:CAJ262178 CJS262178:CKF262178 CTO262178:CUB262178 DDK262178:DDX262178 DNG262178:DNT262178 DXC262178:DXP262178 EGY262178:EHL262178 EQU262178:ERH262178 FAQ262178:FBD262178 FKM262178:FKZ262178 FUI262178:FUV262178 GEE262178:GER262178 GOA262178:GON262178 GXW262178:GYJ262178 HHS262178:HIF262178 HRO262178:HSB262178 IBK262178:IBX262178 ILG262178:ILT262178 IVC262178:IVP262178 JEY262178:JFL262178 JOU262178:JPH262178 JYQ262178:JZD262178 KIM262178:KIZ262178 KSI262178:KSV262178 LCE262178:LCR262178 LMA262178:LMN262178 LVW262178:LWJ262178 MFS262178:MGF262178 MPO262178:MQB262178 MZK262178:MZX262178 NJG262178:NJT262178 NTC262178:NTP262178 OCY262178:ODL262178 OMU262178:ONH262178 OWQ262178:OXD262178 PGM262178:PGZ262178 PQI262178:PQV262178 QAE262178:QAR262178 QKA262178:QKN262178 QTW262178:QUJ262178 RDS262178:REF262178 RNO262178:ROB262178 RXK262178:RXX262178 SHG262178:SHT262178 SRC262178:SRP262178 TAY262178:TBL262178 TKU262178:TLH262178 TUQ262178:TVD262178 UEM262178:UEZ262178 UOI262178:UOV262178 UYE262178:UYR262178 VIA262178:VIN262178 VRW262178:VSJ262178 WBS262178:WCF262178 WLO262178:WMB262178 WVK262178:WVX262178 C327714:P327714 IY327714:JL327714 SU327714:TH327714 ACQ327714:ADD327714 AMM327714:AMZ327714 AWI327714:AWV327714 BGE327714:BGR327714 BQA327714:BQN327714 BZW327714:CAJ327714 CJS327714:CKF327714 CTO327714:CUB327714 DDK327714:DDX327714 DNG327714:DNT327714 DXC327714:DXP327714 EGY327714:EHL327714 EQU327714:ERH327714 FAQ327714:FBD327714 FKM327714:FKZ327714 FUI327714:FUV327714 GEE327714:GER327714 GOA327714:GON327714 GXW327714:GYJ327714 HHS327714:HIF327714 HRO327714:HSB327714 IBK327714:IBX327714 ILG327714:ILT327714 IVC327714:IVP327714 JEY327714:JFL327714 JOU327714:JPH327714 JYQ327714:JZD327714 KIM327714:KIZ327714 KSI327714:KSV327714 LCE327714:LCR327714 LMA327714:LMN327714 LVW327714:LWJ327714 MFS327714:MGF327714 MPO327714:MQB327714 MZK327714:MZX327714 NJG327714:NJT327714 NTC327714:NTP327714 OCY327714:ODL327714 OMU327714:ONH327714 OWQ327714:OXD327714 PGM327714:PGZ327714 PQI327714:PQV327714 QAE327714:QAR327714 QKA327714:QKN327714 QTW327714:QUJ327714 RDS327714:REF327714 RNO327714:ROB327714 RXK327714:RXX327714 SHG327714:SHT327714 SRC327714:SRP327714 TAY327714:TBL327714 TKU327714:TLH327714 TUQ327714:TVD327714 UEM327714:UEZ327714 UOI327714:UOV327714 UYE327714:UYR327714 VIA327714:VIN327714 VRW327714:VSJ327714 WBS327714:WCF327714 WLO327714:WMB327714 WVK327714:WVX327714 C393250:P393250 IY393250:JL393250 SU393250:TH393250 ACQ393250:ADD393250 AMM393250:AMZ393250 AWI393250:AWV393250 BGE393250:BGR393250 BQA393250:BQN393250 BZW393250:CAJ393250 CJS393250:CKF393250 CTO393250:CUB393250 DDK393250:DDX393250 DNG393250:DNT393250 DXC393250:DXP393250 EGY393250:EHL393250 EQU393250:ERH393250 FAQ393250:FBD393250 FKM393250:FKZ393250 FUI393250:FUV393250 GEE393250:GER393250 GOA393250:GON393250 GXW393250:GYJ393250 HHS393250:HIF393250 HRO393250:HSB393250 IBK393250:IBX393250 ILG393250:ILT393250 IVC393250:IVP393250 JEY393250:JFL393250 JOU393250:JPH393250 JYQ393250:JZD393250 KIM393250:KIZ393250 KSI393250:KSV393250 LCE393250:LCR393250 LMA393250:LMN393250 LVW393250:LWJ393250 MFS393250:MGF393250 MPO393250:MQB393250 MZK393250:MZX393250 NJG393250:NJT393250 NTC393250:NTP393250 OCY393250:ODL393250 OMU393250:ONH393250 OWQ393250:OXD393250 PGM393250:PGZ393250 PQI393250:PQV393250 QAE393250:QAR393250 QKA393250:QKN393250 QTW393250:QUJ393250 RDS393250:REF393250 RNO393250:ROB393250 RXK393250:RXX393250 SHG393250:SHT393250 SRC393250:SRP393250 TAY393250:TBL393250 TKU393250:TLH393250 TUQ393250:TVD393250 UEM393250:UEZ393250 UOI393250:UOV393250 UYE393250:UYR393250 VIA393250:VIN393250 VRW393250:VSJ393250 WBS393250:WCF393250 WLO393250:WMB393250 WVK393250:WVX393250 C458786:P458786 IY458786:JL458786 SU458786:TH458786 ACQ458786:ADD458786 AMM458786:AMZ458786 AWI458786:AWV458786 BGE458786:BGR458786 BQA458786:BQN458786 BZW458786:CAJ458786 CJS458786:CKF458786 CTO458786:CUB458786 DDK458786:DDX458786 DNG458786:DNT458786 DXC458786:DXP458786 EGY458786:EHL458786 EQU458786:ERH458786 FAQ458786:FBD458786 FKM458786:FKZ458786 FUI458786:FUV458786 GEE458786:GER458786 GOA458786:GON458786 GXW458786:GYJ458786 HHS458786:HIF458786 HRO458786:HSB458786 IBK458786:IBX458786 ILG458786:ILT458786 IVC458786:IVP458786 JEY458786:JFL458786 JOU458786:JPH458786 JYQ458786:JZD458786 KIM458786:KIZ458786 KSI458786:KSV458786 LCE458786:LCR458786 LMA458786:LMN458786 LVW458786:LWJ458786 MFS458786:MGF458786 MPO458786:MQB458786 MZK458786:MZX458786 NJG458786:NJT458786 NTC458786:NTP458786 OCY458786:ODL458786 OMU458786:ONH458786 OWQ458786:OXD458786 PGM458786:PGZ458786 PQI458786:PQV458786 QAE458786:QAR458786 QKA458786:QKN458786 QTW458786:QUJ458786 RDS458786:REF458786 RNO458786:ROB458786 RXK458786:RXX458786 SHG458786:SHT458786 SRC458786:SRP458786 TAY458786:TBL458786 TKU458786:TLH458786 TUQ458786:TVD458786 UEM458786:UEZ458786 UOI458786:UOV458786 UYE458786:UYR458786 VIA458786:VIN458786 VRW458786:VSJ458786 WBS458786:WCF458786 WLO458786:WMB458786 WVK458786:WVX458786 C524322:P524322 IY524322:JL524322 SU524322:TH524322 ACQ524322:ADD524322 AMM524322:AMZ524322 AWI524322:AWV524322 BGE524322:BGR524322 BQA524322:BQN524322 BZW524322:CAJ524322 CJS524322:CKF524322 CTO524322:CUB524322 DDK524322:DDX524322 DNG524322:DNT524322 DXC524322:DXP524322 EGY524322:EHL524322 EQU524322:ERH524322 FAQ524322:FBD524322 FKM524322:FKZ524322 FUI524322:FUV524322 GEE524322:GER524322 GOA524322:GON524322 GXW524322:GYJ524322 HHS524322:HIF524322 HRO524322:HSB524322 IBK524322:IBX524322 ILG524322:ILT524322 IVC524322:IVP524322 JEY524322:JFL524322 JOU524322:JPH524322 JYQ524322:JZD524322 KIM524322:KIZ524322 KSI524322:KSV524322 LCE524322:LCR524322 LMA524322:LMN524322 LVW524322:LWJ524322 MFS524322:MGF524322 MPO524322:MQB524322 MZK524322:MZX524322 NJG524322:NJT524322 NTC524322:NTP524322 OCY524322:ODL524322 OMU524322:ONH524322 OWQ524322:OXD524322 PGM524322:PGZ524322 PQI524322:PQV524322 QAE524322:QAR524322 QKA524322:QKN524322 QTW524322:QUJ524322 RDS524322:REF524322 RNO524322:ROB524322 RXK524322:RXX524322 SHG524322:SHT524322 SRC524322:SRP524322 TAY524322:TBL524322 TKU524322:TLH524322 TUQ524322:TVD524322 UEM524322:UEZ524322 UOI524322:UOV524322 UYE524322:UYR524322 VIA524322:VIN524322 VRW524322:VSJ524322 WBS524322:WCF524322 WLO524322:WMB524322 WVK524322:WVX524322 C589858:P589858 IY589858:JL589858 SU589858:TH589858 ACQ589858:ADD589858 AMM589858:AMZ589858 AWI589858:AWV589858 BGE589858:BGR589858 BQA589858:BQN589858 BZW589858:CAJ589858 CJS589858:CKF589858 CTO589858:CUB589858 DDK589858:DDX589858 DNG589858:DNT589858 DXC589858:DXP589858 EGY589858:EHL589858 EQU589858:ERH589858 FAQ589858:FBD589858 FKM589858:FKZ589858 FUI589858:FUV589858 GEE589858:GER589858 GOA589858:GON589858 GXW589858:GYJ589858 HHS589858:HIF589858 HRO589858:HSB589858 IBK589858:IBX589858 ILG589858:ILT589858 IVC589858:IVP589858 JEY589858:JFL589858 JOU589858:JPH589858 JYQ589858:JZD589858 KIM589858:KIZ589858 KSI589858:KSV589858 LCE589858:LCR589858 LMA589858:LMN589858 LVW589858:LWJ589858 MFS589858:MGF589858 MPO589858:MQB589858 MZK589858:MZX589858 NJG589858:NJT589858 NTC589858:NTP589858 OCY589858:ODL589858 OMU589858:ONH589858 OWQ589858:OXD589858 PGM589858:PGZ589858 PQI589858:PQV589858 QAE589858:QAR589858 QKA589858:QKN589858 QTW589858:QUJ589858 RDS589858:REF589858 RNO589858:ROB589858 RXK589858:RXX589858 SHG589858:SHT589858 SRC589858:SRP589858 TAY589858:TBL589858 TKU589858:TLH589858 TUQ589858:TVD589858 UEM589858:UEZ589858 UOI589858:UOV589858 UYE589858:UYR589858 VIA589858:VIN589858 VRW589858:VSJ589858 WBS589858:WCF589858 WLO589858:WMB589858 WVK589858:WVX589858 C655394:P655394 IY655394:JL655394 SU655394:TH655394 ACQ655394:ADD655394 AMM655394:AMZ655394 AWI655394:AWV655394 BGE655394:BGR655394 BQA655394:BQN655394 BZW655394:CAJ655394 CJS655394:CKF655394 CTO655394:CUB655394 DDK655394:DDX655394 DNG655394:DNT655394 DXC655394:DXP655394 EGY655394:EHL655394 EQU655394:ERH655394 FAQ655394:FBD655394 FKM655394:FKZ655394 FUI655394:FUV655394 GEE655394:GER655394 GOA655394:GON655394 GXW655394:GYJ655394 HHS655394:HIF655394 HRO655394:HSB655394 IBK655394:IBX655394 ILG655394:ILT655394 IVC655394:IVP655394 JEY655394:JFL655394 JOU655394:JPH655394 JYQ655394:JZD655394 KIM655394:KIZ655394 KSI655394:KSV655394 LCE655394:LCR655394 LMA655394:LMN655394 LVW655394:LWJ655394 MFS655394:MGF655394 MPO655394:MQB655394 MZK655394:MZX655394 NJG655394:NJT655394 NTC655394:NTP655394 OCY655394:ODL655394 OMU655394:ONH655394 OWQ655394:OXD655394 PGM655394:PGZ655394 PQI655394:PQV655394 QAE655394:QAR655394 QKA655394:QKN655394 QTW655394:QUJ655394 RDS655394:REF655394 RNO655394:ROB655394 RXK655394:RXX655394 SHG655394:SHT655394 SRC655394:SRP655394 TAY655394:TBL655394 TKU655394:TLH655394 TUQ655394:TVD655394 UEM655394:UEZ655394 UOI655394:UOV655394 UYE655394:UYR655394 VIA655394:VIN655394 VRW655394:VSJ655394 WBS655394:WCF655394 WLO655394:WMB655394 WVK655394:WVX655394 C720930:P720930 IY720930:JL720930 SU720930:TH720930 ACQ720930:ADD720930 AMM720930:AMZ720930 AWI720930:AWV720930 BGE720930:BGR720930 BQA720930:BQN720930 BZW720930:CAJ720930 CJS720930:CKF720930 CTO720930:CUB720930 DDK720930:DDX720930 DNG720930:DNT720930 DXC720930:DXP720930 EGY720930:EHL720930 EQU720930:ERH720930 FAQ720930:FBD720930 FKM720930:FKZ720930 FUI720930:FUV720930 GEE720930:GER720930 GOA720930:GON720930 GXW720930:GYJ720930 HHS720930:HIF720930 HRO720930:HSB720930 IBK720930:IBX720930 ILG720930:ILT720930 IVC720930:IVP720930 JEY720930:JFL720930 JOU720930:JPH720930 JYQ720930:JZD720930 KIM720930:KIZ720930 KSI720930:KSV720930 LCE720930:LCR720930 LMA720930:LMN720930 LVW720930:LWJ720930 MFS720930:MGF720930 MPO720930:MQB720930 MZK720930:MZX720930 NJG720930:NJT720930 NTC720930:NTP720930 OCY720930:ODL720930 OMU720930:ONH720930 OWQ720930:OXD720930 PGM720930:PGZ720930 PQI720930:PQV720930 QAE720930:QAR720930 QKA720930:QKN720930 QTW720930:QUJ720930 RDS720930:REF720930 RNO720930:ROB720930 RXK720930:RXX720930 SHG720930:SHT720930 SRC720930:SRP720930 TAY720930:TBL720930 TKU720930:TLH720930 TUQ720930:TVD720930 UEM720930:UEZ720930 UOI720930:UOV720930 UYE720930:UYR720930 VIA720930:VIN720930 VRW720930:VSJ720930 WBS720930:WCF720930 WLO720930:WMB720930 WVK720930:WVX720930 C786466:P786466 IY786466:JL786466 SU786466:TH786466 ACQ786466:ADD786466 AMM786466:AMZ786466 AWI786466:AWV786466 BGE786466:BGR786466 BQA786466:BQN786466 BZW786466:CAJ786466 CJS786466:CKF786466 CTO786466:CUB786466 DDK786466:DDX786466 DNG786466:DNT786466 DXC786466:DXP786466 EGY786466:EHL786466 EQU786466:ERH786466 FAQ786466:FBD786466 FKM786466:FKZ786466 FUI786466:FUV786466 GEE786466:GER786466 GOA786466:GON786466 GXW786466:GYJ786466 HHS786466:HIF786466 HRO786466:HSB786466 IBK786466:IBX786466 ILG786466:ILT786466 IVC786466:IVP786466 JEY786466:JFL786466 JOU786466:JPH786466 JYQ786466:JZD786466 KIM786466:KIZ786466 KSI786466:KSV786466 LCE786466:LCR786466 LMA786466:LMN786466 LVW786466:LWJ786466 MFS786466:MGF786466 MPO786466:MQB786466 MZK786466:MZX786466 NJG786466:NJT786466 NTC786466:NTP786466 OCY786466:ODL786466 OMU786466:ONH786466 OWQ786466:OXD786466 PGM786466:PGZ786466 PQI786466:PQV786466 QAE786466:QAR786466 QKA786466:QKN786466 QTW786466:QUJ786466 RDS786466:REF786466 RNO786466:ROB786466 RXK786466:RXX786466 SHG786466:SHT786466 SRC786466:SRP786466 TAY786466:TBL786466 TKU786466:TLH786466 TUQ786466:TVD786466 UEM786466:UEZ786466 UOI786466:UOV786466 UYE786466:UYR786466 VIA786466:VIN786466 VRW786466:VSJ786466 WBS786466:WCF786466 WLO786466:WMB786466 WVK786466:WVX786466 C852002:P852002 IY852002:JL852002 SU852002:TH852002 ACQ852002:ADD852002 AMM852002:AMZ852002 AWI852002:AWV852002 BGE852002:BGR852002 BQA852002:BQN852002 BZW852002:CAJ852002 CJS852002:CKF852002 CTO852002:CUB852002 DDK852002:DDX852002 DNG852002:DNT852002 DXC852002:DXP852002 EGY852002:EHL852002 EQU852002:ERH852002 FAQ852002:FBD852002 FKM852002:FKZ852002 FUI852002:FUV852002 GEE852002:GER852002 GOA852002:GON852002 GXW852002:GYJ852002 HHS852002:HIF852002 HRO852002:HSB852002 IBK852002:IBX852002 ILG852002:ILT852002 IVC852002:IVP852002 JEY852002:JFL852002 JOU852002:JPH852002 JYQ852002:JZD852002 KIM852002:KIZ852002 KSI852002:KSV852002 LCE852002:LCR852002 LMA852002:LMN852002 LVW852002:LWJ852002 MFS852002:MGF852002 MPO852002:MQB852002 MZK852002:MZX852002 NJG852002:NJT852002 NTC852002:NTP852002 OCY852002:ODL852002 OMU852002:ONH852002 OWQ852002:OXD852002 PGM852002:PGZ852002 PQI852002:PQV852002 QAE852002:QAR852002 QKA852002:QKN852002 QTW852002:QUJ852002 RDS852002:REF852002 RNO852002:ROB852002 RXK852002:RXX852002 SHG852002:SHT852002 SRC852002:SRP852002 TAY852002:TBL852002 TKU852002:TLH852002 TUQ852002:TVD852002 UEM852002:UEZ852002 UOI852002:UOV852002 UYE852002:UYR852002 VIA852002:VIN852002 VRW852002:VSJ852002 WBS852002:WCF852002 WLO852002:WMB852002 WVK852002:WVX852002 C917538:P917538 IY917538:JL917538 SU917538:TH917538 ACQ917538:ADD917538 AMM917538:AMZ917538 AWI917538:AWV917538 BGE917538:BGR917538 BQA917538:BQN917538 BZW917538:CAJ917538 CJS917538:CKF917538 CTO917538:CUB917538 DDK917538:DDX917538 DNG917538:DNT917538 DXC917538:DXP917538 EGY917538:EHL917538 EQU917538:ERH917538 FAQ917538:FBD917538 FKM917538:FKZ917538 FUI917538:FUV917538 GEE917538:GER917538 GOA917538:GON917538 GXW917538:GYJ917538 HHS917538:HIF917538 HRO917538:HSB917538 IBK917538:IBX917538 ILG917538:ILT917538 IVC917538:IVP917538 JEY917538:JFL917538 JOU917538:JPH917538 JYQ917538:JZD917538 KIM917538:KIZ917538 KSI917538:KSV917538 LCE917538:LCR917538 LMA917538:LMN917538 LVW917538:LWJ917538 MFS917538:MGF917538 MPO917538:MQB917538 MZK917538:MZX917538 NJG917538:NJT917538 NTC917538:NTP917538 OCY917538:ODL917538 OMU917538:ONH917538 OWQ917538:OXD917538 PGM917538:PGZ917538 PQI917538:PQV917538 QAE917538:QAR917538 QKA917538:QKN917538 QTW917538:QUJ917538 RDS917538:REF917538 RNO917538:ROB917538 RXK917538:RXX917538 SHG917538:SHT917538 SRC917538:SRP917538 TAY917538:TBL917538 TKU917538:TLH917538 TUQ917538:TVD917538 UEM917538:UEZ917538 UOI917538:UOV917538 UYE917538:UYR917538 VIA917538:VIN917538 VRW917538:VSJ917538 WBS917538:WCF917538 WLO917538:WMB917538 WVK917538:WVX917538 C983074:P983074 IY983074:JL983074 SU983074:TH983074 ACQ983074:ADD983074 AMM983074:AMZ983074 AWI983074:AWV983074 BGE983074:BGR983074 BQA983074:BQN983074 BZW983074:CAJ983074 CJS983074:CKF983074 CTO983074:CUB983074 DDK983074:DDX983074 DNG983074:DNT983074 DXC983074:DXP983074 EGY983074:EHL983074 EQU983074:ERH983074 FAQ983074:FBD983074 FKM983074:FKZ983074 FUI983074:FUV983074 GEE983074:GER983074 GOA983074:GON983074 GXW983074:GYJ983074 HHS983074:HIF983074 HRO983074:HSB983074 IBK983074:IBX983074 ILG983074:ILT983074 IVC983074:IVP983074 JEY983074:JFL983074 JOU983074:JPH983074 JYQ983074:JZD983074 KIM983074:KIZ983074 KSI983074:KSV983074 LCE983074:LCR983074 LMA983074:LMN983074 LVW983074:LWJ983074 MFS983074:MGF983074 MPO983074:MQB983074 MZK983074:MZX983074 NJG983074:NJT983074 NTC983074:NTP983074 OCY983074:ODL983074 OMU983074:ONH983074 OWQ983074:OXD983074 PGM983074:PGZ983074 PQI983074:PQV983074 QAE983074:QAR983074 QKA983074:QKN983074 QTW983074:QUJ983074 RDS983074:REF983074 RNO983074:ROB983074 RXK983074:RXX983074 SHG983074:SHT983074 SRC983074:SRP983074 TAY983074:TBL983074 TKU983074:TLH983074 TUQ983074:TVD983074 UEM983074:UEZ983074 UOI983074:UOV983074 UYE983074:UYR983074 VIA983074:VIN983074 VRW983074:VSJ983074 WBS983074:WCF983074 WLO983074:WMB983074 WVK983074:WVX983074 C34:P34 IY34:JL34 SU34:TH34 ACQ34:ADD34 AMM34:AMZ34 AWI34:AWV34 BGE34:BGR34 BQA34:BQN34 BZW34:CAJ34 CJS34:CKF34 CTO34:CUB34 DDK34:DDX34 DNG34:DNT34 DXC34:DXP34 EGY34:EHL34 EQU34:ERH34 FAQ34:FBD34 FKM34:FKZ34 FUI34:FUV34 GEE34:GER34 GOA34:GON34 GXW34:GYJ34 HHS34:HIF34 HRO34:HSB34 IBK34:IBX34 ILG34:ILT34 IVC34:IVP34 JEY34:JFL34 JOU34:JPH34 JYQ34:JZD34 KIM34:KIZ34 KSI34:KSV34 LCE34:LCR34 LMA34:LMN34 LVW34:LWJ34 MFS34:MGF34 MPO34:MQB34 MZK34:MZX34 NJG34:NJT34 NTC34:NTP34 OCY34:ODL34 OMU34:ONH34 OWQ34:OXD34 PGM34:PGZ34 PQI34:PQV34 QAE34:QAR34 QKA34:QKN34 QTW34:QUJ34 RDS34:REF34 RNO34:ROB34 RXK34:RXX34 SHG34:SHT34 SRC34:SRP34 TAY34:TBL34 TKU34:TLH34 TUQ34:TVD34 UEM34:UEZ34 UOI34:UOV34 UYE34:UYR34 VIA34:VIN34 VRW34:VSJ34 WBS34:WCF34 WLO34:WMB34 WVK34:WVX34 C65568:P65568 IY65568:JL65568 SU65568:TH65568 ACQ65568:ADD65568 AMM65568:AMZ65568 AWI65568:AWV65568 BGE65568:BGR65568 BQA65568:BQN65568 BZW65568:CAJ65568 CJS65568:CKF65568 CTO65568:CUB65568 DDK65568:DDX65568 DNG65568:DNT65568 DXC65568:DXP65568 EGY65568:EHL65568 EQU65568:ERH65568 FAQ65568:FBD65568 FKM65568:FKZ65568 FUI65568:FUV65568 GEE65568:GER65568 GOA65568:GON65568 GXW65568:GYJ65568 HHS65568:HIF65568 HRO65568:HSB65568 IBK65568:IBX65568 ILG65568:ILT65568 IVC65568:IVP65568 JEY65568:JFL65568 JOU65568:JPH65568 JYQ65568:JZD65568 KIM65568:KIZ65568 KSI65568:KSV65568 LCE65568:LCR65568 LMA65568:LMN65568 LVW65568:LWJ65568 MFS65568:MGF65568 MPO65568:MQB65568 MZK65568:MZX65568 NJG65568:NJT65568 NTC65568:NTP65568 OCY65568:ODL65568 OMU65568:ONH65568 OWQ65568:OXD65568 PGM65568:PGZ65568 PQI65568:PQV65568 QAE65568:QAR65568 QKA65568:QKN65568 QTW65568:QUJ65568 RDS65568:REF65568 RNO65568:ROB65568 RXK65568:RXX65568 SHG65568:SHT65568 SRC65568:SRP65568 TAY65568:TBL65568 TKU65568:TLH65568 TUQ65568:TVD65568 UEM65568:UEZ65568 UOI65568:UOV65568 UYE65568:UYR65568 VIA65568:VIN65568 VRW65568:VSJ65568 WBS65568:WCF65568 WLO65568:WMB65568 WVK65568:WVX65568 C131104:P131104 IY131104:JL131104 SU131104:TH131104 ACQ131104:ADD131104 AMM131104:AMZ131104 AWI131104:AWV131104 BGE131104:BGR131104 BQA131104:BQN131104 BZW131104:CAJ131104 CJS131104:CKF131104 CTO131104:CUB131104 DDK131104:DDX131104 DNG131104:DNT131104 DXC131104:DXP131104 EGY131104:EHL131104 EQU131104:ERH131104 FAQ131104:FBD131104 FKM131104:FKZ131104 FUI131104:FUV131104 GEE131104:GER131104 GOA131104:GON131104 GXW131104:GYJ131104 HHS131104:HIF131104 HRO131104:HSB131104 IBK131104:IBX131104 ILG131104:ILT131104 IVC131104:IVP131104 JEY131104:JFL131104 JOU131104:JPH131104 JYQ131104:JZD131104 KIM131104:KIZ131104 KSI131104:KSV131104 LCE131104:LCR131104 LMA131104:LMN131104 LVW131104:LWJ131104 MFS131104:MGF131104 MPO131104:MQB131104 MZK131104:MZX131104 NJG131104:NJT131104 NTC131104:NTP131104 OCY131104:ODL131104 OMU131104:ONH131104 OWQ131104:OXD131104 PGM131104:PGZ131104 PQI131104:PQV131104 QAE131104:QAR131104 QKA131104:QKN131104 QTW131104:QUJ131104 RDS131104:REF131104 RNO131104:ROB131104 RXK131104:RXX131104 SHG131104:SHT131104 SRC131104:SRP131104 TAY131104:TBL131104 TKU131104:TLH131104 TUQ131104:TVD131104 UEM131104:UEZ131104 UOI131104:UOV131104 UYE131104:UYR131104 VIA131104:VIN131104 VRW131104:VSJ131104 WBS131104:WCF131104 WLO131104:WMB131104 WVK131104:WVX131104 C196640:P196640 IY196640:JL196640 SU196640:TH196640 ACQ196640:ADD196640 AMM196640:AMZ196640 AWI196640:AWV196640 BGE196640:BGR196640 BQA196640:BQN196640 BZW196640:CAJ196640 CJS196640:CKF196640 CTO196640:CUB196640 DDK196640:DDX196640 DNG196640:DNT196640 DXC196640:DXP196640 EGY196640:EHL196640 EQU196640:ERH196640 FAQ196640:FBD196640 FKM196640:FKZ196640 FUI196640:FUV196640 GEE196640:GER196640 GOA196640:GON196640 GXW196640:GYJ196640 HHS196640:HIF196640 HRO196640:HSB196640 IBK196640:IBX196640 ILG196640:ILT196640 IVC196640:IVP196640 JEY196640:JFL196640 JOU196640:JPH196640 JYQ196640:JZD196640 KIM196640:KIZ196640 KSI196640:KSV196640 LCE196640:LCR196640 LMA196640:LMN196640 LVW196640:LWJ196640 MFS196640:MGF196640 MPO196640:MQB196640 MZK196640:MZX196640 NJG196640:NJT196640 NTC196640:NTP196640 OCY196640:ODL196640 OMU196640:ONH196640 OWQ196640:OXD196640 PGM196640:PGZ196640 PQI196640:PQV196640 QAE196640:QAR196640 QKA196640:QKN196640 QTW196640:QUJ196640 RDS196640:REF196640 RNO196640:ROB196640 RXK196640:RXX196640 SHG196640:SHT196640 SRC196640:SRP196640 TAY196640:TBL196640 TKU196640:TLH196640 TUQ196640:TVD196640 UEM196640:UEZ196640 UOI196640:UOV196640 UYE196640:UYR196640 VIA196640:VIN196640 VRW196640:VSJ196640 WBS196640:WCF196640 WLO196640:WMB196640 WVK196640:WVX196640 C262176:P262176 IY262176:JL262176 SU262176:TH262176 ACQ262176:ADD262176 AMM262176:AMZ262176 AWI262176:AWV262176 BGE262176:BGR262176 BQA262176:BQN262176 BZW262176:CAJ262176 CJS262176:CKF262176 CTO262176:CUB262176 DDK262176:DDX262176 DNG262176:DNT262176 DXC262176:DXP262176 EGY262176:EHL262176 EQU262176:ERH262176 FAQ262176:FBD262176 FKM262176:FKZ262176 FUI262176:FUV262176 GEE262176:GER262176 GOA262176:GON262176 GXW262176:GYJ262176 HHS262176:HIF262176 HRO262176:HSB262176 IBK262176:IBX262176 ILG262176:ILT262176 IVC262176:IVP262176 JEY262176:JFL262176 JOU262176:JPH262176 JYQ262176:JZD262176 KIM262176:KIZ262176 KSI262176:KSV262176 LCE262176:LCR262176 LMA262176:LMN262176 LVW262176:LWJ262176 MFS262176:MGF262176 MPO262176:MQB262176 MZK262176:MZX262176 NJG262176:NJT262176 NTC262176:NTP262176 OCY262176:ODL262176 OMU262176:ONH262176 OWQ262176:OXD262176 PGM262176:PGZ262176 PQI262176:PQV262176 QAE262176:QAR262176 QKA262176:QKN262176 QTW262176:QUJ262176 RDS262176:REF262176 RNO262176:ROB262176 RXK262176:RXX262176 SHG262176:SHT262176 SRC262176:SRP262176 TAY262176:TBL262176 TKU262176:TLH262176 TUQ262176:TVD262176 UEM262176:UEZ262176 UOI262176:UOV262176 UYE262176:UYR262176 VIA262176:VIN262176 VRW262176:VSJ262176 WBS262176:WCF262176 WLO262176:WMB262176 WVK262176:WVX262176 C327712:P327712 IY327712:JL327712 SU327712:TH327712 ACQ327712:ADD327712 AMM327712:AMZ327712 AWI327712:AWV327712 BGE327712:BGR327712 BQA327712:BQN327712 BZW327712:CAJ327712 CJS327712:CKF327712 CTO327712:CUB327712 DDK327712:DDX327712 DNG327712:DNT327712 DXC327712:DXP327712 EGY327712:EHL327712 EQU327712:ERH327712 FAQ327712:FBD327712 FKM327712:FKZ327712 FUI327712:FUV327712 GEE327712:GER327712 GOA327712:GON327712 GXW327712:GYJ327712 HHS327712:HIF327712 HRO327712:HSB327712 IBK327712:IBX327712 ILG327712:ILT327712 IVC327712:IVP327712 JEY327712:JFL327712 JOU327712:JPH327712 JYQ327712:JZD327712 KIM327712:KIZ327712 KSI327712:KSV327712 LCE327712:LCR327712 LMA327712:LMN327712 LVW327712:LWJ327712 MFS327712:MGF327712 MPO327712:MQB327712 MZK327712:MZX327712 NJG327712:NJT327712 NTC327712:NTP327712 OCY327712:ODL327712 OMU327712:ONH327712 OWQ327712:OXD327712 PGM327712:PGZ327712 PQI327712:PQV327712 QAE327712:QAR327712 QKA327712:QKN327712 QTW327712:QUJ327712 RDS327712:REF327712 RNO327712:ROB327712 RXK327712:RXX327712 SHG327712:SHT327712 SRC327712:SRP327712 TAY327712:TBL327712 TKU327712:TLH327712 TUQ327712:TVD327712 UEM327712:UEZ327712 UOI327712:UOV327712 UYE327712:UYR327712 VIA327712:VIN327712 VRW327712:VSJ327712 WBS327712:WCF327712 WLO327712:WMB327712 WVK327712:WVX327712 C393248:P393248 IY393248:JL393248 SU393248:TH393248 ACQ393248:ADD393248 AMM393248:AMZ393248 AWI393248:AWV393248 BGE393248:BGR393248 BQA393248:BQN393248 BZW393248:CAJ393248 CJS393248:CKF393248 CTO393248:CUB393248 DDK393248:DDX393248 DNG393248:DNT393248 DXC393248:DXP393248 EGY393248:EHL393248 EQU393248:ERH393248 FAQ393248:FBD393248 FKM393248:FKZ393248 FUI393248:FUV393248 GEE393248:GER393248 GOA393248:GON393248 GXW393248:GYJ393248 HHS393248:HIF393248 HRO393248:HSB393248 IBK393248:IBX393248 ILG393248:ILT393248 IVC393248:IVP393248 JEY393248:JFL393248 JOU393248:JPH393248 JYQ393248:JZD393248 KIM393248:KIZ393248 KSI393248:KSV393248 LCE393248:LCR393248 LMA393248:LMN393248 LVW393248:LWJ393248 MFS393248:MGF393248 MPO393248:MQB393248 MZK393248:MZX393248 NJG393248:NJT393248 NTC393248:NTP393248 OCY393248:ODL393248 OMU393248:ONH393248 OWQ393248:OXD393248 PGM393248:PGZ393248 PQI393248:PQV393248 QAE393248:QAR393248 QKA393248:QKN393248 QTW393248:QUJ393248 RDS393248:REF393248 RNO393248:ROB393248 RXK393248:RXX393248 SHG393248:SHT393248 SRC393248:SRP393248 TAY393248:TBL393248 TKU393248:TLH393248 TUQ393248:TVD393248 UEM393248:UEZ393248 UOI393248:UOV393248 UYE393248:UYR393248 VIA393248:VIN393248 VRW393248:VSJ393248 WBS393248:WCF393248 WLO393248:WMB393248 WVK393248:WVX393248 C458784:P458784 IY458784:JL458784 SU458784:TH458784 ACQ458784:ADD458784 AMM458784:AMZ458784 AWI458784:AWV458784 BGE458784:BGR458784 BQA458784:BQN458784 BZW458784:CAJ458784 CJS458784:CKF458784 CTO458784:CUB458784 DDK458784:DDX458784 DNG458784:DNT458784 DXC458784:DXP458784 EGY458784:EHL458784 EQU458784:ERH458784 FAQ458784:FBD458784 FKM458784:FKZ458784 FUI458784:FUV458784 GEE458784:GER458784 GOA458784:GON458784 GXW458784:GYJ458784 HHS458784:HIF458784 HRO458784:HSB458784 IBK458784:IBX458784 ILG458784:ILT458784 IVC458784:IVP458784 JEY458784:JFL458784 JOU458784:JPH458784 JYQ458784:JZD458784 KIM458784:KIZ458784 KSI458784:KSV458784 LCE458784:LCR458784 LMA458784:LMN458784 LVW458784:LWJ458784 MFS458784:MGF458784 MPO458784:MQB458784 MZK458784:MZX458784 NJG458784:NJT458784 NTC458784:NTP458784 OCY458784:ODL458784 OMU458784:ONH458784 OWQ458784:OXD458784 PGM458784:PGZ458784 PQI458784:PQV458784 QAE458784:QAR458784 QKA458784:QKN458784 QTW458784:QUJ458784 RDS458784:REF458784 RNO458784:ROB458784 RXK458784:RXX458784 SHG458784:SHT458784 SRC458784:SRP458784 TAY458784:TBL458784 TKU458784:TLH458784 TUQ458784:TVD458784 UEM458784:UEZ458784 UOI458784:UOV458784 UYE458784:UYR458784 VIA458784:VIN458784 VRW458784:VSJ458784 WBS458784:WCF458784 WLO458784:WMB458784 WVK458784:WVX458784 C524320:P524320 IY524320:JL524320 SU524320:TH524320 ACQ524320:ADD524320 AMM524320:AMZ524320 AWI524320:AWV524320 BGE524320:BGR524320 BQA524320:BQN524320 BZW524320:CAJ524320 CJS524320:CKF524320 CTO524320:CUB524320 DDK524320:DDX524320 DNG524320:DNT524320 DXC524320:DXP524320 EGY524320:EHL524320 EQU524320:ERH524320 FAQ524320:FBD524320 FKM524320:FKZ524320 FUI524320:FUV524320 GEE524320:GER524320 GOA524320:GON524320 GXW524320:GYJ524320 HHS524320:HIF524320 HRO524320:HSB524320 IBK524320:IBX524320 ILG524320:ILT524320 IVC524320:IVP524320 JEY524320:JFL524320 JOU524320:JPH524320 JYQ524320:JZD524320 KIM524320:KIZ524320 KSI524320:KSV524320 LCE524320:LCR524320 LMA524320:LMN524320 LVW524320:LWJ524320 MFS524320:MGF524320 MPO524320:MQB524320 MZK524320:MZX524320 NJG524320:NJT524320 NTC524320:NTP524320 OCY524320:ODL524320 OMU524320:ONH524320 OWQ524320:OXD524320 PGM524320:PGZ524320 PQI524320:PQV524320 QAE524320:QAR524320 QKA524320:QKN524320 QTW524320:QUJ524320 RDS524320:REF524320 RNO524320:ROB524320 RXK524320:RXX524320 SHG524320:SHT524320 SRC524320:SRP524320 TAY524320:TBL524320 TKU524320:TLH524320 TUQ524320:TVD524320 UEM524320:UEZ524320 UOI524320:UOV524320 UYE524320:UYR524320 VIA524320:VIN524320 VRW524320:VSJ524320 WBS524320:WCF524320 WLO524320:WMB524320 WVK524320:WVX524320 C589856:P589856 IY589856:JL589856 SU589856:TH589856 ACQ589856:ADD589856 AMM589856:AMZ589856 AWI589856:AWV589856 BGE589856:BGR589856 BQA589856:BQN589856 BZW589856:CAJ589856 CJS589856:CKF589856 CTO589856:CUB589856 DDK589856:DDX589856 DNG589856:DNT589856 DXC589856:DXP589856 EGY589856:EHL589856 EQU589856:ERH589856 FAQ589856:FBD589856 FKM589856:FKZ589856 FUI589856:FUV589856 GEE589856:GER589856 GOA589856:GON589856 GXW589856:GYJ589856 HHS589856:HIF589856 HRO589856:HSB589856 IBK589856:IBX589856 ILG589856:ILT589856 IVC589856:IVP589856 JEY589856:JFL589856 JOU589856:JPH589856 JYQ589856:JZD589856 KIM589856:KIZ589856 KSI589856:KSV589856 LCE589856:LCR589856 LMA589856:LMN589856 LVW589856:LWJ589856 MFS589856:MGF589856 MPO589856:MQB589856 MZK589856:MZX589856 NJG589856:NJT589856 NTC589856:NTP589856 OCY589856:ODL589856 OMU589856:ONH589856 OWQ589856:OXD589856 PGM589856:PGZ589856 PQI589856:PQV589856 QAE589856:QAR589856 QKA589856:QKN589856 QTW589856:QUJ589856 RDS589856:REF589856 RNO589856:ROB589856 RXK589856:RXX589856 SHG589856:SHT589856 SRC589856:SRP589856 TAY589856:TBL589856 TKU589856:TLH589856 TUQ589856:TVD589856 UEM589856:UEZ589856 UOI589856:UOV589856 UYE589856:UYR589856 VIA589856:VIN589856 VRW589856:VSJ589856 WBS589856:WCF589856 WLO589856:WMB589856 WVK589856:WVX589856 C655392:P655392 IY655392:JL655392 SU655392:TH655392 ACQ655392:ADD655392 AMM655392:AMZ655392 AWI655392:AWV655392 BGE655392:BGR655392 BQA655392:BQN655392 BZW655392:CAJ655392 CJS655392:CKF655392 CTO655392:CUB655392 DDK655392:DDX655392 DNG655392:DNT655392 DXC655392:DXP655392 EGY655392:EHL655392 EQU655392:ERH655392 FAQ655392:FBD655392 FKM655392:FKZ655392 FUI655392:FUV655392 GEE655392:GER655392 GOA655392:GON655392 GXW655392:GYJ655392 HHS655392:HIF655392 HRO655392:HSB655392 IBK655392:IBX655392 ILG655392:ILT655392 IVC655392:IVP655392 JEY655392:JFL655392 JOU655392:JPH655392 JYQ655392:JZD655392 KIM655392:KIZ655392 KSI655392:KSV655392 LCE655392:LCR655392 LMA655392:LMN655392 LVW655392:LWJ655392 MFS655392:MGF655392 MPO655392:MQB655392 MZK655392:MZX655392 NJG655392:NJT655392 NTC655392:NTP655392 OCY655392:ODL655392 OMU655392:ONH655392 OWQ655392:OXD655392 PGM655392:PGZ655392 PQI655392:PQV655392 QAE655392:QAR655392 QKA655392:QKN655392 QTW655392:QUJ655392 RDS655392:REF655392 RNO655392:ROB655392 RXK655392:RXX655392 SHG655392:SHT655392 SRC655392:SRP655392 TAY655392:TBL655392 TKU655392:TLH655392 TUQ655392:TVD655392 UEM655392:UEZ655392 UOI655392:UOV655392 UYE655392:UYR655392 VIA655392:VIN655392 VRW655392:VSJ655392 WBS655392:WCF655392 WLO655392:WMB655392 WVK655392:WVX655392 C720928:P720928 IY720928:JL720928 SU720928:TH720928 ACQ720928:ADD720928 AMM720928:AMZ720928 AWI720928:AWV720928 BGE720928:BGR720928 BQA720928:BQN720928 BZW720928:CAJ720928 CJS720928:CKF720928 CTO720928:CUB720928 DDK720928:DDX720928 DNG720928:DNT720928 DXC720928:DXP720928 EGY720928:EHL720928 EQU720928:ERH720928 FAQ720928:FBD720928 FKM720928:FKZ720928 FUI720928:FUV720928 GEE720928:GER720928 GOA720928:GON720928 GXW720928:GYJ720928 HHS720928:HIF720928 HRO720928:HSB720928 IBK720928:IBX720928 ILG720928:ILT720928 IVC720928:IVP720928 JEY720928:JFL720928 JOU720928:JPH720928 JYQ720928:JZD720928 KIM720928:KIZ720928 KSI720928:KSV720928 LCE720928:LCR720928 LMA720928:LMN720928 LVW720928:LWJ720928 MFS720928:MGF720928 MPO720928:MQB720928 MZK720928:MZX720928 NJG720928:NJT720928 NTC720928:NTP720928 OCY720928:ODL720928 OMU720928:ONH720928 OWQ720928:OXD720928 PGM720928:PGZ720928 PQI720928:PQV720928 QAE720928:QAR720928 QKA720928:QKN720928 QTW720928:QUJ720928 RDS720928:REF720928 RNO720928:ROB720928 RXK720928:RXX720928 SHG720928:SHT720928 SRC720928:SRP720928 TAY720928:TBL720928 TKU720928:TLH720928 TUQ720928:TVD720928 UEM720928:UEZ720928 UOI720928:UOV720928 UYE720928:UYR720928 VIA720928:VIN720928 VRW720928:VSJ720928 WBS720928:WCF720928 WLO720928:WMB720928 WVK720928:WVX720928 C786464:P786464 IY786464:JL786464 SU786464:TH786464 ACQ786464:ADD786464 AMM786464:AMZ786464 AWI786464:AWV786464 BGE786464:BGR786464 BQA786464:BQN786464 BZW786464:CAJ786464 CJS786464:CKF786464 CTO786464:CUB786464 DDK786464:DDX786464 DNG786464:DNT786464 DXC786464:DXP786464 EGY786464:EHL786464 EQU786464:ERH786464 FAQ786464:FBD786464 FKM786464:FKZ786464 FUI786464:FUV786464 GEE786464:GER786464 GOA786464:GON786464 GXW786464:GYJ786464 HHS786464:HIF786464 HRO786464:HSB786464 IBK786464:IBX786464 ILG786464:ILT786464 IVC786464:IVP786464 JEY786464:JFL786464 JOU786464:JPH786464 JYQ786464:JZD786464 KIM786464:KIZ786464 KSI786464:KSV786464 LCE786464:LCR786464 LMA786464:LMN786464 LVW786464:LWJ786464 MFS786464:MGF786464 MPO786464:MQB786464 MZK786464:MZX786464 NJG786464:NJT786464 NTC786464:NTP786464 OCY786464:ODL786464 OMU786464:ONH786464 OWQ786464:OXD786464 PGM786464:PGZ786464 PQI786464:PQV786464 QAE786464:QAR786464 QKA786464:QKN786464 QTW786464:QUJ786464 RDS786464:REF786464 RNO786464:ROB786464 RXK786464:RXX786464 SHG786464:SHT786464 SRC786464:SRP786464 TAY786464:TBL786464 TKU786464:TLH786464 TUQ786464:TVD786464 UEM786464:UEZ786464 UOI786464:UOV786464 UYE786464:UYR786464 VIA786464:VIN786464 VRW786464:VSJ786464 WBS786464:WCF786464 WLO786464:WMB786464 WVK786464:WVX786464 C852000:P852000 IY852000:JL852000 SU852000:TH852000 ACQ852000:ADD852000 AMM852000:AMZ852000 AWI852000:AWV852000 BGE852000:BGR852000 BQA852000:BQN852000 BZW852000:CAJ852000 CJS852000:CKF852000 CTO852000:CUB852000 DDK852000:DDX852000 DNG852000:DNT852000 DXC852000:DXP852000 EGY852000:EHL852000 EQU852000:ERH852000 FAQ852000:FBD852000 FKM852000:FKZ852000 FUI852000:FUV852000 GEE852000:GER852000 GOA852000:GON852000 GXW852000:GYJ852000 HHS852000:HIF852000 HRO852000:HSB852000 IBK852000:IBX852000 ILG852000:ILT852000 IVC852000:IVP852000 JEY852000:JFL852000 JOU852000:JPH852000 JYQ852000:JZD852000 KIM852000:KIZ852000 KSI852000:KSV852000 LCE852000:LCR852000 LMA852000:LMN852000 LVW852000:LWJ852000 MFS852000:MGF852000 MPO852000:MQB852000 MZK852000:MZX852000 NJG852000:NJT852000 NTC852000:NTP852000 OCY852000:ODL852000 OMU852000:ONH852000 OWQ852000:OXD852000 PGM852000:PGZ852000 PQI852000:PQV852000 QAE852000:QAR852000 QKA852000:QKN852000 QTW852000:QUJ852000 RDS852000:REF852000 RNO852000:ROB852000 RXK852000:RXX852000 SHG852000:SHT852000 SRC852000:SRP852000 TAY852000:TBL852000 TKU852000:TLH852000 TUQ852000:TVD852000 UEM852000:UEZ852000 UOI852000:UOV852000 UYE852000:UYR852000 VIA852000:VIN852000 VRW852000:VSJ852000 WBS852000:WCF852000 WLO852000:WMB852000 WVK852000:WVX852000 C917536:P917536 IY917536:JL917536 SU917536:TH917536 ACQ917536:ADD917536 AMM917536:AMZ917536 AWI917536:AWV917536 BGE917536:BGR917536 BQA917536:BQN917536 BZW917536:CAJ917536 CJS917536:CKF917536 CTO917536:CUB917536 DDK917536:DDX917536 DNG917536:DNT917536 DXC917536:DXP917536 EGY917536:EHL917536 EQU917536:ERH917536 FAQ917536:FBD917536 FKM917536:FKZ917536 FUI917536:FUV917536 GEE917536:GER917536 GOA917536:GON917536 GXW917536:GYJ917536 HHS917536:HIF917536 HRO917536:HSB917536 IBK917536:IBX917536 ILG917536:ILT917536 IVC917536:IVP917536 JEY917536:JFL917536 JOU917536:JPH917536 JYQ917536:JZD917536 KIM917536:KIZ917536 KSI917536:KSV917536 LCE917536:LCR917536 LMA917536:LMN917536 LVW917536:LWJ917536 MFS917536:MGF917536 MPO917536:MQB917536 MZK917536:MZX917536 NJG917536:NJT917536 NTC917536:NTP917536 OCY917536:ODL917536 OMU917536:ONH917536 OWQ917536:OXD917536 PGM917536:PGZ917536 PQI917536:PQV917536 QAE917536:QAR917536 QKA917536:QKN917536 QTW917536:QUJ917536 RDS917536:REF917536 RNO917536:ROB917536 RXK917536:RXX917536 SHG917536:SHT917536 SRC917536:SRP917536 TAY917536:TBL917536 TKU917536:TLH917536 TUQ917536:TVD917536 UEM917536:UEZ917536 UOI917536:UOV917536 UYE917536:UYR917536 VIA917536:VIN917536 VRW917536:VSJ917536 WBS917536:WCF917536 WLO917536:WMB917536 WVK917536:WVX917536 C983072:P983072 IY983072:JL983072 SU983072:TH983072 ACQ983072:ADD983072 AMM983072:AMZ983072 AWI983072:AWV983072 BGE983072:BGR983072 BQA983072:BQN983072 BZW983072:CAJ983072 CJS983072:CKF983072 CTO983072:CUB983072 DDK983072:DDX983072 DNG983072:DNT983072 DXC983072:DXP983072 EGY983072:EHL983072 EQU983072:ERH983072 FAQ983072:FBD983072 FKM983072:FKZ983072 FUI983072:FUV983072 GEE983072:GER983072 GOA983072:GON983072 GXW983072:GYJ983072 HHS983072:HIF983072 HRO983072:HSB983072 IBK983072:IBX983072 ILG983072:ILT983072 IVC983072:IVP983072 JEY983072:JFL983072 JOU983072:JPH983072 JYQ983072:JZD983072 KIM983072:KIZ983072 KSI983072:KSV983072 LCE983072:LCR983072 LMA983072:LMN983072 LVW983072:LWJ983072 MFS983072:MGF983072 MPO983072:MQB983072 MZK983072:MZX983072 NJG983072:NJT983072 NTC983072:NTP983072 OCY983072:ODL983072 OMU983072:ONH983072 OWQ983072:OXD983072 PGM983072:PGZ983072 PQI983072:PQV983072 QAE983072:QAR983072 QKA983072:QKN983072 QTW983072:QUJ983072 RDS983072:REF983072 RNO983072:ROB983072 RXK983072:RXX983072 SHG983072:SHT983072 SRC983072:SRP983072 TAY983072:TBL983072 TKU983072:TLH983072 TUQ983072:TVD983072 UEM983072:UEZ983072 UOI983072:UOV983072 UYE983072:UYR983072 VIA983072:VIN983072 VRW983072:VSJ983072 WBS983072:WCF983072 WLO983072:WMB983072 WVK983072:WVX983072">
      <formula1>$Q$94:$Q$99</formula1>
    </dataValidation>
    <dataValidation type="list" allowBlank="1" showInputMessage="1" showErrorMessage="1" sqref="WVK983056:WVX983056 IY18:JL18 SU18:TH18 ACQ18:ADD18 AMM18:AMZ18 AWI18:AWV18 BGE18:BGR18 BQA18:BQN18 BZW18:CAJ18 CJS18:CKF18 CTO18:CUB18 DDK18:DDX18 DNG18:DNT18 DXC18:DXP18 EGY18:EHL18 EQU18:ERH18 FAQ18:FBD18 FKM18:FKZ18 FUI18:FUV18 GEE18:GER18 GOA18:GON18 GXW18:GYJ18 HHS18:HIF18 HRO18:HSB18 IBK18:IBX18 ILG18:ILT18 IVC18:IVP18 JEY18:JFL18 JOU18:JPH18 JYQ18:JZD18 KIM18:KIZ18 KSI18:KSV18 LCE18:LCR18 LMA18:LMN18 LVW18:LWJ18 MFS18:MGF18 MPO18:MQB18 MZK18:MZX18 NJG18:NJT18 NTC18:NTP18 OCY18:ODL18 OMU18:ONH18 OWQ18:OXD18 PGM18:PGZ18 PQI18:PQV18 QAE18:QAR18 QKA18:QKN18 QTW18:QUJ18 RDS18:REF18 RNO18:ROB18 RXK18:RXX18 SHG18:SHT18 SRC18:SRP18 TAY18:TBL18 TKU18:TLH18 TUQ18:TVD18 UEM18:UEZ18 UOI18:UOV18 UYE18:UYR18 VIA18:VIN18 VRW18:VSJ18 WBS18:WCF18 WLO18:WMB18 WVK18:WVX18 C65552:P65552 IY65552:JL65552 SU65552:TH65552 ACQ65552:ADD65552 AMM65552:AMZ65552 AWI65552:AWV65552 BGE65552:BGR65552 BQA65552:BQN65552 BZW65552:CAJ65552 CJS65552:CKF65552 CTO65552:CUB65552 DDK65552:DDX65552 DNG65552:DNT65552 DXC65552:DXP65552 EGY65552:EHL65552 EQU65552:ERH65552 FAQ65552:FBD65552 FKM65552:FKZ65552 FUI65552:FUV65552 GEE65552:GER65552 GOA65552:GON65552 GXW65552:GYJ65552 HHS65552:HIF65552 HRO65552:HSB65552 IBK65552:IBX65552 ILG65552:ILT65552 IVC65552:IVP65552 JEY65552:JFL65552 JOU65552:JPH65552 JYQ65552:JZD65552 KIM65552:KIZ65552 KSI65552:KSV65552 LCE65552:LCR65552 LMA65552:LMN65552 LVW65552:LWJ65552 MFS65552:MGF65552 MPO65552:MQB65552 MZK65552:MZX65552 NJG65552:NJT65552 NTC65552:NTP65552 OCY65552:ODL65552 OMU65552:ONH65552 OWQ65552:OXD65552 PGM65552:PGZ65552 PQI65552:PQV65552 QAE65552:QAR65552 QKA65552:QKN65552 QTW65552:QUJ65552 RDS65552:REF65552 RNO65552:ROB65552 RXK65552:RXX65552 SHG65552:SHT65552 SRC65552:SRP65552 TAY65552:TBL65552 TKU65552:TLH65552 TUQ65552:TVD65552 UEM65552:UEZ65552 UOI65552:UOV65552 UYE65552:UYR65552 VIA65552:VIN65552 VRW65552:VSJ65552 WBS65552:WCF65552 WLO65552:WMB65552 WVK65552:WVX65552 C131088:P131088 IY131088:JL131088 SU131088:TH131088 ACQ131088:ADD131088 AMM131088:AMZ131088 AWI131088:AWV131088 BGE131088:BGR131088 BQA131088:BQN131088 BZW131088:CAJ131088 CJS131088:CKF131088 CTO131088:CUB131088 DDK131088:DDX131088 DNG131088:DNT131088 DXC131088:DXP131088 EGY131088:EHL131088 EQU131088:ERH131088 FAQ131088:FBD131088 FKM131088:FKZ131088 FUI131088:FUV131088 GEE131088:GER131088 GOA131088:GON131088 GXW131088:GYJ131088 HHS131088:HIF131088 HRO131088:HSB131088 IBK131088:IBX131088 ILG131088:ILT131088 IVC131088:IVP131088 JEY131088:JFL131088 JOU131088:JPH131088 JYQ131088:JZD131088 KIM131088:KIZ131088 KSI131088:KSV131088 LCE131088:LCR131088 LMA131088:LMN131088 LVW131088:LWJ131088 MFS131088:MGF131088 MPO131088:MQB131088 MZK131088:MZX131088 NJG131088:NJT131088 NTC131088:NTP131088 OCY131088:ODL131088 OMU131088:ONH131088 OWQ131088:OXD131088 PGM131088:PGZ131088 PQI131088:PQV131088 QAE131088:QAR131088 QKA131088:QKN131088 QTW131088:QUJ131088 RDS131088:REF131088 RNO131088:ROB131088 RXK131088:RXX131088 SHG131088:SHT131088 SRC131088:SRP131088 TAY131088:TBL131088 TKU131088:TLH131088 TUQ131088:TVD131088 UEM131088:UEZ131088 UOI131088:UOV131088 UYE131088:UYR131088 VIA131088:VIN131088 VRW131088:VSJ131088 WBS131088:WCF131088 WLO131088:WMB131088 WVK131088:WVX131088 C196624:P196624 IY196624:JL196624 SU196624:TH196624 ACQ196624:ADD196624 AMM196624:AMZ196624 AWI196624:AWV196624 BGE196624:BGR196624 BQA196624:BQN196624 BZW196624:CAJ196624 CJS196624:CKF196624 CTO196624:CUB196624 DDK196624:DDX196624 DNG196624:DNT196624 DXC196624:DXP196624 EGY196624:EHL196624 EQU196624:ERH196624 FAQ196624:FBD196624 FKM196624:FKZ196624 FUI196624:FUV196624 GEE196624:GER196624 GOA196624:GON196624 GXW196624:GYJ196624 HHS196624:HIF196624 HRO196624:HSB196624 IBK196624:IBX196624 ILG196624:ILT196624 IVC196624:IVP196624 JEY196624:JFL196624 JOU196624:JPH196624 JYQ196624:JZD196624 KIM196624:KIZ196624 KSI196624:KSV196624 LCE196624:LCR196624 LMA196624:LMN196624 LVW196624:LWJ196624 MFS196624:MGF196624 MPO196624:MQB196624 MZK196624:MZX196624 NJG196624:NJT196624 NTC196624:NTP196624 OCY196624:ODL196624 OMU196624:ONH196624 OWQ196624:OXD196624 PGM196624:PGZ196624 PQI196624:PQV196624 QAE196624:QAR196624 QKA196624:QKN196624 QTW196624:QUJ196624 RDS196624:REF196624 RNO196624:ROB196624 RXK196624:RXX196624 SHG196624:SHT196624 SRC196624:SRP196624 TAY196624:TBL196624 TKU196624:TLH196624 TUQ196624:TVD196624 UEM196624:UEZ196624 UOI196624:UOV196624 UYE196624:UYR196624 VIA196624:VIN196624 VRW196624:VSJ196624 WBS196624:WCF196624 WLO196624:WMB196624 WVK196624:WVX196624 C262160:P262160 IY262160:JL262160 SU262160:TH262160 ACQ262160:ADD262160 AMM262160:AMZ262160 AWI262160:AWV262160 BGE262160:BGR262160 BQA262160:BQN262160 BZW262160:CAJ262160 CJS262160:CKF262160 CTO262160:CUB262160 DDK262160:DDX262160 DNG262160:DNT262160 DXC262160:DXP262160 EGY262160:EHL262160 EQU262160:ERH262160 FAQ262160:FBD262160 FKM262160:FKZ262160 FUI262160:FUV262160 GEE262160:GER262160 GOA262160:GON262160 GXW262160:GYJ262160 HHS262160:HIF262160 HRO262160:HSB262160 IBK262160:IBX262160 ILG262160:ILT262160 IVC262160:IVP262160 JEY262160:JFL262160 JOU262160:JPH262160 JYQ262160:JZD262160 KIM262160:KIZ262160 KSI262160:KSV262160 LCE262160:LCR262160 LMA262160:LMN262160 LVW262160:LWJ262160 MFS262160:MGF262160 MPO262160:MQB262160 MZK262160:MZX262160 NJG262160:NJT262160 NTC262160:NTP262160 OCY262160:ODL262160 OMU262160:ONH262160 OWQ262160:OXD262160 PGM262160:PGZ262160 PQI262160:PQV262160 QAE262160:QAR262160 QKA262160:QKN262160 QTW262160:QUJ262160 RDS262160:REF262160 RNO262160:ROB262160 RXK262160:RXX262160 SHG262160:SHT262160 SRC262160:SRP262160 TAY262160:TBL262160 TKU262160:TLH262160 TUQ262160:TVD262160 UEM262160:UEZ262160 UOI262160:UOV262160 UYE262160:UYR262160 VIA262160:VIN262160 VRW262160:VSJ262160 WBS262160:WCF262160 WLO262160:WMB262160 WVK262160:WVX262160 C327696:P327696 IY327696:JL327696 SU327696:TH327696 ACQ327696:ADD327696 AMM327696:AMZ327696 AWI327696:AWV327696 BGE327696:BGR327696 BQA327696:BQN327696 BZW327696:CAJ327696 CJS327696:CKF327696 CTO327696:CUB327696 DDK327696:DDX327696 DNG327696:DNT327696 DXC327696:DXP327696 EGY327696:EHL327696 EQU327696:ERH327696 FAQ327696:FBD327696 FKM327696:FKZ327696 FUI327696:FUV327696 GEE327696:GER327696 GOA327696:GON327696 GXW327696:GYJ327696 HHS327696:HIF327696 HRO327696:HSB327696 IBK327696:IBX327696 ILG327696:ILT327696 IVC327696:IVP327696 JEY327696:JFL327696 JOU327696:JPH327696 JYQ327696:JZD327696 KIM327696:KIZ327696 KSI327696:KSV327696 LCE327696:LCR327696 LMA327696:LMN327696 LVW327696:LWJ327696 MFS327696:MGF327696 MPO327696:MQB327696 MZK327696:MZX327696 NJG327696:NJT327696 NTC327696:NTP327696 OCY327696:ODL327696 OMU327696:ONH327696 OWQ327696:OXD327696 PGM327696:PGZ327696 PQI327696:PQV327696 QAE327696:QAR327696 QKA327696:QKN327696 QTW327696:QUJ327696 RDS327696:REF327696 RNO327696:ROB327696 RXK327696:RXX327696 SHG327696:SHT327696 SRC327696:SRP327696 TAY327696:TBL327696 TKU327696:TLH327696 TUQ327696:TVD327696 UEM327696:UEZ327696 UOI327696:UOV327696 UYE327696:UYR327696 VIA327696:VIN327696 VRW327696:VSJ327696 WBS327696:WCF327696 WLO327696:WMB327696 WVK327696:WVX327696 C393232:P393232 IY393232:JL393232 SU393232:TH393232 ACQ393232:ADD393232 AMM393232:AMZ393232 AWI393232:AWV393232 BGE393232:BGR393232 BQA393232:BQN393232 BZW393232:CAJ393232 CJS393232:CKF393232 CTO393232:CUB393232 DDK393232:DDX393232 DNG393232:DNT393232 DXC393232:DXP393232 EGY393232:EHL393232 EQU393232:ERH393232 FAQ393232:FBD393232 FKM393232:FKZ393232 FUI393232:FUV393232 GEE393232:GER393232 GOA393232:GON393232 GXW393232:GYJ393232 HHS393232:HIF393232 HRO393232:HSB393232 IBK393232:IBX393232 ILG393232:ILT393232 IVC393232:IVP393232 JEY393232:JFL393232 JOU393232:JPH393232 JYQ393232:JZD393232 KIM393232:KIZ393232 KSI393232:KSV393232 LCE393232:LCR393232 LMA393232:LMN393232 LVW393232:LWJ393232 MFS393232:MGF393232 MPO393232:MQB393232 MZK393232:MZX393232 NJG393232:NJT393232 NTC393232:NTP393232 OCY393232:ODL393232 OMU393232:ONH393232 OWQ393232:OXD393232 PGM393232:PGZ393232 PQI393232:PQV393232 QAE393232:QAR393232 QKA393232:QKN393232 QTW393232:QUJ393232 RDS393232:REF393232 RNO393232:ROB393232 RXK393232:RXX393232 SHG393232:SHT393232 SRC393232:SRP393232 TAY393232:TBL393232 TKU393232:TLH393232 TUQ393232:TVD393232 UEM393232:UEZ393232 UOI393232:UOV393232 UYE393232:UYR393232 VIA393232:VIN393232 VRW393232:VSJ393232 WBS393232:WCF393232 WLO393232:WMB393232 WVK393232:WVX393232 C458768:P458768 IY458768:JL458768 SU458768:TH458768 ACQ458768:ADD458768 AMM458768:AMZ458768 AWI458768:AWV458768 BGE458768:BGR458768 BQA458768:BQN458768 BZW458768:CAJ458768 CJS458768:CKF458768 CTO458768:CUB458768 DDK458768:DDX458768 DNG458768:DNT458768 DXC458768:DXP458768 EGY458768:EHL458768 EQU458768:ERH458768 FAQ458768:FBD458768 FKM458768:FKZ458768 FUI458768:FUV458768 GEE458768:GER458768 GOA458768:GON458768 GXW458768:GYJ458768 HHS458768:HIF458768 HRO458768:HSB458768 IBK458768:IBX458768 ILG458768:ILT458768 IVC458768:IVP458768 JEY458768:JFL458768 JOU458768:JPH458768 JYQ458768:JZD458768 KIM458768:KIZ458768 KSI458768:KSV458768 LCE458768:LCR458768 LMA458768:LMN458768 LVW458768:LWJ458768 MFS458768:MGF458768 MPO458768:MQB458768 MZK458768:MZX458768 NJG458768:NJT458768 NTC458768:NTP458768 OCY458768:ODL458768 OMU458768:ONH458768 OWQ458768:OXD458768 PGM458768:PGZ458768 PQI458768:PQV458768 QAE458768:QAR458768 QKA458768:QKN458768 QTW458768:QUJ458768 RDS458768:REF458768 RNO458768:ROB458768 RXK458768:RXX458768 SHG458768:SHT458768 SRC458768:SRP458768 TAY458768:TBL458768 TKU458768:TLH458768 TUQ458768:TVD458768 UEM458768:UEZ458768 UOI458768:UOV458768 UYE458768:UYR458768 VIA458768:VIN458768 VRW458768:VSJ458768 WBS458768:WCF458768 WLO458768:WMB458768 WVK458768:WVX458768 C524304:P524304 IY524304:JL524304 SU524304:TH524304 ACQ524304:ADD524304 AMM524304:AMZ524304 AWI524304:AWV524304 BGE524304:BGR524304 BQA524304:BQN524304 BZW524304:CAJ524304 CJS524304:CKF524304 CTO524304:CUB524304 DDK524304:DDX524304 DNG524304:DNT524304 DXC524304:DXP524304 EGY524304:EHL524304 EQU524304:ERH524304 FAQ524304:FBD524304 FKM524304:FKZ524304 FUI524304:FUV524304 GEE524304:GER524304 GOA524304:GON524304 GXW524304:GYJ524304 HHS524304:HIF524304 HRO524304:HSB524304 IBK524304:IBX524304 ILG524304:ILT524304 IVC524304:IVP524304 JEY524304:JFL524304 JOU524304:JPH524304 JYQ524304:JZD524304 KIM524304:KIZ524304 KSI524304:KSV524304 LCE524304:LCR524304 LMA524304:LMN524304 LVW524304:LWJ524304 MFS524304:MGF524304 MPO524304:MQB524304 MZK524304:MZX524304 NJG524304:NJT524304 NTC524304:NTP524304 OCY524304:ODL524304 OMU524304:ONH524304 OWQ524304:OXD524304 PGM524304:PGZ524304 PQI524304:PQV524304 QAE524304:QAR524304 QKA524304:QKN524304 QTW524304:QUJ524304 RDS524304:REF524304 RNO524304:ROB524304 RXK524304:RXX524304 SHG524304:SHT524304 SRC524304:SRP524304 TAY524304:TBL524304 TKU524304:TLH524304 TUQ524304:TVD524304 UEM524304:UEZ524304 UOI524304:UOV524304 UYE524304:UYR524304 VIA524304:VIN524304 VRW524304:VSJ524304 WBS524304:WCF524304 WLO524304:WMB524304 WVK524304:WVX524304 C589840:P589840 IY589840:JL589840 SU589840:TH589840 ACQ589840:ADD589840 AMM589840:AMZ589840 AWI589840:AWV589840 BGE589840:BGR589840 BQA589840:BQN589840 BZW589840:CAJ589840 CJS589840:CKF589840 CTO589840:CUB589840 DDK589840:DDX589840 DNG589840:DNT589840 DXC589840:DXP589840 EGY589840:EHL589840 EQU589840:ERH589840 FAQ589840:FBD589840 FKM589840:FKZ589840 FUI589840:FUV589840 GEE589840:GER589840 GOA589840:GON589840 GXW589840:GYJ589840 HHS589840:HIF589840 HRO589840:HSB589840 IBK589840:IBX589840 ILG589840:ILT589840 IVC589840:IVP589840 JEY589840:JFL589840 JOU589840:JPH589840 JYQ589840:JZD589840 KIM589840:KIZ589840 KSI589840:KSV589840 LCE589840:LCR589840 LMA589840:LMN589840 LVW589840:LWJ589840 MFS589840:MGF589840 MPO589840:MQB589840 MZK589840:MZX589840 NJG589840:NJT589840 NTC589840:NTP589840 OCY589840:ODL589840 OMU589840:ONH589840 OWQ589840:OXD589840 PGM589840:PGZ589840 PQI589840:PQV589840 QAE589840:QAR589840 QKA589840:QKN589840 QTW589840:QUJ589840 RDS589840:REF589840 RNO589840:ROB589840 RXK589840:RXX589840 SHG589840:SHT589840 SRC589840:SRP589840 TAY589840:TBL589840 TKU589840:TLH589840 TUQ589840:TVD589840 UEM589840:UEZ589840 UOI589840:UOV589840 UYE589840:UYR589840 VIA589840:VIN589840 VRW589840:VSJ589840 WBS589840:WCF589840 WLO589840:WMB589840 WVK589840:WVX589840 C655376:P655376 IY655376:JL655376 SU655376:TH655376 ACQ655376:ADD655376 AMM655376:AMZ655376 AWI655376:AWV655376 BGE655376:BGR655376 BQA655376:BQN655376 BZW655376:CAJ655376 CJS655376:CKF655376 CTO655376:CUB655376 DDK655376:DDX655376 DNG655376:DNT655376 DXC655376:DXP655376 EGY655376:EHL655376 EQU655376:ERH655376 FAQ655376:FBD655376 FKM655376:FKZ655376 FUI655376:FUV655376 GEE655376:GER655376 GOA655376:GON655376 GXW655376:GYJ655376 HHS655376:HIF655376 HRO655376:HSB655376 IBK655376:IBX655376 ILG655376:ILT655376 IVC655376:IVP655376 JEY655376:JFL655376 JOU655376:JPH655376 JYQ655376:JZD655376 KIM655376:KIZ655376 KSI655376:KSV655376 LCE655376:LCR655376 LMA655376:LMN655376 LVW655376:LWJ655376 MFS655376:MGF655376 MPO655376:MQB655376 MZK655376:MZX655376 NJG655376:NJT655376 NTC655376:NTP655376 OCY655376:ODL655376 OMU655376:ONH655376 OWQ655376:OXD655376 PGM655376:PGZ655376 PQI655376:PQV655376 QAE655376:QAR655376 QKA655376:QKN655376 QTW655376:QUJ655376 RDS655376:REF655376 RNO655376:ROB655376 RXK655376:RXX655376 SHG655376:SHT655376 SRC655376:SRP655376 TAY655376:TBL655376 TKU655376:TLH655376 TUQ655376:TVD655376 UEM655376:UEZ655376 UOI655376:UOV655376 UYE655376:UYR655376 VIA655376:VIN655376 VRW655376:VSJ655376 WBS655376:WCF655376 WLO655376:WMB655376 WVK655376:WVX655376 C720912:P720912 IY720912:JL720912 SU720912:TH720912 ACQ720912:ADD720912 AMM720912:AMZ720912 AWI720912:AWV720912 BGE720912:BGR720912 BQA720912:BQN720912 BZW720912:CAJ720912 CJS720912:CKF720912 CTO720912:CUB720912 DDK720912:DDX720912 DNG720912:DNT720912 DXC720912:DXP720912 EGY720912:EHL720912 EQU720912:ERH720912 FAQ720912:FBD720912 FKM720912:FKZ720912 FUI720912:FUV720912 GEE720912:GER720912 GOA720912:GON720912 GXW720912:GYJ720912 HHS720912:HIF720912 HRO720912:HSB720912 IBK720912:IBX720912 ILG720912:ILT720912 IVC720912:IVP720912 JEY720912:JFL720912 JOU720912:JPH720912 JYQ720912:JZD720912 KIM720912:KIZ720912 KSI720912:KSV720912 LCE720912:LCR720912 LMA720912:LMN720912 LVW720912:LWJ720912 MFS720912:MGF720912 MPO720912:MQB720912 MZK720912:MZX720912 NJG720912:NJT720912 NTC720912:NTP720912 OCY720912:ODL720912 OMU720912:ONH720912 OWQ720912:OXD720912 PGM720912:PGZ720912 PQI720912:PQV720912 QAE720912:QAR720912 QKA720912:QKN720912 QTW720912:QUJ720912 RDS720912:REF720912 RNO720912:ROB720912 RXK720912:RXX720912 SHG720912:SHT720912 SRC720912:SRP720912 TAY720912:TBL720912 TKU720912:TLH720912 TUQ720912:TVD720912 UEM720912:UEZ720912 UOI720912:UOV720912 UYE720912:UYR720912 VIA720912:VIN720912 VRW720912:VSJ720912 WBS720912:WCF720912 WLO720912:WMB720912 WVK720912:WVX720912 C786448:P786448 IY786448:JL786448 SU786448:TH786448 ACQ786448:ADD786448 AMM786448:AMZ786448 AWI786448:AWV786448 BGE786448:BGR786448 BQA786448:BQN786448 BZW786448:CAJ786448 CJS786448:CKF786448 CTO786448:CUB786448 DDK786448:DDX786448 DNG786448:DNT786448 DXC786448:DXP786448 EGY786448:EHL786448 EQU786448:ERH786448 FAQ786448:FBD786448 FKM786448:FKZ786448 FUI786448:FUV786448 GEE786448:GER786448 GOA786448:GON786448 GXW786448:GYJ786448 HHS786448:HIF786448 HRO786448:HSB786448 IBK786448:IBX786448 ILG786448:ILT786448 IVC786448:IVP786448 JEY786448:JFL786448 JOU786448:JPH786448 JYQ786448:JZD786448 KIM786448:KIZ786448 KSI786448:KSV786448 LCE786448:LCR786448 LMA786448:LMN786448 LVW786448:LWJ786448 MFS786448:MGF786448 MPO786448:MQB786448 MZK786448:MZX786448 NJG786448:NJT786448 NTC786448:NTP786448 OCY786448:ODL786448 OMU786448:ONH786448 OWQ786448:OXD786448 PGM786448:PGZ786448 PQI786448:PQV786448 QAE786448:QAR786448 QKA786448:QKN786448 QTW786448:QUJ786448 RDS786448:REF786448 RNO786448:ROB786448 RXK786448:RXX786448 SHG786448:SHT786448 SRC786448:SRP786448 TAY786448:TBL786448 TKU786448:TLH786448 TUQ786448:TVD786448 UEM786448:UEZ786448 UOI786448:UOV786448 UYE786448:UYR786448 VIA786448:VIN786448 VRW786448:VSJ786448 WBS786448:WCF786448 WLO786448:WMB786448 WVK786448:WVX786448 C851984:P851984 IY851984:JL851984 SU851984:TH851984 ACQ851984:ADD851984 AMM851984:AMZ851984 AWI851984:AWV851984 BGE851984:BGR851984 BQA851984:BQN851984 BZW851984:CAJ851984 CJS851984:CKF851984 CTO851984:CUB851984 DDK851984:DDX851984 DNG851984:DNT851984 DXC851984:DXP851984 EGY851984:EHL851984 EQU851984:ERH851984 FAQ851984:FBD851984 FKM851984:FKZ851984 FUI851984:FUV851984 GEE851984:GER851984 GOA851984:GON851984 GXW851984:GYJ851984 HHS851984:HIF851984 HRO851984:HSB851984 IBK851984:IBX851984 ILG851984:ILT851984 IVC851984:IVP851984 JEY851984:JFL851984 JOU851984:JPH851984 JYQ851984:JZD851984 KIM851984:KIZ851984 KSI851984:KSV851984 LCE851984:LCR851984 LMA851984:LMN851984 LVW851984:LWJ851984 MFS851984:MGF851984 MPO851984:MQB851984 MZK851984:MZX851984 NJG851984:NJT851984 NTC851984:NTP851984 OCY851984:ODL851984 OMU851984:ONH851984 OWQ851984:OXD851984 PGM851984:PGZ851984 PQI851984:PQV851984 QAE851984:QAR851984 QKA851984:QKN851984 QTW851984:QUJ851984 RDS851984:REF851984 RNO851984:ROB851984 RXK851984:RXX851984 SHG851984:SHT851984 SRC851984:SRP851984 TAY851984:TBL851984 TKU851984:TLH851984 TUQ851984:TVD851984 UEM851984:UEZ851984 UOI851984:UOV851984 UYE851984:UYR851984 VIA851984:VIN851984 VRW851984:VSJ851984 WBS851984:WCF851984 WLO851984:WMB851984 WVK851984:WVX851984 C917520:P917520 IY917520:JL917520 SU917520:TH917520 ACQ917520:ADD917520 AMM917520:AMZ917520 AWI917520:AWV917520 BGE917520:BGR917520 BQA917520:BQN917520 BZW917520:CAJ917520 CJS917520:CKF917520 CTO917520:CUB917520 DDK917520:DDX917520 DNG917520:DNT917520 DXC917520:DXP917520 EGY917520:EHL917520 EQU917520:ERH917520 FAQ917520:FBD917520 FKM917520:FKZ917520 FUI917520:FUV917520 GEE917520:GER917520 GOA917520:GON917520 GXW917520:GYJ917520 HHS917520:HIF917520 HRO917520:HSB917520 IBK917520:IBX917520 ILG917520:ILT917520 IVC917520:IVP917520 JEY917520:JFL917520 JOU917520:JPH917520 JYQ917520:JZD917520 KIM917520:KIZ917520 KSI917520:KSV917520 LCE917520:LCR917520 LMA917520:LMN917520 LVW917520:LWJ917520 MFS917520:MGF917520 MPO917520:MQB917520 MZK917520:MZX917520 NJG917520:NJT917520 NTC917520:NTP917520 OCY917520:ODL917520 OMU917520:ONH917520 OWQ917520:OXD917520 PGM917520:PGZ917520 PQI917520:PQV917520 QAE917520:QAR917520 QKA917520:QKN917520 QTW917520:QUJ917520 RDS917520:REF917520 RNO917520:ROB917520 RXK917520:RXX917520 SHG917520:SHT917520 SRC917520:SRP917520 TAY917520:TBL917520 TKU917520:TLH917520 TUQ917520:TVD917520 UEM917520:UEZ917520 UOI917520:UOV917520 UYE917520:UYR917520 VIA917520:VIN917520 VRW917520:VSJ917520 WBS917520:WCF917520 WLO917520:WMB917520 WVK917520:WVX917520 C983056:P983056 IY983056:JL983056 SU983056:TH983056 ACQ983056:ADD983056 AMM983056:AMZ983056 AWI983056:AWV983056 BGE983056:BGR983056 BQA983056:BQN983056 BZW983056:CAJ983056 CJS983056:CKF983056 CTO983056:CUB983056 DDK983056:DDX983056 DNG983056:DNT983056 DXC983056:DXP983056 EGY983056:EHL983056 EQU983056:ERH983056 FAQ983056:FBD983056 FKM983056:FKZ983056 FUI983056:FUV983056 GEE983056:GER983056 GOA983056:GON983056 GXW983056:GYJ983056 HHS983056:HIF983056 HRO983056:HSB983056 IBK983056:IBX983056 ILG983056:ILT983056 IVC983056:IVP983056 JEY983056:JFL983056 JOU983056:JPH983056 JYQ983056:JZD983056 KIM983056:KIZ983056 KSI983056:KSV983056 LCE983056:LCR983056 LMA983056:LMN983056 LVW983056:LWJ983056 MFS983056:MGF983056 MPO983056:MQB983056 MZK983056:MZX983056 NJG983056:NJT983056 NTC983056:NTP983056 OCY983056:ODL983056 OMU983056:ONH983056 OWQ983056:OXD983056 PGM983056:PGZ983056 PQI983056:PQV983056 QAE983056:QAR983056 QKA983056:QKN983056 QTW983056:QUJ983056 RDS983056:REF983056 RNO983056:ROB983056 RXK983056:RXX983056 SHG983056:SHT983056 SRC983056:SRP983056 TAY983056:TBL983056 TKU983056:TLH983056 TUQ983056:TVD983056 UEM983056:UEZ983056 UOI983056:UOV983056 UYE983056:UYR983056 VIA983056:VIN983056 VRW983056:VSJ983056 WBS983056:WCF983056 WLO983056:WMB983056">
      <formula1>$B$118:$B$126</formula1>
    </dataValidation>
    <dataValidation type="list" allowBlank="1" showInputMessage="1" showErrorMessage="1" sqref="IY10 SU10 ACQ10 AMM10 AWI10 BGE10 BQA10 BZW10 CJS10 CTO10 DDK10 DNG10 DXC10 EGY10 EQU10 FAQ10 FKM10 FUI10 GEE10 GOA10 GXW10 HHS10 HRO10 IBK10 ILG10 IVC10 JEY10 JOU10 JYQ10 KIM10 KSI10 LCE10 LMA10 LVW10 MFS10 MPO10 MZK10 NJG10 NTC10 OCY10 OMU10 OWQ10 PGM10 PQI10 QAE10 QKA10 QTW10 RDS10 RNO10 RXK10 SHG10 SRC10 TAY10 TKU10 TUQ10 UEM10 UOI10 UYE10 VIA10 VRW10 WBS10 WLO10 WVK10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formula1>$D$118:$D$121</formula1>
    </dataValidation>
    <dataValidation type="list" allowBlank="1" showInputMessage="1" showErrorMessage="1" sqref="C10">
      <formula1>$D$118:$D$127</formula1>
    </dataValidation>
    <dataValidation type="list" allowBlank="1" showInputMessage="1" showErrorMessage="1" sqref="C18:P18">
      <formula1>$B$102:$B$108</formula1>
    </dataValidation>
  </dataValidations>
  <printOptions horizontalCentered="1" verticalCentered="1"/>
  <pageMargins left="0.70866141732283472" right="0.70866141732283472" top="0.74803149606299213" bottom="0.74803149606299213" header="0.31496062992125984" footer="0.31496062992125984"/>
  <pageSetup scale="41"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pageSetUpPr fitToPage="1"/>
  </sheetPr>
  <dimension ref="A1:U19"/>
  <sheetViews>
    <sheetView showGridLines="0" zoomScale="96" zoomScaleNormal="96" workbookViewId="0">
      <selection activeCell="G2" sqref="G2:H5"/>
    </sheetView>
  </sheetViews>
  <sheetFormatPr baseColWidth="10" defaultRowHeight="12.75" x14ac:dyDescent="0.25"/>
  <cols>
    <col min="1" max="1" width="28" style="85" customWidth="1"/>
    <col min="2" max="2" width="35.42578125" style="78" customWidth="1"/>
    <col min="3" max="3" width="23" style="78" customWidth="1"/>
    <col min="4" max="4" width="12.42578125" style="78" customWidth="1"/>
    <col min="5" max="5" width="19.42578125" style="78" customWidth="1"/>
    <col min="6" max="6" width="12.42578125" style="78" customWidth="1"/>
    <col min="7" max="7" width="20" style="78" customWidth="1"/>
    <col min="8" max="8" width="20.7109375" style="78" customWidth="1"/>
    <col min="9" max="256" width="11.42578125" style="78"/>
    <col min="257" max="257" width="21.140625" style="78" customWidth="1"/>
    <col min="258" max="258" width="20.140625" style="78" customWidth="1"/>
    <col min="259" max="259" width="16.5703125" style="78" customWidth="1"/>
    <col min="260" max="260" width="8.5703125" style="78" customWidth="1"/>
    <col min="261" max="261" width="12.5703125" style="78" bestFit="1" customWidth="1"/>
    <col min="262" max="262" width="12.42578125" style="78" customWidth="1"/>
    <col min="263" max="263" width="11.42578125" style="78"/>
    <col min="264" max="264" width="20.7109375" style="78" customWidth="1"/>
    <col min="265" max="512" width="11.42578125" style="78"/>
    <col min="513" max="513" width="21.140625" style="78" customWidth="1"/>
    <col min="514" max="514" width="20.140625" style="78" customWidth="1"/>
    <col min="515" max="515" width="16.5703125" style="78" customWidth="1"/>
    <col min="516" max="516" width="8.5703125" style="78" customWidth="1"/>
    <col min="517" max="517" width="12.5703125" style="78" bestFit="1" customWidth="1"/>
    <col min="518" max="518" width="12.42578125" style="78" customWidth="1"/>
    <col min="519" max="519" width="11.42578125" style="78"/>
    <col min="520" max="520" width="20.7109375" style="78" customWidth="1"/>
    <col min="521" max="768" width="11.42578125" style="78"/>
    <col min="769" max="769" width="21.140625" style="78" customWidth="1"/>
    <col min="770" max="770" width="20.140625" style="78" customWidth="1"/>
    <col min="771" max="771" width="16.5703125" style="78" customWidth="1"/>
    <col min="772" max="772" width="8.5703125" style="78" customWidth="1"/>
    <col min="773" max="773" width="12.5703125" style="78" bestFit="1" customWidth="1"/>
    <col min="774" max="774" width="12.42578125" style="78" customWidth="1"/>
    <col min="775" max="775" width="11.42578125" style="78"/>
    <col min="776" max="776" width="20.7109375" style="78" customWidth="1"/>
    <col min="777" max="1024" width="11.42578125" style="78"/>
    <col min="1025" max="1025" width="21.140625" style="78" customWidth="1"/>
    <col min="1026" max="1026" width="20.140625" style="78" customWidth="1"/>
    <col min="1027" max="1027" width="16.5703125" style="78" customWidth="1"/>
    <col min="1028" max="1028" width="8.5703125" style="78" customWidth="1"/>
    <col min="1029" max="1029" width="12.5703125" style="78" bestFit="1" customWidth="1"/>
    <col min="1030" max="1030" width="12.42578125" style="78" customWidth="1"/>
    <col min="1031" max="1031" width="11.42578125" style="78"/>
    <col min="1032" max="1032" width="20.7109375" style="78" customWidth="1"/>
    <col min="1033" max="1280" width="11.42578125" style="78"/>
    <col min="1281" max="1281" width="21.140625" style="78" customWidth="1"/>
    <col min="1282" max="1282" width="20.140625" style="78" customWidth="1"/>
    <col min="1283" max="1283" width="16.5703125" style="78" customWidth="1"/>
    <col min="1284" max="1284" width="8.5703125" style="78" customWidth="1"/>
    <col min="1285" max="1285" width="12.5703125" style="78" bestFit="1" customWidth="1"/>
    <col min="1286" max="1286" width="12.42578125" style="78" customWidth="1"/>
    <col min="1287" max="1287" width="11.42578125" style="78"/>
    <col min="1288" max="1288" width="20.7109375" style="78" customWidth="1"/>
    <col min="1289" max="1536" width="11.42578125" style="78"/>
    <col min="1537" max="1537" width="21.140625" style="78" customWidth="1"/>
    <col min="1538" max="1538" width="20.140625" style="78" customWidth="1"/>
    <col min="1539" max="1539" width="16.5703125" style="78" customWidth="1"/>
    <col min="1540" max="1540" width="8.5703125" style="78" customWidth="1"/>
    <col min="1541" max="1541" width="12.5703125" style="78" bestFit="1" customWidth="1"/>
    <col min="1542" max="1542" width="12.42578125" style="78" customWidth="1"/>
    <col min="1543" max="1543" width="11.42578125" style="78"/>
    <col min="1544" max="1544" width="20.7109375" style="78" customWidth="1"/>
    <col min="1545" max="1792" width="11.42578125" style="78"/>
    <col min="1793" max="1793" width="21.140625" style="78" customWidth="1"/>
    <col min="1794" max="1794" width="20.140625" style="78" customWidth="1"/>
    <col min="1795" max="1795" width="16.5703125" style="78" customWidth="1"/>
    <col min="1796" max="1796" width="8.5703125" style="78" customWidth="1"/>
    <col min="1797" max="1797" width="12.5703125" style="78" bestFit="1" customWidth="1"/>
    <col min="1798" max="1798" width="12.42578125" style="78" customWidth="1"/>
    <col min="1799" max="1799" width="11.42578125" style="78"/>
    <col min="1800" max="1800" width="20.7109375" style="78" customWidth="1"/>
    <col min="1801" max="2048" width="11.42578125" style="78"/>
    <col min="2049" max="2049" width="21.140625" style="78" customWidth="1"/>
    <col min="2050" max="2050" width="20.140625" style="78" customWidth="1"/>
    <col min="2051" max="2051" width="16.5703125" style="78" customWidth="1"/>
    <col min="2052" max="2052" width="8.5703125" style="78" customWidth="1"/>
    <col min="2053" max="2053" width="12.5703125" style="78" bestFit="1" customWidth="1"/>
    <col min="2054" max="2054" width="12.42578125" style="78" customWidth="1"/>
    <col min="2055" max="2055" width="11.42578125" style="78"/>
    <col min="2056" max="2056" width="20.7109375" style="78" customWidth="1"/>
    <col min="2057" max="2304" width="11.42578125" style="78"/>
    <col min="2305" max="2305" width="21.140625" style="78" customWidth="1"/>
    <col min="2306" max="2306" width="20.140625" style="78" customWidth="1"/>
    <col min="2307" max="2307" width="16.5703125" style="78" customWidth="1"/>
    <col min="2308" max="2308" width="8.5703125" style="78" customWidth="1"/>
    <col min="2309" max="2309" width="12.5703125" style="78" bestFit="1" customWidth="1"/>
    <col min="2310" max="2310" width="12.42578125" style="78" customWidth="1"/>
    <col min="2311" max="2311" width="11.42578125" style="78"/>
    <col min="2312" max="2312" width="20.7109375" style="78" customWidth="1"/>
    <col min="2313" max="2560" width="11.42578125" style="78"/>
    <col min="2561" max="2561" width="21.140625" style="78" customWidth="1"/>
    <col min="2562" max="2562" width="20.140625" style="78" customWidth="1"/>
    <col min="2563" max="2563" width="16.5703125" style="78" customWidth="1"/>
    <col min="2564" max="2564" width="8.5703125" style="78" customWidth="1"/>
    <col min="2565" max="2565" width="12.5703125" style="78" bestFit="1" customWidth="1"/>
    <col min="2566" max="2566" width="12.42578125" style="78" customWidth="1"/>
    <col min="2567" max="2567" width="11.42578125" style="78"/>
    <col min="2568" max="2568" width="20.7109375" style="78" customWidth="1"/>
    <col min="2569" max="2816" width="11.42578125" style="78"/>
    <col min="2817" max="2817" width="21.140625" style="78" customWidth="1"/>
    <col min="2818" max="2818" width="20.140625" style="78" customWidth="1"/>
    <col min="2819" max="2819" width="16.5703125" style="78" customWidth="1"/>
    <col min="2820" max="2820" width="8.5703125" style="78" customWidth="1"/>
    <col min="2821" max="2821" width="12.5703125" style="78" bestFit="1" customWidth="1"/>
    <col min="2822" max="2822" width="12.42578125" style="78" customWidth="1"/>
    <col min="2823" max="2823" width="11.42578125" style="78"/>
    <col min="2824" max="2824" width="20.7109375" style="78" customWidth="1"/>
    <col min="2825" max="3072" width="11.42578125" style="78"/>
    <col min="3073" max="3073" width="21.140625" style="78" customWidth="1"/>
    <col min="3074" max="3074" width="20.140625" style="78" customWidth="1"/>
    <col min="3075" max="3075" width="16.5703125" style="78" customWidth="1"/>
    <col min="3076" max="3076" width="8.5703125" style="78" customWidth="1"/>
    <col min="3077" max="3077" width="12.5703125" style="78" bestFit="1" customWidth="1"/>
    <col min="3078" max="3078" width="12.42578125" style="78" customWidth="1"/>
    <col min="3079" max="3079" width="11.42578125" style="78"/>
    <col min="3080" max="3080" width="20.7109375" style="78" customWidth="1"/>
    <col min="3081" max="3328" width="11.42578125" style="78"/>
    <col min="3329" max="3329" width="21.140625" style="78" customWidth="1"/>
    <col min="3330" max="3330" width="20.140625" style="78" customWidth="1"/>
    <col min="3331" max="3331" width="16.5703125" style="78" customWidth="1"/>
    <col min="3332" max="3332" width="8.5703125" style="78" customWidth="1"/>
    <col min="3333" max="3333" width="12.5703125" style="78" bestFit="1" customWidth="1"/>
    <col min="3334" max="3334" width="12.42578125" style="78" customWidth="1"/>
    <col min="3335" max="3335" width="11.42578125" style="78"/>
    <col min="3336" max="3336" width="20.7109375" style="78" customWidth="1"/>
    <col min="3337" max="3584" width="11.42578125" style="78"/>
    <col min="3585" max="3585" width="21.140625" style="78" customWidth="1"/>
    <col min="3586" max="3586" width="20.140625" style="78" customWidth="1"/>
    <col min="3587" max="3587" width="16.5703125" style="78" customWidth="1"/>
    <col min="3588" max="3588" width="8.5703125" style="78" customWidth="1"/>
    <col min="3589" max="3589" width="12.5703125" style="78" bestFit="1" customWidth="1"/>
    <col min="3590" max="3590" width="12.42578125" style="78" customWidth="1"/>
    <col min="3591" max="3591" width="11.42578125" style="78"/>
    <col min="3592" max="3592" width="20.7109375" style="78" customWidth="1"/>
    <col min="3593" max="3840" width="11.42578125" style="78"/>
    <col min="3841" max="3841" width="21.140625" style="78" customWidth="1"/>
    <col min="3842" max="3842" width="20.140625" style="78" customWidth="1"/>
    <col min="3843" max="3843" width="16.5703125" style="78" customWidth="1"/>
    <col min="3844" max="3844" width="8.5703125" style="78" customWidth="1"/>
    <col min="3845" max="3845" width="12.5703125" style="78" bestFit="1" customWidth="1"/>
    <col min="3846" max="3846" width="12.42578125" style="78" customWidth="1"/>
    <col min="3847" max="3847" width="11.42578125" style="78"/>
    <col min="3848" max="3848" width="20.7109375" style="78" customWidth="1"/>
    <col min="3849" max="4096" width="11.42578125" style="78"/>
    <col min="4097" max="4097" width="21.140625" style="78" customWidth="1"/>
    <col min="4098" max="4098" width="20.140625" style="78" customWidth="1"/>
    <col min="4099" max="4099" width="16.5703125" style="78" customWidth="1"/>
    <col min="4100" max="4100" width="8.5703125" style="78" customWidth="1"/>
    <col min="4101" max="4101" width="12.5703125" style="78" bestFit="1" customWidth="1"/>
    <col min="4102" max="4102" width="12.42578125" style="78" customWidth="1"/>
    <col min="4103" max="4103" width="11.42578125" style="78"/>
    <col min="4104" max="4104" width="20.7109375" style="78" customWidth="1"/>
    <col min="4105" max="4352" width="11.42578125" style="78"/>
    <col min="4353" max="4353" width="21.140625" style="78" customWidth="1"/>
    <col min="4354" max="4354" width="20.140625" style="78" customWidth="1"/>
    <col min="4355" max="4355" width="16.5703125" style="78" customWidth="1"/>
    <col min="4356" max="4356" width="8.5703125" style="78" customWidth="1"/>
    <col min="4357" max="4357" width="12.5703125" style="78" bestFit="1" customWidth="1"/>
    <col min="4358" max="4358" width="12.42578125" style="78" customWidth="1"/>
    <col min="4359" max="4359" width="11.42578125" style="78"/>
    <col min="4360" max="4360" width="20.7109375" style="78" customWidth="1"/>
    <col min="4361" max="4608" width="11.42578125" style="78"/>
    <col min="4609" max="4609" width="21.140625" style="78" customWidth="1"/>
    <col min="4610" max="4610" width="20.140625" style="78" customWidth="1"/>
    <col min="4611" max="4611" width="16.5703125" style="78" customWidth="1"/>
    <col min="4612" max="4612" width="8.5703125" style="78" customWidth="1"/>
    <col min="4613" max="4613" width="12.5703125" style="78" bestFit="1" customWidth="1"/>
    <col min="4614" max="4614" width="12.42578125" style="78" customWidth="1"/>
    <col min="4615" max="4615" width="11.42578125" style="78"/>
    <col min="4616" max="4616" width="20.7109375" style="78" customWidth="1"/>
    <col min="4617" max="4864" width="11.42578125" style="78"/>
    <col min="4865" max="4865" width="21.140625" style="78" customWidth="1"/>
    <col min="4866" max="4866" width="20.140625" style="78" customWidth="1"/>
    <col min="4867" max="4867" width="16.5703125" style="78" customWidth="1"/>
    <col min="4868" max="4868" width="8.5703125" style="78" customWidth="1"/>
    <col min="4869" max="4869" width="12.5703125" style="78" bestFit="1" customWidth="1"/>
    <col min="4870" max="4870" width="12.42578125" style="78" customWidth="1"/>
    <col min="4871" max="4871" width="11.42578125" style="78"/>
    <col min="4872" max="4872" width="20.7109375" style="78" customWidth="1"/>
    <col min="4873" max="5120" width="11.42578125" style="78"/>
    <col min="5121" max="5121" width="21.140625" style="78" customWidth="1"/>
    <col min="5122" max="5122" width="20.140625" style="78" customWidth="1"/>
    <col min="5123" max="5123" width="16.5703125" style="78" customWidth="1"/>
    <col min="5124" max="5124" width="8.5703125" style="78" customWidth="1"/>
    <col min="5125" max="5125" width="12.5703125" style="78" bestFit="1" customWidth="1"/>
    <col min="5126" max="5126" width="12.42578125" style="78" customWidth="1"/>
    <col min="5127" max="5127" width="11.42578125" style="78"/>
    <col min="5128" max="5128" width="20.7109375" style="78" customWidth="1"/>
    <col min="5129" max="5376" width="11.42578125" style="78"/>
    <col min="5377" max="5377" width="21.140625" style="78" customWidth="1"/>
    <col min="5378" max="5378" width="20.140625" style="78" customWidth="1"/>
    <col min="5379" max="5379" width="16.5703125" style="78" customWidth="1"/>
    <col min="5380" max="5380" width="8.5703125" style="78" customWidth="1"/>
    <col min="5381" max="5381" width="12.5703125" style="78" bestFit="1" customWidth="1"/>
    <col min="5382" max="5382" width="12.42578125" style="78" customWidth="1"/>
    <col min="5383" max="5383" width="11.42578125" style="78"/>
    <col min="5384" max="5384" width="20.7109375" style="78" customWidth="1"/>
    <col min="5385" max="5632" width="11.42578125" style="78"/>
    <col min="5633" max="5633" width="21.140625" style="78" customWidth="1"/>
    <col min="5634" max="5634" width="20.140625" style="78" customWidth="1"/>
    <col min="5635" max="5635" width="16.5703125" style="78" customWidth="1"/>
    <col min="5636" max="5636" width="8.5703125" style="78" customWidth="1"/>
    <col min="5637" max="5637" width="12.5703125" style="78" bestFit="1" customWidth="1"/>
    <col min="5638" max="5638" width="12.42578125" style="78" customWidth="1"/>
    <col min="5639" max="5639" width="11.42578125" style="78"/>
    <col min="5640" max="5640" width="20.7109375" style="78" customWidth="1"/>
    <col min="5641" max="5888" width="11.42578125" style="78"/>
    <col min="5889" max="5889" width="21.140625" style="78" customWidth="1"/>
    <col min="5890" max="5890" width="20.140625" style="78" customWidth="1"/>
    <col min="5891" max="5891" width="16.5703125" style="78" customWidth="1"/>
    <col min="5892" max="5892" width="8.5703125" style="78" customWidth="1"/>
    <col min="5893" max="5893" width="12.5703125" style="78" bestFit="1" customWidth="1"/>
    <col min="5894" max="5894" width="12.42578125" style="78" customWidth="1"/>
    <col min="5895" max="5895" width="11.42578125" style="78"/>
    <col min="5896" max="5896" width="20.7109375" style="78" customWidth="1"/>
    <col min="5897" max="6144" width="11.42578125" style="78"/>
    <col min="6145" max="6145" width="21.140625" style="78" customWidth="1"/>
    <col min="6146" max="6146" width="20.140625" style="78" customWidth="1"/>
    <col min="6147" max="6147" width="16.5703125" style="78" customWidth="1"/>
    <col min="6148" max="6148" width="8.5703125" style="78" customWidth="1"/>
    <col min="6149" max="6149" width="12.5703125" style="78" bestFit="1" customWidth="1"/>
    <col min="6150" max="6150" width="12.42578125" style="78" customWidth="1"/>
    <col min="6151" max="6151" width="11.42578125" style="78"/>
    <col min="6152" max="6152" width="20.7109375" style="78" customWidth="1"/>
    <col min="6153" max="6400" width="11.42578125" style="78"/>
    <col min="6401" max="6401" width="21.140625" style="78" customWidth="1"/>
    <col min="6402" max="6402" width="20.140625" style="78" customWidth="1"/>
    <col min="6403" max="6403" width="16.5703125" style="78" customWidth="1"/>
    <col min="6404" max="6404" width="8.5703125" style="78" customWidth="1"/>
    <col min="6405" max="6405" width="12.5703125" style="78" bestFit="1" customWidth="1"/>
    <col min="6406" max="6406" width="12.42578125" style="78" customWidth="1"/>
    <col min="6407" max="6407" width="11.42578125" style="78"/>
    <col min="6408" max="6408" width="20.7109375" style="78" customWidth="1"/>
    <col min="6409" max="6656" width="11.42578125" style="78"/>
    <col min="6657" max="6657" width="21.140625" style="78" customWidth="1"/>
    <col min="6658" max="6658" width="20.140625" style="78" customWidth="1"/>
    <col min="6659" max="6659" width="16.5703125" style="78" customWidth="1"/>
    <col min="6660" max="6660" width="8.5703125" style="78" customWidth="1"/>
    <col min="6661" max="6661" width="12.5703125" style="78" bestFit="1" customWidth="1"/>
    <col min="6662" max="6662" width="12.42578125" style="78" customWidth="1"/>
    <col min="6663" max="6663" width="11.42578125" style="78"/>
    <col min="6664" max="6664" width="20.7109375" style="78" customWidth="1"/>
    <col min="6665" max="6912" width="11.42578125" style="78"/>
    <col min="6913" max="6913" width="21.140625" style="78" customWidth="1"/>
    <col min="6914" max="6914" width="20.140625" style="78" customWidth="1"/>
    <col min="6915" max="6915" width="16.5703125" style="78" customWidth="1"/>
    <col min="6916" max="6916" width="8.5703125" style="78" customWidth="1"/>
    <col min="6917" max="6917" width="12.5703125" style="78" bestFit="1" customWidth="1"/>
    <col min="6918" max="6918" width="12.42578125" style="78" customWidth="1"/>
    <col min="6919" max="6919" width="11.42578125" style="78"/>
    <col min="6920" max="6920" width="20.7109375" style="78" customWidth="1"/>
    <col min="6921" max="7168" width="11.42578125" style="78"/>
    <col min="7169" max="7169" width="21.140625" style="78" customWidth="1"/>
    <col min="7170" max="7170" width="20.140625" style="78" customWidth="1"/>
    <col min="7171" max="7171" width="16.5703125" style="78" customWidth="1"/>
    <col min="7172" max="7172" width="8.5703125" style="78" customWidth="1"/>
    <col min="7173" max="7173" width="12.5703125" style="78" bestFit="1" customWidth="1"/>
    <col min="7174" max="7174" width="12.42578125" style="78" customWidth="1"/>
    <col min="7175" max="7175" width="11.42578125" style="78"/>
    <col min="7176" max="7176" width="20.7109375" style="78" customWidth="1"/>
    <col min="7177" max="7424" width="11.42578125" style="78"/>
    <col min="7425" max="7425" width="21.140625" style="78" customWidth="1"/>
    <col min="7426" max="7426" width="20.140625" style="78" customWidth="1"/>
    <col min="7427" max="7427" width="16.5703125" style="78" customWidth="1"/>
    <col min="7428" max="7428" width="8.5703125" style="78" customWidth="1"/>
    <col min="7429" max="7429" width="12.5703125" style="78" bestFit="1" customWidth="1"/>
    <col min="7430" max="7430" width="12.42578125" style="78" customWidth="1"/>
    <col min="7431" max="7431" width="11.42578125" style="78"/>
    <col min="7432" max="7432" width="20.7109375" style="78" customWidth="1"/>
    <col min="7433" max="7680" width="11.42578125" style="78"/>
    <col min="7681" max="7681" width="21.140625" style="78" customWidth="1"/>
    <col min="7682" max="7682" width="20.140625" style="78" customWidth="1"/>
    <col min="7683" max="7683" width="16.5703125" style="78" customWidth="1"/>
    <col min="7684" max="7684" width="8.5703125" style="78" customWidth="1"/>
    <col min="7685" max="7685" width="12.5703125" style="78" bestFit="1" customWidth="1"/>
    <col min="7686" max="7686" width="12.42578125" style="78" customWidth="1"/>
    <col min="7687" max="7687" width="11.42578125" style="78"/>
    <col min="7688" max="7688" width="20.7109375" style="78" customWidth="1"/>
    <col min="7689" max="7936" width="11.42578125" style="78"/>
    <col min="7937" max="7937" width="21.140625" style="78" customWidth="1"/>
    <col min="7938" max="7938" width="20.140625" style="78" customWidth="1"/>
    <col min="7939" max="7939" width="16.5703125" style="78" customWidth="1"/>
    <col min="7940" max="7940" width="8.5703125" style="78" customWidth="1"/>
    <col min="7941" max="7941" width="12.5703125" style="78" bestFit="1" customWidth="1"/>
    <col min="7942" max="7942" width="12.42578125" style="78" customWidth="1"/>
    <col min="7943" max="7943" width="11.42578125" style="78"/>
    <col min="7944" max="7944" width="20.7109375" style="78" customWidth="1"/>
    <col min="7945" max="8192" width="11.42578125" style="78"/>
    <col min="8193" max="8193" width="21.140625" style="78" customWidth="1"/>
    <col min="8194" max="8194" width="20.140625" style="78" customWidth="1"/>
    <col min="8195" max="8195" width="16.5703125" style="78" customWidth="1"/>
    <col min="8196" max="8196" width="8.5703125" style="78" customWidth="1"/>
    <col min="8197" max="8197" width="12.5703125" style="78" bestFit="1" customWidth="1"/>
    <col min="8198" max="8198" width="12.42578125" style="78" customWidth="1"/>
    <col min="8199" max="8199" width="11.42578125" style="78"/>
    <col min="8200" max="8200" width="20.7109375" style="78" customWidth="1"/>
    <col min="8201" max="8448" width="11.42578125" style="78"/>
    <col min="8449" max="8449" width="21.140625" style="78" customWidth="1"/>
    <col min="8450" max="8450" width="20.140625" style="78" customWidth="1"/>
    <col min="8451" max="8451" width="16.5703125" style="78" customWidth="1"/>
    <col min="8452" max="8452" width="8.5703125" style="78" customWidth="1"/>
    <col min="8453" max="8453" width="12.5703125" style="78" bestFit="1" customWidth="1"/>
    <col min="8454" max="8454" width="12.42578125" style="78" customWidth="1"/>
    <col min="8455" max="8455" width="11.42578125" style="78"/>
    <col min="8456" max="8456" width="20.7109375" style="78" customWidth="1"/>
    <col min="8457" max="8704" width="11.42578125" style="78"/>
    <col min="8705" max="8705" width="21.140625" style="78" customWidth="1"/>
    <col min="8706" max="8706" width="20.140625" style="78" customWidth="1"/>
    <col min="8707" max="8707" width="16.5703125" style="78" customWidth="1"/>
    <col min="8708" max="8708" width="8.5703125" style="78" customWidth="1"/>
    <col min="8709" max="8709" width="12.5703125" style="78" bestFit="1" customWidth="1"/>
    <col min="8710" max="8710" width="12.42578125" style="78" customWidth="1"/>
    <col min="8711" max="8711" width="11.42578125" style="78"/>
    <col min="8712" max="8712" width="20.7109375" style="78" customWidth="1"/>
    <col min="8713" max="8960" width="11.42578125" style="78"/>
    <col min="8961" max="8961" width="21.140625" style="78" customWidth="1"/>
    <col min="8962" max="8962" width="20.140625" style="78" customWidth="1"/>
    <col min="8963" max="8963" width="16.5703125" style="78" customWidth="1"/>
    <col min="8964" max="8964" width="8.5703125" style="78" customWidth="1"/>
    <col min="8965" max="8965" width="12.5703125" style="78" bestFit="1" customWidth="1"/>
    <col min="8966" max="8966" width="12.42578125" style="78" customWidth="1"/>
    <col min="8967" max="8967" width="11.42578125" style="78"/>
    <col min="8968" max="8968" width="20.7109375" style="78" customWidth="1"/>
    <col min="8969" max="9216" width="11.42578125" style="78"/>
    <col min="9217" max="9217" width="21.140625" style="78" customWidth="1"/>
    <col min="9218" max="9218" width="20.140625" style="78" customWidth="1"/>
    <col min="9219" max="9219" width="16.5703125" style="78" customWidth="1"/>
    <col min="9220" max="9220" width="8.5703125" style="78" customWidth="1"/>
    <col min="9221" max="9221" width="12.5703125" style="78" bestFit="1" customWidth="1"/>
    <col min="9222" max="9222" width="12.42578125" style="78" customWidth="1"/>
    <col min="9223" max="9223" width="11.42578125" style="78"/>
    <col min="9224" max="9224" width="20.7109375" style="78" customWidth="1"/>
    <col min="9225" max="9472" width="11.42578125" style="78"/>
    <col min="9473" max="9473" width="21.140625" style="78" customWidth="1"/>
    <col min="9474" max="9474" width="20.140625" style="78" customWidth="1"/>
    <col min="9475" max="9475" width="16.5703125" style="78" customWidth="1"/>
    <col min="9476" max="9476" width="8.5703125" style="78" customWidth="1"/>
    <col min="9477" max="9477" width="12.5703125" style="78" bestFit="1" customWidth="1"/>
    <col min="9478" max="9478" width="12.42578125" style="78" customWidth="1"/>
    <col min="9479" max="9479" width="11.42578125" style="78"/>
    <col min="9480" max="9480" width="20.7109375" style="78" customWidth="1"/>
    <col min="9481" max="9728" width="11.42578125" style="78"/>
    <col min="9729" max="9729" width="21.140625" style="78" customWidth="1"/>
    <col min="9730" max="9730" width="20.140625" style="78" customWidth="1"/>
    <col min="9731" max="9731" width="16.5703125" style="78" customWidth="1"/>
    <col min="9732" max="9732" width="8.5703125" style="78" customWidth="1"/>
    <col min="9733" max="9733" width="12.5703125" style="78" bestFit="1" customWidth="1"/>
    <col min="9734" max="9734" width="12.42578125" style="78" customWidth="1"/>
    <col min="9735" max="9735" width="11.42578125" style="78"/>
    <col min="9736" max="9736" width="20.7109375" style="78" customWidth="1"/>
    <col min="9737" max="9984" width="11.42578125" style="78"/>
    <col min="9985" max="9985" width="21.140625" style="78" customWidth="1"/>
    <col min="9986" max="9986" width="20.140625" style="78" customWidth="1"/>
    <col min="9987" max="9987" width="16.5703125" style="78" customWidth="1"/>
    <col min="9988" max="9988" width="8.5703125" style="78" customWidth="1"/>
    <col min="9989" max="9989" width="12.5703125" style="78" bestFit="1" customWidth="1"/>
    <col min="9990" max="9990" width="12.42578125" style="78" customWidth="1"/>
    <col min="9991" max="9991" width="11.42578125" style="78"/>
    <col min="9992" max="9992" width="20.7109375" style="78" customWidth="1"/>
    <col min="9993" max="10240" width="11.42578125" style="78"/>
    <col min="10241" max="10241" width="21.140625" style="78" customWidth="1"/>
    <col min="10242" max="10242" width="20.140625" style="78" customWidth="1"/>
    <col min="10243" max="10243" width="16.5703125" style="78" customWidth="1"/>
    <col min="10244" max="10244" width="8.5703125" style="78" customWidth="1"/>
    <col min="10245" max="10245" width="12.5703125" style="78" bestFit="1" customWidth="1"/>
    <col min="10246" max="10246" width="12.42578125" style="78" customWidth="1"/>
    <col min="10247" max="10247" width="11.42578125" style="78"/>
    <col min="10248" max="10248" width="20.7109375" style="78" customWidth="1"/>
    <col min="10249" max="10496" width="11.42578125" style="78"/>
    <col min="10497" max="10497" width="21.140625" style="78" customWidth="1"/>
    <col min="10498" max="10498" width="20.140625" style="78" customWidth="1"/>
    <col min="10499" max="10499" width="16.5703125" style="78" customWidth="1"/>
    <col min="10500" max="10500" width="8.5703125" style="78" customWidth="1"/>
    <col min="10501" max="10501" width="12.5703125" style="78" bestFit="1" customWidth="1"/>
    <col min="10502" max="10502" width="12.42578125" style="78" customWidth="1"/>
    <col min="10503" max="10503" width="11.42578125" style="78"/>
    <col min="10504" max="10504" width="20.7109375" style="78" customWidth="1"/>
    <col min="10505" max="10752" width="11.42578125" style="78"/>
    <col min="10753" max="10753" width="21.140625" style="78" customWidth="1"/>
    <col min="10754" max="10754" width="20.140625" style="78" customWidth="1"/>
    <col min="10755" max="10755" width="16.5703125" style="78" customWidth="1"/>
    <col min="10756" max="10756" width="8.5703125" style="78" customWidth="1"/>
    <col min="10757" max="10757" width="12.5703125" style="78" bestFit="1" customWidth="1"/>
    <col min="10758" max="10758" width="12.42578125" style="78" customWidth="1"/>
    <col min="10759" max="10759" width="11.42578125" style="78"/>
    <col min="10760" max="10760" width="20.7109375" style="78" customWidth="1"/>
    <col min="10761" max="11008" width="11.42578125" style="78"/>
    <col min="11009" max="11009" width="21.140625" style="78" customWidth="1"/>
    <col min="11010" max="11010" width="20.140625" style="78" customWidth="1"/>
    <col min="11011" max="11011" width="16.5703125" style="78" customWidth="1"/>
    <col min="11012" max="11012" width="8.5703125" style="78" customWidth="1"/>
    <col min="11013" max="11013" width="12.5703125" style="78" bestFit="1" customWidth="1"/>
    <col min="11014" max="11014" width="12.42578125" style="78" customWidth="1"/>
    <col min="11015" max="11015" width="11.42578125" style="78"/>
    <col min="11016" max="11016" width="20.7109375" style="78" customWidth="1"/>
    <col min="11017" max="11264" width="11.42578125" style="78"/>
    <col min="11265" max="11265" width="21.140625" style="78" customWidth="1"/>
    <col min="11266" max="11266" width="20.140625" style="78" customWidth="1"/>
    <col min="11267" max="11267" width="16.5703125" style="78" customWidth="1"/>
    <col min="11268" max="11268" width="8.5703125" style="78" customWidth="1"/>
    <col min="11269" max="11269" width="12.5703125" style="78" bestFit="1" customWidth="1"/>
    <col min="11270" max="11270" width="12.42578125" style="78" customWidth="1"/>
    <col min="11271" max="11271" width="11.42578125" style="78"/>
    <col min="11272" max="11272" width="20.7109375" style="78" customWidth="1"/>
    <col min="11273" max="11520" width="11.42578125" style="78"/>
    <col min="11521" max="11521" width="21.140625" style="78" customWidth="1"/>
    <col min="11522" max="11522" width="20.140625" style="78" customWidth="1"/>
    <col min="11523" max="11523" width="16.5703125" style="78" customWidth="1"/>
    <col min="11524" max="11524" width="8.5703125" style="78" customWidth="1"/>
    <col min="11525" max="11525" width="12.5703125" style="78" bestFit="1" customWidth="1"/>
    <col min="11526" max="11526" width="12.42578125" style="78" customWidth="1"/>
    <col min="11527" max="11527" width="11.42578125" style="78"/>
    <col min="11528" max="11528" width="20.7109375" style="78" customWidth="1"/>
    <col min="11529" max="11776" width="11.42578125" style="78"/>
    <col min="11777" max="11777" width="21.140625" style="78" customWidth="1"/>
    <col min="11778" max="11778" width="20.140625" style="78" customWidth="1"/>
    <col min="11779" max="11779" width="16.5703125" style="78" customWidth="1"/>
    <col min="11780" max="11780" width="8.5703125" style="78" customWidth="1"/>
    <col min="11781" max="11781" width="12.5703125" style="78" bestFit="1" customWidth="1"/>
    <col min="11782" max="11782" width="12.42578125" style="78" customWidth="1"/>
    <col min="11783" max="11783" width="11.42578125" style="78"/>
    <col min="11784" max="11784" width="20.7109375" style="78" customWidth="1"/>
    <col min="11785" max="12032" width="11.42578125" style="78"/>
    <col min="12033" max="12033" width="21.140625" style="78" customWidth="1"/>
    <col min="12034" max="12034" width="20.140625" style="78" customWidth="1"/>
    <col min="12035" max="12035" width="16.5703125" style="78" customWidth="1"/>
    <col min="12036" max="12036" width="8.5703125" style="78" customWidth="1"/>
    <col min="12037" max="12037" width="12.5703125" style="78" bestFit="1" customWidth="1"/>
    <col min="12038" max="12038" width="12.42578125" style="78" customWidth="1"/>
    <col min="12039" max="12039" width="11.42578125" style="78"/>
    <col min="12040" max="12040" width="20.7109375" style="78" customWidth="1"/>
    <col min="12041" max="12288" width="11.42578125" style="78"/>
    <col min="12289" max="12289" width="21.140625" style="78" customWidth="1"/>
    <col min="12290" max="12290" width="20.140625" style="78" customWidth="1"/>
    <col min="12291" max="12291" width="16.5703125" style="78" customWidth="1"/>
    <col min="12292" max="12292" width="8.5703125" style="78" customWidth="1"/>
    <col min="12293" max="12293" width="12.5703125" style="78" bestFit="1" customWidth="1"/>
    <col min="12294" max="12294" width="12.42578125" style="78" customWidth="1"/>
    <col min="12295" max="12295" width="11.42578125" style="78"/>
    <col min="12296" max="12296" width="20.7109375" style="78" customWidth="1"/>
    <col min="12297" max="12544" width="11.42578125" style="78"/>
    <col min="12545" max="12545" width="21.140625" style="78" customWidth="1"/>
    <col min="12546" max="12546" width="20.140625" style="78" customWidth="1"/>
    <col min="12547" max="12547" width="16.5703125" style="78" customWidth="1"/>
    <col min="12548" max="12548" width="8.5703125" style="78" customWidth="1"/>
    <col min="12549" max="12549" width="12.5703125" style="78" bestFit="1" customWidth="1"/>
    <col min="12550" max="12550" width="12.42578125" style="78" customWidth="1"/>
    <col min="12551" max="12551" width="11.42578125" style="78"/>
    <col min="12552" max="12552" width="20.7109375" style="78" customWidth="1"/>
    <col min="12553" max="12800" width="11.42578125" style="78"/>
    <col min="12801" max="12801" width="21.140625" style="78" customWidth="1"/>
    <col min="12802" max="12802" width="20.140625" style="78" customWidth="1"/>
    <col min="12803" max="12803" width="16.5703125" style="78" customWidth="1"/>
    <col min="12804" max="12804" width="8.5703125" style="78" customWidth="1"/>
    <col min="12805" max="12805" width="12.5703125" style="78" bestFit="1" customWidth="1"/>
    <col min="12806" max="12806" width="12.42578125" style="78" customWidth="1"/>
    <col min="12807" max="12807" width="11.42578125" style="78"/>
    <col min="12808" max="12808" width="20.7109375" style="78" customWidth="1"/>
    <col min="12809" max="13056" width="11.42578125" style="78"/>
    <col min="13057" max="13057" width="21.140625" style="78" customWidth="1"/>
    <col min="13058" max="13058" width="20.140625" style="78" customWidth="1"/>
    <col min="13059" max="13059" width="16.5703125" style="78" customWidth="1"/>
    <col min="13060" max="13060" width="8.5703125" style="78" customWidth="1"/>
    <col min="13061" max="13061" width="12.5703125" style="78" bestFit="1" customWidth="1"/>
    <col min="13062" max="13062" width="12.42578125" style="78" customWidth="1"/>
    <col min="13063" max="13063" width="11.42578125" style="78"/>
    <col min="13064" max="13064" width="20.7109375" style="78" customWidth="1"/>
    <col min="13065" max="13312" width="11.42578125" style="78"/>
    <col min="13313" max="13313" width="21.140625" style="78" customWidth="1"/>
    <col min="13314" max="13314" width="20.140625" style="78" customWidth="1"/>
    <col min="13315" max="13315" width="16.5703125" style="78" customWidth="1"/>
    <col min="13316" max="13316" width="8.5703125" style="78" customWidth="1"/>
    <col min="13317" max="13317" width="12.5703125" style="78" bestFit="1" customWidth="1"/>
    <col min="13318" max="13318" width="12.42578125" style="78" customWidth="1"/>
    <col min="13319" max="13319" width="11.42578125" style="78"/>
    <col min="13320" max="13320" width="20.7109375" style="78" customWidth="1"/>
    <col min="13321" max="13568" width="11.42578125" style="78"/>
    <col min="13569" max="13569" width="21.140625" style="78" customWidth="1"/>
    <col min="13570" max="13570" width="20.140625" style="78" customWidth="1"/>
    <col min="13571" max="13571" width="16.5703125" style="78" customWidth="1"/>
    <col min="13572" max="13572" width="8.5703125" style="78" customWidth="1"/>
    <col min="13573" max="13573" width="12.5703125" style="78" bestFit="1" customWidth="1"/>
    <col min="13574" max="13574" width="12.42578125" style="78" customWidth="1"/>
    <col min="13575" max="13575" width="11.42578125" style="78"/>
    <col min="13576" max="13576" width="20.7109375" style="78" customWidth="1"/>
    <col min="13577" max="13824" width="11.42578125" style="78"/>
    <col min="13825" max="13825" width="21.140625" style="78" customWidth="1"/>
    <col min="13826" max="13826" width="20.140625" style="78" customWidth="1"/>
    <col min="13827" max="13827" width="16.5703125" style="78" customWidth="1"/>
    <col min="13828" max="13828" width="8.5703125" style="78" customWidth="1"/>
    <col min="13829" max="13829" width="12.5703125" style="78" bestFit="1" customWidth="1"/>
    <col min="13830" max="13830" width="12.42578125" style="78" customWidth="1"/>
    <col min="13831" max="13831" width="11.42578125" style="78"/>
    <col min="13832" max="13832" width="20.7109375" style="78" customWidth="1"/>
    <col min="13833" max="14080" width="11.42578125" style="78"/>
    <col min="14081" max="14081" width="21.140625" style="78" customWidth="1"/>
    <col min="14082" max="14082" width="20.140625" style="78" customWidth="1"/>
    <col min="14083" max="14083" width="16.5703125" style="78" customWidth="1"/>
    <col min="14084" max="14084" width="8.5703125" style="78" customWidth="1"/>
    <col min="14085" max="14085" width="12.5703125" style="78" bestFit="1" customWidth="1"/>
    <col min="14086" max="14086" width="12.42578125" style="78" customWidth="1"/>
    <col min="14087" max="14087" width="11.42578125" style="78"/>
    <col min="14088" max="14088" width="20.7109375" style="78" customWidth="1"/>
    <col min="14089" max="14336" width="11.42578125" style="78"/>
    <col min="14337" max="14337" width="21.140625" style="78" customWidth="1"/>
    <col min="14338" max="14338" width="20.140625" style="78" customWidth="1"/>
    <col min="14339" max="14339" width="16.5703125" style="78" customWidth="1"/>
    <col min="14340" max="14340" width="8.5703125" style="78" customWidth="1"/>
    <col min="14341" max="14341" width="12.5703125" style="78" bestFit="1" customWidth="1"/>
    <col min="14342" max="14342" width="12.42578125" style="78" customWidth="1"/>
    <col min="14343" max="14343" width="11.42578125" style="78"/>
    <col min="14344" max="14344" width="20.7109375" style="78" customWidth="1"/>
    <col min="14345" max="14592" width="11.42578125" style="78"/>
    <col min="14593" max="14593" width="21.140625" style="78" customWidth="1"/>
    <col min="14594" max="14594" width="20.140625" style="78" customWidth="1"/>
    <col min="14595" max="14595" width="16.5703125" style="78" customWidth="1"/>
    <col min="14596" max="14596" width="8.5703125" style="78" customWidth="1"/>
    <col min="14597" max="14597" width="12.5703125" style="78" bestFit="1" customWidth="1"/>
    <col min="14598" max="14598" width="12.42578125" style="78" customWidth="1"/>
    <col min="14599" max="14599" width="11.42578125" style="78"/>
    <col min="14600" max="14600" width="20.7109375" style="78" customWidth="1"/>
    <col min="14601" max="14848" width="11.42578125" style="78"/>
    <col min="14849" max="14849" width="21.140625" style="78" customWidth="1"/>
    <col min="14850" max="14850" width="20.140625" style="78" customWidth="1"/>
    <col min="14851" max="14851" width="16.5703125" style="78" customWidth="1"/>
    <col min="14852" max="14852" width="8.5703125" style="78" customWidth="1"/>
    <col min="14853" max="14853" width="12.5703125" style="78" bestFit="1" customWidth="1"/>
    <col min="14854" max="14854" width="12.42578125" style="78" customWidth="1"/>
    <col min="14855" max="14855" width="11.42578125" style="78"/>
    <col min="14856" max="14856" width="20.7109375" style="78" customWidth="1"/>
    <col min="14857" max="15104" width="11.42578125" style="78"/>
    <col min="15105" max="15105" width="21.140625" style="78" customWidth="1"/>
    <col min="15106" max="15106" width="20.140625" style="78" customWidth="1"/>
    <col min="15107" max="15107" width="16.5703125" style="78" customWidth="1"/>
    <col min="15108" max="15108" width="8.5703125" style="78" customWidth="1"/>
    <col min="15109" max="15109" width="12.5703125" style="78" bestFit="1" customWidth="1"/>
    <col min="15110" max="15110" width="12.42578125" style="78" customWidth="1"/>
    <col min="15111" max="15111" width="11.42578125" style="78"/>
    <col min="15112" max="15112" width="20.7109375" style="78" customWidth="1"/>
    <col min="15113" max="15360" width="11.42578125" style="78"/>
    <col min="15361" max="15361" width="21.140625" style="78" customWidth="1"/>
    <col min="15362" max="15362" width="20.140625" style="78" customWidth="1"/>
    <col min="15363" max="15363" width="16.5703125" style="78" customWidth="1"/>
    <col min="15364" max="15364" width="8.5703125" style="78" customWidth="1"/>
    <col min="15365" max="15365" width="12.5703125" style="78" bestFit="1" customWidth="1"/>
    <col min="15366" max="15366" width="12.42578125" style="78" customWidth="1"/>
    <col min="15367" max="15367" width="11.42578125" style="78"/>
    <col min="15368" max="15368" width="20.7109375" style="78" customWidth="1"/>
    <col min="15369" max="15616" width="11.42578125" style="78"/>
    <col min="15617" max="15617" width="21.140625" style="78" customWidth="1"/>
    <col min="15618" max="15618" width="20.140625" style="78" customWidth="1"/>
    <col min="15619" max="15619" width="16.5703125" style="78" customWidth="1"/>
    <col min="15620" max="15620" width="8.5703125" style="78" customWidth="1"/>
    <col min="15621" max="15621" width="12.5703125" style="78" bestFit="1" customWidth="1"/>
    <col min="15622" max="15622" width="12.42578125" style="78" customWidth="1"/>
    <col min="15623" max="15623" width="11.42578125" style="78"/>
    <col min="15624" max="15624" width="20.7109375" style="78" customWidth="1"/>
    <col min="15625" max="15872" width="11.42578125" style="78"/>
    <col min="15873" max="15873" width="21.140625" style="78" customWidth="1"/>
    <col min="15874" max="15874" width="20.140625" style="78" customWidth="1"/>
    <col min="15875" max="15875" width="16.5703125" style="78" customWidth="1"/>
    <col min="15876" max="15876" width="8.5703125" style="78" customWidth="1"/>
    <col min="15877" max="15877" width="12.5703125" style="78" bestFit="1" customWidth="1"/>
    <col min="15878" max="15878" width="12.42578125" style="78" customWidth="1"/>
    <col min="15879" max="15879" width="11.42578125" style="78"/>
    <col min="15880" max="15880" width="20.7109375" style="78" customWidth="1"/>
    <col min="15881" max="16128" width="11.42578125" style="78"/>
    <col min="16129" max="16129" width="21.140625" style="78" customWidth="1"/>
    <col min="16130" max="16130" width="20.140625" style="78" customWidth="1"/>
    <col min="16131" max="16131" width="16.5703125" style="78" customWidth="1"/>
    <col min="16132" max="16132" width="8.5703125" style="78" customWidth="1"/>
    <col min="16133" max="16133" width="12.5703125" style="78" bestFit="1" customWidth="1"/>
    <col min="16134" max="16134" width="12.42578125" style="78" customWidth="1"/>
    <col min="16135" max="16135" width="11.42578125" style="78"/>
    <col min="16136" max="16136" width="20.7109375" style="78" customWidth="1"/>
    <col min="16137" max="16384" width="11.42578125" style="78"/>
  </cols>
  <sheetData>
    <row r="1" spans="1:21" ht="13.5" thickBot="1" x14ac:dyDescent="0.3"/>
    <row r="2" spans="1:21" ht="27" customHeight="1" x14ac:dyDescent="0.25">
      <c r="A2" s="355"/>
      <c r="B2" s="356" t="s">
        <v>0</v>
      </c>
      <c r="C2" s="356"/>
      <c r="D2" s="356"/>
      <c r="E2" s="356"/>
      <c r="F2" s="356"/>
      <c r="G2" s="386" t="s">
        <v>1</v>
      </c>
      <c r="H2" s="387"/>
      <c r="I2" s="76"/>
      <c r="J2" s="76"/>
      <c r="K2" s="76"/>
      <c r="L2" s="76"/>
      <c r="M2" s="76"/>
      <c r="N2" s="76"/>
      <c r="O2" s="76"/>
      <c r="P2" s="76"/>
      <c r="Q2" s="76"/>
      <c r="R2" s="76"/>
      <c r="S2" s="76"/>
      <c r="T2" s="77"/>
      <c r="U2" s="77"/>
    </row>
    <row r="3" spans="1:21" ht="27" customHeight="1" x14ac:dyDescent="0.25">
      <c r="A3" s="355"/>
      <c r="B3" s="356" t="s">
        <v>79</v>
      </c>
      <c r="C3" s="356"/>
      <c r="D3" s="356"/>
      <c r="E3" s="356"/>
      <c r="F3" s="356"/>
      <c r="G3" s="388" t="s">
        <v>91</v>
      </c>
      <c r="H3" s="389"/>
      <c r="I3" s="76"/>
      <c r="J3" s="76"/>
      <c r="K3" s="76"/>
      <c r="L3" s="76"/>
      <c r="M3" s="76"/>
      <c r="N3" s="76"/>
      <c r="O3" s="76"/>
      <c r="P3" s="76"/>
      <c r="Q3" s="76"/>
      <c r="R3" s="76"/>
      <c r="S3" s="76"/>
      <c r="T3" s="77"/>
      <c r="U3" s="77"/>
    </row>
    <row r="4" spans="1:21" ht="27" customHeight="1" x14ac:dyDescent="0.25">
      <c r="A4" s="355"/>
      <c r="B4" s="356" t="s">
        <v>80</v>
      </c>
      <c r="C4" s="356"/>
      <c r="D4" s="356"/>
      <c r="E4" s="356"/>
      <c r="F4" s="356"/>
      <c r="G4" s="388" t="s">
        <v>92</v>
      </c>
      <c r="H4" s="389"/>
      <c r="I4" s="76"/>
      <c r="J4" s="76"/>
      <c r="K4" s="76"/>
      <c r="L4" s="76"/>
      <c r="M4" s="76"/>
      <c r="N4" s="76"/>
      <c r="O4" s="76"/>
      <c r="P4" s="76"/>
      <c r="Q4" s="76"/>
      <c r="R4" s="76"/>
      <c r="S4" s="76"/>
      <c r="T4" s="77"/>
      <c r="U4" s="77"/>
    </row>
    <row r="5" spans="1:21" ht="27" customHeight="1" thickBot="1" x14ac:dyDescent="0.3">
      <c r="A5" s="355"/>
      <c r="B5" s="357" t="s">
        <v>81</v>
      </c>
      <c r="C5" s="357"/>
      <c r="D5" s="357"/>
      <c r="E5" s="357"/>
      <c r="F5" s="357"/>
      <c r="G5" s="390" t="s">
        <v>5</v>
      </c>
      <c r="H5" s="391"/>
      <c r="I5" s="79"/>
      <c r="J5" s="79"/>
      <c r="K5" s="79"/>
      <c r="L5" s="79"/>
      <c r="M5" s="79"/>
      <c r="N5" s="79"/>
      <c r="O5" s="79"/>
      <c r="P5" s="79"/>
      <c r="Q5" s="79"/>
      <c r="R5" s="79"/>
      <c r="S5" s="79"/>
      <c r="T5" s="77"/>
      <c r="U5" s="77"/>
    </row>
    <row r="6" spans="1:21" x14ac:dyDescent="0.25">
      <c r="A6" s="80"/>
      <c r="B6" s="77"/>
      <c r="C6" s="81"/>
      <c r="D6" s="81"/>
      <c r="E6" s="81"/>
      <c r="F6" s="81"/>
      <c r="G6" s="82"/>
      <c r="H6" s="82"/>
      <c r="I6" s="79"/>
      <c r="J6" s="79"/>
      <c r="K6" s="79"/>
      <c r="L6" s="79"/>
      <c r="M6" s="79"/>
      <c r="N6" s="79"/>
      <c r="O6" s="79"/>
      <c r="P6" s="79"/>
      <c r="Q6" s="79"/>
      <c r="R6" s="79"/>
      <c r="S6" s="79"/>
      <c r="T6" s="77"/>
      <c r="U6" s="77"/>
    </row>
    <row r="7" spans="1:21" ht="38.25" customHeight="1" x14ac:dyDescent="0.25">
      <c r="A7" s="360" t="s">
        <v>175</v>
      </c>
      <c r="B7" s="360"/>
      <c r="C7" s="360"/>
      <c r="D7" s="360"/>
      <c r="E7" s="360"/>
      <c r="F7" s="360"/>
      <c r="G7" s="360"/>
      <c r="H7" s="360"/>
    </row>
    <row r="9" spans="1:21" ht="32.25" customHeight="1" x14ac:dyDescent="0.25">
      <c r="A9" s="358" t="s">
        <v>12</v>
      </c>
      <c r="B9" s="358" t="s">
        <v>36</v>
      </c>
      <c r="C9" s="358" t="str">
        <f>+'Conciliaciones con desviación'!C14:P14</f>
        <v>Conciliaciones con desviación</v>
      </c>
      <c r="D9" s="358"/>
      <c r="E9" s="358"/>
      <c r="F9" s="358"/>
      <c r="G9" s="358"/>
      <c r="H9" s="358"/>
    </row>
    <row r="10" spans="1:21" ht="34.5" customHeight="1" x14ac:dyDescent="0.25">
      <c r="A10" s="359"/>
      <c r="B10" s="359"/>
      <c r="C10" s="50" t="s">
        <v>88</v>
      </c>
      <c r="D10" s="50" t="s">
        <v>172</v>
      </c>
      <c r="E10" s="50" t="s">
        <v>89</v>
      </c>
      <c r="F10" s="50" t="s">
        <v>173</v>
      </c>
      <c r="G10" s="358" t="s">
        <v>83</v>
      </c>
      <c r="H10" s="358"/>
    </row>
    <row r="11" spans="1:21" ht="66.75" customHeight="1" x14ac:dyDescent="0.25">
      <c r="A11" s="361" t="s">
        <v>74</v>
      </c>
      <c r="B11" s="86" t="s">
        <v>101</v>
      </c>
      <c r="C11" s="87">
        <f>+[1]HOJACALCULO!D8</f>
        <v>64088251879.639999</v>
      </c>
      <c r="D11" s="366">
        <f>1-(C11/C12)</f>
        <v>0</v>
      </c>
      <c r="E11" s="83"/>
      <c r="F11" s="366"/>
      <c r="G11" s="364"/>
      <c r="H11" s="365"/>
    </row>
    <row r="12" spans="1:21" ht="50.25" customHeight="1" x14ac:dyDescent="0.25">
      <c r="A12" s="362"/>
      <c r="B12" s="86" t="s">
        <v>93</v>
      </c>
      <c r="C12" s="88">
        <f>+[1]HOJACALCULO!E8</f>
        <v>64088251879.639999</v>
      </c>
      <c r="D12" s="367"/>
      <c r="E12" s="84"/>
      <c r="F12" s="367"/>
      <c r="G12" s="365"/>
      <c r="H12" s="365"/>
    </row>
    <row r="13" spans="1:21" ht="54.75" customHeight="1" x14ac:dyDescent="0.25">
      <c r="A13" s="362"/>
      <c r="B13" s="86" t="s">
        <v>94</v>
      </c>
      <c r="C13" s="88">
        <f>+[1]HOJACALCULO!D29</f>
        <v>42670719168.770004</v>
      </c>
      <c r="D13" s="366">
        <f>1-(C13/C14)</f>
        <v>1.7098070514531827E-5</v>
      </c>
      <c r="E13" s="83"/>
      <c r="F13" s="366"/>
      <c r="G13" s="364"/>
      <c r="H13" s="365"/>
    </row>
    <row r="14" spans="1:21" ht="50.25" customHeight="1" x14ac:dyDescent="0.25">
      <c r="A14" s="362"/>
      <c r="B14" s="86" t="s">
        <v>103</v>
      </c>
      <c r="C14" s="88">
        <f>+[1]HOJACALCULO!E29</f>
        <v>42671448768.209999</v>
      </c>
      <c r="D14" s="367"/>
      <c r="E14" s="84"/>
      <c r="F14" s="367"/>
      <c r="G14" s="365"/>
      <c r="H14" s="365"/>
    </row>
    <row r="15" spans="1:21" ht="54.75" customHeight="1" x14ac:dyDescent="0.25">
      <c r="A15" s="362"/>
      <c r="B15" s="86" t="s">
        <v>95</v>
      </c>
      <c r="C15" s="88">
        <f>+[1]HOJACALCULO!D32</f>
        <v>86576345469867.469</v>
      </c>
      <c r="D15" s="366">
        <f>1-(C15/C16)</f>
        <v>0</v>
      </c>
      <c r="E15" s="83"/>
      <c r="F15" s="366"/>
      <c r="G15" s="364"/>
      <c r="H15" s="365"/>
    </row>
    <row r="16" spans="1:21" ht="50.25" customHeight="1" x14ac:dyDescent="0.25">
      <c r="A16" s="362"/>
      <c r="B16" s="86" t="s">
        <v>96</v>
      </c>
      <c r="C16" s="88">
        <f>+[1]HOJACALCULO!E32</f>
        <v>86576345469867.484</v>
      </c>
      <c r="D16" s="367"/>
      <c r="E16" s="84"/>
      <c r="F16" s="367"/>
      <c r="G16" s="365"/>
      <c r="H16" s="365"/>
    </row>
    <row r="17" spans="1:8" s="23" customFormat="1" ht="54.75" customHeight="1" x14ac:dyDescent="0.25">
      <c r="A17" s="362"/>
      <c r="B17" s="94" t="s">
        <v>97</v>
      </c>
      <c r="C17" s="95">
        <f>+C11+C13+C15</f>
        <v>86683104440915.875</v>
      </c>
      <c r="D17" s="368">
        <f>1-(C17/C18)</f>
        <v>8.4168587655142346E-9</v>
      </c>
      <c r="E17" s="139">
        <f>+E11+E13+E15</f>
        <v>0</v>
      </c>
      <c r="F17" s="370"/>
      <c r="G17" s="372"/>
      <c r="H17" s="373"/>
    </row>
    <row r="18" spans="1:8" s="23" customFormat="1" ht="50.25" customHeight="1" x14ac:dyDescent="0.25">
      <c r="A18" s="363"/>
      <c r="B18" s="94" t="s">
        <v>155</v>
      </c>
      <c r="C18" s="95">
        <f>+C12+C14+C16</f>
        <v>86683105170515.328</v>
      </c>
      <c r="D18" s="369"/>
      <c r="E18" s="140">
        <f>+E12+E14+E16</f>
        <v>0</v>
      </c>
      <c r="F18" s="371"/>
      <c r="G18" s="373"/>
      <c r="H18" s="373"/>
    </row>
    <row r="19" spans="1:8" ht="27" customHeight="1" x14ac:dyDescent="0.25">
      <c r="C19" s="93"/>
    </row>
  </sheetData>
  <mergeCells count="27">
    <mergeCell ref="A11:A18"/>
    <mergeCell ref="G13:H14"/>
    <mergeCell ref="F13:F14"/>
    <mergeCell ref="D13:D14"/>
    <mergeCell ref="D11:D12"/>
    <mergeCell ref="F11:F12"/>
    <mergeCell ref="G11:H12"/>
    <mergeCell ref="D17:D18"/>
    <mergeCell ref="F17:F18"/>
    <mergeCell ref="G17:H18"/>
    <mergeCell ref="D15:D16"/>
    <mergeCell ref="F15:F16"/>
    <mergeCell ref="G15:H16"/>
    <mergeCell ref="A9:A10"/>
    <mergeCell ref="B9:B10"/>
    <mergeCell ref="C9:H9"/>
    <mergeCell ref="G10:H10"/>
    <mergeCell ref="A7:H7"/>
    <mergeCell ref="A2:A5"/>
    <mergeCell ref="B2:F2"/>
    <mergeCell ref="G2:H2"/>
    <mergeCell ref="B3:F3"/>
    <mergeCell ref="G3:H3"/>
    <mergeCell ref="B4:F4"/>
    <mergeCell ref="G4:H4"/>
    <mergeCell ref="B5:F5"/>
    <mergeCell ref="G5:H5"/>
  </mergeCells>
  <printOptions horizontalCentered="1" verticalCentered="1"/>
  <pageMargins left="0.70866141732283472" right="0.70866141732283472" top="0.74803149606299213" bottom="0.74803149606299213" header="0.31496062992125984" footer="0.31496062992125984"/>
  <pageSetup scale="28" orientation="portrait"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ependencia xmlns="5f825442-ca3b-4a38-940d-1239f94ecb68" xsi:nil="true"/>
    <_dlc_DocId xmlns="0948c079-19c9-4a36-bb7d-d65ca794eba7">NV5X2DCNMZXR-706062453-1751</_dlc_DocId>
    <_dlc_DocIdUrl xmlns="0948c079-19c9-4a36-bb7d-d65ca794eba7">
      <Url>https://www.supersociedades.gov.co/nuestra_entidad/Planeacion/_layouts/15/DocIdRedir.aspx?ID=NV5X2DCNMZXR-706062453-1751</Url>
      <Description>NV5X2DCNMZXR-706062453-1751</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customXsn xmlns="http://schemas.microsoft.com/office/2006/metadata/customXsn">
  <xsnLocation/>
  <cached>True</cached>
  <openByDefault>True</openByDefault>
  <xsnScope/>
</customXsn>
</file>

<file path=customXml/item5.xml><?xml version="1.0" encoding="utf-8"?>
<ct:contentTypeSchema xmlns:ct="http://schemas.microsoft.com/office/2006/metadata/contentType" xmlns:ma="http://schemas.microsoft.com/office/2006/metadata/properties/metaAttributes" ct:_="" ma:_="" ma:contentTypeName="Documento" ma:contentTypeID="0x010100002D2A1C2150484DA23EDB06AF7A6794" ma:contentTypeVersion="2" ma:contentTypeDescription="Crear nuevo documento." ma:contentTypeScope="" ma:versionID="74fb746a37119a6d67002c62dc6f4ea6">
  <xsd:schema xmlns:xsd="http://www.w3.org/2001/XMLSchema" xmlns:xs="http://www.w3.org/2001/XMLSchema" xmlns:p="http://schemas.microsoft.com/office/2006/metadata/properties" xmlns:ns1="http://schemas.microsoft.com/sharepoint/v3" xmlns:ns2="5f825442-ca3b-4a38-940d-1239f94ecb68" xmlns:ns3="0948c079-19c9-4a36-bb7d-d65ca794eba7" targetNamespace="http://schemas.microsoft.com/office/2006/metadata/properties" ma:root="true" ma:fieldsID="4850ed0ef634f0c01c5519c73917c913" ns1:_="" ns2:_="" ns3:_="">
    <xsd:import namespace="http://schemas.microsoft.com/sharepoint/v3"/>
    <xsd:import namespace="5f825442-ca3b-4a38-940d-1239f94ecb68"/>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Dependenci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825442-ca3b-4a38-940d-1239f94ecb68" elementFormDefault="qualified">
    <xsd:import namespace="http://schemas.microsoft.com/office/2006/documentManagement/types"/>
    <xsd:import namespace="http://schemas.microsoft.com/office/infopath/2007/PartnerControls"/>
    <xsd:element name="Dependencia" ma:index="10" nillable="true" ma:displayName="Dependencia" ma:format="Dropdown" ma:internalName="Dependencia">
      <xsd:simpleType>
        <xsd:restriction base="dms:Choice">
          <xsd:enumeration value="Despacho Superintendente de Sociedades"/>
          <xsd:enumeration value="Delegatura Inspección, Vigilancia y Control"/>
          <xsd:enumeration value="Delegatura Asuntos Económicos y Contables"/>
          <xsd:enumeration value="Delegatura Procedimientos Mercantiles"/>
          <xsd:enumeration value="Delegatura Procedimientos de Insolvencia"/>
          <xsd:enumeration value="Secretaría General"/>
        </xsd:restrictio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347AC95-62B9-42E1-B401-B03D3C63FC0E}">
  <ds:schemaRefs>
    <ds:schemaRef ds:uri="ff8e3638-9d45-4162-afb4-6d390653d547"/>
    <ds:schemaRef ds:uri="http://purl.org/dc/elements/1.1/"/>
    <ds:schemaRef ds:uri="http://schemas.microsoft.com/office/infopath/2007/PartnerControls"/>
    <ds:schemaRef ds:uri="http://purl.org/dc/dcmitype/"/>
    <ds:schemaRef ds:uri="http://schemas.microsoft.com/sharepoint/v4"/>
    <ds:schemaRef ds:uri="http://purl.org/dc/terms/"/>
    <ds:schemaRef ds:uri="http://schemas.openxmlformats.org/package/2006/metadata/core-properties"/>
    <ds:schemaRef ds:uri="http://schemas.microsoft.com/office/2006/metadata/properties"/>
    <ds:schemaRef ds:uri="http://schemas.microsoft.com/office/2006/documentManagement/types"/>
    <ds:schemaRef ds:uri="http://schemas.microsoft.com/sharepoint/v3"/>
    <ds:schemaRef ds:uri="http://www.w3.org/XML/1998/namespace"/>
  </ds:schemaRefs>
</ds:datastoreItem>
</file>

<file path=customXml/itemProps2.xml><?xml version="1.0" encoding="utf-8"?>
<ds:datastoreItem xmlns:ds="http://schemas.openxmlformats.org/officeDocument/2006/customXml" ds:itemID="{57329A90-EE20-47CE-B626-31D4BA6A9D4B}">
  <ds:schemaRefs>
    <ds:schemaRef ds:uri="http://schemas.microsoft.com/sharepoint/v3/contenttype/forms"/>
  </ds:schemaRefs>
</ds:datastoreItem>
</file>

<file path=customXml/itemProps3.xml><?xml version="1.0" encoding="utf-8"?>
<ds:datastoreItem xmlns:ds="http://schemas.openxmlformats.org/officeDocument/2006/customXml" ds:itemID="{F30861F2-DFBA-4E64-8696-26A1CA0F30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85E5B15-511C-435A-B35F-E7171444C429}">
  <ds:schemaRefs>
    <ds:schemaRef ds:uri="http://schemas.microsoft.com/office/2006/metadata/customXsn"/>
  </ds:schemaRefs>
</ds:datastoreItem>
</file>

<file path=customXml/itemProps5.xml><?xml version="1.0" encoding="utf-8"?>
<ds:datastoreItem xmlns:ds="http://schemas.openxmlformats.org/officeDocument/2006/customXml" ds:itemID="{7E504AB5-9518-4575-AA08-4241ABCFCC0E}"/>
</file>

<file path=customXml/itemProps6.xml><?xml version="1.0" encoding="utf-8"?>
<ds:datastoreItem xmlns:ds="http://schemas.openxmlformats.org/officeDocument/2006/customXml" ds:itemID="{2A271B34-0207-4933-924E-640B07F0416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Medición de Recaudo </vt:lpstr>
      <vt:lpstr>registro medición de recaud </vt:lpstr>
      <vt:lpstr>Cumplimiento Metas Sect Comprom</vt:lpstr>
      <vt:lpstr>Cumplimiento Metas Sect Obligad</vt:lpstr>
      <vt:lpstr>Registro metas sector</vt:lpstr>
      <vt:lpstr>Conciliaciones con desviación</vt:lpstr>
      <vt:lpstr>registro conciliaciones desviac</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Gestión Financiera y Contable 2017</dc:title>
  <dc:creator/>
  <cp:keywords>Joaquín Ruíz</cp:keywords>
  <cp:lastModifiedBy/>
  <dcterms:created xsi:type="dcterms:W3CDTF">2006-09-16T00:00:00Z</dcterms:created>
  <dcterms:modified xsi:type="dcterms:W3CDTF">2017-11-30T21:24:09Z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0x010100002D2A1C2150484DA23EDB06AF7A6794</vt:lpwstr>
  </property>
  <property fmtid="{D5CDD505-2E9C-101B-9397-08002B2CF9AE}" pid="3" name="_dlc_DocIdItemGuid">
    <vt:lpwstr>d332687c-76a7-4c56-a617-59ac66ec8d90</vt:lpwstr>
  </property>
</Properties>
</file>