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0" windowWidth="15195" windowHeight="9255" activeTab="5"/>
  </bookViews>
  <sheets>
    <sheet name="ICE" sheetId="1" r:id="rId1"/>
    <sheet name="Registr ICE" sheetId="2" r:id="rId2"/>
    <sheet name="ICA" sheetId="3" r:id="rId3"/>
    <sheet name="RegistroICA" sheetId="4" r:id="rId4"/>
    <sheet name="IRR" sheetId="5" r:id="rId5"/>
    <sheet name="Registro IRR" sheetId="6" r:id="rId6"/>
  </sheets>
  <definedNames>
    <definedName name="_xlnm.Print_Area" localSheetId="2">'ICA'!$A$1:$P$74</definedName>
    <definedName name="_xlnm.Print_Area" localSheetId="0">'ICE'!$A$1:$P$76</definedName>
    <definedName name="_xlnm.Print_Area" localSheetId="4">'IRR'!$A$1:$P$74</definedName>
  </definedNames>
  <calcPr fullCalcOnLoad="1"/>
</workbook>
</file>

<file path=xl/comments1.xml><?xml version="1.0" encoding="utf-8"?>
<comments xmlns="http://schemas.openxmlformats.org/spreadsheetml/2006/main">
  <authors>
    <author>Hoslander Adlai Saenz Barrera</author>
  </authors>
  <commentList>
    <comment ref="C10" authorId="0">
      <text>
        <r>
          <rPr>
            <sz val="8"/>
            <rFont val="Tahoma"/>
            <family val="2"/>
          </rPr>
          <t xml:space="preserve">SELECCIONAR EL AÑO DE LA VIGENCIA DEL INDICADOR
</t>
        </r>
      </text>
    </comment>
    <comment ref="H10" authorId="0">
      <text>
        <r>
          <rPr>
            <b/>
            <sz val="8"/>
            <rFont val="Tahoma"/>
            <family val="2"/>
          </rPr>
          <t>SELECCIONE SI SU INDICADOR ES: 
DE EFICACIA: INDICADORE PARA MEDIR CUMPLIMIENTO DE OBJETIVO
DE EFICIENCIA: INDICADORES PARA MEDIR LA UTILIZACION DE LOS RECURSOS (TIEMPO, TH ENTRE OTROS)
DE EFECTIVIDAD: INDICADORES QUE MIDEN EL IMPACTO DEL PROCESO</t>
        </r>
        <r>
          <rPr>
            <sz val="8"/>
            <rFont val="Tahoma"/>
            <family val="2"/>
          </rPr>
          <t xml:space="preserve">
</t>
        </r>
      </text>
    </comment>
    <comment ref="O10" authorId="0">
      <text>
        <r>
          <rPr>
            <b/>
            <sz val="8"/>
            <rFont val="Tahoma"/>
            <family val="2"/>
          </rPr>
          <t>CUALIDAD O CARACTERISTICA PROPIA DEL INDICADOR</t>
        </r>
        <r>
          <rPr>
            <sz val="8"/>
            <rFont val="Tahoma"/>
            <family val="2"/>
          </rPr>
          <t xml:space="preserve">
</t>
        </r>
      </text>
    </comment>
    <comment ref="C12" authorId="0">
      <text>
        <r>
          <rPr>
            <b/>
            <sz val="8"/>
            <rFont val="Tahoma"/>
            <family val="2"/>
          </rPr>
          <t>SELECCIONE EL PROCESO DE ACUERDO AL MAPA DE PROCESOS DE LA INSTITUCION</t>
        </r>
        <r>
          <rPr>
            <sz val="8"/>
            <rFont val="Tahoma"/>
            <family val="2"/>
          </rPr>
          <t xml:space="preserve">
</t>
        </r>
      </text>
    </comment>
    <comment ref="C18" authorId="0">
      <text>
        <r>
          <rPr>
            <b/>
            <sz val="8"/>
            <rFont val="Tahoma"/>
            <family val="2"/>
          </rPr>
          <t xml:space="preserve">SELECCIONE EL OBJETIVO ESTRATEGICO AL QUE LE APUNTA EL INDICADOR EN CASO QUE NO LE APUNTE A NINGUNO SE DEBE COLOCAR N/A
</t>
        </r>
        <r>
          <rPr>
            <sz val="8"/>
            <rFont val="Tahoma"/>
            <family val="2"/>
          </rPr>
          <t xml:space="preserve">
</t>
        </r>
      </text>
    </comment>
    <comment ref="C22" authorId="0">
      <text>
        <r>
          <rPr>
            <b/>
            <sz val="8"/>
            <rFont val="Tahoma"/>
            <family val="2"/>
          </rPr>
          <t>FORMULA PARA MEDIR EL INDICADOR</t>
        </r>
        <r>
          <rPr>
            <sz val="8"/>
            <rFont val="Tahoma"/>
            <family val="2"/>
          </rPr>
          <t xml:space="preserve">
</t>
        </r>
      </text>
    </comment>
    <comment ref="C30" authorId="0">
      <text>
        <r>
          <rPr>
            <b/>
            <sz val="8"/>
            <rFont val="Tahoma"/>
            <family val="2"/>
          </rPr>
          <t>DEFINIR LA UNIDAD DE MEDICION EJEMPLO PUEDE SER EN PORCENTAJE</t>
        </r>
        <r>
          <rPr>
            <sz val="8"/>
            <rFont val="Tahoma"/>
            <family val="2"/>
          </rPr>
          <t xml:space="preserve">
</t>
        </r>
      </text>
    </comment>
    <comment ref="C32" authorId="0">
      <text>
        <r>
          <rPr>
            <b/>
            <sz val="8"/>
            <rFont val="Tahoma"/>
            <family val="2"/>
          </rPr>
          <t>SELECCIONAR LA FRECUENCIA DE ACUERDO A LA PERIODICIDAD QUE DESEA MEDIR EL INDICADOR</t>
        </r>
        <r>
          <rPr>
            <sz val="8"/>
            <rFont val="Tahoma"/>
            <family val="2"/>
          </rPr>
          <t xml:space="preserve">
</t>
        </r>
      </text>
    </comment>
    <comment ref="C36" authorId="0">
      <text>
        <r>
          <rPr>
            <sz val="8"/>
            <rFont val="Tahoma"/>
            <family val="2"/>
          </rPr>
          <t xml:space="preserve">SELECCIONAR EL PERIODO PARA REALIZAR EL ANALISIS DE LOS RESULTADOS DE LOS INDICADORES
</t>
        </r>
      </text>
    </comment>
    <comment ref="C34" authorId="0">
      <text>
        <r>
          <rPr>
            <b/>
            <sz val="8"/>
            <rFont val="Tahoma"/>
            <family val="2"/>
          </rPr>
          <t>SELECCIONAR LA FRECUENCIA DE ACUERDO A LA PERIODICIDAD QUE DESEA MEDIR EL INDICADOR</t>
        </r>
        <r>
          <rPr>
            <sz val="8"/>
            <rFont val="Tahoma"/>
            <family val="2"/>
          </rPr>
          <t xml:space="preserve">
</t>
        </r>
      </text>
    </comment>
    <comment ref="C14" authorId="0">
      <text>
        <r>
          <rPr>
            <b/>
            <sz val="8"/>
            <color indexed="8"/>
            <rFont val="Tahoma"/>
            <family val="2"/>
          </rPr>
          <t>NOMBRE CORTO DEL INDICADOR</t>
        </r>
        <r>
          <rPr>
            <sz val="8"/>
            <color indexed="8"/>
            <rFont val="Tahoma"/>
            <family val="2"/>
          </rPr>
          <t xml:space="preserve">
</t>
        </r>
      </text>
    </comment>
    <comment ref="C16" authorId="0">
      <text>
        <r>
          <rPr>
            <b/>
            <sz val="8"/>
            <color indexed="8"/>
            <rFont val="Tahoma"/>
            <family val="2"/>
          </rPr>
          <t xml:space="preserve">DEFINIE LA META O FINALIDAD QUE SE VA A MEDIR </t>
        </r>
        <r>
          <rPr>
            <sz val="8"/>
            <color indexed="8"/>
            <rFont val="Tahoma"/>
            <family val="2"/>
          </rPr>
          <t xml:space="preserve">
</t>
        </r>
      </text>
    </comment>
    <comment ref="C24" authorId="0">
      <text>
        <r>
          <rPr>
            <b/>
            <sz val="8"/>
            <color indexed="8"/>
            <rFont val="Tahoma"/>
            <family val="2"/>
          </rPr>
          <t>DESCRIPCION DE CADA UNA DE LAS VARIABLES QUE COMPONEN LA FORMULA, ESTA DEBE SER CLARA Y ESPECIFICA</t>
        </r>
        <r>
          <rPr>
            <sz val="8"/>
            <color indexed="8"/>
            <rFont val="Tahoma"/>
            <family val="2"/>
          </rPr>
          <t xml:space="preserve">
</t>
        </r>
      </text>
    </comment>
    <comment ref="C26" authorId="0">
      <text>
        <r>
          <rPr>
            <b/>
            <sz val="8"/>
            <color indexed="8"/>
            <rFont val="Tahoma"/>
            <family val="2"/>
          </rPr>
          <t>COLOCAR EL VALOR NUMERICO DE LA META</t>
        </r>
        <r>
          <rPr>
            <sz val="8"/>
            <color indexed="8"/>
            <rFont val="Tahoma"/>
            <family val="2"/>
          </rPr>
          <t xml:space="preserve">
</t>
        </r>
      </text>
    </comment>
    <comment ref="C40" authorId="0">
      <text>
        <r>
          <rPr>
            <b/>
            <sz val="8"/>
            <color indexed="8"/>
            <rFont val="Tahoma"/>
            <family val="2"/>
          </rPr>
          <t>DEFINIR DE DONDE VOY A TOMAR LA INFORMACIÓN, PUEDE SER DE UN CUADRO EN EXCEL, DEL RADICADOR O CUALQUIER HERRAMIENTA</t>
        </r>
        <r>
          <rPr>
            <sz val="8"/>
            <color indexed="8"/>
            <rFont val="Tahoma"/>
            <family val="2"/>
          </rPr>
          <t xml:space="preserve">
</t>
        </r>
      </text>
    </comment>
    <comment ref="H40" authorId="0">
      <text>
        <r>
          <rPr>
            <b/>
            <sz val="8"/>
            <color indexed="8"/>
            <rFont val="Tahoma"/>
            <family val="2"/>
          </rPr>
          <t>DEFINIR LA UNIDAD DE MEDICION, PUEDE SER PORCENTAJE, NUMERO DE RADICACIONES, NUMERO DE NOTIFICACIONES ETC</t>
        </r>
        <r>
          <rPr>
            <sz val="8"/>
            <color indexed="8"/>
            <rFont val="Tahoma"/>
            <family val="2"/>
          </rPr>
          <t xml:space="preserve">
</t>
        </r>
      </text>
    </comment>
    <comment ref="M40" authorId="0">
      <text>
        <r>
          <rPr>
            <b/>
            <sz val="8"/>
            <color indexed="8"/>
            <rFont val="Tahoma"/>
            <family val="2"/>
          </rPr>
          <t xml:space="preserve">SE DEBE COLOCAR EL CARGO DEL RESPONSABLE DE MEDIR Y REALIZAR SEGUIMIENTO DEL INDICADOR Y DE </t>
        </r>
        <r>
          <rPr>
            <sz val="8"/>
            <color indexed="8"/>
            <rFont val="Tahoma"/>
            <family val="2"/>
          </rPr>
          <t>GENERAR 
UN ANALISIS PREVIO DE LOS RESULTADOS</t>
        </r>
      </text>
    </comment>
    <comment ref="C69" authorId="0">
      <text>
        <r>
          <rPr>
            <sz val="8"/>
            <rFont val="Tahoma"/>
            <family val="2"/>
          </rPr>
          <t xml:space="preserve">DEJAR EVIDENCIA
</t>
        </r>
      </text>
    </comment>
    <comment ref="M41" authorId="0">
      <text>
        <r>
          <rPr>
            <b/>
            <sz val="8"/>
            <color indexed="8"/>
            <rFont val="Tahoma"/>
            <family val="2"/>
          </rPr>
          <t xml:space="preserve">SE DEBE COLOCAR EL CARGO DEL RESPONSABLE DE MEDIR Y REALIZAR SEGUIMIENTO DEL INDICADOR Y DE </t>
        </r>
        <r>
          <rPr>
            <sz val="8"/>
            <color indexed="8"/>
            <rFont val="Tahoma"/>
            <family val="2"/>
          </rPr>
          <t>GENERAR 
UN ANALISIS PREVIO DE LOS RESULTADOS</t>
        </r>
      </text>
    </comment>
  </commentList>
</comments>
</file>

<file path=xl/comments3.xml><?xml version="1.0" encoding="utf-8"?>
<comments xmlns="http://schemas.openxmlformats.org/spreadsheetml/2006/main">
  <authors>
    <author>Hoslander Adlai Saenz Barrera</author>
  </authors>
  <commentList>
    <comment ref="C10" authorId="0">
      <text>
        <r>
          <rPr>
            <sz val="8"/>
            <rFont val="Tahoma"/>
            <family val="2"/>
          </rPr>
          <t xml:space="preserve">SELECCIONAR EL AÑO DE LA VIGENCIA DEL INDICADOR
</t>
        </r>
      </text>
    </comment>
    <comment ref="H10" authorId="0">
      <text>
        <r>
          <rPr>
            <b/>
            <sz val="8"/>
            <rFont val="Tahoma"/>
            <family val="2"/>
          </rPr>
          <t>SELECCIONE SI SU INDICADOR ES: 
DE EFICACIA: INDICADORE PARA MEDIR CUMPLIMIENTO DE OBJETIVO
DE EFICIENCIA: INDICADORES PARA MEDIR LA UTILIZACION DE LOS RECURSOS (TIEMPO, TH ENTRE OTROS)
DE EFECTIVIDAD: INDICADORES QUE MIDEN EL IMPACTO DEL PROCESO</t>
        </r>
        <r>
          <rPr>
            <sz val="8"/>
            <rFont val="Tahoma"/>
            <family val="2"/>
          </rPr>
          <t xml:space="preserve">
</t>
        </r>
      </text>
    </comment>
    <comment ref="O10" authorId="0">
      <text>
        <r>
          <rPr>
            <b/>
            <sz val="8"/>
            <rFont val="Tahoma"/>
            <family val="2"/>
          </rPr>
          <t>CUALIDAD O CARACTERISTICA PROPIA DEL INDICADOR</t>
        </r>
        <r>
          <rPr>
            <sz val="8"/>
            <rFont val="Tahoma"/>
            <family val="2"/>
          </rPr>
          <t xml:space="preserve">
</t>
        </r>
      </text>
    </comment>
    <comment ref="C12" authorId="0">
      <text>
        <r>
          <rPr>
            <b/>
            <sz val="8"/>
            <rFont val="Tahoma"/>
            <family val="2"/>
          </rPr>
          <t>SELECCIONE EL PROCESO DE ACUERDO AL MAPA DE PROCESOS DE LA INSTITUCION</t>
        </r>
        <r>
          <rPr>
            <sz val="8"/>
            <rFont val="Tahoma"/>
            <family val="2"/>
          </rPr>
          <t xml:space="preserve">
</t>
        </r>
      </text>
    </comment>
    <comment ref="C18" authorId="0">
      <text>
        <r>
          <rPr>
            <b/>
            <sz val="8"/>
            <rFont val="Tahoma"/>
            <family val="2"/>
          </rPr>
          <t xml:space="preserve">SELECCIONE EL OBJETIVO ESTRATEGICO AL QUE LE APUNTA EL INDICADOR EN CASO QUE NO LE APUNTE A NINGUNO SE DEBE COLOCAR N/A
</t>
        </r>
        <r>
          <rPr>
            <sz val="8"/>
            <rFont val="Tahoma"/>
            <family val="2"/>
          </rPr>
          <t xml:space="preserve">
</t>
        </r>
      </text>
    </comment>
    <comment ref="C22" authorId="0">
      <text>
        <r>
          <rPr>
            <b/>
            <sz val="8"/>
            <rFont val="Tahoma"/>
            <family val="2"/>
          </rPr>
          <t>FORMULA PARA MEDIR EL INDICADOR</t>
        </r>
        <r>
          <rPr>
            <sz val="8"/>
            <rFont val="Tahoma"/>
            <family val="2"/>
          </rPr>
          <t xml:space="preserve">
</t>
        </r>
      </text>
    </comment>
    <comment ref="C24" authorId="0">
      <text>
        <r>
          <rPr>
            <b/>
            <sz val="8"/>
            <color indexed="8"/>
            <rFont val="Tahoma"/>
            <family val="2"/>
          </rPr>
          <t>DESCRIPCION DE CADA UNA DE LAS VARIABLES QUE COMPONEN LA FORMULA, ESTA DEBE SER CLARA Y ESPECIFICA</t>
        </r>
        <r>
          <rPr>
            <sz val="8"/>
            <color indexed="8"/>
            <rFont val="Tahoma"/>
            <family val="2"/>
          </rPr>
          <t xml:space="preserve">
</t>
        </r>
      </text>
    </comment>
    <comment ref="C26" authorId="0">
      <text>
        <r>
          <rPr>
            <b/>
            <sz val="8"/>
            <color indexed="8"/>
            <rFont val="Tahoma"/>
            <family val="2"/>
          </rPr>
          <t>COLOCAR EL VALOR NUMERICO DE LA META</t>
        </r>
        <r>
          <rPr>
            <sz val="8"/>
            <color indexed="8"/>
            <rFont val="Tahoma"/>
            <family val="2"/>
          </rPr>
          <t xml:space="preserve">
</t>
        </r>
      </text>
    </comment>
    <comment ref="C30" authorId="0">
      <text>
        <r>
          <rPr>
            <b/>
            <sz val="8"/>
            <rFont val="Tahoma"/>
            <family val="2"/>
          </rPr>
          <t>DEFINIR LA UNIDAD DE MEDICION EJEMPLO PUEDE SER EN PORCENTAJE</t>
        </r>
        <r>
          <rPr>
            <sz val="8"/>
            <rFont val="Tahoma"/>
            <family val="2"/>
          </rPr>
          <t xml:space="preserve">
</t>
        </r>
      </text>
    </comment>
    <comment ref="C32" authorId="0">
      <text>
        <r>
          <rPr>
            <b/>
            <sz val="8"/>
            <rFont val="Tahoma"/>
            <family val="2"/>
          </rPr>
          <t>SELECCIONAR LA FRECUENCIA DE ACUERDO A LA PERIODICIDAD QUE DESEA MEDIR EL INDICADOR</t>
        </r>
        <r>
          <rPr>
            <sz val="8"/>
            <rFont val="Tahoma"/>
            <family val="2"/>
          </rPr>
          <t xml:space="preserve">
</t>
        </r>
      </text>
    </comment>
    <comment ref="C34" authorId="0">
      <text>
        <r>
          <rPr>
            <b/>
            <sz val="8"/>
            <rFont val="Tahoma"/>
            <family val="2"/>
          </rPr>
          <t>SELECCIONAR LA FRECUENCIA DE ACUERDO A LA PERIODICIDAD QUE DESEA MEDIR EL INDICADOR</t>
        </r>
        <r>
          <rPr>
            <sz val="8"/>
            <rFont val="Tahoma"/>
            <family val="2"/>
          </rPr>
          <t xml:space="preserve">
</t>
        </r>
      </text>
    </comment>
    <comment ref="C36" authorId="0">
      <text>
        <r>
          <rPr>
            <sz val="8"/>
            <rFont val="Tahoma"/>
            <family val="2"/>
          </rPr>
          <t xml:space="preserve">SELECCIONAR EL PERIODO PARA REALIZAR EL ANALISIS DE LOS RESULTADOS DE LOS INDICADORES
</t>
        </r>
      </text>
    </comment>
    <comment ref="C40" authorId="0">
      <text>
        <r>
          <rPr>
            <b/>
            <sz val="8"/>
            <color indexed="8"/>
            <rFont val="Tahoma"/>
            <family val="2"/>
          </rPr>
          <t>DEFINIR DE DONDE VOY A TOMAR LA INFORMACIÓN, PUEDE SER DE UN CUADRO EN EXCEL, DEL RADICADOR O CUALQUIER HERRAMIENTA</t>
        </r>
        <r>
          <rPr>
            <sz val="8"/>
            <color indexed="8"/>
            <rFont val="Tahoma"/>
            <family val="2"/>
          </rPr>
          <t xml:space="preserve">
</t>
        </r>
      </text>
    </comment>
    <comment ref="H40" authorId="0">
      <text>
        <r>
          <rPr>
            <b/>
            <sz val="8"/>
            <color indexed="8"/>
            <rFont val="Tahoma"/>
            <family val="2"/>
          </rPr>
          <t>DEFINIR LA UNIDAD DE MEDICION, PUEDE SER PORCENTAJE, NUMERO DE RADICACIONES, NUMERO DE NOTIFICACIONES ETC</t>
        </r>
        <r>
          <rPr>
            <sz val="8"/>
            <color indexed="8"/>
            <rFont val="Tahoma"/>
            <family val="2"/>
          </rPr>
          <t xml:space="preserve">
</t>
        </r>
      </text>
    </comment>
    <comment ref="C69" authorId="0">
      <text>
        <r>
          <rPr>
            <sz val="8"/>
            <rFont val="Tahoma"/>
            <family val="2"/>
          </rPr>
          <t xml:space="preserve">DEJAR EVIDENCIA
</t>
        </r>
      </text>
    </comment>
    <comment ref="M40" authorId="0">
      <text>
        <r>
          <rPr>
            <b/>
            <sz val="8"/>
            <color indexed="8"/>
            <rFont val="Tahoma"/>
            <family val="2"/>
          </rPr>
          <t xml:space="preserve">SE DEBE COLOCAR EL CARGO DEL RESPONSABLE DE MEDIR Y REALIZAR SEGUIMIENTO DEL INDICADOR Y DE </t>
        </r>
        <r>
          <rPr>
            <sz val="8"/>
            <color indexed="8"/>
            <rFont val="Tahoma"/>
            <family val="2"/>
          </rPr>
          <t>GENERAR 
UN ANALISIS PREVIO DE LOS RESULTADOS</t>
        </r>
      </text>
    </comment>
    <comment ref="M41" authorId="0">
      <text>
        <r>
          <rPr>
            <b/>
            <sz val="8"/>
            <color indexed="8"/>
            <rFont val="Tahoma"/>
            <family val="2"/>
          </rPr>
          <t xml:space="preserve">SE DEBE COLOCAR EL CARGO DEL RESPONSABLE DE MEDIR Y REALIZAR SEGUIMIENTO DEL INDICADOR Y DE </t>
        </r>
        <r>
          <rPr>
            <sz val="8"/>
            <color indexed="8"/>
            <rFont val="Tahoma"/>
            <family val="2"/>
          </rPr>
          <t>GENERAR 
UN ANALISIS PREVIO DE LOS RESULTADOS</t>
        </r>
      </text>
    </comment>
  </commentList>
</comments>
</file>

<file path=xl/comments5.xml><?xml version="1.0" encoding="utf-8"?>
<comments xmlns="http://schemas.openxmlformats.org/spreadsheetml/2006/main">
  <authors>
    <author>Hoslander Adlai Saenz Barrera</author>
  </authors>
  <commentList>
    <comment ref="C10" authorId="0">
      <text>
        <r>
          <rPr>
            <sz val="8"/>
            <rFont val="Tahoma"/>
            <family val="2"/>
          </rPr>
          <t xml:space="preserve">SELECCIONAR EL AÑO DE LA VIGENCIA DEL INDICADOR
</t>
        </r>
      </text>
    </comment>
    <comment ref="H10" authorId="0">
      <text>
        <r>
          <rPr>
            <b/>
            <sz val="8"/>
            <rFont val="Tahoma"/>
            <family val="2"/>
          </rPr>
          <t>SELECCIONE SI SU INDICADOR ES: 
DE EFICACIA: INDICADORE PARA MEDIR CUMPLIMIENTO DE OBJETIVO
DE EFICIENCIA: INDICADORES PARA MEDIR LA UTILIZACION DE LOS RECURSOS (TIEMPO, TH ENTRE OTROS)
DE EFECTIVIDAD: INDICADORES QUE MIDEN EL IMPACTO DEL PROCESO</t>
        </r>
        <r>
          <rPr>
            <sz val="8"/>
            <rFont val="Tahoma"/>
            <family val="2"/>
          </rPr>
          <t xml:space="preserve">
</t>
        </r>
      </text>
    </comment>
    <comment ref="O10" authorId="0">
      <text>
        <r>
          <rPr>
            <b/>
            <sz val="8"/>
            <rFont val="Tahoma"/>
            <family val="2"/>
          </rPr>
          <t>CUALIDAD O CARACTERISTICA PROPIA DEL INDICADOR</t>
        </r>
        <r>
          <rPr>
            <sz val="8"/>
            <rFont val="Tahoma"/>
            <family val="2"/>
          </rPr>
          <t xml:space="preserve">
</t>
        </r>
      </text>
    </comment>
    <comment ref="C12" authorId="0">
      <text>
        <r>
          <rPr>
            <b/>
            <sz val="8"/>
            <rFont val="Tahoma"/>
            <family val="2"/>
          </rPr>
          <t>SELECCIONE EL PROCESO DE ACUERDO AL MAPA DE PROCESOS DE LA INSTITUCION</t>
        </r>
        <r>
          <rPr>
            <sz val="8"/>
            <rFont val="Tahoma"/>
            <family val="2"/>
          </rPr>
          <t xml:space="preserve">
</t>
        </r>
      </text>
    </comment>
    <comment ref="C18" authorId="0">
      <text>
        <r>
          <rPr>
            <b/>
            <sz val="8"/>
            <rFont val="Tahoma"/>
            <family val="2"/>
          </rPr>
          <t xml:space="preserve">SELECCIONE EL OBJETIVO ESTRATEGICO AL QUE LE APUNTA EL INDICADOR EN CASO QUE NO LE APUNTE A NINGUNO SE DEBE COLOCAR N/A
</t>
        </r>
        <r>
          <rPr>
            <sz val="8"/>
            <rFont val="Tahoma"/>
            <family val="2"/>
          </rPr>
          <t xml:space="preserve">
</t>
        </r>
      </text>
    </comment>
    <comment ref="C22" authorId="0">
      <text>
        <r>
          <rPr>
            <b/>
            <sz val="8"/>
            <rFont val="Tahoma"/>
            <family val="2"/>
          </rPr>
          <t>FORMULA PARA MEDIR EL INDICADOR</t>
        </r>
        <r>
          <rPr>
            <sz val="8"/>
            <rFont val="Tahoma"/>
            <family val="2"/>
          </rPr>
          <t xml:space="preserve">
</t>
        </r>
      </text>
    </comment>
    <comment ref="C24" authorId="0">
      <text>
        <r>
          <rPr>
            <b/>
            <sz val="8"/>
            <color indexed="8"/>
            <rFont val="Tahoma"/>
            <family val="2"/>
          </rPr>
          <t>DESCRIPCION DE CADA UNA DE LAS VARIABLES QUE COMPONEN LA FORMULA, ESTA DEBE SER CLARA Y ESPECIFICA</t>
        </r>
        <r>
          <rPr>
            <sz val="8"/>
            <color indexed="8"/>
            <rFont val="Tahoma"/>
            <family val="2"/>
          </rPr>
          <t xml:space="preserve">
</t>
        </r>
      </text>
    </comment>
    <comment ref="C30" authorId="0">
      <text>
        <r>
          <rPr>
            <b/>
            <sz val="8"/>
            <rFont val="Tahoma"/>
            <family val="2"/>
          </rPr>
          <t>DEFINIR LA UNIDAD DE MEDICION EJEMPLO PUEDE SER EN PORCENTAJE</t>
        </r>
        <r>
          <rPr>
            <sz val="8"/>
            <rFont val="Tahoma"/>
            <family val="2"/>
          </rPr>
          <t xml:space="preserve">
</t>
        </r>
      </text>
    </comment>
    <comment ref="C32" authorId="0">
      <text>
        <r>
          <rPr>
            <b/>
            <sz val="8"/>
            <rFont val="Tahoma"/>
            <family val="2"/>
          </rPr>
          <t>SELECCIONAR LA FRECUENCIA DE ACUERDO A LA PERIODICIDAD QUE DESEA MEDIR EL INDICADOR</t>
        </r>
        <r>
          <rPr>
            <sz val="8"/>
            <rFont val="Tahoma"/>
            <family val="2"/>
          </rPr>
          <t xml:space="preserve">
</t>
        </r>
      </text>
    </comment>
    <comment ref="C34" authorId="0">
      <text>
        <r>
          <rPr>
            <b/>
            <sz val="8"/>
            <rFont val="Tahoma"/>
            <family val="2"/>
          </rPr>
          <t>SELECCIONAR LA FRECUENCIA DE ACUERDO A LA PERIODICIDAD QUE DESEA MEDIR EL INDICADOR</t>
        </r>
        <r>
          <rPr>
            <sz val="8"/>
            <rFont val="Tahoma"/>
            <family val="2"/>
          </rPr>
          <t xml:space="preserve">
</t>
        </r>
      </text>
    </comment>
    <comment ref="C36" authorId="0">
      <text>
        <r>
          <rPr>
            <sz val="8"/>
            <rFont val="Tahoma"/>
            <family val="2"/>
          </rPr>
          <t xml:space="preserve">SELECCIONAR EL PERIODO PARA REALIZAR EL ANALISIS DE LOS RESULTADOS DE LOS INDICADORES
</t>
        </r>
      </text>
    </comment>
    <comment ref="H40" authorId="0">
      <text>
        <r>
          <rPr>
            <b/>
            <sz val="8"/>
            <color indexed="8"/>
            <rFont val="Tahoma"/>
            <family val="2"/>
          </rPr>
          <t>DEFINIR LA UNIDAD DE MEDICION, PUEDE SER PORCENTAJE, NUMERO DE RADICACIONES, NUMERO DE NOTIFICACIONES ETC</t>
        </r>
        <r>
          <rPr>
            <sz val="8"/>
            <color indexed="8"/>
            <rFont val="Tahoma"/>
            <family val="2"/>
          </rPr>
          <t xml:space="preserve">
</t>
        </r>
      </text>
    </comment>
    <comment ref="M40" authorId="0">
      <text>
        <r>
          <rPr>
            <b/>
            <sz val="8"/>
            <color indexed="8"/>
            <rFont val="Tahoma"/>
            <family val="2"/>
          </rPr>
          <t xml:space="preserve">SE DEBE COLOCAR EL CARGO DEL RESPONSABLE DE MEDIR Y REALIZAR SEGUIMIENTO DEL INDICADOR Y DE </t>
        </r>
        <r>
          <rPr>
            <sz val="8"/>
            <color indexed="8"/>
            <rFont val="Tahoma"/>
            <family val="2"/>
          </rPr>
          <t>GENERAR 
UN ANALISIS PREVIO DE LOS RESULTADOS</t>
        </r>
      </text>
    </comment>
    <comment ref="C69" authorId="0">
      <text>
        <r>
          <rPr>
            <sz val="8"/>
            <rFont val="Tahoma"/>
            <family val="2"/>
          </rPr>
          <t xml:space="preserve">DEJAR EVIDENCIA
</t>
        </r>
      </text>
    </comment>
    <comment ref="C14" authorId="0">
      <text>
        <r>
          <rPr>
            <b/>
            <sz val="8"/>
            <color indexed="8"/>
            <rFont val="Tahoma"/>
            <family val="2"/>
          </rPr>
          <t>NOMBRE CORTO DEL INDICADOR</t>
        </r>
        <r>
          <rPr>
            <sz val="8"/>
            <color indexed="8"/>
            <rFont val="Tahoma"/>
            <family val="2"/>
          </rPr>
          <t xml:space="preserve">
</t>
        </r>
      </text>
    </comment>
    <comment ref="C16" authorId="0">
      <text>
        <r>
          <rPr>
            <b/>
            <sz val="8"/>
            <color indexed="8"/>
            <rFont val="Tahoma"/>
            <family val="2"/>
          </rPr>
          <t xml:space="preserve">DEFINIE LA META O FINALIDAD QUE SE VA A MEDIR </t>
        </r>
        <r>
          <rPr>
            <sz val="8"/>
            <color indexed="8"/>
            <rFont val="Tahoma"/>
            <family val="2"/>
          </rPr>
          <t xml:space="preserve">
</t>
        </r>
      </text>
    </comment>
    <comment ref="C40" authorId="0">
      <text>
        <r>
          <rPr>
            <b/>
            <sz val="8"/>
            <color indexed="8"/>
            <rFont val="Tahoma"/>
            <family val="2"/>
          </rPr>
          <t>DEFINIR DE DONDE VOY A TOMAR LA INFORMACIÓN, PUEDE SER DE UN CUADRO EN EXCEL, DEL RADICADOR O CUALQUIER HERRAMIENTA</t>
        </r>
        <r>
          <rPr>
            <sz val="8"/>
            <color indexed="8"/>
            <rFont val="Tahoma"/>
            <family val="2"/>
          </rPr>
          <t xml:space="preserve">
</t>
        </r>
      </text>
    </comment>
  </commentList>
</comments>
</file>

<file path=xl/sharedStrings.xml><?xml version="1.0" encoding="utf-8"?>
<sst xmlns="http://schemas.openxmlformats.org/spreadsheetml/2006/main" count="609" uniqueCount="197">
  <si>
    <t>PROCESO</t>
  </si>
  <si>
    <t>TIPO DE INDICADOR</t>
  </si>
  <si>
    <t>META</t>
  </si>
  <si>
    <t>FORMULACIÓN</t>
  </si>
  <si>
    <t>FRECUENCIA DE MEDICION</t>
  </si>
  <si>
    <t>NOMBRE DEL INDICADOR</t>
  </si>
  <si>
    <t>UNIDAD DE MEDIDA</t>
  </si>
  <si>
    <t>MEDICIÓN</t>
  </si>
  <si>
    <t>MES</t>
  </si>
  <si>
    <t>RESULTADO</t>
  </si>
  <si>
    <t>ENE</t>
  </si>
  <si>
    <t>FEB</t>
  </si>
  <si>
    <t>MAR</t>
  </si>
  <si>
    <t>ABR</t>
  </si>
  <si>
    <t>MAY</t>
  </si>
  <si>
    <t>JUN</t>
  </si>
  <si>
    <t>JUL</t>
  </si>
  <si>
    <t>AGOS</t>
  </si>
  <si>
    <t>SEP</t>
  </si>
  <si>
    <t>OCT</t>
  </si>
  <si>
    <t>NOV</t>
  </si>
  <si>
    <t>DIC</t>
  </si>
  <si>
    <t>OBJETIVO ESTRATEGICO</t>
  </si>
  <si>
    <t>DEFINICIÓN DE LAS VARIABLES</t>
  </si>
  <si>
    <t>RANGO</t>
  </si>
  <si>
    <t>VERDE</t>
  </si>
  <si>
    <t>AMARILLO</t>
  </si>
  <si>
    <t>ROJO</t>
  </si>
  <si>
    <t>DATOS DE LAS VARIABLES</t>
  </si>
  <si>
    <t>FUENTE</t>
  </si>
  <si>
    <t>RESPONSABLE</t>
  </si>
  <si>
    <t>DATOS</t>
  </si>
  <si>
    <t>GRAFICA DE INDICADOR</t>
  </si>
  <si>
    <t>NOMBRE DE LA VARIABLE</t>
  </si>
  <si>
    <t>FRECUENCIA DE SEGUIMIENTO</t>
  </si>
  <si>
    <t>PROMEDIO</t>
  </si>
  <si>
    <t>OBJETIVO DEL INDICADOR</t>
  </si>
  <si>
    <t>COMO SE MIDE EL INDICADOR</t>
  </si>
  <si>
    <t>ATRIBUTO</t>
  </si>
  <si>
    <t>TIPOS DE INDICADOR</t>
  </si>
  <si>
    <t>PROCESOS</t>
  </si>
  <si>
    <t>EFICACIA</t>
  </si>
  <si>
    <t>EFECTIVIDAD</t>
  </si>
  <si>
    <t>COBERTURA</t>
  </si>
  <si>
    <t>CONFIABILIDAD</t>
  </si>
  <si>
    <t>COSTO</t>
  </si>
  <si>
    <t>CUMPLIMIENTO</t>
  </si>
  <si>
    <t>OPORTUNIDAD</t>
  </si>
  <si>
    <t>SATISFACCIÓN DEL CLIENTE</t>
  </si>
  <si>
    <t>OTRO</t>
  </si>
  <si>
    <t>ANALISIS FINANCIERO Y CONTABLE</t>
  </si>
  <si>
    <t>REGIMEN CAMBIARIO</t>
  </si>
  <si>
    <t>LIQUIDACIÓN JUDICIAL</t>
  </si>
  <si>
    <t>INTERVENCIÓN</t>
  </si>
  <si>
    <t>PROCESOS ESPECIALES</t>
  </si>
  <si>
    <t>EVALUACIÓN Y CONTROL</t>
  </si>
  <si>
    <t>INVESTIGACIONES ADMINISTRATIVAS</t>
  </si>
  <si>
    <t>ACTUACIONES Y AUTORIZACIONES ADMINISTRATIVAS</t>
  </si>
  <si>
    <t>SUPERINTENDENCIA DE SOCIEDADES</t>
  </si>
  <si>
    <t>Codigo: GC-F-006</t>
  </si>
  <si>
    <t>SISTEMA DE GESTIÓN INTEGRADO</t>
  </si>
  <si>
    <t>PROCESO: GESTIÓN INTEGRAL</t>
  </si>
  <si>
    <t>FORMATO: HOJA DE VIDA INDICADORES</t>
  </si>
  <si>
    <t>Pagina 1 de 1</t>
  </si>
  <si>
    <t>LIDER DEL PROCESO
(cargo)</t>
  </si>
  <si>
    <t>PERIODO DE ANALISIS</t>
  </si>
  <si>
    <t>HOJA DE VIDA DE INDICADORES</t>
  </si>
  <si>
    <t>ACCIÓN CORRECTIVA</t>
  </si>
  <si>
    <t xml:space="preserve">           </t>
  </si>
  <si>
    <t>ACCIÓN PREVENTIVA</t>
  </si>
  <si>
    <t>ANUAL</t>
  </si>
  <si>
    <t>SEMESTRAL</t>
  </si>
  <si>
    <t>TRIMESTRAL</t>
  </si>
  <si>
    <t>BIMESTRAL</t>
  </si>
  <si>
    <t>MENSUAL</t>
  </si>
  <si>
    <t>AÑO</t>
  </si>
  <si>
    <t>ACCIÓN A TOMAR</t>
  </si>
  <si>
    <t>NINGUNA</t>
  </si>
  <si>
    <t>No aplica</t>
  </si>
  <si>
    <t>EFICIENCIA</t>
  </si>
  <si>
    <t>PROCESOS SOCIETARIOS</t>
  </si>
  <si>
    <t>CONCILIACIÓN Y ARBITRAMENTO</t>
  </si>
  <si>
    <t>PROCESOS PARALELOS A LA INSOLVENCIA</t>
  </si>
  <si>
    <t>GRAFICA DE INDICADORES</t>
  </si>
  <si>
    <t>SISTEMA DE GESTION INTEGRADO</t>
  </si>
  <si>
    <t>PROCESO:  GESTION INTEGRAL</t>
  </si>
  <si>
    <t>FORMATO: DATOS INDICADORES PROCESOS</t>
  </si>
  <si>
    <t>GRUPO</t>
  </si>
  <si>
    <t>TOTAL</t>
  </si>
  <si>
    <t>OBSERVACIONES</t>
  </si>
  <si>
    <t>GESTION ESTRATEGICA</t>
  </si>
  <si>
    <t xml:space="preserve">GESTION INTEGRAL </t>
  </si>
  <si>
    <t>GESTION COMUNICACIONES</t>
  </si>
  <si>
    <t>GESTION JUDICIAL</t>
  </si>
  <si>
    <t>GESTION DE INFORMACION EMPRESARIAL</t>
  </si>
  <si>
    <t>ANALISIS ECONOMICO Y DE RIESGO</t>
  </si>
  <si>
    <t>REORGANIZACIÓN EMPRESARIAL</t>
  </si>
  <si>
    <t>GESTION CONTRACTUAL</t>
  </si>
  <si>
    <t>GESTION DOCUMENTAL</t>
  </si>
  <si>
    <t>GESTION FINANCIERA Y CONTABLE</t>
  </si>
  <si>
    <t>GESTION DE INFRAESTRUCTURA FISICA</t>
  </si>
  <si>
    <t>GESTION DEL TALENTO HUMANO</t>
  </si>
  <si>
    <t>ATENCION AL CIUDADANO</t>
  </si>
  <si>
    <t>GESTION DE INFRAESTRUCTURA Y TECNOLOGIAS DE INFORMACION</t>
  </si>
  <si>
    <t>CONTROL DISCIPLINARIO</t>
  </si>
  <si>
    <t>Fortalecer la estructura institucional y las competencias de los funcionarios.</t>
  </si>
  <si>
    <t>Trasplantar el modelo desarrollado para resolver conflictos societarios al régimen de insolvencia empresarial</t>
  </si>
  <si>
    <t>Armonizar la doctrina con la jurisprudencia mercantil</t>
  </si>
  <si>
    <t>Contribuir a la preservación del orden público económico</t>
  </si>
  <si>
    <t>Version 003</t>
  </si>
  <si>
    <t>Fecha: 30 de Marzo de 2015</t>
  </si>
  <si>
    <t>Version: 003</t>
  </si>
  <si>
    <t>Ejercer eficientemente las facultades administrativas de fiscalización sobre las sociedades sujetas a inspección, vigilancia y control</t>
  </si>
  <si>
    <t>AGO</t>
  </si>
  <si>
    <t xml:space="preserve">ICE: Indicador consumo energético (%) </t>
  </si>
  <si>
    <t>&gt;= 5%</t>
  </si>
  <si>
    <t>Porcentaje</t>
  </si>
  <si>
    <t>GINF-F-006 Relación de Servicios Públicos</t>
  </si>
  <si>
    <t>KWH</t>
  </si>
  <si>
    <t>Líder Gestión Ambiental</t>
  </si>
  <si>
    <t xml:space="preserve">
GRUPO ADMINISTRATIVO
SEDE BOGOTÁ</t>
  </si>
  <si>
    <t xml:space="preserve"> Consumo Actual Mes (KW)</t>
  </si>
  <si>
    <t>Línea Base de Consumo (KW)</t>
  </si>
  <si>
    <t>INTENDENCIA BUCARAMANGA</t>
  </si>
  <si>
    <t>INTENDENCIA 
CALI</t>
  </si>
  <si>
    <t>INTENDENCIA 
CARTAGENA</t>
  </si>
  <si>
    <t>INTENDENCIA 
MANIZALES</t>
  </si>
  <si>
    <t>INTENDENCIA 
MEDELLÍN</t>
  </si>
  <si>
    <t>PROM</t>
  </si>
  <si>
    <t>ANÁLISIS DE INFORMACIÓN</t>
  </si>
  <si>
    <r>
      <rPr>
        <b/>
        <sz val="10"/>
        <rFont val="Arial"/>
        <family val="2"/>
      </rPr>
      <t xml:space="preserve">Análisis Trimestre IV:
</t>
    </r>
    <r>
      <rPr>
        <sz val="10"/>
        <rFont val="Arial"/>
        <family val="2"/>
      </rPr>
      <t xml:space="preserve">
</t>
    </r>
  </si>
  <si>
    <t>SECRETARIO GENERAL</t>
  </si>
  <si>
    <t xml:space="preserve">ICA: Indicador Consumo Agua (%) </t>
  </si>
  <si>
    <t>&gt;= 3%</t>
  </si>
  <si>
    <t>Entre 0,5 % y 3%</t>
  </si>
  <si>
    <t>&lt; = 0,5%</t>
  </si>
  <si>
    <t>CUATRIMESTRAL</t>
  </si>
  <si>
    <t xml:space="preserve"> Consumo Actual Mes (mᶾ)</t>
  </si>
  <si>
    <t>Línea Base de Consumo (mᶾ)</t>
  </si>
  <si>
    <r>
      <rPr>
        <b/>
        <sz val="10"/>
        <rFont val="Arial"/>
        <family val="2"/>
      </rPr>
      <t xml:space="preserve">Análisis Semestre II:
</t>
    </r>
    <r>
      <rPr>
        <sz val="10"/>
        <rFont val="Arial"/>
        <family val="2"/>
      </rPr>
      <t xml:space="preserve">
</t>
    </r>
  </si>
  <si>
    <t xml:space="preserve">CAM a: Consumo Actual del Mes  Agua (m3)  </t>
  </si>
  <si>
    <t>LBC a: Línea Base de Consumo Agua (m3)</t>
  </si>
  <si>
    <t>m3</t>
  </si>
  <si>
    <t>LBC e: Línea Base de Consumo Energético (KW)</t>
  </si>
  <si>
    <t xml:space="preserve">CAM e: Consumo Actual del Mes Energético (KW)  </t>
  </si>
  <si>
    <t>INTENDENCIA 
BARRANQUILLA</t>
  </si>
  <si>
    <t>SEDE BOGOTÁ</t>
  </si>
  <si>
    <t>GRUPO ADMINISTRATIVO
SEDE BOGOTÁ</t>
  </si>
  <si>
    <t>IRR- Indicador de Residuos Reciclables (%)</t>
  </si>
  <si>
    <t>Contabilizar los residuos sólidos reciclables generados sede Bogotá que podrán ser aprovechados posteriormente.</t>
  </si>
  <si>
    <r>
      <rPr>
        <b/>
        <sz val="10"/>
        <rFont val="Arial"/>
        <family val="2"/>
      </rPr>
      <t xml:space="preserve">IRR:     </t>
    </r>
    <r>
      <rPr>
        <sz val="10"/>
        <rFont val="Arial"/>
        <family val="2"/>
      </rPr>
      <t xml:space="preserve">Indicador de Residuos Reciclables (%)    </t>
    </r>
    <r>
      <rPr>
        <b/>
        <sz val="10"/>
        <rFont val="Arial"/>
        <family val="2"/>
      </rPr>
      <t xml:space="preserve">
RSR:    </t>
    </r>
    <r>
      <rPr>
        <sz val="10"/>
        <rFont val="Arial"/>
        <family val="2"/>
      </rPr>
      <t xml:space="preserve">Kg Residuos Sólidos Reciclables mes actual  </t>
    </r>
    <r>
      <rPr>
        <b/>
        <sz val="10"/>
        <rFont val="Arial"/>
        <family val="2"/>
      </rPr>
      <t xml:space="preserve">   
RnPG:  </t>
    </r>
    <r>
      <rPr>
        <sz val="10"/>
        <rFont val="Arial"/>
        <family val="2"/>
      </rPr>
      <t>Kg Residuos no Peligrosos Generados mes actual</t>
    </r>
  </si>
  <si>
    <t>GINF-F-023 Control de Residuos no Peligrosos</t>
  </si>
  <si>
    <t xml:space="preserve">Reciclar el 15% o más de los Residuos </t>
  </si>
  <si>
    <t>RSR: Kg Residuos Sólidos Reciclables mes actual</t>
  </si>
  <si>
    <t>RnPG: Kg Residuos no Peligrosos Generados mes actual</t>
  </si>
  <si>
    <t>&gt;= 15%</t>
  </si>
  <si>
    <t>Entre 5 % y 15 %</t>
  </si>
  <si>
    <t>&lt; 5%</t>
  </si>
  <si>
    <t xml:space="preserve">Kg Residuos Sólidos Reciclables mes actual     </t>
  </si>
  <si>
    <t>Kg Residuos no Peligrosos Generados mes actual</t>
  </si>
  <si>
    <t>Líder Gestión Ambiental y Líder par Ambiental ó funcionario desginado</t>
  </si>
  <si>
    <t>Trimestre I</t>
  </si>
  <si>
    <t>Trimestre II</t>
  </si>
  <si>
    <t>Trimestre III</t>
  </si>
  <si>
    <t>Trimestre IV</t>
  </si>
  <si>
    <t>&lt; 0,5%</t>
  </si>
  <si>
    <t>Entre  0,5 % y  5 %</t>
  </si>
  <si>
    <t>Medir el consumo de agua bimensual comparado con la linea base consumo establecida.</t>
  </si>
  <si>
    <t>Comparar el consumo de energía eléctrica mensual con respecto a la línea base de consumo establecida para la vigencia de medición.</t>
  </si>
  <si>
    <t>Kg</t>
  </si>
  <si>
    <t>Semestre I</t>
  </si>
  <si>
    <t>Semestre II</t>
  </si>
  <si>
    <t>CONSOLIDADO</t>
  </si>
  <si>
    <r>
      <t xml:space="preserve">TRIMESTRE I: </t>
    </r>
    <r>
      <rPr>
        <sz val="9"/>
        <rFont val="Arial"/>
        <family val="2"/>
      </rPr>
      <t xml:space="preserve">De acuerdo con la línea base propuesta del consumo y la meta de reducción del 5%, se observa que se ha cumplido con ambas metas, esto obedece a que en los </t>
    </r>
    <r>
      <rPr>
        <b/>
        <sz val="9"/>
        <rFont val="Arial"/>
        <family val="2"/>
      </rPr>
      <t xml:space="preserve">grupos primarios, </t>
    </r>
    <r>
      <rPr>
        <sz val="9"/>
        <rFont val="Arial"/>
        <family val="2"/>
      </rPr>
      <t>realizados cada mes me hace énfasis en el ahorro continúo en este servicio.</t>
    </r>
  </si>
  <si>
    <t>TRIMESTRE I: En los grupos primarios se sensibiliza a los funcionarios sobre el uso adecuado del agua y se les invita a poner en práctica las indicaciones contenidas en el manual de PROCURE.</t>
  </si>
  <si>
    <t>Se realiza el analisis del primer trimestre en la hoja de vida del Indicador. 
Para el segundo trimestre a fecha de 25 de mayo de 2017 no es posible realizar un analisis por cuestiones de facturación</t>
  </si>
  <si>
    <t>Para los tres primeros meses para el registro de los residuos reciclables se evidencia el no logro de la meta establecida, por cuanto el registro del peso de los mismos presento dificultad debido al cambio del contratista que presta el servicio de aseo y cafeteria en la entidad, cuyo personal es el encargado del pesaje diario de los residuos sólidos no peligrosos generados al interior de la Superintendencfia de Sociedades.
Situación que fue subsanada para el mes de abril de 2017, donde el porcentaje de residuos reclables alcanzo un 22,3% en comparación con los residuos ordinarios totales.</t>
  </si>
  <si>
    <r>
      <rPr>
        <b/>
        <sz val="10"/>
        <rFont val="Arial"/>
        <family val="2"/>
      </rPr>
      <t>ICA</t>
    </r>
    <r>
      <rPr>
        <sz val="10"/>
        <rFont val="Arial"/>
        <family val="2"/>
      </rPr>
      <t xml:space="preserve">: Indicador Consumo Agua  
</t>
    </r>
    <r>
      <rPr>
        <b/>
        <sz val="10"/>
        <rFont val="Arial"/>
        <family val="2"/>
      </rPr>
      <t>CAMa</t>
    </r>
    <r>
      <rPr>
        <sz val="10"/>
        <rFont val="Arial"/>
        <family val="2"/>
      </rPr>
      <t xml:space="preserve">: Consumo Actual de Agua (m3) en el periódo
</t>
    </r>
    <r>
      <rPr>
        <b/>
        <sz val="10"/>
        <rFont val="Arial"/>
        <family val="2"/>
      </rPr>
      <t>LBCa:</t>
    </r>
    <r>
      <rPr>
        <sz val="10"/>
        <rFont val="Arial"/>
        <family val="2"/>
      </rPr>
      <t xml:space="preserve"> Línea Base de Consumo Agua (m3)
</t>
    </r>
    <r>
      <rPr>
        <b/>
        <i/>
        <sz val="10"/>
        <rFont val="Arial"/>
        <family val="2"/>
      </rPr>
      <t>Nota: Todos los resultados negativos indican un aumento en el consumo del Recurso</t>
    </r>
  </si>
  <si>
    <r>
      <t xml:space="preserve">Análisis Trimestre I: </t>
    </r>
    <r>
      <rPr>
        <sz val="8"/>
        <rFont val="Arial"/>
        <family val="2"/>
      </rPr>
      <t>Para el primer trimestre se obtuvo una reducción en el consumo de energía de 12,8% como consolidado para todas las sedes de la Superintendencia.  Es importante mencionar que la sede de Bogotá Supero en un 7.3% la reducción proyectada para el año 2017 establecida en 5%, debido en primera instancia a la gestión realizada en cuanto al cambio de luminarias fluorescentes a iluminación con bombillas LED realizado a finales del año 2016 en los pisos 4 y 5 de la sede.
En cuanto el comportamiento del consumo de energía de las Intendencias Regionales se destaca la Intendencia de Cartagena por tener un 29,1% de reducción, es decir un 24,1% por encima de la proyección del año 2017. La reducción del consumo se deriva  por las buenas prácticas adoptadas al interior de la Intendencia como el apagado de los aires acondicionados cuando no se están utilizando, apagado de luces, impresoras y equipos de cómputo al terminar la jornada laboral.
Se hace necesario mencionar que la Intendencia Regional de Manizales presenta un consumo de -5,9% evidenciando el no cumplimiento establecido.  No obstante lo anterior, es importante referir que los nuevos equipos instalados posiblemente están ocasionando el aumento son dos (2) impresoras multifuncionales y el aire acondicionado instalado en el rack de comunicaciones que por indicaciones técnicas debe permanecer encendido. Sin embargo la Intendencia ha tomado medidas para la reducción en el consumo de energía, consistentes en la desconexión de impresoras en horas no laborables y seguimiento al aire acondicionado instalado en el rack de comunicaciones.
Desde la sede de Bogotá, se ha realizado los procesos de seguimiento a través de requerimientos realizados al líder par ambiental y al Intendente Regional desde la Subdirección Administrativa y el área de Gestión Ambiental del Grupo Administrativo.</t>
    </r>
    <r>
      <rPr>
        <b/>
        <sz val="8"/>
        <rFont val="Arial"/>
        <family val="2"/>
      </rPr>
      <t xml:space="preserve">
</t>
    </r>
  </si>
  <si>
    <t>Para el mes de febrero se presenta un incremento debido aL daño en uno de los orinales del baño público de nuestra Intendencia Regional Cali el cual ya fue arreglado, otro factor que ayudo el alza de este recibo fue el incremento que hizo la Gobernación del Valle a todos los consumos.</t>
  </si>
  <si>
    <t>Agilizar los procesos, mediante el uso de las tecnologías de la información necesarias para facilitar la gestión de la entidad</t>
  </si>
  <si>
    <t>Ejercerlas facultades jurisdiccionales tendientes a resolver los conflictos societarios de las sociedades Colombianas</t>
  </si>
  <si>
    <t>Contribuir a la preservación de la empresa y a la recuperación del crédito, mediante el ejercicio de las facultades jurisdiccionales</t>
  </si>
  <si>
    <t>Producir y suministrar, a partir de los reportes de los supervisados, información útil, confiable y de calidad para la toma de decisiones y para el ejercicio de la función de fiscalización</t>
  </si>
  <si>
    <r>
      <rPr>
        <b/>
        <sz val="10"/>
        <rFont val="Arial"/>
        <family val="2"/>
      </rPr>
      <t>Análisis Semestre I:</t>
    </r>
    <r>
      <rPr>
        <sz val="10"/>
        <rFont val="Arial"/>
        <family val="2"/>
      </rPr>
      <t xml:space="preserve">
Se obtuvo un resultado del 13.2% de reducción en el consumo de agua, lo que reflejael compromiso en la implementación de las buenas prácticas por parte de los funcionarios y contratistas de la entidad a nivel nacional.
Cabe resaltar que la Intendencia Regional de Cali presentó en el mes de febrero un aumento en el consumo derivado de un daño en las unidades sanitarias, el cual fue subsanado y se refleja en el comportamiento del indicador de los siguientes periodos.
Así mismo, se observa el resultado de la reducción en el consumo de la Intendencia Regional de Barranquilla debido al cambio de la sede.
</t>
    </r>
  </si>
  <si>
    <r>
      <rPr>
        <b/>
        <sz val="10"/>
        <rFont val="Arial"/>
        <family val="2"/>
      </rPr>
      <t xml:space="preserve">Análisis Semestre I:
</t>
    </r>
    <r>
      <rPr>
        <sz val="10"/>
        <rFont val="Arial"/>
        <family val="2"/>
      </rPr>
      <t>La medición de los residuos no peligrosos evidencia una  variación significativa durante los primeros tres meses, para lo cual es importante tener en cuenta que la Superintendencia de Sociedades presentó cambio de contratista para la prestación de las labores de aseo y cafetería a partir del mes de enero de 2017.  
El proceso de empalme de labores no fue exitoso afectando la medición de los resiudos no peligrosos en la sede de Bogotá (donde aplica el indicador); así las cosas, en el mes de marzo se realizaron actividades de sensibilización para la separación en la fuente en los puntos ecologicos ubicados en la terraza del tercer piso y en la zona donde se encuentran ubicadas las maquinas dispensadoras de comida del primer piso; adicionalmente se realiza charla de sensibilización al personal de aseo y cafetería.  En el mes de Abril el indicador logró superar la meta en un 7%.
No obstante lo anterior, el mes de mayo se presento una reducción del indicador en un 14,3% es decir 7.3% por debajo de la meta establecida, así mismo el mes de junio evidencia una disminucion de 7.52% en comparación con el mes de mayo.  El compartamiento del indicador permitió generar en junio una actividad de sensibilización en los puntos ecológicos ubicados en las zonas de las máquinas dispensadoras de comida y bebida (primer y tercer piso), sin embargo para el segundo semestre de 2017, se definiran acciones encaminadas a incrementarla el aprovechamiento de los residuos, tales como reforzar jornadas de sensibilización de separación en la fuente.</t>
    </r>
  </si>
  <si>
    <t>Para el primer trimestre se evidencia el consumo normal con utilización de la sala de viodeoconferencia para audiencias tanto de la Regional como las programadas por Bogotá. En el segundo trimestre se evidencio la disminución del consumo teniendo en cuenta que se retiraron de la entidad 2 funcionarios por el concurso. En el tercer trimestre se establece el aumento de consumo debido a la cantidad de audiencias programadas en este período y el ingreso de 1 funcionario.</t>
  </si>
  <si>
    <t>Pendiente hoy 10/11/17 recibir factura del mes de oct.</t>
  </si>
  <si>
    <t xml:space="preserve">Para el mes de Septiembre.
• Relativamente aumentó el flujo de audiencias tanto de Bogotá como de Bucaramanga, las cuales se realizaron en la sala de audiencias y videoconferencia de la Intendencia Regional. Es de aclarar que en los meses anteriores, las audiencias se venían realizando en los auditorios del Eco Parque Natura, hecho que permitía el ahorro de energía.
• Adicionalmente, ingresó una funcionaria nueva quien ocupa un cargo que se encontraba vacante.
</t>
  </si>
  <si>
    <t>Septiembre: Respecto del incremento en el consumo de KW, la empresa de energía Emcali informa "las variaciones de consumo entre los meses de enero a septiembre del año en curso, se encuentran dentro de un rango normal de operación con tendencia hacia la alza", como se explica a continuación:
Consumo en kWh.
Este Mes
(Sep 2017) Promedio Incremento del Consumo
6300   6010    5%</t>
  </si>
  <si>
    <t xml:space="preserve">Trimestre 1: Para el cierre del primer trimestre se alcanza una reduccón del consumo de energía electrica de 12,3 % con respecto a la línea base establecida según los promedio de consumo en los años anteriores por parte de la superintendencia, superando para este primer periodo de analisis en 7,3 % la proyección de reducción para el año 2017
Trimestre 2: Se realiza un requerimiento a la empresa de energia Codensa el día 18 de mayo de 2017 para la verificación de los consumos facturados en la cuenta N° 0764409-7 por el alza en el consumo y facturación del servicio, por ser cifras atipicas teniendo en cuenta las medidas de ahorro que está realizando la superintendencia. Se recibio como respuesta que para el periodo comprendido del 08 de abril de 2017 al 10 de mayo de 2017 se facturó por promedio, debido a que se presentó variación de consumos hacia abajo, por lo cual se está realizando el respectivo ajuste de consumo. Solicitud gestionada con radicado N° 1943273.
Según la solicitud con radicado N° 1943273 ante la empresa de energía Codensa, se realiza el ajuste al consumo de energía para el periodo comprendido del 08 de abril de 2017 al 10 de mayo de 2017 al facturarse por promedio, descontandose de la factura 22276 KWH de los 96490 KWH facturados inicialmente.
Para el mes de septiembre se evidencia el aumento en el consumo de energía el cual obedece a los trabajos nocturnos reaizados en atención al desarrollo de los contratos de cambio de iluminación y el cambio de inmobiliario.  Adicionalmente, la vinculación de contratistas y nuevos funcionarios afecta dicho consumo debido a la instalación de nuevos equipos de computo. </t>
  </si>
  <si>
    <r>
      <rPr>
        <b/>
        <sz val="9"/>
        <rFont val="Arial"/>
        <family val="2"/>
      </rPr>
      <t>ICE</t>
    </r>
    <r>
      <rPr>
        <sz val="9"/>
        <rFont val="Arial"/>
        <family val="2"/>
      </rPr>
      <t xml:space="preserve">: Indicador Consumo Energético 
</t>
    </r>
    <r>
      <rPr>
        <b/>
        <sz val="9"/>
        <rFont val="Arial"/>
        <family val="2"/>
      </rPr>
      <t>CAM</t>
    </r>
    <r>
      <rPr>
        <sz val="9"/>
        <rFont val="Arial"/>
        <family val="2"/>
      </rPr>
      <t xml:space="preserve">: Consumo Actual del Mes  (KW)  
</t>
    </r>
    <r>
      <rPr>
        <b/>
        <sz val="9"/>
        <rFont val="Arial"/>
        <family val="2"/>
      </rPr>
      <t>LBC:</t>
    </r>
    <r>
      <rPr>
        <sz val="9"/>
        <rFont val="Arial"/>
        <family val="2"/>
      </rPr>
      <t xml:space="preserve"> Línea Base de Consumo Energético
</t>
    </r>
    <r>
      <rPr>
        <b/>
        <i/>
        <sz val="9"/>
        <rFont val="Arial"/>
        <family val="2"/>
      </rPr>
      <t>Nota: Todos los resultados negativos indican un aumento en el consumo del Recurso</t>
    </r>
  </si>
  <si>
    <r>
      <t xml:space="preserve">Análisis Trimestre II: </t>
    </r>
    <r>
      <rPr>
        <sz val="8"/>
        <rFont val="Arial"/>
        <family val="2"/>
      </rPr>
      <t>El comportamiento del indicador consolidado evidencia una reducción en el consumo de energía del 10,9% .  Es importante mencionar que para la sede de Bogotá se observa que la reducción fue de 7.8%, aunque se cumplio la meta de reducción comparandolo con el trimestre anterior se observa un aumento en el consumo de energía debido a los trabajos programados en jornadas nocturnas para el mantenimiento y cambio de la iluminación; adicionalmente, los trabajos de adecuación de infraestructura (puestos de trabajo) que implicó el uso de los ascensores como medio de transporte para carga. 
Se observa que la Intedencia Regional de Manizales ha logrado incrementar su indicador respecto al trimestre anterior gracias a la implementación de buenas prácticas en el uso eficiente de energía.</t>
    </r>
  </si>
  <si>
    <r>
      <rPr>
        <b/>
        <sz val="8"/>
        <rFont val="Arial"/>
        <family val="2"/>
      </rPr>
      <t>Análisis Trimestre III:</t>
    </r>
    <r>
      <rPr>
        <b/>
        <sz val="10"/>
        <rFont val="Arial"/>
        <family val="2"/>
      </rPr>
      <t xml:space="preserve"> </t>
    </r>
    <r>
      <rPr>
        <sz val="8"/>
        <rFont val="Arial"/>
        <family val="2"/>
      </rPr>
      <t>Aunque la meta del indicador se cumplio satisfactoriamente para el corte del trimestre, es de resaltar, que la sede de Bogotá, en el mes de Septiembre, presentó un consumo elevado que arrojo un incumplimiento del -9,2%, lo que impacto el resultado final del mes, debido a varios factores como: el desarrollo de trabajos nocturnos efectuados en atención a los contratos de cambio de iluminación y cambio de inmobiliario.  Adicionalmente, la vinculación de contratistas y nuevos funcionarios afecta dicho consumo debido a la instalación de equipos de computo para este personal. 
Por otro, se resalta el compromiso por parte de las intendencias regionales, en la disminnución en el consumo de este recurso, lo que se ve refleado en la adopción de la implementación Programa PROCURE.</t>
    </r>
    <r>
      <rPr>
        <sz val="10"/>
        <rFont val="Arial"/>
        <family val="2"/>
      </rPr>
      <t xml:space="preserve">
</t>
    </r>
  </si>
  <si>
    <r>
      <t>TRIMESTRE I:  Respecto del incremento en el consumo de KW, la empresa de energía de Manizales informó que realizaron una segunda lectura, en la cual se evidencia aumento en el consumo. Los nuevos equipos instalados que posiblemente estén ocasionando el aumento son dos (2) impresoras multifuncionales y el</t>
    </r>
    <r>
      <rPr>
        <b/>
        <sz val="10"/>
        <rFont val="Arial"/>
        <family val="2"/>
      </rPr>
      <t xml:space="preserve"> </t>
    </r>
    <r>
      <rPr>
        <sz val="10"/>
        <rFont val="Arial"/>
        <family val="2"/>
      </rPr>
      <t>aire acondicionado instalado en el rac de comunicaciones que por indicaciones técnicas debe permanecer encendido. Se solicitará a la empresa de energía revisión al contador, al consumo de energía de equipos y a las conexiones eléctricas.
De tal situación se informó al Grupo Administrativo el 07/03/2017. No obstante, la Intendencia ha tomado medidas para la reducción en el cnsumo de energía, consistentes en la desconexión de impresoras en horas no laborables y seguimiento al aire acondicionado instalado en el rac de comuniaciones.
TRIMESTRE II: Para el segundo trimestre se ve reflejado un bajo consumo de energía en una reducción de 540KW. Dicha reducción obedece a las medidas tomadas por la Intendencia en el ahorro de energía, teniendo en cuenta el alto incremento que se generó en el primer trimestre a causa de las impresoras multifuncionales y el aire acondicionado del rac de comunicaciones.
TRIMESTRE III: Se mantuvo la disminución en el consumo de energía.</t>
    </r>
  </si>
  <si>
    <t>Reducción del 5%</t>
  </si>
  <si>
    <t>Reducción del 3%</t>
  </si>
</sst>
</file>

<file path=xl/styles.xml><?xml version="1.0" encoding="utf-8"?>
<styleSheet xmlns="http://schemas.openxmlformats.org/spreadsheetml/2006/main">
  <numFmts count="34">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0.0%"/>
    <numFmt numFmtId="181" formatCode="0.000%"/>
    <numFmt numFmtId="182" formatCode="0.0000%"/>
    <numFmt numFmtId="183" formatCode="0.0"/>
    <numFmt numFmtId="184" formatCode="0.000"/>
    <numFmt numFmtId="185" formatCode="0.0000"/>
    <numFmt numFmtId="186" formatCode="0.00000"/>
    <numFmt numFmtId="187" formatCode="0.000000"/>
    <numFmt numFmtId="188" formatCode="[$-240A]dddd\,\ dd&quot; de &quot;mmmm&quot; de &quot;yyyy"/>
    <numFmt numFmtId="189" formatCode="[$-409]h:mm:ss\ AM/PM"/>
  </numFmts>
  <fonts count="90">
    <font>
      <sz val="10"/>
      <name val="Arial"/>
      <family val="0"/>
    </font>
    <font>
      <b/>
      <sz val="10"/>
      <name val="Arial"/>
      <family val="2"/>
    </font>
    <font>
      <sz val="8"/>
      <name val="Arial"/>
      <family val="2"/>
    </font>
    <font>
      <b/>
      <sz val="10"/>
      <color indexed="9"/>
      <name val="Arial"/>
      <family val="2"/>
    </font>
    <font>
      <u val="single"/>
      <sz val="10"/>
      <color indexed="12"/>
      <name val="Arial"/>
      <family val="2"/>
    </font>
    <font>
      <u val="single"/>
      <sz val="10"/>
      <color indexed="36"/>
      <name val="Arial"/>
      <family val="2"/>
    </font>
    <font>
      <sz val="10"/>
      <color indexed="9"/>
      <name val="Arial"/>
      <family val="2"/>
    </font>
    <font>
      <b/>
      <sz val="12"/>
      <color indexed="8"/>
      <name val="Arial Black"/>
      <family val="2"/>
    </font>
    <font>
      <b/>
      <sz val="12"/>
      <color indexed="8"/>
      <name val="Arial Narrow"/>
      <family val="2"/>
    </font>
    <font>
      <b/>
      <sz val="10"/>
      <color indexed="8"/>
      <name val="Arial Narrow"/>
      <family val="2"/>
    </font>
    <font>
      <b/>
      <sz val="14"/>
      <color indexed="9"/>
      <name val="Arial"/>
      <family val="2"/>
    </font>
    <font>
      <b/>
      <sz val="12"/>
      <name val="Arial"/>
      <family val="2"/>
    </font>
    <font>
      <b/>
      <sz val="14"/>
      <name val="Arial"/>
      <family val="2"/>
    </font>
    <font>
      <b/>
      <sz val="18"/>
      <name val="Arial"/>
      <family val="2"/>
    </font>
    <font>
      <b/>
      <sz val="14"/>
      <color indexed="8"/>
      <name val="Arial"/>
      <family val="2"/>
    </font>
    <font>
      <sz val="9"/>
      <name val="Arial"/>
      <family val="2"/>
    </font>
    <font>
      <sz val="8"/>
      <name val="Tahoma"/>
      <family val="2"/>
    </font>
    <font>
      <b/>
      <sz val="8"/>
      <name val="Tahoma"/>
      <family val="2"/>
    </font>
    <font>
      <b/>
      <sz val="8"/>
      <color indexed="8"/>
      <name val="Tahoma"/>
      <family val="2"/>
    </font>
    <font>
      <sz val="8"/>
      <color indexed="8"/>
      <name val="Tahoma"/>
      <family val="2"/>
    </font>
    <font>
      <i/>
      <sz val="9"/>
      <name val="Arial"/>
      <family val="2"/>
    </font>
    <font>
      <b/>
      <sz val="16"/>
      <name val="Arial"/>
      <family val="2"/>
    </font>
    <font>
      <b/>
      <sz val="9"/>
      <name val="Arial"/>
      <family val="2"/>
    </font>
    <font>
      <b/>
      <i/>
      <sz val="10"/>
      <name val="Arial"/>
      <family val="2"/>
    </font>
    <font>
      <sz val="11"/>
      <name val="Arial"/>
      <family val="2"/>
    </font>
    <font>
      <sz val="14"/>
      <name val="Arial"/>
      <family val="2"/>
    </font>
    <font>
      <b/>
      <sz val="11"/>
      <name val="Arial"/>
      <family val="2"/>
    </font>
    <font>
      <i/>
      <sz val="14"/>
      <name val="Arial"/>
      <family val="2"/>
    </font>
    <font>
      <b/>
      <sz val="8"/>
      <name val="Arial"/>
      <family val="2"/>
    </font>
    <font>
      <i/>
      <sz val="11"/>
      <name val="Arial"/>
      <family val="2"/>
    </font>
    <font>
      <b/>
      <i/>
      <sz val="9"/>
      <name val="Arial"/>
      <family val="2"/>
    </font>
    <font>
      <sz val="10"/>
      <color indexed="8"/>
      <name val="Calibri"/>
      <family val="2"/>
    </font>
    <font>
      <sz val="5.95"/>
      <color indexed="8"/>
      <name val="Calibr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color indexed="8"/>
      <name val="Arial"/>
      <family val="2"/>
    </font>
    <font>
      <sz val="10"/>
      <color indexed="10"/>
      <name val="Arial"/>
      <family val="2"/>
    </font>
    <font>
      <sz val="11"/>
      <color indexed="8"/>
      <name val="Arial"/>
      <family val="2"/>
    </font>
    <font>
      <b/>
      <sz val="9"/>
      <color indexed="9"/>
      <name val="Arial"/>
      <family val="2"/>
    </font>
    <font>
      <b/>
      <sz val="11"/>
      <color indexed="9"/>
      <name val="Arial"/>
      <family val="2"/>
    </font>
    <font>
      <b/>
      <sz val="16"/>
      <color indexed="9"/>
      <name val="Arial"/>
      <family val="2"/>
    </font>
    <font>
      <b/>
      <sz val="18"/>
      <color indexed="9"/>
      <name val="Arial"/>
      <family val="2"/>
    </font>
    <font>
      <b/>
      <sz val="11"/>
      <color indexed="8"/>
      <name val="Cambria Math"/>
      <family val="1"/>
    </font>
    <font>
      <b/>
      <sz val="11"/>
      <color indexed="8"/>
      <name val="Arial"/>
      <family val="2"/>
    </font>
    <font>
      <b/>
      <sz val="10"/>
      <color indexed="8"/>
      <name val="Calibri"/>
      <family val="2"/>
    </font>
    <font>
      <b/>
      <sz val="18"/>
      <color indexed="8"/>
      <name val="Calibri"/>
      <family val="2"/>
    </font>
    <font>
      <b/>
      <sz val="11"/>
      <color indexed="8"/>
      <name val="+mn-lt"/>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0"/>
      <color theme="0"/>
      <name val="Arial"/>
      <family val="2"/>
    </font>
    <font>
      <sz val="11"/>
      <color theme="1"/>
      <name val="Arial"/>
      <family val="2"/>
    </font>
    <font>
      <b/>
      <sz val="9"/>
      <color theme="0"/>
      <name val="Arial"/>
      <family val="2"/>
    </font>
    <font>
      <b/>
      <sz val="10"/>
      <color rgb="FFFFFFFF"/>
      <name val="Arial"/>
      <family val="2"/>
    </font>
    <font>
      <b/>
      <sz val="11"/>
      <color theme="0"/>
      <name val="Arial"/>
      <family val="2"/>
    </font>
    <font>
      <b/>
      <sz val="16"/>
      <color theme="0"/>
      <name val="Arial"/>
      <family val="2"/>
    </font>
    <font>
      <b/>
      <sz val="18"/>
      <color theme="0"/>
      <name val="Arial"/>
      <family val="2"/>
    </font>
    <font>
      <sz val="10"/>
      <color theme="1"/>
      <name val="Arial"/>
      <family val="2"/>
    </font>
    <font>
      <sz val="10"/>
      <color theme="0"/>
      <name val="Arial"/>
      <family val="2"/>
    </font>
    <font>
      <sz val="10"/>
      <color rgb="FFFFFFFF"/>
      <name val="Arial"/>
      <family val="2"/>
    </font>
    <font>
      <sz val="10"/>
      <color rgb="FFFF0000"/>
      <name val="Arial"/>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62"/>
        <bgColor indexed="64"/>
      </patternFill>
    </fill>
    <fill>
      <patternFill patternType="solid">
        <fgColor theme="0" tint="-0.04997999966144562"/>
        <bgColor indexed="64"/>
      </patternFill>
    </fill>
    <fill>
      <patternFill patternType="solid">
        <fgColor theme="0"/>
        <bgColor indexed="64"/>
      </patternFill>
    </fill>
    <fill>
      <patternFill patternType="solid">
        <fgColor rgb="FF333399"/>
        <bgColor indexed="64"/>
      </patternFill>
    </fill>
    <fill>
      <patternFill patternType="solid">
        <fgColor rgb="FFFFFFFF"/>
        <bgColor indexed="64"/>
      </patternFill>
    </fill>
    <fill>
      <patternFill patternType="solid">
        <fgColor theme="0" tint="-0.1499900072813034"/>
        <bgColor indexed="64"/>
      </patternFill>
    </fill>
    <fill>
      <patternFill patternType="solid">
        <fgColor indexed="11"/>
        <bgColor indexed="64"/>
      </patternFill>
    </fill>
    <fill>
      <patternFill patternType="solid">
        <fgColor rgb="FF333399"/>
        <bgColor indexed="64"/>
      </patternFill>
    </fill>
    <fill>
      <patternFill patternType="solid">
        <fgColor indexed="13"/>
        <bgColor indexed="64"/>
      </patternFill>
    </fill>
    <fill>
      <patternFill patternType="solid">
        <fgColor indexed="10"/>
        <bgColor indexed="64"/>
      </patternFill>
    </fill>
  </fills>
  <borders count="7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thin"/>
      <top style="medium"/>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style="medium"/>
      <right style="thin"/>
      <top style="thin"/>
      <bottom style="medium"/>
    </border>
    <border>
      <left style="medium"/>
      <right style="medium"/>
      <top style="medium"/>
      <bottom style="medium"/>
    </border>
    <border>
      <left style="medium"/>
      <right>
        <color indexed="63"/>
      </right>
      <top style="medium"/>
      <bottom style="medium"/>
    </border>
    <border>
      <left style="thin"/>
      <right>
        <color indexed="63"/>
      </right>
      <top style="thin"/>
      <bottom style="medium"/>
    </border>
    <border>
      <left>
        <color indexed="63"/>
      </left>
      <right style="thin"/>
      <top style="medium"/>
      <bottom style="thin"/>
    </border>
    <border>
      <left style="thin"/>
      <right>
        <color indexed="63"/>
      </right>
      <top style="thin"/>
      <bottom style="thin"/>
    </border>
    <border>
      <left>
        <color indexed="63"/>
      </left>
      <right style="thin"/>
      <top style="thin"/>
      <bottom style="thin"/>
    </border>
    <border>
      <left>
        <color indexed="63"/>
      </left>
      <right style="thin"/>
      <top style="thin"/>
      <bottom style="medium"/>
    </border>
    <border>
      <left style="medium"/>
      <right style="thin"/>
      <top style="medium"/>
      <bottom>
        <color indexed="63"/>
      </bottom>
    </border>
    <border>
      <left style="thin"/>
      <right style="medium"/>
      <top style="medium"/>
      <bottom>
        <color indexed="63"/>
      </bottom>
    </border>
    <border>
      <left>
        <color indexed="63"/>
      </left>
      <right style="thin"/>
      <top style="medium"/>
      <bottom>
        <color indexed="63"/>
      </bottom>
    </border>
    <border>
      <left style="thin"/>
      <right style="thin"/>
      <top style="thin"/>
      <bottom style="medium"/>
    </border>
    <border>
      <left style="medium"/>
      <right style="thin"/>
      <top>
        <color indexed="63"/>
      </top>
      <bottom style="thin"/>
    </border>
    <border>
      <left>
        <color indexed="63"/>
      </left>
      <right style="thin"/>
      <top>
        <color indexed="63"/>
      </top>
      <bottom style="thin"/>
    </border>
    <border>
      <left style="thin"/>
      <right>
        <color indexed="63"/>
      </right>
      <top style="medium"/>
      <bottom>
        <color indexed="63"/>
      </bottom>
    </border>
    <border>
      <left style="medium"/>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style="medium"/>
      <top style="thin"/>
      <bottom style="medium"/>
    </border>
    <border>
      <left>
        <color indexed="63"/>
      </left>
      <right>
        <color indexed="63"/>
      </right>
      <top style="medium"/>
      <bottom style="medium"/>
    </border>
    <border>
      <left>
        <color indexed="63"/>
      </left>
      <right style="thin"/>
      <top>
        <color indexed="63"/>
      </top>
      <bottom style="medium"/>
    </border>
    <border>
      <left style="thin"/>
      <right>
        <color indexed="63"/>
      </right>
      <top style="thin"/>
      <bottom>
        <color indexed="63"/>
      </bottom>
    </border>
    <border>
      <left>
        <color indexed="63"/>
      </left>
      <right style="thin"/>
      <top style="thin"/>
      <bottom>
        <color indexed="63"/>
      </bottom>
    </border>
    <border>
      <left style="medium"/>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style="medium"/>
      <right style="thin"/>
      <top>
        <color indexed="63"/>
      </top>
      <bottom>
        <color indexed="63"/>
      </bottom>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style="thin"/>
      <right style="thin"/>
      <top style="thin"/>
      <bottom style="thin"/>
    </border>
    <border>
      <left style="thin"/>
      <right style="medium"/>
      <top style="thin"/>
      <bottom style="thin"/>
    </border>
    <border>
      <left>
        <color indexed="63"/>
      </left>
      <right style="medium"/>
      <top style="medium"/>
      <bottom style="medium"/>
    </border>
    <border>
      <left>
        <color indexed="63"/>
      </left>
      <right>
        <color indexed="63"/>
      </right>
      <top style="thin"/>
      <bottom style="thin"/>
    </border>
    <border>
      <left>
        <color indexed="63"/>
      </left>
      <right style="medium"/>
      <top style="thin"/>
      <bottom style="thin"/>
    </border>
    <border>
      <left/>
      <right/>
      <top style="medium"/>
      <bottom style="thin"/>
    </border>
    <border>
      <left>
        <color indexed="63"/>
      </left>
      <right>
        <color indexed="63"/>
      </right>
      <top style="thin"/>
      <bottom style="medium"/>
    </border>
    <border>
      <left>
        <color indexed="63"/>
      </left>
      <right style="medium"/>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color indexed="63"/>
      </right>
      <top style="medium"/>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medium"/>
      <top style="medium"/>
      <bottom>
        <color indexed="63"/>
      </bottom>
    </border>
    <border>
      <left style="medium"/>
      <right style="medium"/>
      <top>
        <color indexed="63"/>
      </top>
      <bottom style="medium"/>
    </border>
    <border>
      <left style="medium"/>
      <right style="medium"/>
      <top/>
      <bottom/>
    </border>
    <border>
      <left>
        <color indexed="63"/>
      </left>
      <right>
        <color indexed="63"/>
      </right>
      <top>
        <color indexed="63"/>
      </top>
      <bottom style="thin"/>
    </border>
    <border>
      <left>
        <color indexed="63"/>
      </left>
      <right style="medium"/>
      <top>
        <color indexed="63"/>
      </top>
      <bottom style="thin"/>
    </border>
    <border>
      <left style="thin"/>
      <right style="thin"/>
      <top style="medium"/>
      <bottom>
        <color indexed="63"/>
      </bottom>
    </border>
    <border>
      <left style="thin"/>
      <right style="medium"/>
      <top>
        <color indexed="63"/>
      </top>
      <bottom>
        <color indexed="63"/>
      </bottom>
    </border>
    <border>
      <left style="thin"/>
      <right style="medium"/>
      <top>
        <color indexed="63"/>
      </top>
      <bottom style="medium"/>
    </border>
    <border>
      <left style="thin"/>
      <right style="medium"/>
      <top>
        <color indexed="63"/>
      </top>
      <bottom style="thin"/>
    </border>
    <border>
      <left style="thin"/>
      <right style="medium"/>
      <top style="thin"/>
      <bottom>
        <color indexed="63"/>
      </bottom>
    </border>
    <border>
      <left style="thin"/>
      <right>
        <color indexed="63"/>
      </right>
      <top>
        <color indexed="63"/>
      </top>
      <bottom>
        <color indexed="63"/>
      </bottom>
    </border>
    <border>
      <left style="thin"/>
      <right>
        <color indexed="63"/>
      </right>
      <top>
        <color indexed="63"/>
      </top>
      <bottom style="medium"/>
    </border>
    <border>
      <left>
        <color indexed="63"/>
      </left>
      <right style="medium"/>
      <top style="medium"/>
      <bottom style="thin"/>
    </border>
    <border>
      <left style="thin"/>
      <right style="thin"/>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2" fillId="2" borderId="0" applyNumberFormat="0" applyBorder="0" applyAlignment="0" applyProtection="0"/>
    <xf numFmtId="0" fontId="62" fillId="3" borderId="0" applyNumberFormat="0" applyBorder="0" applyAlignment="0" applyProtection="0"/>
    <xf numFmtId="0" fontId="62" fillId="4" borderId="0" applyNumberFormat="0" applyBorder="0" applyAlignment="0" applyProtection="0"/>
    <xf numFmtId="0" fontId="62" fillId="5" borderId="0" applyNumberFormat="0" applyBorder="0" applyAlignment="0" applyProtection="0"/>
    <xf numFmtId="0" fontId="62" fillId="6" borderId="0" applyNumberFormat="0" applyBorder="0" applyAlignment="0" applyProtection="0"/>
    <xf numFmtId="0" fontId="62" fillId="7" borderId="0" applyNumberFormat="0" applyBorder="0" applyAlignment="0" applyProtection="0"/>
    <xf numFmtId="0" fontId="62" fillId="8"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11" borderId="0" applyNumberFormat="0" applyBorder="0" applyAlignment="0" applyProtection="0"/>
    <xf numFmtId="0" fontId="62" fillId="12" borderId="0" applyNumberFormat="0" applyBorder="0" applyAlignment="0" applyProtection="0"/>
    <xf numFmtId="0" fontId="62"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4" fillId="20" borderId="0" applyNumberFormat="0" applyBorder="0" applyAlignment="0" applyProtection="0"/>
    <xf numFmtId="0" fontId="65" fillId="21" borderId="1" applyNumberFormat="0" applyAlignment="0" applyProtection="0"/>
    <xf numFmtId="0" fontId="66" fillId="22" borderId="2" applyNumberFormat="0" applyAlignment="0" applyProtection="0"/>
    <xf numFmtId="0" fontId="67" fillId="0" borderId="3" applyNumberFormat="0" applyFill="0" applyAlignment="0" applyProtection="0"/>
    <xf numFmtId="0" fontId="68" fillId="0" borderId="0" applyNumberFormat="0" applyFill="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3" fillId="26" borderId="0" applyNumberFormat="0" applyBorder="0" applyAlignment="0" applyProtection="0"/>
    <xf numFmtId="0" fontId="63" fillId="27" borderId="0" applyNumberFormat="0" applyBorder="0" applyAlignment="0" applyProtection="0"/>
    <xf numFmtId="0" fontId="63" fillId="28" borderId="0" applyNumberFormat="0" applyBorder="0" applyAlignment="0" applyProtection="0"/>
    <xf numFmtId="0" fontId="69" fillId="29" borderId="1" applyNumberFormat="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70"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71"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72" fillId="21" borderId="5" applyNumberFormat="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76" fillId="0" borderId="6" applyNumberFormat="0" applyFill="0" applyAlignment="0" applyProtection="0"/>
    <xf numFmtId="0" fontId="77" fillId="0" borderId="7" applyNumberFormat="0" applyFill="0" applyAlignment="0" applyProtection="0"/>
    <xf numFmtId="0" fontId="68" fillId="0" borderId="8" applyNumberFormat="0" applyFill="0" applyAlignment="0" applyProtection="0"/>
    <xf numFmtId="0" fontId="78" fillId="0" borderId="9" applyNumberFormat="0" applyFill="0" applyAlignment="0" applyProtection="0"/>
  </cellStyleXfs>
  <cellXfs count="519">
    <xf numFmtId="0" fontId="0" fillId="0" borderId="0" xfId="0" applyAlignment="1">
      <alignment/>
    </xf>
    <xf numFmtId="0" fontId="14" fillId="0" borderId="0" xfId="0" applyFont="1" applyBorder="1" applyAlignment="1" applyProtection="1">
      <alignment/>
      <protection/>
    </xf>
    <xf numFmtId="0" fontId="0" fillId="0" borderId="0" xfId="0" applyBorder="1" applyAlignment="1" applyProtection="1">
      <alignment/>
      <protection/>
    </xf>
    <xf numFmtId="0" fontId="0" fillId="0" borderId="0" xfId="0" applyBorder="1" applyAlignment="1" applyProtection="1">
      <alignment/>
      <protection/>
    </xf>
    <xf numFmtId="0" fontId="0" fillId="0" borderId="0" xfId="0" applyAlignment="1" applyProtection="1">
      <alignment/>
      <protection/>
    </xf>
    <xf numFmtId="0" fontId="12" fillId="0" borderId="0" xfId="0" applyFont="1" applyBorder="1" applyAlignment="1" applyProtection="1">
      <alignment/>
      <protection/>
    </xf>
    <xf numFmtId="0" fontId="0" fillId="0" borderId="0" xfId="0" applyAlignment="1" applyProtection="1">
      <alignment horizontal="center"/>
      <protection/>
    </xf>
    <xf numFmtId="0" fontId="0" fillId="0" borderId="0" xfId="0" applyAlignment="1" applyProtection="1">
      <alignment horizontal="center" vertical="center"/>
      <protection/>
    </xf>
    <xf numFmtId="0" fontId="1" fillId="0" borderId="0" xfId="0" applyFont="1" applyAlignment="1" applyProtection="1">
      <alignment/>
      <protection/>
    </xf>
    <xf numFmtId="0" fontId="1" fillId="0" borderId="0" xfId="0" applyFont="1" applyBorder="1" applyAlignment="1" applyProtection="1">
      <alignment vertical="center" wrapText="1"/>
      <protection/>
    </xf>
    <xf numFmtId="0" fontId="0" fillId="0" borderId="0" xfId="0" applyBorder="1" applyAlignment="1" applyProtection="1">
      <alignment horizontal="center"/>
      <protection/>
    </xf>
    <xf numFmtId="0" fontId="1" fillId="0" borderId="0" xfId="0" applyFont="1" applyBorder="1" applyAlignment="1" applyProtection="1">
      <alignment horizontal="center" vertical="center" wrapText="1"/>
      <protection/>
    </xf>
    <xf numFmtId="0" fontId="79" fillId="0" borderId="0" xfId="0" applyFont="1" applyAlignment="1" applyProtection="1">
      <alignment/>
      <protection/>
    </xf>
    <xf numFmtId="9" fontId="79" fillId="0" borderId="0" xfId="0" applyNumberFormat="1" applyFont="1" applyAlignment="1" applyProtection="1">
      <alignment horizontal="center"/>
      <protection/>
    </xf>
    <xf numFmtId="0" fontId="1" fillId="33" borderId="10" xfId="0" applyFont="1" applyFill="1" applyBorder="1" applyAlignment="1" applyProtection="1">
      <alignment/>
      <protection/>
    </xf>
    <xf numFmtId="0" fontId="1" fillId="33" borderId="11" xfId="0" applyFont="1" applyFill="1" applyBorder="1" applyAlignment="1" applyProtection="1">
      <alignment horizontal="center"/>
      <protection/>
    </xf>
    <xf numFmtId="0" fontId="1" fillId="33" borderId="12" xfId="0" applyFont="1" applyFill="1" applyBorder="1" applyAlignment="1" applyProtection="1">
      <alignment horizontal="center"/>
      <protection/>
    </xf>
    <xf numFmtId="0" fontId="1" fillId="33" borderId="13" xfId="0" applyFont="1" applyFill="1" applyBorder="1" applyAlignment="1" applyProtection="1">
      <alignment horizontal="center"/>
      <protection/>
    </xf>
    <xf numFmtId="0" fontId="1" fillId="33" borderId="14" xfId="0" applyFont="1" applyFill="1" applyBorder="1" applyAlignment="1" applyProtection="1">
      <alignment/>
      <protection/>
    </xf>
    <xf numFmtId="0" fontId="3" fillId="34" borderId="15" xfId="0" applyFont="1" applyFill="1" applyBorder="1" applyAlignment="1" applyProtection="1">
      <alignment horizontal="center" vertical="distributed" wrapText="1"/>
      <protection/>
    </xf>
    <xf numFmtId="0" fontId="3" fillId="34" borderId="15" xfId="0" applyFont="1" applyFill="1" applyBorder="1" applyAlignment="1" applyProtection="1">
      <alignment vertical="center" wrapText="1"/>
      <protection/>
    </xf>
    <xf numFmtId="0" fontId="3" fillId="34" borderId="16" xfId="0" applyFont="1" applyFill="1" applyBorder="1" applyAlignment="1" applyProtection="1">
      <alignment horizontal="center"/>
      <protection/>
    </xf>
    <xf numFmtId="0" fontId="3" fillId="34" borderId="15" xfId="0" applyFont="1" applyFill="1" applyBorder="1" applyAlignment="1" applyProtection="1">
      <alignment/>
      <protection/>
    </xf>
    <xf numFmtId="0" fontId="20" fillId="35" borderId="12" xfId="0" applyFont="1" applyFill="1" applyBorder="1" applyAlignment="1" applyProtection="1">
      <alignment horizontal="center" vertical="center" wrapText="1"/>
      <protection/>
    </xf>
    <xf numFmtId="0" fontId="20" fillId="35" borderId="17" xfId="0" applyFont="1" applyFill="1" applyBorder="1" applyAlignment="1" applyProtection="1">
      <alignment horizontal="center" vertical="center" wrapText="1"/>
      <protection/>
    </xf>
    <xf numFmtId="3" fontId="0" fillId="0" borderId="18" xfId="0" applyNumberFormat="1" applyBorder="1" applyAlignment="1" applyProtection="1">
      <alignment horizontal="center" vertical="center" wrapText="1"/>
      <protection locked="0"/>
    </xf>
    <xf numFmtId="0" fontId="20" fillId="0" borderId="19" xfId="0" applyFont="1" applyBorder="1" applyAlignment="1" applyProtection="1">
      <alignment horizontal="center" vertical="center" wrapText="1"/>
      <protection/>
    </xf>
    <xf numFmtId="3" fontId="20" fillId="0" borderId="20" xfId="0" applyNumberFormat="1" applyFont="1" applyBorder="1" applyAlignment="1" applyProtection="1">
      <alignment horizontal="center" vertical="center" wrapText="1"/>
      <protection/>
    </xf>
    <xf numFmtId="3" fontId="0" fillId="0" borderId="20" xfId="0" applyNumberFormat="1" applyBorder="1" applyAlignment="1" applyProtection="1">
      <alignment horizontal="center" vertical="center" wrapText="1"/>
      <protection locked="0"/>
    </xf>
    <xf numFmtId="0" fontId="20" fillId="0" borderId="20" xfId="0" applyFont="1" applyBorder="1" applyAlignment="1" applyProtection="1">
      <alignment horizontal="center" vertical="center" wrapText="1"/>
      <protection/>
    </xf>
    <xf numFmtId="0" fontId="20" fillId="0" borderId="17" xfId="0" applyFont="1" applyBorder="1" applyAlignment="1" applyProtection="1">
      <alignment horizontal="center" vertical="center" wrapText="1"/>
      <protection/>
    </xf>
    <xf numFmtId="0" fontId="20" fillId="0" borderId="21" xfId="0" applyFont="1" applyBorder="1" applyAlignment="1" applyProtection="1">
      <alignment horizontal="center" vertical="center" wrapText="1"/>
      <protection/>
    </xf>
    <xf numFmtId="0" fontId="0" fillId="36" borderId="0" xfId="0" applyFill="1" applyBorder="1" applyAlignment="1" applyProtection="1">
      <alignment horizontal="center" vertical="center"/>
      <protection/>
    </xf>
    <xf numFmtId="0" fontId="0" fillId="36" borderId="0" xfId="0" applyFill="1" applyBorder="1" applyAlignment="1" applyProtection="1">
      <alignment/>
      <protection/>
    </xf>
    <xf numFmtId="0" fontId="12" fillId="36" borderId="0" xfId="0" applyFont="1" applyFill="1" applyBorder="1" applyAlignment="1" applyProtection="1">
      <alignment horizontal="center"/>
      <protection/>
    </xf>
    <xf numFmtId="0" fontId="0" fillId="36" borderId="0" xfId="0" applyFill="1" applyBorder="1" applyAlignment="1" applyProtection="1">
      <alignment horizontal="left"/>
      <protection/>
    </xf>
    <xf numFmtId="0" fontId="11" fillId="36" borderId="0" xfId="0" applyFont="1" applyFill="1" applyAlignment="1" applyProtection="1">
      <alignment horizontal="center" vertical="center"/>
      <protection/>
    </xf>
    <xf numFmtId="0" fontId="11" fillId="36" borderId="0" xfId="0" applyFont="1" applyFill="1" applyAlignment="1" applyProtection="1">
      <alignment horizontal="center"/>
      <protection/>
    </xf>
    <xf numFmtId="0" fontId="79" fillId="37" borderId="18" xfId="0" applyFont="1" applyFill="1" applyBorder="1" applyAlignment="1" applyProtection="1">
      <alignment horizontal="center" vertical="center" wrapText="1"/>
      <protection/>
    </xf>
    <xf numFmtId="3" fontId="20" fillId="0" borderId="21" xfId="0" applyNumberFormat="1" applyFont="1" applyBorder="1" applyAlignment="1" applyProtection="1">
      <alignment horizontal="center" vertical="center" wrapText="1"/>
      <protection/>
    </xf>
    <xf numFmtId="0" fontId="3" fillId="34" borderId="16" xfId="0" applyFont="1" applyFill="1" applyBorder="1" applyAlignment="1" applyProtection="1">
      <alignment horizontal="center" vertical="center" wrapText="1"/>
      <protection/>
    </xf>
    <xf numFmtId="0" fontId="79" fillId="37" borderId="22" xfId="0" applyFont="1" applyFill="1" applyBorder="1" applyAlignment="1" applyProtection="1">
      <alignment horizontal="center" vertical="center" wrapText="1"/>
      <protection/>
    </xf>
    <xf numFmtId="0" fontId="79" fillId="37" borderId="23" xfId="0" applyFont="1" applyFill="1" applyBorder="1" applyAlignment="1" applyProtection="1">
      <alignment horizontal="center" vertical="center" wrapText="1"/>
      <protection/>
    </xf>
    <xf numFmtId="0" fontId="79" fillId="37" borderId="24" xfId="0" applyFont="1" applyFill="1" applyBorder="1" applyAlignment="1" applyProtection="1">
      <alignment horizontal="center" vertical="center" wrapText="1"/>
      <protection/>
    </xf>
    <xf numFmtId="0" fontId="20" fillId="0" borderId="0" xfId="0" applyFont="1" applyBorder="1" applyAlignment="1" applyProtection="1">
      <alignment horizontal="center" vertical="center" wrapText="1"/>
      <protection/>
    </xf>
    <xf numFmtId="3" fontId="20" fillId="0" borderId="0" xfId="0" applyNumberFormat="1" applyFont="1" applyBorder="1" applyAlignment="1" applyProtection="1">
      <alignment horizontal="center" vertical="center" wrapText="1"/>
      <protection/>
    </xf>
    <xf numFmtId="180" fontId="1" fillId="0" borderId="0" xfId="0" applyNumberFormat="1" applyFont="1" applyBorder="1" applyAlignment="1" applyProtection="1">
      <alignment horizontal="center" vertical="center" wrapText="1"/>
      <protection/>
    </xf>
    <xf numFmtId="3" fontId="0" fillId="0" borderId="0" xfId="0" applyNumberFormat="1" applyBorder="1" applyAlignment="1" applyProtection="1">
      <alignment horizontal="center" vertical="center" wrapText="1"/>
      <protection locked="0"/>
    </xf>
    <xf numFmtId="0" fontId="20" fillId="0" borderId="25" xfId="0" applyFont="1" applyFill="1" applyBorder="1" applyAlignment="1" applyProtection="1">
      <alignment horizontal="center" vertical="center" wrapText="1"/>
      <protection/>
    </xf>
    <xf numFmtId="9" fontId="1" fillId="0" borderId="0" xfId="54" applyFont="1" applyAlignment="1" applyProtection="1">
      <alignment/>
      <protection/>
    </xf>
    <xf numFmtId="9" fontId="1" fillId="0" borderId="0" xfId="0" applyNumberFormat="1" applyFont="1" applyAlignment="1" applyProtection="1">
      <alignment/>
      <protection/>
    </xf>
    <xf numFmtId="180" fontId="22" fillId="38" borderId="25" xfId="54" applyNumberFormat="1" applyFont="1" applyFill="1" applyBorder="1" applyAlignment="1" applyProtection="1">
      <alignment horizontal="center" vertical="center"/>
      <protection/>
    </xf>
    <xf numFmtId="10" fontId="1" fillId="38" borderId="25" xfId="54" applyNumberFormat="1" applyFont="1" applyFill="1" applyBorder="1" applyAlignment="1" applyProtection="1">
      <alignment horizontal="center" vertical="center"/>
      <protection/>
    </xf>
    <xf numFmtId="3" fontId="0" fillId="35" borderId="26" xfId="0" applyNumberFormat="1" applyFill="1" applyBorder="1" applyAlignment="1" applyProtection="1">
      <alignment horizontal="center" vertical="center" wrapText="1"/>
      <protection/>
    </xf>
    <xf numFmtId="3" fontId="0" fillId="35" borderId="27" xfId="0" applyNumberFormat="1" applyFill="1" applyBorder="1" applyAlignment="1" applyProtection="1">
      <alignment horizontal="center" vertical="center" wrapText="1"/>
      <protection/>
    </xf>
    <xf numFmtId="3" fontId="0" fillId="35" borderId="14" xfId="0" applyNumberFormat="1" applyFill="1" applyBorder="1" applyAlignment="1" applyProtection="1">
      <alignment horizontal="center" vertical="center" wrapText="1"/>
      <protection/>
    </xf>
    <xf numFmtId="3" fontId="0" fillId="35" borderId="21" xfId="0" applyNumberFormat="1" applyFill="1" applyBorder="1" applyAlignment="1" applyProtection="1">
      <alignment horizontal="center" vertical="center" wrapText="1"/>
      <protection/>
    </xf>
    <xf numFmtId="0" fontId="79" fillId="37" borderId="28" xfId="0" applyFont="1" applyFill="1" applyBorder="1" applyAlignment="1" applyProtection="1">
      <alignment horizontal="center" vertical="center" wrapText="1"/>
      <protection/>
    </xf>
    <xf numFmtId="4" fontId="80" fillId="0" borderId="25" xfId="0" applyNumberFormat="1" applyFont="1" applyFill="1" applyBorder="1" applyAlignment="1" applyProtection="1">
      <alignment horizontal="center" vertical="center" wrapText="1"/>
      <protection locked="0"/>
    </xf>
    <xf numFmtId="3" fontId="0" fillId="35" borderId="25" xfId="0" applyNumberFormat="1" applyFill="1" applyBorder="1" applyAlignment="1" applyProtection="1">
      <alignment horizontal="center" vertical="center" wrapText="1"/>
      <protection/>
    </xf>
    <xf numFmtId="0" fontId="79" fillId="37" borderId="12" xfId="0" applyFont="1" applyFill="1" applyBorder="1" applyAlignment="1" applyProtection="1">
      <alignment horizontal="center" vertical="center" wrapText="1"/>
      <protection/>
    </xf>
    <xf numFmtId="3" fontId="1" fillId="39" borderId="29" xfId="0" applyNumberFormat="1" applyFont="1" applyFill="1" applyBorder="1" applyAlignment="1" applyProtection="1">
      <alignment horizontal="center" vertical="center" wrapText="1"/>
      <protection/>
    </xf>
    <xf numFmtId="3" fontId="1" fillId="39" borderId="14" xfId="0" applyNumberFormat="1" applyFont="1" applyFill="1" applyBorder="1" applyAlignment="1" applyProtection="1">
      <alignment horizontal="center" vertical="center" wrapText="1"/>
      <protection/>
    </xf>
    <xf numFmtId="0" fontId="1" fillId="39" borderId="0" xfId="0" applyFont="1" applyFill="1" applyAlignment="1" applyProtection="1">
      <alignment/>
      <protection/>
    </xf>
    <xf numFmtId="3" fontId="0" fillId="39" borderId="10" xfId="0" applyNumberFormat="1" applyFill="1" applyBorder="1" applyAlignment="1" applyProtection="1">
      <alignment horizontal="center" vertical="center" wrapText="1"/>
      <protection/>
    </xf>
    <xf numFmtId="3" fontId="0" fillId="39" borderId="14" xfId="0" applyNumberFormat="1" applyFill="1" applyBorder="1" applyAlignment="1" applyProtection="1">
      <alignment horizontal="center" vertical="center" wrapText="1"/>
      <protection/>
    </xf>
    <xf numFmtId="3" fontId="0" fillId="39" borderId="29" xfId="0" applyNumberFormat="1" applyFill="1" applyBorder="1" applyAlignment="1" applyProtection="1">
      <alignment horizontal="center" vertical="center" wrapText="1"/>
      <protection/>
    </xf>
    <xf numFmtId="4" fontId="80" fillId="0" borderId="21" xfId="0" applyNumberFormat="1" applyFont="1" applyFill="1" applyBorder="1" applyAlignment="1" applyProtection="1">
      <alignment horizontal="center" vertical="center" wrapText="1"/>
      <protection locked="0"/>
    </xf>
    <xf numFmtId="0" fontId="25" fillId="0" borderId="12" xfId="0" applyFont="1" applyBorder="1" applyAlignment="1" applyProtection="1">
      <alignment horizontal="center" vertical="center" wrapText="1"/>
      <protection/>
    </xf>
    <xf numFmtId="0" fontId="25" fillId="0" borderId="19" xfId="0" applyFont="1" applyBorder="1" applyAlignment="1" applyProtection="1">
      <alignment horizontal="center" vertical="center" wrapText="1"/>
      <protection/>
    </xf>
    <xf numFmtId="3" fontId="24" fillId="0" borderId="29" xfId="0" applyNumberFormat="1" applyFont="1" applyBorder="1" applyAlignment="1" applyProtection="1">
      <alignment horizontal="center" vertical="center" wrapText="1"/>
      <protection/>
    </xf>
    <xf numFmtId="3" fontId="24" fillId="0" borderId="20" xfId="0" applyNumberFormat="1" applyFont="1" applyBorder="1" applyAlignment="1" applyProtection="1">
      <alignment horizontal="center" vertical="center" wrapText="1"/>
      <protection/>
    </xf>
    <xf numFmtId="0" fontId="24" fillId="0" borderId="20" xfId="0" applyFont="1" applyBorder="1" applyAlignment="1" applyProtection="1">
      <alignment horizontal="center" vertical="center" wrapText="1"/>
      <protection/>
    </xf>
    <xf numFmtId="0" fontId="24" fillId="0" borderId="29" xfId="0" applyFont="1" applyBorder="1" applyAlignment="1" applyProtection="1">
      <alignment horizontal="center" vertical="center" wrapText="1"/>
      <protection/>
    </xf>
    <xf numFmtId="0" fontId="27" fillId="0" borderId="19" xfId="0" applyFont="1" applyBorder="1" applyAlignment="1" applyProtection="1">
      <alignment horizontal="center" vertical="center" wrapText="1"/>
      <protection/>
    </xf>
    <xf numFmtId="0" fontId="27" fillId="0" borderId="17" xfId="0" applyFont="1" applyBorder="1" applyAlignment="1" applyProtection="1">
      <alignment horizontal="center" vertical="center" wrapText="1"/>
      <protection/>
    </xf>
    <xf numFmtId="2" fontId="1" fillId="39" borderId="22" xfId="0" applyNumberFormat="1" applyFont="1" applyFill="1" applyBorder="1" applyAlignment="1" applyProtection="1">
      <alignment horizontal="center" vertical="center" wrapText="1"/>
      <protection/>
    </xf>
    <xf numFmtId="2" fontId="1" fillId="39" borderId="14" xfId="0" applyNumberFormat="1" applyFont="1" applyFill="1" applyBorder="1" applyAlignment="1" applyProtection="1">
      <alignment horizontal="center" vertical="center" wrapText="1"/>
      <protection/>
    </xf>
    <xf numFmtId="0" fontId="0" fillId="0" borderId="29" xfId="0" applyFont="1" applyBorder="1" applyAlignment="1" applyProtection="1">
      <alignment horizontal="center" vertical="center" wrapText="1"/>
      <protection/>
    </xf>
    <xf numFmtId="0" fontId="0" fillId="0" borderId="20" xfId="0" applyFont="1" applyBorder="1" applyAlignment="1" applyProtection="1">
      <alignment horizontal="center" vertical="center" wrapText="1"/>
      <protection/>
    </xf>
    <xf numFmtId="0" fontId="24" fillId="0" borderId="14" xfId="0" applyFont="1" applyBorder="1" applyAlignment="1" applyProtection="1">
      <alignment horizontal="center" vertical="center" wrapText="1"/>
      <protection/>
    </xf>
    <xf numFmtId="0" fontId="24" fillId="0" borderId="21" xfId="0" applyFont="1" applyBorder="1" applyAlignment="1" applyProtection="1">
      <alignment horizontal="center" vertical="center" wrapText="1"/>
      <protection/>
    </xf>
    <xf numFmtId="3" fontId="0" fillId="0" borderId="20" xfId="0" applyNumberFormat="1" applyFont="1" applyBorder="1" applyAlignment="1" applyProtection="1">
      <alignment horizontal="center" vertical="center" wrapText="1"/>
      <protection locked="0"/>
    </xf>
    <xf numFmtId="3" fontId="20" fillId="0" borderId="20" xfId="0" applyNumberFormat="1" applyFont="1" applyBorder="1" applyAlignment="1" applyProtection="1">
      <alignment horizontal="center" vertical="center" wrapText="1"/>
      <protection locked="0"/>
    </xf>
    <xf numFmtId="0" fontId="20" fillId="0" borderId="20" xfId="0" applyFont="1" applyBorder="1" applyAlignment="1" applyProtection="1">
      <alignment horizontal="center" vertical="center" wrapText="1"/>
      <protection locked="0"/>
    </xf>
    <xf numFmtId="0" fontId="0" fillId="0" borderId="20" xfId="0" applyFont="1" applyBorder="1" applyAlignment="1" applyProtection="1">
      <alignment horizontal="center" vertical="center" wrapText="1"/>
      <protection locked="0"/>
    </xf>
    <xf numFmtId="3" fontId="20" fillId="0" borderId="29" xfId="0" applyNumberFormat="1" applyFont="1" applyBorder="1" applyAlignment="1" applyProtection="1">
      <alignment horizontal="center" vertical="center" wrapText="1"/>
      <protection/>
    </xf>
    <xf numFmtId="0" fontId="79" fillId="37" borderId="25" xfId="0" applyFont="1" applyFill="1" applyBorder="1" applyAlignment="1" applyProtection="1">
      <alignment horizontal="center" vertical="center" wrapText="1"/>
      <protection/>
    </xf>
    <xf numFmtId="0" fontId="20" fillId="0" borderId="11" xfId="0" applyFont="1" applyFill="1" applyBorder="1" applyAlignment="1" applyProtection="1">
      <alignment horizontal="center" vertical="center" wrapText="1"/>
      <protection/>
    </xf>
    <xf numFmtId="4" fontId="80" fillId="0" borderId="11" xfId="0" applyNumberFormat="1" applyFont="1" applyFill="1" applyBorder="1" applyAlignment="1" applyProtection="1">
      <alignment horizontal="center" vertical="center" wrapText="1"/>
      <protection locked="0"/>
    </xf>
    <xf numFmtId="4" fontId="80" fillId="0" borderId="18" xfId="0" applyNumberFormat="1" applyFont="1" applyFill="1" applyBorder="1" applyAlignment="1" applyProtection="1">
      <alignment horizontal="center" vertical="center" wrapText="1"/>
      <protection locked="0"/>
    </xf>
    <xf numFmtId="3" fontId="0" fillId="35" borderId="11" xfId="0" applyNumberFormat="1" applyFill="1" applyBorder="1" applyAlignment="1" applyProtection="1">
      <alignment horizontal="center" vertical="center" wrapText="1"/>
      <protection/>
    </xf>
    <xf numFmtId="0" fontId="0" fillId="38" borderId="26" xfId="0" applyFont="1" applyFill="1" applyBorder="1" applyAlignment="1" applyProtection="1">
      <alignment horizontal="center" vertical="center" wrapText="1"/>
      <protection/>
    </xf>
    <xf numFmtId="0" fontId="0" fillId="38" borderId="29" xfId="0" applyFont="1" applyFill="1" applyBorder="1" applyAlignment="1" applyProtection="1">
      <alignment horizontal="center" vertical="center" wrapText="1"/>
      <protection/>
    </xf>
    <xf numFmtId="0" fontId="1" fillId="40" borderId="16" xfId="0" applyFont="1" applyFill="1" applyBorder="1" applyAlignment="1" applyProtection="1">
      <alignment horizontal="center" wrapText="1"/>
      <protection/>
    </xf>
    <xf numFmtId="0" fontId="0" fillId="33" borderId="15" xfId="0" applyFont="1" applyFill="1" applyBorder="1" applyAlignment="1" applyProtection="1">
      <alignment horizontal="center"/>
      <protection/>
    </xf>
    <xf numFmtId="0" fontId="3" fillId="33" borderId="30" xfId="0" applyFont="1" applyFill="1" applyBorder="1" applyAlignment="1" applyProtection="1">
      <alignment horizontal="center"/>
      <protection/>
    </xf>
    <xf numFmtId="0" fontId="3" fillId="33" borderId="31" xfId="0" applyFont="1" applyFill="1" applyBorder="1" applyAlignment="1" applyProtection="1">
      <alignment horizontal="center"/>
      <protection/>
    </xf>
    <xf numFmtId="0" fontId="3" fillId="33" borderId="32" xfId="0" applyFont="1" applyFill="1" applyBorder="1" applyAlignment="1" applyProtection="1">
      <alignment horizontal="center"/>
      <protection/>
    </xf>
    <xf numFmtId="180" fontId="81" fillId="38" borderId="25" xfId="54" applyNumberFormat="1" applyFont="1" applyFill="1" applyBorder="1" applyAlignment="1" applyProtection="1">
      <alignment horizontal="center" vertical="center"/>
      <protection/>
    </xf>
    <xf numFmtId="10" fontId="1" fillId="38" borderId="33" xfId="54" applyNumberFormat="1" applyFont="1" applyFill="1" applyBorder="1" applyAlignment="1" applyProtection="1">
      <alignment horizontal="center" vertical="center"/>
      <protection/>
    </xf>
    <xf numFmtId="0" fontId="0" fillId="33" borderId="0" xfId="0" applyFill="1" applyAlignment="1" applyProtection="1">
      <alignment/>
      <protection/>
    </xf>
    <xf numFmtId="0" fontId="0" fillId="33" borderId="0" xfId="0" applyFont="1" applyFill="1" applyAlignment="1" applyProtection="1">
      <alignment/>
      <protection/>
    </xf>
    <xf numFmtId="0" fontId="1" fillId="0" borderId="15" xfId="0" applyFont="1" applyFill="1" applyBorder="1" applyAlignment="1" applyProtection="1">
      <alignment horizontal="center" vertical="distributed"/>
      <protection/>
    </xf>
    <xf numFmtId="0" fontId="1" fillId="33" borderId="29" xfId="0" applyFont="1" applyFill="1" applyBorder="1" applyAlignment="1" applyProtection="1">
      <alignment horizontal="center"/>
      <protection/>
    </xf>
    <xf numFmtId="0" fontId="3" fillId="33" borderId="14" xfId="0" applyFont="1" applyFill="1" applyBorder="1" applyAlignment="1" applyProtection="1">
      <alignment horizontal="center"/>
      <protection/>
    </xf>
    <xf numFmtId="0" fontId="3" fillId="33" borderId="0" xfId="0" applyFont="1" applyFill="1" applyBorder="1" applyAlignment="1" applyProtection="1">
      <alignment horizontal="center"/>
      <protection/>
    </xf>
    <xf numFmtId="0" fontId="3" fillId="33" borderId="16" xfId="0" applyFont="1" applyFill="1" applyBorder="1" applyAlignment="1" applyProtection="1">
      <alignment/>
      <protection/>
    </xf>
    <xf numFmtId="0" fontId="3" fillId="33" borderId="34" xfId="0" applyFont="1" applyFill="1" applyBorder="1" applyAlignment="1" applyProtection="1">
      <alignment/>
      <protection/>
    </xf>
    <xf numFmtId="0" fontId="3" fillId="34" borderId="16" xfId="0" applyFont="1" applyFill="1" applyBorder="1" applyAlignment="1" applyProtection="1">
      <alignment vertical="center" wrapText="1"/>
      <protection/>
    </xf>
    <xf numFmtId="0" fontId="82" fillId="41" borderId="15" xfId="0" applyFont="1" applyFill="1" applyBorder="1" applyAlignment="1" applyProtection="1">
      <alignment vertical="center" wrapText="1"/>
      <protection/>
    </xf>
    <xf numFmtId="0" fontId="0" fillId="38" borderId="26" xfId="0" applyFont="1" applyFill="1" applyBorder="1" applyAlignment="1" applyProtection="1">
      <alignment vertical="center" wrapText="1"/>
      <protection/>
    </xf>
    <xf numFmtId="0" fontId="0" fillId="38" borderId="29" xfId="0" applyFont="1" applyFill="1" applyBorder="1" applyAlignment="1" applyProtection="1">
      <alignment horizontal="left" vertical="center" wrapText="1"/>
      <protection/>
    </xf>
    <xf numFmtId="180" fontId="28" fillId="38" borderId="25" xfId="54" applyNumberFormat="1" applyFont="1" applyFill="1" applyBorder="1" applyAlignment="1" applyProtection="1">
      <alignment horizontal="center" vertical="center"/>
      <protection/>
    </xf>
    <xf numFmtId="0" fontId="26" fillId="36" borderId="0" xfId="0" applyFont="1" applyFill="1" applyBorder="1" applyAlignment="1" applyProtection="1">
      <alignment horizontal="center"/>
      <protection/>
    </xf>
    <xf numFmtId="0" fontId="26" fillId="36" borderId="0" xfId="0" applyFont="1" applyFill="1" applyAlignment="1" applyProtection="1">
      <alignment horizontal="center"/>
      <protection/>
    </xf>
    <xf numFmtId="3" fontId="24" fillId="35" borderId="27" xfId="0" applyNumberFormat="1" applyFont="1" applyFill="1" applyBorder="1" applyAlignment="1" applyProtection="1">
      <alignment horizontal="center" vertical="center" wrapText="1"/>
      <protection/>
    </xf>
    <xf numFmtId="3" fontId="29" fillId="0" borderId="29" xfId="0" applyNumberFormat="1" applyFont="1" applyBorder="1" applyAlignment="1" applyProtection="1">
      <alignment horizontal="center" vertical="center" wrapText="1"/>
      <protection/>
    </xf>
    <xf numFmtId="3" fontId="29" fillId="0" borderId="20" xfId="0" applyNumberFormat="1" applyFont="1" applyBorder="1" applyAlignment="1" applyProtection="1">
      <alignment horizontal="center" vertical="center" wrapText="1"/>
      <protection/>
    </xf>
    <xf numFmtId="3" fontId="29" fillId="0" borderId="14" xfId="0" applyNumberFormat="1" applyFont="1" applyBorder="1" applyAlignment="1" applyProtection="1">
      <alignment horizontal="center" vertical="center" wrapText="1"/>
      <protection/>
    </xf>
    <xf numFmtId="3" fontId="29" fillId="0" borderId="21" xfId="0" applyNumberFormat="1" applyFont="1" applyBorder="1" applyAlignment="1" applyProtection="1">
      <alignment horizontal="center" vertical="center" wrapText="1"/>
      <protection/>
    </xf>
    <xf numFmtId="3" fontId="29" fillId="0" borderId="0" xfId="0" applyNumberFormat="1" applyFont="1" applyBorder="1" applyAlignment="1" applyProtection="1">
      <alignment horizontal="center" vertical="center" wrapText="1"/>
      <protection/>
    </xf>
    <xf numFmtId="0" fontId="26" fillId="0" borderId="0" xfId="0" applyFont="1" applyAlignment="1" applyProtection="1">
      <alignment/>
      <protection/>
    </xf>
    <xf numFmtId="0" fontId="24" fillId="0" borderId="0" xfId="0" applyFont="1" applyBorder="1" applyAlignment="1" applyProtection="1">
      <alignment horizontal="center"/>
      <protection/>
    </xf>
    <xf numFmtId="0" fontId="24" fillId="0" borderId="0" xfId="0" applyFont="1" applyAlignment="1" applyProtection="1">
      <alignment/>
      <protection/>
    </xf>
    <xf numFmtId="3" fontId="1" fillId="39" borderId="26" xfId="0" applyNumberFormat="1" applyFont="1" applyFill="1" applyBorder="1" applyAlignment="1" applyProtection="1">
      <alignment horizontal="center" vertical="center" wrapText="1"/>
      <protection/>
    </xf>
    <xf numFmtId="3" fontId="0" fillId="0" borderId="27" xfId="0" applyNumberFormat="1" applyBorder="1" applyAlignment="1" applyProtection="1">
      <alignment horizontal="center" vertical="center" wrapText="1"/>
      <protection locked="0"/>
    </xf>
    <xf numFmtId="3" fontId="0" fillId="35" borderId="35" xfId="0" applyNumberFormat="1" applyFill="1" applyBorder="1" applyAlignment="1" applyProtection="1">
      <alignment horizontal="center" vertical="center" wrapText="1"/>
      <protection/>
    </xf>
    <xf numFmtId="0" fontId="25" fillId="0" borderId="36" xfId="0" applyFont="1" applyBorder="1" applyAlignment="1" applyProtection="1">
      <alignment horizontal="center" vertical="center" wrapText="1"/>
      <protection/>
    </xf>
    <xf numFmtId="0" fontId="24" fillId="0" borderId="37" xfId="0" applyFont="1" applyBorder="1" applyAlignment="1" applyProtection="1">
      <alignment horizontal="center" vertical="center" wrapText="1"/>
      <protection/>
    </xf>
    <xf numFmtId="3" fontId="1" fillId="39" borderId="38" xfId="0" applyNumberFormat="1" applyFont="1" applyFill="1" applyBorder="1" applyAlignment="1" applyProtection="1">
      <alignment horizontal="center" vertical="center" wrapText="1"/>
      <protection/>
    </xf>
    <xf numFmtId="0" fontId="20" fillId="0" borderId="37" xfId="0" applyFont="1" applyBorder="1" applyAlignment="1" applyProtection="1">
      <alignment horizontal="center" vertical="center" wrapText="1"/>
      <protection/>
    </xf>
    <xf numFmtId="3" fontId="0" fillId="35" borderId="39" xfId="0" applyNumberFormat="1" applyFill="1" applyBorder="1" applyAlignment="1" applyProtection="1">
      <alignment horizontal="center" vertical="center" wrapText="1"/>
      <protection/>
    </xf>
    <xf numFmtId="0" fontId="20" fillId="0" borderId="40" xfId="0" applyFont="1" applyBorder="1" applyAlignment="1" applyProtection="1">
      <alignment horizontal="center" vertical="center" wrapText="1"/>
      <protection/>
    </xf>
    <xf numFmtId="3" fontId="0" fillId="35" borderId="20" xfId="0" applyNumberFormat="1" applyFont="1" applyFill="1" applyBorder="1" applyAlignment="1" applyProtection="1">
      <alignment horizontal="center" vertical="center" wrapText="1"/>
      <protection/>
    </xf>
    <xf numFmtId="3" fontId="24" fillId="0" borderId="38" xfId="0" applyNumberFormat="1" applyFont="1" applyBorder="1" applyAlignment="1" applyProtection="1">
      <alignment horizontal="center" vertical="center" wrapText="1"/>
      <protection/>
    </xf>
    <xf numFmtId="3" fontId="24" fillId="0" borderId="37" xfId="0" applyNumberFormat="1" applyFont="1" applyBorder="1" applyAlignment="1" applyProtection="1">
      <alignment horizontal="center" vertical="center" wrapText="1"/>
      <protection/>
    </xf>
    <xf numFmtId="3" fontId="20" fillId="0" borderId="37" xfId="0" applyNumberFormat="1" applyFont="1" applyBorder="1" applyAlignment="1" applyProtection="1">
      <alignment horizontal="center" vertical="center" wrapText="1"/>
      <protection/>
    </xf>
    <xf numFmtId="0" fontId="25" fillId="0" borderId="40" xfId="0" applyFont="1" applyBorder="1" applyAlignment="1" applyProtection="1">
      <alignment horizontal="center" vertical="center" wrapText="1"/>
      <protection/>
    </xf>
    <xf numFmtId="0" fontId="20" fillId="0" borderId="27" xfId="0" applyFont="1" applyBorder="1" applyAlignment="1" applyProtection="1">
      <alignment horizontal="center" vertical="center" wrapText="1"/>
      <protection/>
    </xf>
    <xf numFmtId="3" fontId="0" fillId="35" borderId="20" xfId="0" applyNumberFormat="1" applyFill="1" applyBorder="1" applyAlignment="1" applyProtection="1">
      <alignment horizontal="center" vertical="center" wrapText="1"/>
      <protection/>
    </xf>
    <xf numFmtId="0" fontId="79" fillId="37" borderId="10" xfId="0" applyFont="1" applyFill="1" applyBorder="1" applyAlignment="1" applyProtection="1">
      <alignment horizontal="center" vertical="center" wrapText="1"/>
      <protection/>
    </xf>
    <xf numFmtId="0" fontId="79" fillId="37" borderId="13" xfId="0" applyFont="1" applyFill="1" applyBorder="1" applyAlignment="1" applyProtection="1">
      <alignment horizontal="center" vertical="center" wrapText="1"/>
      <protection/>
    </xf>
    <xf numFmtId="3" fontId="27" fillId="0" borderId="20" xfId="0" applyNumberFormat="1" applyFont="1" applyBorder="1" applyAlignment="1" applyProtection="1">
      <alignment horizontal="center" vertical="center" wrapText="1"/>
      <protection/>
    </xf>
    <xf numFmtId="0" fontId="20" fillId="35" borderId="36" xfId="0" applyFont="1" applyFill="1" applyBorder="1" applyAlignment="1" applyProtection="1">
      <alignment horizontal="center" vertical="center" wrapText="1"/>
      <protection/>
    </xf>
    <xf numFmtId="3" fontId="24" fillId="35" borderId="37" xfId="0" applyNumberFormat="1" applyFont="1" applyFill="1" applyBorder="1" applyAlignment="1" applyProtection="1">
      <alignment horizontal="center" vertical="center" wrapText="1"/>
      <protection/>
    </xf>
    <xf numFmtId="3" fontId="0" fillId="39" borderId="38" xfId="0" applyNumberFormat="1" applyFill="1" applyBorder="1" applyAlignment="1" applyProtection="1">
      <alignment horizontal="center" vertical="center" wrapText="1"/>
      <protection/>
    </xf>
    <xf numFmtId="3" fontId="0" fillId="35" borderId="37" xfId="0" applyNumberFormat="1" applyFill="1" applyBorder="1" applyAlignment="1" applyProtection="1">
      <alignment horizontal="center" vertical="center" wrapText="1"/>
      <protection/>
    </xf>
    <xf numFmtId="3" fontId="0" fillId="35" borderId="41" xfId="0" applyNumberFormat="1" applyFill="1" applyBorder="1" applyAlignment="1" applyProtection="1">
      <alignment horizontal="center" vertical="center" wrapText="1"/>
      <protection/>
    </xf>
    <xf numFmtId="0" fontId="27" fillId="0" borderId="12" xfId="0" applyFont="1" applyBorder="1" applyAlignment="1" applyProtection="1">
      <alignment horizontal="center" vertical="center" wrapText="1"/>
      <protection/>
    </xf>
    <xf numFmtId="3" fontId="0" fillId="35" borderId="10" xfId="0" applyNumberFormat="1" applyFill="1" applyBorder="1" applyAlignment="1" applyProtection="1">
      <alignment horizontal="center" vertical="center" wrapText="1"/>
      <protection/>
    </xf>
    <xf numFmtId="0" fontId="7" fillId="0" borderId="42" xfId="0" applyFont="1" applyFill="1" applyBorder="1" applyAlignment="1" applyProtection="1">
      <alignment horizontal="center" vertical="center"/>
      <protection/>
    </xf>
    <xf numFmtId="0" fontId="7" fillId="0" borderId="43" xfId="0" applyFont="1" applyFill="1" applyBorder="1" applyAlignment="1" applyProtection="1">
      <alignment horizontal="center" vertical="center"/>
      <protection/>
    </xf>
    <xf numFmtId="0" fontId="7" fillId="0" borderId="44" xfId="0" applyFont="1" applyFill="1" applyBorder="1" applyAlignment="1" applyProtection="1">
      <alignment horizontal="center" vertical="center"/>
      <protection/>
    </xf>
    <xf numFmtId="0" fontId="8" fillId="0" borderId="10" xfId="0" applyFont="1" applyFill="1" applyBorder="1" applyAlignment="1" applyProtection="1">
      <alignment horizontal="center" vertical="center"/>
      <protection/>
    </xf>
    <xf numFmtId="0" fontId="8" fillId="0" borderId="11" xfId="0" applyFont="1" applyFill="1" applyBorder="1" applyAlignment="1" applyProtection="1">
      <alignment horizontal="center" vertical="center"/>
      <protection/>
    </xf>
    <xf numFmtId="0" fontId="8" fillId="0" borderId="13" xfId="0" applyFont="1" applyFill="1" applyBorder="1" applyAlignment="1" applyProtection="1">
      <alignment horizontal="center" vertical="center"/>
      <protection/>
    </xf>
    <xf numFmtId="0" fontId="8" fillId="0" borderId="29" xfId="0" applyFont="1" applyFill="1" applyBorder="1" applyAlignment="1" applyProtection="1">
      <alignment horizontal="center" vertical="center"/>
      <protection/>
    </xf>
    <xf numFmtId="0" fontId="8" fillId="0" borderId="45" xfId="0" applyFont="1" applyFill="1" applyBorder="1" applyAlignment="1" applyProtection="1">
      <alignment horizontal="center" vertical="center"/>
      <protection/>
    </xf>
    <xf numFmtId="0" fontId="8" fillId="0" borderId="46" xfId="0" applyFont="1" applyFill="1" applyBorder="1" applyAlignment="1" applyProtection="1">
      <alignment horizontal="center" vertical="center"/>
      <protection/>
    </xf>
    <xf numFmtId="0" fontId="1" fillId="0" borderId="34" xfId="0" applyFont="1" applyFill="1" applyBorder="1" applyAlignment="1" applyProtection="1">
      <alignment horizontal="center" vertical="center" wrapText="1"/>
      <protection locked="0"/>
    </xf>
    <xf numFmtId="0" fontId="1" fillId="0" borderId="47" xfId="0" applyFont="1" applyFill="1" applyBorder="1" applyAlignment="1" applyProtection="1">
      <alignment horizontal="center" vertical="center" wrapText="1"/>
      <protection locked="0"/>
    </xf>
    <xf numFmtId="0" fontId="8" fillId="0" borderId="14" xfId="0" applyFont="1" applyFill="1" applyBorder="1" applyAlignment="1" applyProtection="1">
      <alignment horizontal="center" vertical="center"/>
      <protection/>
    </xf>
    <xf numFmtId="0" fontId="8" fillId="0" borderId="25" xfId="0" applyFont="1" applyFill="1" applyBorder="1" applyAlignment="1" applyProtection="1">
      <alignment horizontal="center" vertical="center"/>
      <protection/>
    </xf>
    <xf numFmtId="0" fontId="8" fillId="0" borderId="33" xfId="0" applyFont="1" applyFill="1" applyBorder="1" applyAlignment="1" applyProtection="1">
      <alignment horizontal="center" vertical="center"/>
      <protection/>
    </xf>
    <xf numFmtId="0" fontId="9" fillId="0" borderId="18" xfId="0" applyFont="1" applyFill="1" applyBorder="1" applyAlignment="1" applyProtection="1">
      <alignment vertical="center"/>
      <protection/>
    </xf>
    <xf numFmtId="0" fontId="9" fillId="0" borderId="11" xfId="0" applyFont="1" applyFill="1" applyBorder="1" applyAlignment="1" applyProtection="1">
      <alignment vertical="center"/>
      <protection/>
    </xf>
    <xf numFmtId="0" fontId="9" fillId="0" borderId="13" xfId="0" applyFont="1" applyFill="1" applyBorder="1" applyAlignment="1" applyProtection="1">
      <alignment vertical="center"/>
      <protection/>
    </xf>
    <xf numFmtId="0" fontId="9" fillId="0" borderId="20" xfId="0" applyFont="1" applyFill="1" applyBorder="1" applyAlignment="1" applyProtection="1">
      <alignment vertical="center"/>
      <protection/>
    </xf>
    <xf numFmtId="0" fontId="9" fillId="0" borderId="45" xfId="0" applyFont="1" applyFill="1" applyBorder="1" applyAlignment="1" applyProtection="1">
      <alignment vertical="center"/>
      <protection/>
    </xf>
    <xf numFmtId="0" fontId="9" fillId="0" borderId="46" xfId="0" applyFont="1" applyFill="1" applyBorder="1" applyAlignment="1" applyProtection="1">
      <alignment vertical="center"/>
      <protection/>
    </xf>
    <xf numFmtId="0" fontId="9" fillId="0" borderId="21" xfId="0" applyFont="1" applyFill="1" applyBorder="1" applyAlignment="1" applyProtection="1">
      <alignment vertical="center"/>
      <protection/>
    </xf>
    <xf numFmtId="0" fontId="9" fillId="0" borderId="25" xfId="0" applyFont="1" applyFill="1" applyBorder="1" applyAlignment="1" applyProtection="1">
      <alignment vertical="center"/>
      <protection/>
    </xf>
    <xf numFmtId="0" fontId="9" fillId="0" borderId="33" xfId="0" applyFont="1" applyFill="1" applyBorder="1" applyAlignment="1" applyProtection="1">
      <alignment vertical="center"/>
      <protection/>
    </xf>
    <xf numFmtId="0" fontId="1" fillId="33" borderId="19" xfId="0" applyFont="1" applyFill="1" applyBorder="1" applyAlignment="1" applyProtection="1">
      <alignment horizontal="center"/>
      <protection/>
    </xf>
    <xf numFmtId="0" fontId="1" fillId="33" borderId="48" xfId="0" applyFont="1" applyFill="1" applyBorder="1" applyAlignment="1" applyProtection="1">
      <alignment horizontal="center"/>
      <protection/>
    </xf>
    <xf numFmtId="0" fontId="1" fillId="33" borderId="49" xfId="0" applyFont="1" applyFill="1" applyBorder="1" applyAlignment="1" applyProtection="1">
      <alignment horizontal="center"/>
      <protection/>
    </xf>
    <xf numFmtId="0" fontId="0" fillId="38" borderId="12" xfId="0" applyFont="1" applyFill="1" applyBorder="1" applyAlignment="1" applyProtection="1">
      <alignment horizontal="center" vertical="center" wrapText="1"/>
      <protection/>
    </xf>
    <xf numFmtId="0" fontId="0" fillId="38" borderId="50" xfId="0" applyFont="1" applyFill="1" applyBorder="1" applyAlignment="1" applyProtection="1">
      <alignment horizontal="center" vertical="center" wrapText="1"/>
      <protection/>
    </xf>
    <xf numFmtId="0" fontId="0" fillId="38" borderId="18" xfId="0" applyFont="1" applyFill="1" applyBorder="1" applyAlignment="1" applyProtection="1">
      <alignment horizontal="center" vertical="center" wrapText="1"/>
      <protection/>
    </xf>
    <xf numFmtId="0" fontId="3" fillId="33" borderId="30" xfId="0" applyFont="1" applyFill="1" applyBorder="1" applyAlignment="1" applyProtection="1">
      <alignment horizontal="center"/>
      <protection/>
    </xf>
    <xf numFmtId="0" fontId="3" fillId="33" borderId="31" xfId="0" applyFont="1" applyFill="1" applyBorder="1" applyAlignment="1" applyProtection="1">
      <alignment horizontal="center"/>
      <protection/>
    </xf>
    <xf numFmtId="0" fontId="3" fillId="33" borderId="32" xfId="0" applyFont="1" applyFill="1" applyBorder="1" applyAlignment="1" applyProtection="1">
      <alignment horizontal="center"/>
      <protection/>
    </xf>
    <xf numFmtId="0" fontId="3" fillId="33" borderId="17" xfId="0" applyFont="1" applyFill="1" applyBorder="1" applyAlignment="1" applyProtection="1">
      <alignment horizontal="center"/>
      <protection/>
    </xf>
    <xf numFmtId="0" fontId="3" fillId="33" borderId="51" xfId="0" applyFont="1" applyFill="1" applyBorder="1" applyAlignment="1" applyProtection="1">
      <alignment horizontal="center"/>
      <protection/>
    </xf>
    <xf numFmtId="0" fontId="3" fillId="33" borderId="52" xfId="0" applyFont="1" applyFill="1" applyBorder="1" applyAlignment="1" applyProtection="1">
      <alignment horizontal="center"/>
      <protection/>
    </xf>
    <xf numFmtId="0" fontId="3" fillId="34" borderId="53" xfId="0" applyFont="1" applyFill="1" applyBorder="1" applyAlignment="1" applyProtection="1">
      <alignment horizontal="center"/>
      <protection/>
    </xf>
    <xf numFmtId="0" fontId="3" fillId="34" borderId="54" xfId="0" applyFont="1" applyFill="1" applyBorder="1" applyAlignment="1" applyProtection="1">
      <alignment horizontal="center"/>
      <protection/>
    </xf>
    <xf numFmtId="0" fontId="3" fillId="34" borderId="55" xfId="0" applyFont="1" applyFill="1" applyBorder="1" applyAlignment="1" applyProtection="1">
      <alignment horizontal="center"/>
      <protection/>
    </xf>
    <xf numFmtId="0" fontId="3" fillId="33" borderId="21" xfId="0" applyFont="1" applyFill="1" applyBorder="1" applyAlignment="1" applyProtection="1">
      <alignment horizontal="center"/>
      <protection/>
    </xf>
    <xf numFmtId="0" fontId="3" fillId="34" borderId="56" xfId="0" applyFont="1" applyFill="1" applyBorder="1" applyAlignment="1" applyProtection="1">
      <alignment horizontal="center"/>
      <protection/>
    </xf>
    <xf numFmtId="0" fontId="3" fillId="0" borderId="57" xfId="0" applyFont="1" applyFill="1" applyBorder="1" applyAlignment="1" applyProtection="1">
      <alignment horizontal="center"/>
      <protection/>
    </xf>
    <xf numFmtId="0" fontId="3" fillId="0" borderId="0" xfId="0" applyFont="1" applyFill="1" applyBorder="1" applyAlignment="1" applyProtection="1">
      <alignment horizontal="center"/>
      <protection/>
    </xf>
    <xf numFmtId="0" fontId="3" fillId="0" borderId="58" xfId="0" applyFont="1" applyFill="1" applyBorder="1" applyAlignment="1" applyProtection="1">
      <alignment horizontal="center"/>
      <protection/>
    </xf>
    <xf numFmtId="0" fontId="28" fillId="33" borderId="30" xfId="0" applyFont="1" applyFill="1" applyBorder="1" applyAlignment="1" applyProtection="1">
      <alignment horizontal="justify" vertical="center" wrapText="1"/>
      <protection locked="0"/>
    </xf>
    <xf numFmtId="0" fontId="2" fillId="33" borderId="31" xfId="0" applyFont="1" applyFill="1" applyBorder="1" applyAlignment="1" applyProtection="1">
      <alignment horizontal="justify" vertical="center" wrapText="1"/>
      <protection locked="0"/>
    </xf>
    <xf numFmtId="0" fontId="2" fillId="33" borderId="32" xfId="0" applyFont="1" applyFill="1" applyBorder="1" applyAlignment="1" applyProtection="1">
      <alignment horizontal="justify" vertical="center" wrapText="1"/>
      <protection locked="0"/>
    </xf>
    <xf numFmtId="0" fontId="1" fillId="33" borderId="16" xfId="0" applyFont="1" applyFill="1" applyBorder="1" applyAlignment="1" applyProtection="1">
      <alignment horizontal="center" vertical="center"/>
      <protection locked="0"/>
    </xf>
    <xf numFmtId="0" fontId="1" fillId="33" borderId="34" xfId="0" applyFont="1" applyFill="1" applyBorder="1" applyAlignment="1" applyProtection="1">
      <alignment horizontal="center" vertical="center"/>
      <protection locked="0"/>
    </xf>
    <xf numFmtId="0" fontId="1" fillId="33" borderId="47" xfId="0" applyFont="1" applyFill="1" applyBorder="1" applyAlignment="1" applyProtection="1">
      <alignment horizontal="center" vertical="center"/>
      <protection locked="0"/>
    </xf>
    <xf numFmtId="0" fontId="3" fillId="34" borderId="16" xfId="0" applyFont="1" applyFill="1" applyBorder="1" applyAlignment="1" applyProtection="1">
      <alignment horizontal="center"/>
      <protection/>
    </xf>
    <xf numFmtId="0" fontId="3" fillId="34" borderId="34" xfId="0" applyFont="1" applyFill="1" applyBorder="1" applyAlignment="1" applyProtection="1">
      <alignment horizontal="center"/>
      <protection/>
    </xf>
    <xf numFmtId="0" fontId="3" fillId="34" borderId="47" xfId="0" applyFont="1" applyFill="1" applyBorder="1" applyAlignment="1" applyProtection="1">
      <alignment horizontal="center"/>
      <protection/>
    </xf>
    <xf numFmtId="0" fontId="13" fillId="33" borderId="30" xfId="0" applyFont="1" applyFill="1" applyBorder="1" applyAlignment="1" applyProtection="1">
      <alignment horizontal="center" vertical="center"/>
      <protection/>
    </xf>
    <xf numFmtId="0" fontId="13" fillId="33" borderId="31" xfId="0" applyFont="1" applyFill="1" applyBorder="1" applyAlignment="1" applyProtection="1">
      <alignment horizontal="center" vertical="center"/>
      <protection/>
    </xf>
    <xf numFmtId="0" fontId="13" fillId="33" borderId="32" xfId="0" applyFont="1" applyFill="1" applyBorder="1" applyAlignment="1" applyProtection="1">
      <alignment horizontal="center" vertical="center"/>
      <protection/>
    </xf>
    <xf numFmtId="0" fontId="13" fillId="33" borderId="57" xfId="0" applyFont="1" applyFill="1" applyBorder="1" applyAlignment="1" applyProtection="1">
      <alignment horizontal="center" vertical="center"/>
      <protection/>
    </xf>
    <xf numFmtId="0" fontId="13" fillId="33" borderId="0" xfId="0" applyFont="1" applyFill="1" applyBorder="1" applyAlignment="1" applyProtection="1">
      <alignment horizontal="center" vertical="center"/>
      <protection/>
    </xf>
    <xf numFmtId="0" fontId="13" fillId="33" borderId="58" xfId="0" applyFont="1" applyFill="1" applyBorder="1" applyAlignment="1" applyProtection="1">
      <alignment horizontal="center" vertical="center"/>
      <protection/>
    </xf>
    <xf numFmtId="0" fontId="13" fillId="33" borderId="59" xfId="0" applyFont="1" applyFill="1" applyBorder="1" applyAlignment="1" applyProtection="1">
      <alignment horizontal="center" vertical="center"/>
      <protection/>
    </xf>
    <xf numFmtId="0" fontId="13" fillId="33" borderId="60" xfId="0" applyFont="1" applyFill="1" applyBorder="1" applyAlignment="1" applyProtection="1">
      <alignment horizontal="center" vertical="center"/>
      <protection/>
    </xf>
    <xf numFmtId="0" fontId="13" fillId="33" borderId="61" xfId="0" applyFont="1" applyFill="1" applyBorder="1" applyAlignment="1" applyProtection="1">
      <alignment horizontal="center" vertical="center"/>
      <protection/>
    </xf>
    <xf numFmtId="0" fontId="3" fillId="34" borderId="62" xfId="0" applyFont="1" applyFill="1" applyBorder="1" applyAlignment="1" applyProtection="1">
      <alignment horizontal="left" vertical="center" wrapText="1"/>
      <protection/>
    </xf>
    <xf numFmtId="0" fontId="3" fillId="34" borderId="63" xfId="0" applyFont="1" applyFill="1" applyBorder="1" applyAlignment="1" applyProtection="1">
      <alignment horizontal="left" vertical="center" wrapText="1"/>
      <protection/>
    </xf>
    <xf numFmtId="0" fontId="3" fillId="34" borderId="64" xfId="0" applyFont="1" applyFill="1" applyBorder="1" applyAlignment="1" applyProtection="1">
      <alignment horizontal="left" vertical="center" wrapText="1"/>
      <protection/>
    </xf>
    <xf numFmtId="0" fontId="0" fillId="33" borderId="43" xfId="0" applyFont="1" applyFill="1" applyBorder="1" applyAlignment="1" applyProtection="1">
      <alignment horizontal="justify" vertical="center" wrapText="1"/>
      <protection locked="0"/>
    </xf>
    <xf numFmtId="0" fontId="0" fillId="33" borderId="48" xfId="0" applyFont="1" applyFill="1" applyBorder="1" applyAlignment="1" applyProtection="1">
      <alignment horizontal="justify" vertical="center" wrapText="1"/>
      <protection locked="0"/>
    </xf>
    <xf numFmtId="0" fontId="0" fillId="33" borderId="49" xfId="0" applyFont="1" applyFill="1" applyBorder="1" applyAlignment="1" applyProtection="1">
      <alignment horizontal="justify" vertical="center" wrapText="1"/>
      <protection locked="0"/>
    </xf>
    <xf numFmtId="0" fontId="0" fillId="33" borderId="59" xfId="0" applyFont="1" applyFill="1" applyBorder="1" applyAlignment="1" applyProtection="1">
      <alignment vertical="top" wrapText="1"/>
      <protection locked="0"/>
    </xf>
    <xf numFmtId="0" fontId="0" fillId="33" borderId="60" xfId="0" applyFont="1" applyFill="1" applyBorder="1" applyAlignment="1" applyProtection="1">
      <alignment vertical="top" wrapText="1"/>
      <protection locked="0"/>
    </xf>
    <xf numFmtId="0" fontId="0" fillId="33" borderId="61" xfId="0" applyFont="1" applyFill="1" applyBorder="1" applyAlignment="1" applyProtection="1">
      <alignment vertical="top" wrapText="1"/>
      <protection locked="0"/>
    </xf>
    <xf numFmtId="0" fontId="0" fillId="38" borderId="19" xfId="0" applyFont="1" applyFill="1" applyBorder="1" applyAlignment="1" applyProtection="1">
      <alignment horizontal="center" vertical="center" wrapText="1"/>
      <protection/>
    </xf>
    <xf numFmtId="0" fontId="0" fillId="38" borderId="48" xfId="0" applyFont="1" applyFill="1" applyBorder="1" applyAlignment="1" applyProtection="1">
      <alignment horizontal="center" vertical="center" wrapText="1"/>
      <protection/>
    </xf>
    <xf numFmtId="0" fontId="0" fillId="38" borderId="20" xfId="0" applyFont="1" applyFill="1" applyBorder="1" applyAlignment="1" applyProtection="1">
      <alignment horizontal="center" vertical="center" wrapText="1"/>
      <protection/>
    </xf>
    <xf numFmtId="0" fontId="1" fillId="33" borderId="20" xfId="0" applyFont="1" applyFill="1" applyBorder="1" applyAlignment="1" applyProtection="1">
      <alignment horizontal="center"/>
      <protection/>
    </xf>
    <xf numFmtId="0" fontId="0" fillId="38" borderId="40" xfId="0" applyFont="1" applyFill="1" applyBorder="1" applyAlignment="1" applyProtection="1">
      <alignment horizontal="center" vertical="center"/>
      <protection/>
    </xf>
    <xf numFmtId="0" fontId="0" fillId="38" borderId="65" xfId="0" applyFont="1" applyFill="1" applyBorder="1" applyAlignment="1" applyProtection="1">
      <alignment horizontal="center" vertical="center"/>
      <protection/>
    </xf>
    <xf numFmtId="0" fontId="0" fillId="38" borderId="27" xfId="0" applyFont="1" applyFill="1" applyBorder="1" applyAlignment="1" applyProtection="1">
      <alignment horizontal="center" vertical="center"/>
      <protection/>
    </xf>
    <xf numFmtId="0" fontId="0" fillId="38" borderId="40" xfId="0" applyFont="1" applyFill="1" applyBorder="1" applyAlignment="1" applyProtection="1">
      <alignment horizontal="center" vertical="center" wrapText="1"/>
      <protection/>
    </xf>
    <xf numFmtId="0" fontId="0" fillId="38" borderId="65" xfId="0" applyFont="1" applyFill="1" applyBorder="1" applyAlignment="1" applyProtection="1">
      <alignment horizontal="center" vertical="center" wrapText="1"/>
      <protection/>
    </xf>
    <xf numFmtId="0" fontId="0" fillId="38" borderId="66" xfId="0" applyFont="1" applyFill="1" applyBorder="1" applyAlignment="1" applyProtection="1">
      <alignment horizontal="center" vertical="center" wrapText="1"/>
      <protection/>
    </xf>
    <xf numFmtId="0" fontId="3" fillId="34" borderId="16" xfId="0" applyFont="1" applyFill="1" applyBorder="1" applyAlignment="1" applyProtection="1">
      <alignment horizontal="center" vertical="distributed"/>
      <protection/>
    </xf>
    <xf numFmtId="0" fontId="3" fillId="34" borderId="34" xfId="0" applyFont="1" applyFill="1" applyBorder="1" applyAlignment="1" applyProtection="1">
      <alignment horizontal="center" vertical="distributed"/>
      <protection/>
    </xf>
    <xf numFmtId="0" fontId="1" fillId="0" borderId="34" xfId="0" applyFont="1" applyFill="1" applyBorder="1" applyAlignment="1" applyProtection="1">
      <alignment horizontal="center" vertical="distributed"/>
      <protection/>
    </xf>
    <xf numFmtId="0" fontId="3" fillId="34" borderId="22" xfId="0" applyFont="1" applyFill="1" applyBorder="1" applyAlignment="1" applyProtection="1">
      <alignment horizontal="center"/>
      <protection/>
    </xf>
    <xf numFmtId="0" fontId="3" fillId="34" borderId="67" xfId="0" applyFont="1" applyFill="1" applyBorder="1" applyAlignment="1" applyProtection="1">
      <alignment horizontal="center"/>
      <protection/>
    </xf>
    <xf numFmtId="0" fontId="3" fillId="34" borderId="28" xfId="0" applyFont="1" applyFill="1" applyBorder="1" applyAlignment="1" applyProtection="1">
      <alignment horizontal="center"/>
      <protection/>
    </xf>
    <xf numFmtId="0" fontId="3" fillId="34" borderId="23" xfId="0" applyFont="1" applyFill="1" applyBorder="1" applyAlignment="1" applyProtection="1">
      <alignment horizontal="center"/>
      <protection/>
    </xf>
    <xf numFmtId="0" fontId="3" fillId="0" borderId="16" xfId="0" applyFont="1" applyFill="1" applyBorder="1" applyAlignment="1" applyProtection="1">
      <alignment horizontal="center"/>
      <protection/>
    </xf>
    <xf numFmtId="0" fontId="3" fillId="0" borderId="34" xfId="0" applyFont="1" applyFill="1" applyBorder="1" applyAlignment="1" applyProtection="1">
      <alignment horizontal="center"/>
      <protection/>
    </xf>
    <xf numFmtId="0" fontId="3" fillId="0" borderId="47" xfId="0" applyFont="1" applyFill="1" applyBorder="1" applyAlignment="1" applyProtection="1">
      <alignment horizontal="center"/>
      <protection/>
    </xf>
    <xf numFmtId="9" fontId="1" fillId="38" borderId="16" xfId="0" applyNumberFormat="1" applyFont="1" applyFill="1" applyBorder="1" applyAlignment="1" applyProtection="1">
      <alignment horizontal="center" wrapText="1"/>
      <protection/>
    </xf>
    <xf numFmtId="0" fontId="1" fillId="38" borderId="34" xfId="0" applyFont="1" applyFill="1" applyBorder="1" applyAlignment="1" applyProtection="1">
      <alignment horizontal="center" wrapText="1"/>
      <protection/>
    </xf>
    <xf numFmtId="0" fontId="1" fillId="38" borderId="47" xfId="0" applyFont="1" applyFill="1" applyBorder="1" applyAlignment="1" applyProtection="1">
      <alignment horizontal="center" wrapText="1"/>
      <protection/>
    </xf>
    <xf numFmtId="0" fontId="1" fillId="0" borderId="47" xfId="0" applyFont="1" applyFill="1" applyBorder="1" applyAlignment="1" applyProtection="1">
      <alignment horizontal="center" vertical="distributed"/>
      <protection/>
    </xf>
    <xf numFmtId="0" fontId="15" fillId="38" borderId="16" xfId="0" applyFont="1" applyFill="1" applyBorder="1" applyAlignment="1" applyProtection="1">
      <alignment horizontal="center" vertical="center" wrapText="1"/>
      <protection/>
    </xf>
    <xf numFmtId="0" fontId="15" fillId="38" borderId="34" xfId="0" applyFont="1" applyFill="1" applyBorder="1" applyAlignment="1" applyProtection="1">
      <alignment horizontal="center" vertical="center" wrapText="1"/>
      <protection/>
    </xf>
    <xf numFmtId="0" fontId="15" fillId="38" borderId="47" xfId="0" applyFont="1" applyFill="1" applyBorder="1" applyAlignment="1" applyProtection="1">
      <alignment horizontal="center" vertical="center" wrapText="1"/>
      <protection/>
    </xf>
    <xf numFmtId="0" fontId="0" fillId="38" borderId="16" xfId="0" applyFont="1" applyFill="1" applyBorder="1" applyAlignment="1" applyProtection="1">
      <alignment horizontal="center" vertical="center"/>
      <protection/>
    </xf>
    <xf numFmtId="0" fontId="0" fillId="38" borderId="34" xfId="0" applyFont="1" applyFill="1" applyBorder="1" applyAlignment="1" applyProtection="1">
      <alignment horizontal="center" vertical="center"/>
      <protection/>
    </xf>
    <xf numFmtId="0" fontId="0" fillId="38" borderId="47" xfId="0" applyFont="1" applyFill="1" applyBorder="1" applyAlignment="1" applyProtection="1">
      <alignment horizontal="center" vertical="center"/>
      <protection/>
    </xf>
    <xf numFmtId="0" fontId="1" fillId="33" borderId="16" xfId="0" applyFont="1" applyFill="1" applyBorder="1" applyAlignment="1" applyProtection="1">
      <alignment horizontal="center" wrapText="1"/>
      <protection/>
    </xf>
    <xf numFmtId="0" fontId="1" fillId="33" borderId="34" xfId="0" applyFont="1" applyFill="1" applyBorder="1" applyAlignment="1" applyProtection="1">
      <alignment horizontal="center"/>
      <protection/>
    </xf>
    <xf numFmtId="0" fontId="1" fillId="33" borderId="47" xfId="0" applyFont="1" applyFill="1" applyBorder="1" applyAlignment="1" applyProtection="1">
      <alignment horizontal="center"/>
      <protection/>
    </xf>
    <xf numFmtId="0" fontId="15" fillId="38" borderId="16" xfId="0" applyFont="1" applyFill="1" applyBorder="1" applyAlignment="1" applyProtection="1">
      <alignment horizontal="left" vertical="center" wrapText="1"/>
      <protection/>
    </xf>
    <xf numFmtId="0" fontId="15" fillId="38" borderId="34" xfId="0" applyFont="1" applyFill="1" applyBorder="1" applyAlignment="1" applyProtection="1">
      <alignment horizontal="left" vertical="center" wrapText="1"/>
      <protection/>
    </xf>
    <xf numFmtId="0" fontId="15" fillId="38" borderId="47" xfId="0" applyFont="1" applyFill="1" applyBorder="1" applyAlignment="1" applyProtection="1">
      <alignment horizontal="left" vertical="center" wrapText="1"/>
      <protection/>
    </xf>
    <xf numFmtId="9" fontId="0" fillId="33" borderId="16" xfId="0" applyNumberFormat="1" applyFont="1" applyFill="1" applyBorder="1" applyAlignment="1" applyProtection="1">
      <alignment horizontal="center" wrapText="1"/>
      <protection/>
    </xf>
    <xf numFmtId="0" fontId="0" fillId="33" borderId="34" xfId="0" applyFont="1" applyFill="1" applyBorder="1" applyAlignment="1" applyProtection="1">
      <alignment horizontal="center" wrapText="1"/>
      <protection/>
    </xf>
    <xf numFmtId="0" fontId="0" fillId="33" borderId="47" xfId="0" applyFont="1" applyFill="1" applyBorder="1" applyAlignment="1" applyProtection="1">
      <alignment horizontal="center" wrapText="1"/>
      <protection/>
    </xf>
    <xf numFmtId="0" fontId="1" fillId="42" borderId="34" xfId="0" applyFont="1" applyFill="1" applyBorder="1" applyAlignment="1" applyProtection="1">
      <alignment horizontal="center" wrapText="1"/>
      <protection/>
    </xf>
    <xf numFmtId="0" fontId="3" fillId="33" borderId="16" xfId="0" applyFont="1" applyFill="1" applyBorder="1" applyAlignment="1" applyProtection="1">
      <alignment horizontal="center"/>
      <protection/>
    </xf>
    <xf numFmtId="0" fontId="3" fillId="33" borderId="34" xfId="0" applyFont="1" applyFill="1" applyBorder="1" applyAlignment="1" applyProtection="1">
      <alignment horizontal="center"/>
      <protection/>
    </xf>
    <xf numFmtId="0" fontId="3" fillId="33" borderId="47" xfId="0" applyFont="1" applyFill="1" applyBorder="1" applyAlignment="1" applyProtection="1">
      <alignment horizontal="center"/>
      <protection/>
    </xf>
    <xf numFmtId="0" fontId="0" fillId="33" borderId="16" xfId="0" applyFont="1" applyFill="1" applyBorder="1" applyAlignment="1" applyProtection="1">
      <alignment horizontal="center"/>
      <protection/>
    </xf>
    <xf numFmtId="0" fontId="0" fillId="33" borderId="34" xfId="0" applyFont="1" applyFill="1" applyBorder="1" applyAlignment="1" applyProtection="1">
      <alignment horizontal="center"/>
      <protection/>
    </xf>
    <xf numFmtId="0" fontId="0" fillId="33" borderId="47" xfId="0" applyFont="1" applyFill="1" applyBorder="1" applyAlignment="1" applyProtection="1">
      <alignment horizontal="center"/>
      <protection/>
    </xf>
    <xf numFmtId="0" fontId="1" fillId="33" borderId="16" xfId="0" applyFont="1" applyFill="1" applyBorder="1" applyAlignment="1" applyProtection="1">
      <alignment horizontal="center" vertical="center" wrapText="1"/>
      <protection/>
    </xf>
    <xf numFmtId="0" fontId="1" fillId="33" borderId="34" xfId="0" applyFont="1" applyFill="1" applyBorder="1" applyAlignment="1" applyProtection="1">
      <alignment horizontal="center" vertical="center" wrapText="1"/>
      <protection/>
    </xf>
    <xf numFmtId="0" fontId="1" fillId="33" borderId="47" xfId="0" applyFont="1" applyFill="1" applyBorder="1" applyAlignment="1" applyProtection="1">
      <alignment horizontal="center" vertical="center" wrapText="1"/>
      <protection/>
    </xf>
    <xf numFmtId="0" fontId="3" fillId="0" borderId="31" xfId="0" applyFont="1" applyFill="1" applyBorder="1" applyAlignment="1" applyProtection="1">
      <alignment horizontal="center"/>
      <protection/>
    </xf>
    <xf numFmtId="0" fontId="0" fillId="33" borderId="16" xfId="0" applyFont="1" applyFill="1" applyBorder="1" applyAlignment="1" applyProtection="1">
      <alignment horizontal="center" wrapText="1"/>
      <protection/>
    </xf>
    <xf numFmtId="0" fontId="10" fillId="34" borderId="30" xfId="0" applyFont="1" applyFill="1" applyBorder="1" applyAlignment="1" applyProtection="1">
      <alignment horizontal="center" vertical="center" wrapText="1"/>
      <protection/>
    </xf>
    <xf numFmtId="0" fontId="10" fillId="34" borderId="31" xfId="0" applyFont="1" applyFill="1" applyBorder="1" applyAlignment="1" applyProtection="1">
      <alignment horizontal="center" vertical="center" wrapText="1"/>
      <protection/>
    </xf>
    <xf numFmtId="0" fontId="10" fillId="34" borderId="32" xfId="0" applyFont="1" applyFill="1" applyBorder="1" applyAlignment="1" applyProtection="1">
      <alignment horizontal="center" vertical="center" wrapText="1"/>
      <protection/>
    </xf>
    <xf numFmtId="0" fontId="10" fillId="34" borderId="59" xfId="0" applyFont="1" applyFill="1" applyBorder="1" applyAlignment="1" applyProtection="1">
      <alignment horizontal="center" vertical="center" wrapText="1"/>
      <protection/>
    </xf>
    <xf numFmtId="0" fontId="10" fillId="34" borderId="60" xfId="0" applyFont="1" applyFill="1" applyBorder="1" applyAlignment="1" applyProtection="1">
      <alignment horizontal="center" vertical="center" wrapText="1"/>
      <protection/>
    </xf>
    <xf numFmtId="0" fontId="10" fillId="34" borderId="61" xfId="0" applyFont="1" applyFill="1" applyBorder="1" applyAlignment="1" applyProtection="1">
      <alignment horizontal="center" vertical="center" wrapText="1"/>
      <protection/>
    </xf>
    <xf numFmtId="0" fontId="3" fillId="33" borderId="0" xfId="0" applyFont="1" applyFill="1" applyAlignment="1" applyProtection="1">
      <alignment horizontal="center" vertical="center" wrapText="1"/>
      <protection/>
    </xf>
    <xf numFmtId="0" fontId="0" fillId="33" borderId="57" xfId="0" applyFont="1" applyFill="1" applyBorder="1" applyAlignment="1" applyProtection="1">
      <alignment horizontal="center"/>
      <protection/>
    </xf>
    <xf numFmtId="0" fontId="0" fillId="33" borderId="0" xfId="0" applyFont="1" applyFill="1" applyBorder="1" applyAlignment="1" applyProtection="1">
      <alignment horizontal="center"/>
      <protection/>
    </xf>
    <xf numFmtId="0" fontId="0" fillId="33" borderId="58" xfId="0" applyFont="1" applyFill="1" applyBorder="1" applyAlignment="1" applyProtection="1">
      <alignment horizontal="center"/>
      <protection/>
    </xf>
    <xf numFmtId="0" fontId="1" fillId="43" borderId="16" xfId="0" applyFont="1" applyFill="1" applyBorder="1" applyAlignment="1" applyProtection="1">
      <alignment horizontal="center" vertical="center" wrapText="1"/>
      <protection/>
    </xf>
    <xf numFmtId="0" fontId="1" fillId="43" borderId="47" xfId="0" applyFont="1" applyFill="1" applyBorder="1" applyAlignment="1" applyProtection="1">
      <alignment horizontal="center" vertical="center" wrapText="1"/>
      <protection/>
    </xf>
    <xf numFmtId="0" fontId="3" fillId="0" borderId="30" xfId="0" applyFont="1" applyFill="1" applyBorder="1" applyAlignment="1" applyProtection="1">
      <alignment horizontal="center"/>
      <protection/>
    </xf>
    <xf numFmtId="0" fontId="3" fillId="0" borderId="32" xfId="0" applyFont="1" applyFill="1" applyBorder="1" applyAlignment="1" applyProtection="1">
      <alignment horizontal="center"/>
      <protection/>
    </xf>
    <xf numFmtId="0" fontId="1" fillId="33" borderId="16" xfId="0" applyFont="1" applyFill="1" applyBorder="1" applyAlignment="1" applyProtection="1">
      <alignment horizontal="center"/>
      <protection/>
    </xf>
    <xf numFmtId="0" fontId="79" fillId="37" borderId="10" xfId="0" applyFont="1" applyFill="1" applyBorder="1" applyAlignment="1" applyProtection="1">
      <alignment horizontal="center" vertical="center" wrapText="1"/>
      <protection/>
    </xf>
    <xf numFmtId="0" fontId="79" fillId="37" borderId="13" xfId="0" applyFont="1" applyFill="1" applyBorder="1" applyAlignment="1" applyProtection="1">
      <alignment horizontal="center" vertical="center" wrapText="1"/>
      <protection/>
    </xf>
    <xf numFmtId="180" fontId="1" fillId="39" borderId="68" xfId="0" applyNumberFormat="1" applyFont="1" applyFill="1" applyBorder="1" applyAlignment="1" applyProtection="1">
      <alignment horizontal="center" vertical="center" wrapText="1"/>
      <protection/>
    </xf>
    <xf numFmtId="180" fontId="1" fillId="39" borderId="69" xfId="0" applyNumberFormat="1" applyFont="1" applyFill="1" applyBorder="1" applyAlignment="1" applyProtection="1">
      <alignment horizontal="center" vertical="center" wrapText="1"/>
      <protection/>
    </xf>
    <xf numFmtId="180" fontId="1" fillId="35" borderId="68" xfId="0" applyNumberFormat="1" applyFont="1" applyFill="1" applyBorder="1" applyAlignment="1" applyProtection="1">
      <alignment horizontal="center" vertical="center" wrapText="1"/>
      <protection/>
    </xf>
    <xf numFmtId="180" fontId="1" fillId="35" borderId="69" xfId="0" applyNumberFormat="1" applyFont="1" applyFill="1" applyBorder="1" applyAlignment="1" applyProtection="1">
      <alignment horizontal="center" vertical="center" wrapText="1"/>
      <protection/>
    </xf>
    <xf numFmtId="0" fontId="83" fillId="37" borderId="15" xfId="0" applyFont="1" applyFill="1" applyBorder="1" applyAlignment="1" applyProtection="1">
      <alignment horizontal="center" vertical="center" wrapText="1"/>
      <protection/>
    </xf>
    <xf numFmtId="0" fontId="83" fillId="37" borderId="16" xfId="0" applyFont="1" applyFill="1" applyBorder="1" applyAlignment="1" applyProtection="1">
      <alignment horizontal="center" vertical="center" wrapText="1"/>
      <protection/>
    </xf>
    <xf numFmtId="0" fontId="84" fillId="37" borderId="62" xfId="0" applyFont="1" applyFill="1" applyBorder="1" applyAlignment="1" applyProtection="1">
      <alignment horizontal="center" vertical="center" wrapText="1"/>
      <protection/>
    </xf>
    <xf numFmtId="0" fontId="84" fillId="37" borderId="15" xfId="0" applyFont="1" applyFill="1" applyBorder="1" applyAlignment="1" applyProtection="1">
      <alignment horizontal="center" vertical="center" wrapText="1"/>
      <protection/>
    </xf>
    <xf numFmtId="0" fontId="79" fillId="37" borderId="47" xfId="0" applyFont="1" applyFill="1" applyBorder="1" applyAlignment="1" applyProtection="1">
      <alignment horizontal="center" vertical="center" wrapText="1"/>
      <protection/>
    </xf>
    <xf numFmtId="0" fontId="79" fillId="37" borderId="15" xfId="0" applyFont="1" applyFill="1" applyBorder="1" applyAlignment="1" applyProtection="1">
      <alignment horizontal="center" vertical="center" wrapText="1"/>
      <protection/>
    </xf>
    <xf numFmtId="0" fontId="21" fillId="36" borderId="0" xfId="0" applyFont="1" applyFill="1" applyAlignment="1" applyProtection="1">
      <alignment horizontal="center" vertical="center"/>
      <protection/>
    </xf>
    <xf numFmtId="0" fontId="0" fillId="0" borderId="42" xfId="0" applyBorder="1" applyAlignment="1" applyProtection="1">
      <alignment horizontal="center" vertical="center"/>
      <protection/>
    </xf>
    <xf numFmtId="0" fontId="0" fillId="0" borderId="43" xfId="0" applyBorder="1" applyAlignment="1" applyProtection="1">
      <alignment horizontal="center" vertical="center"/>
      <protection/>
    </xf>
    <xf numFmtId="0" fontId="0" fillId="0" borderId="44" xfId="0" applyBorder="1" applyAlignment="1" applyProtection="1">
      <alignment horizontal="center" vertical="center"/>
      <protection/>
    </xf>
    <xf numFmtId="0" fontId="0" fillId="0" borderId="10" xfId="0" applyFont="1" applyBorder="1" applyAlignment="1" applyProtection="1">
      <alignment horizontal="left"/>
      <protection/>
    </xf>
    <xf numFmtId="0" fontId="0" fillId="0" borderId="13" xfId="0" applyBorder="1" applyAlignment="1" applyProtection="1">
      <alignment horizontal="left"/>
      <protection/>
    </xf>
    <xf numFmtId="0" fontId="0" fillId="0" borderId="29" xfId="0" applyFont="1" applyBorder="1" applyAlignment="1" applyProtection="1">
      <alignment horizontal="left"/>
      <protection/>
    </xf>
    <xf numFmtId="0" fontId="0" fillId="0" borderId="46" xfId="0" applyBorder="1" applyAlignment="1" applyProtection="1">
      <alignment horizontal="left"/>
      <protection/>
    </xf>
    <xf numFmtId="0" fontId="0" fillId="0" borderId="14" xfId="0" applyBorder="1" applyAlignment="1" applyProtection="1">
      <alignment horizontal="left"/>
      <protection/>
    </xf>
    <xf numFmtId="0" fontId="0" fillId="0" borderId="33" xfId="0" applyBorder="1" applyAlignment="1" applyProtection="1">
      <alignment horizontal="left"/>
      <protection/>
    </xf>
    <xf numFmtId="0" fontId="21" fillId="36" borderId="0" xfId="0" applyFont="1" applyFill="1" applyAlignment="1" applyProtection="1">
      <alignment horizontal="center"/>
      <protection/>
    </xf>
    <xf numFmtId="0" fontId="14" fillId="0" borderId="10" xfId="0" applyFont="1" applyBorder="1" applyAlignment="1" applyProtection="1">
      <alignment horizontal="center"/>
      <protection/>
    </xf>
    <xf numFmtId="0" fontId="14" fillId="0" borderId="11" xfId="0" applyFont="1" applyBorder="1" applyAlignment="1" applyProtection="1">
      <alignment horizontal="center"/>
      <protection/>
    </xf>
    <xf numFmtId="0" fontId="14" fillId="0" borderId="12" xfId="0" applyFont="1" applyBorder="1" applyAlignment="1" applyProtection="1">
      <alignment horizontal="center"/>
      <protection/>
    </xf>
    <xf numFmtId="0" fontId="14" fillId="0" borderId="29" xfId="0" applyFont="1" applyBorder="1" applyAlignment="1" applyProtection="1">
      <alignment horizontal="center"/>
      <protection/>
    </xf>
    <xf numFmtId="0" fontId="14" fillId="0" borderId="45" xfId="0" applyFont="1" applyBorder="1" applyAlignment="1" applyProtection="1">
      <alignment horizontal="center"/>
      <protection/>
    </xf>
    <xf numFmtId="0" fontId="14" fillId="0" borderId="19" xfId="0" applyFont="1" applyBorder="1" applyAlignment="1" applyProtection="1">
      <alignment horizontal="center"/>
      <protection/>
    </xf>
    <xf numFmtId="0" fontId="15" fillId="35" borderId="18" xfId="0" applyFont="1" applyFill="1" applyBorder="1" applyAlignment="1" applyProtection="1">
      <alignment horizontal="left" vertical="center" wrapText="1"/>
      <protection/>
    </xf>
    <xf numFmtId="0" fontId="15" fillId="35" borderId="13" xfId="0" applyFont="1" applyFill="1" applyBorder="1" applyAlignment="1" applyProtection="1">
      <alignment horizontal="left" vertical="center" wrapText="1"/>
      <protection/>
    </xf>
    <xf numFmtId="0" fontId="15" fillId="35" borderId="21" xfId="0" applyFont="1" applyFill="1" applyBorder="1" applyAlignment="1" applyProtection="1">
      <alignment horizontal="left" vertical="center" wrapText="1"/>
      <protection/>
    </xf>
    <xf numFmtId="0" fontId="15" fillId="35" borderId="33" xfId="0" applyFont="1" applyFill="1" applyBorder="1" applyAlignment="1" applyProtection="1">
      <alignment horizontal="left" vertical="center" wrapText="1"/>
      <protection/>
    </xf>
    <xf numFmtId="0" fontId="1" fillId="0" borderId="10" xfId="0" applyFont="1" applyBorder="1" applyAlignment="1" applyProtection="1">
      <alignment horizontal="center" vertical="center" wrapText="1"/>
      <protection/>
    </xf>
    <xf numFmtId="0" fontId="1" fillId="0" borderId="38" xfId="0" applyFont="1" applyBorder="1" applyAlignment="1" applyProtection="1">
      <alignment horizontal="center" vertical="center" wrapText="1"/>
      <protection/>
    </xf>
    <xf numFmtId="180" fontId="26" fillId="0" borderId="70" xfId="0" applyNumberFormat="1" applyFont="1" applyBorder="1" applyAlignment="1" applyProtection="1">
      <alignment horizontal="center" vertical="center" wrapText="1"/>
      <protection/>
    </xf>
    <xf numFmtId="180" fontId="26" fillId="0" borderId="71" xfId="0" applyNumberFormat="1" applyFont="1" applyBorder="1" applyAlignment="1" applyProtection="1">
      <alignment horizontal="center" vertical="center" wrapText="1"/>
      <protection/>
    </xf>
    <xf numFmtId="180" fontId="26" fillId="0" borderId="40" xfId="0" applyNumberFormat="1" applyFont="1" applyBorder="1" applyAlignment="1" applyProtection="1">
      <alignment horizontal="center" vertical="center" wrapText="1"/>
      <protection/>
    </xf>
    <xf numFmtId="180" fontId="26" fillId="0" borderId="36" xfId="0" applyNumberFormat="1" applyFont="1" applyBorder="1" applyAlignment="1" applyProtection="1">
      <alignment horizontal="center" vertical="center" wrapText="1"/>
      <protection/>
    </xf>
    <xf numFmtId="180" fontId="1" fillId="0" borderId="66" xfId="0" applyNumberFormat="1" applyFont="1" applyBorder="1" applyAlignment="1" applyProtection="1">
      <alignment horizontal="center" vertical="center" wrapText="1"/>
      <protection/>
    </xf>
    <xf numFmtId="180" fontId="1" fillId="0" borderId="71" xfId="0" applyNumberFormat="1" applyFont="1" applyBorder="1" applyAlignment="1" applyProtection="1">
      <alignment horizontal="center" vertical="center" wrapText="1"/>
      <protection/>
    </xf>
    <xf numFmtId="180" fontId="1" fillId="35" borderId="71" xfId="0" applyNumberFormat="1" applyFont="1" applyFill="1" applyBorder="1" applyAlignment="1" applyProtection="1">
      <alignment horizontal="center" vertical="center" wrapText="1"/>
      <protection/>
    </xf>
    <xf numFmtId="180" fontId="1" fillId="0" borderId="70" xfId="0" applyNumberFormat="1" applyFont="1" applyBorder="1" applyAlignment="1" applyProtection="1">
      <alignment horizontal="center" vertical="center" wrapText="1"/>
      <protection/>
    </xf>
    <xf numFmtId="0" fontId="1" fillId="35" borderId="10" xfId="0" applyFont="1" applyFill="1" applyBorder="1" applyAlignment="1" applyProtection="1">
      <alignment horizontal="center" vertical="center" wrapText="1"/>
      <protection/>
    </xf>
    <xf numFmtId="0" fontId="1" fillId="35" borderId="14" xfId="0" applyFont="1" applyFill="1" applyBorder="1" applyAlignment="1" applyProtection="1">
      <alignment horizontal="center" vertical="center" wrapText="1"/>
      <protection/>
    </xf>
    <xf numFmtId="180" fontId="1" fillId="0" borderId="46" xfId="0" applyNumberFormat="1" applyFont="1" applyBorder="1" applyAlignment="1" applyProtection="1">
      <alignment horizontal="center" vertical="center" wrapText="1"/>
      <protection/>
    </xf>
    <xf numFmtId="180" fontId="1" fillId="35" borderId="72" xfId="0" applyNumberFormat="1" applyFont="1" applyFill="1" applyBorder="1" applyAlignment="1" applyProtection="1">
      <alignment horizontal="center" vertical="center" wrapText="1"/>
      <protection/>
    </xf>
    <xf numFmtId="180" fontId="1" fillId="35" borderId="73" xfId="0" applyNumberFormat="1" applyFont="1" applyFill="1" applyBorder="1" applyAlignment="1" applyProtection="1">
      <alignment horizontal="center" vertical="center" wrapText="1"/>
      <protection/>
    </xf>
    <xf numFmtId="180" fontId="1" fillId="35" borderId="70" xfId="0" applyNumberFormat="1" applyFont="1" applyFill="1" applyBorder="1" applyAlignment="1" applyProtection="1">
      <alignment horizontal="center" vertical="center" wrapText="1"/>
      <protection/>
    </xf>
    <xf numFmtId="180" fontId="1" fillId="35" borderId="33" xfId="0" applyNumberFormat="1" applyFont="1" applyFill="1" applyBorder="1" applyAlignment="1" applyProtection="1">
      <alignment horizontal="center" vertical="center" wrapText="1"/>
      <protection/>
    </xf>
    <xf numFmtId="0" fontId="1" fillId="0" borderId="29" xfId="0" applyFont="1" applyBorder="1" applyAlignment="1" applyProtection="1">
      <alignment horizontal="center" vertical="center" wrapText="1"/>
      <protection/>
    </xf>
    <xf numFmtId="180" fontId="26" fillId="0" borderId="49" xfId="0" applyNumberFormat="1" applyFont="1" applyBorder="1" applyAlignment="1" applyProtection="1">
      <alignment horizontal="center" vertical="center" wrapText="1"/>
      <protection/>
    </xf>
    <xf numFmtId="180" fontId="26" fillId="0" borderId="46" xfId="0" applyNumberFormat="1" applyFont="1" applyBorder="1" applyAlignment="1" applyProtection="1">
      <alignment horizontal="center" vertical="center" wrapText="1"/>
      <protection/>
    </xf>
    <xf numFmtId="180" fontId="26" fillId="0" borderId="48" xfId="0" applyNumberFormat="1" applyFont="1" applyBorder="1" applyAlignment="1" applyProtection="1">
      <alignment horizontal="center" vertical="center" wrapText="1"/>
      <protection/>
    </xf>
    <xf numFmtId="180" fontId="26" fillId="0" borderId="19" xfId="0" applyNumberFormat="1" applyFont="1" applyBorder="1" applyAlignment="1" applyProtection="1">
      <alignment horizontal="center" vertical="center" wrapText="1"/>
      <protection/>
    </xf>
    <xf numFmtId="180" fontId="1" fillId="0" borderId="49" xfId="0" applyNumberFormat="1" applyFont="1" applyBorder="1" applyAlignment="1" applyProtection="1">
      <alignment horizontal="center" vertical="center" wrapText="1"/>
      <protection/>
    </xf>
    <xf numFmtId="0" fontId="15" fillId="0" borderId="20" xfId="0" applyFont="1" applyFill="1" applyBorder="1" applyAlignment="1" applyProtection="1">
      <alignment horizontal="justify" vertical="center" wrapText="1"/>
      <protection locked="0"/>
    </xf>
    <xf numFmtId="0" fontId="15" fillId="0" borderId="46" xfId="0" applyFont="1" applyFill="1" applyBorder="1" applyAlignment="1" applyProtection="1">
      <alignment horizontal="justify" vertical="center" wrapText="1"/>
      <protection locked="0"/>
    </xf>
    <xf numFmtId="0" fontId="15" fillId="0" borderId="27" xfId="0" applyFont="1" applyFill="1" applyBorder="1" applyAlignment="1" applyProtection="1">
      <alignment horizontal="justify" vertical="center" wrapText="1"/>
      <protection locked="0"/>
    </xf>
    <xf numFmtId="0" fontId="15" fillId="0" borderId="70" xfId="0" applyFont="1" applyFill="1" applyBorder="1" applyAlignment="1" applyProtection="1">
      <alignment horizontal="justify" vertical="center" wrapText="1"/>
      <protection locked="0"/>
    </xf>
    <xf numFmtId="0" fontId="15" fillId="0" borderId="37" xfId="0" applyFont="1" applyFill="1" applyBorder="1" applyAlignment="1" applyProtection="1">
      <alignment horizontal="justify" vertical="center" wrapText="1"/>
      <protection locked="0"/>
    </xf>
    <xf numFmtId="0" fontId="15" fillId="0" borderId="71" xfId="0" applyFont="1" applyFill="1" applyBorder="1" applyAlignment="1" applyProtection="1">
      <alignment horizontal="justify" vertical="center" wrapText="1"/>
      <protection locked="0"/>
    </xf>
    <xf numFmtId="180" fontId="1" fillId="39" borderId="46" xfId="0" applyNumberFormat="1" applyFont="1" applyFill="1" applyBorder="1" applyAlignment="1" applyProtection="1">
      <alignment horizontal="center" vertical="center" wrapText="1"/>
      <protection/>
    </xf>
    <xf numFmtId="0" fontId="1" fillId="0" borderId="26" xfId="0" applyFont="1" applyBorder="1" applyAlignment="1" applyProtection="1">
      <alignment horizontal="center" vertical="center" wrapText="1"/>
      <protection/>
    </xf>
    <xf numFmtId="180" fontId="1" fillId="0" borderId="19" xfId="0" applyNumberFormat="1" applyFont="1" applyBorder="1" applyAlignment="1" applyProtection="1">
      <alignment horizontal="center" vertical="center" wrapText="1"/>
      <protection/>
    </xf>
    <xf numFmtId="0" fontId="22" fillId="0" borderId="27" xfId="0" applyFont="1" applyFill="1" applyBorder="1" applyAlignment="1" applyProtection="1">
      <alignment horizontal="justify" vertical="center" wrapText="1"/>
      <protection locked="0"/>
    </xf>
    <xf numFmtId="0" fontId="22" fillId="0" borderId="70" xfId="0" applyFont="1" applyFill="1" applyBorder="1" applyAlignment="1" applyProtection="1">
      <alignment horizontal="justify" vertical="center" wrapText="1"/>
      <protection locked="0"/>
    </xf>
    <xf numFmtId="0" fontId="22" fillId="0" borderId="21" xfId="0" applyFont="1" applyFill="1" applyBorder="1" applyAlignment="1" applyProtection="1">
      <alignment horizontal="justify" vertical="center" wrapText="1"/>
      <protection locked="0"/>
    </xf>
    <xf numFmtId="0" fontId="22" fillId="0" borderId="33" xfId="0" applyFont="1" applyFill="1" applyBorder="1" applyAlignment="1" applyProtection="1">
      <alignment horizontal="justify" vertical="center" wrapText="1"/>
      <protection locked="0"/>
    </xf>
    <xf numFmtId="0" fontId="0" fillId="0" borderId="43" xfId="0" applyFont="1" applyFill="1" applyBorder="1" applyAlignment="1" applyProtection="1">
      <alignment horizontal="justify" vertical="top" wrapText="1"/>
      <protection locked="0"/>
    </xf>
    <xf numFmtId="0" fontId="0" fillId="0" borderId="49" xfId="0" applyFont="1" applyFill="1" applyBorder="1" applyAlignment="1" applyProtection="1">
      <alignment horizontal="justify" vertical="top" wrapText="1"/>
      <protection locked="0"/>
    </xf>
    <xf numFmtId="0" fontId="1" fillId="0" borderId="14" xfId="0" applyFont="1" applyBorder="1" applyAlignment="1" applyProtection="1">
      <alignment horizontal="center" vertical="center" wrapText="1"/>
      <protection/>
    </xf>
    <xf numFmtId="180" fontId="26" fillId="0" borderId="33" xfId="0" applyNumberFormat="1" applyFont="1" applyBorder="1" applyAlignment="1" applyProtection="1">
      <alignment horizontal="center" vertical="center" wrapText="1"/>
      <protection/>
    </xf>
    <xf numFmtId="180" fontId="1" fillId="0" borderId="40" xfId="0" applyNumberFormat="1" applyFont="1" applyBorder="1" applyAlignment="1" applyProtection="1">
      <alignment horizontal="center" vertical="center" wrapText="1"/>
      <protection/>
    </xf>
    <xf numFmtId="180" fontId="1" fillId="0" borderId="17" xfId="0" applyNumberFormat="1" applyFont="1" applyBorder="1" applyAlignment="1" applyProtection="1">
      <alignment horizontal="center" vertical="center" wrapText="1"/>
      <protection/>
    </xf>
    <xf numFmtId="180" fontId="1" fillId="0" borderId="33" xfId="0" applyNumberFormat="1" applyFont="1" applyBorder="1" applyAlignment="1" applyProtection="1">
      <alignment horizontal="center" vertical="center" wrapText="1"/>
      <protection/>
    </xf>
    <xf numFmtId="0" fontId="14" fillId="0" borderId="14" xfId="0" applyFont="1" applyBorder="1" applyAlignment="1" applyProtection="1">
      <alignment horizontal="center"/>
      <protection/>
    </xf>
    <xf numFmtId="0" fontId="14" fillId="0" borderId="25" xfId="0" applyFont="1" applyBorder="1" applyAlignment="1" applyProtection="1">
      <alignment horizontal="center"/>
      <protection/>
    </xf>
    <xf numFmtId="0" fontId="14" fillId="0" borderId="17" xfId="0" applyFont="1" applyBorder="1" applyAlignment="1" applyProtection="1">
      <alignment horizontal="center"/>
      <protection/>
    </xf>
    <xf numFmtId="180" fontId="1" fillId="35" borderId="46" xfId="0" applyNumberFormat="1" applyFont="1" applyFill="1" applyBorder="1" applyAlignment="1" applyProtection="1">
      <alignment horizontal="center" vertical="center" wrapText="1"/>
      <protection/>
    </xf>
    <xf numFmtId="0" fontId="0" fillId="38" borderId="16" xfId="0" applyFont="1" applyFill="1" applyBorder="1" applyAlignment="1" applyProtection="1">
      <alignment horizontal="left" vertical="center" wrapText="1"/>
      <protection/>
    </xf>
    <xf numFmtId="0" fontId="0" fillId="38" borderId="34" xfId="0" applyFont="1" applyFill="1" applyBorder="1" applyAlignment="1" applyProtection="1">
      <alignment horizontal="left" vertical="center" wrapText="1"/>
      <protection/>
    </xf>
    <xf numFmtId="0" fontId="0" fillId="38" borderId="47" xfId="0" applyFont="1" applyFill="1" applyBorder="1" applyAlignment="1" applyProtection="1">
      <alignment horizontal="left" vertical="center" wrapText="1"/>
      <protection/>
    </xf>
    <xf numFmtId="0" fontId="0" fillId="33" borderId="16" xfId="0" applyFont="1" applyFill="1" applyBorder="1" applyAlignment="1" applyProtection="1">
      <alignment horizontal="center" vertical="center"/>
      <protection locked="0"/>
    </xf>
    <xf numFmtId="0" fontId="0" fillId="33" borderId="34" xfId="0" applyFont="1" applyFill="1" applyBorder="1" applyAlignment="1" applyProtection="1">
      <alignment horizontal="center" vertical="center"/>
      <protection locked="0"/>
    </xf>
    <xf numFmtId="0" fontId="0" fillId="33" borderId="47" xfId="0" applyFont="1" applyFill="1" applyBorder="1" applyAlignment="1" applyProtection="1">
      <alignment horizontal="center" vertical="center"/>
      <protection locked="0"/>
    </xf>
    <xf numFmtId="0" fontId="0" fillId="0" borderId="34" xfId="0" applyFont="1" applyFill="1" applyBorder="1" applyAlignment="1" applyProtection="1">
      <alignment horizontal="center" vertical="center" wrapText="1"/>
      <protection locked="0"/>
    </xf>
    <xf numFmtId="0" fontId="0" fillId="0" borderId="47" xfId="0" applyFont="1" applyFill="1" applyBorder="1" applyAlignment="1" applyProtection="1">
      <alignment horizontal="center" vertical="center" wrapText="1"/>
      <protection locked="0"/>
    </xf>
    <xf numFmtId="0" fontId="0" fillId="33" borderId="42" xfId="0" applyFont="1" applyFill="1" applyBorder="1" applyAlignment="1" applyProtection="1">
      <alignment horizontal="justify" vertical="top" wrapText="1"/>
      <protection locked="0"/>
    </xf>
    <xf numFmtId="0" fontId="0" fillId="33" borderId="50" xfId="0" applyFont="1" applyFill="1" applyBorder="1" applyAlignment="1" applyProtection="1">
      <alignment horizontal="justify" vertical="top" wrapText="1"/>
      <protection locked="0"/>
    </xf>
    <xf numFmtId="0" fontId="0" fillId="33" borderId="74" xfId="0" applyFont="1" applyFill="1" applyBorder="1" applyAlignment="1" applyProtection="1">
      <alignment horizontal="justify" vertical="top" wrapText="1"/>
      <protection locked="0"/>
    </xf>
    <xf numFmtId="0" fontId="0" fillId="33" borderId="43" xfId="0" applyFont="1" applyFill="1" applyBorder="1" applyAlignment="1" applyProtection="1">
      <alignment vertical="top" wrapText="1"/>
      <protection locked="0"/>
    </xf>
    <xf numFmtId="0" fontId="0" fillId="33" borderId="48" xfId="0" applyFont="1" applyFill="1" applyBorder="1" applyAlignment="1" applyProtection="1">
      <alignment vertical="top" wrapText="1"/>
      <protection locked="0"/>
    </xf>
    <xf numFmtId="0" fontId="0" fillId="33" borderId="49" xfId="0" applyFont="1" applyFill="1" applyBorder="1" applyAlignment="1" applyProtection="1">
      <alignment vertical="top" wrapText="1"/>
      <protection locked="0"/>
    </xf>
    <xf numFmtId="3" fontId="29" fillId="0" borderId="42" xfId="0" applyNumberFormat="1" applyFont="1" applyBorder="1" applyAlignment="1" applyProtection="1">
      <alignment horizontal="center" vertical="center" wrapText="1"/>
      <protection/>
    </xf>
    <xf numFmtId="3" fontId="29" fillId="0" borderId="74" xfId="0" applyNumberFormat="1" applyFont="1" applyBorder="1" applyAlignment="1" applyProtection="1">
      <alignment horizontal="center" vertical="center" wrapText="1"/>
      <protection/>
    </xf>
    <xf numFmtId="3" fontId="29" fillId="0" borderId="43" xfId="0" applyNumberFormat="1" applyFont="1" applyBorder="1" applyAlignment="1" applyProtection="1">
      <alignment horizontal="center" vertical="center" wrapText="1"/>
      <protection/>
    </xf>
    <xf numFmtId="3" fontId="29" fillId="0" borderId="49" xfId="0" applyNumberFormat="1" applyFont="1" applyBorder="1" applyAlignment="1" applyProtection="1">
      <alignment horizontal="center" vertical="center" wrapText="1"/>
      <protection/>
    </xf>
    <xf numFmtId="3" fontId="0" fillId="35" borderId="57" xfId="0" applyNumberFormat="1" applyFill="1" applyBorder="1" applyAlignment="1" applyProtection="1">
      <alignment horizontal="center" vertical="center" wrapText="1"/>
      <protection/>
    </xf>
    <xf numFmtId="3" fontId="0" fillId="35" borderId="58" xfId="0" applyNumberFormat="1" applyFill="1" applyBorder="1" applyAlignment="1" applyProtection="1">
      <alignment horizontal="center" vertical="center" wrapText="1"/>
      <protection/>
    </xf>
    <xf numFmtId="3" fontId="24" fillId="35" borderId="57" xfId="0" applyNumberFormat="1" applyFont="1" applyFill="1" applyBorder="1" applyAlignment="1" applyProtection="1">
      <alignment horizontal="center" vertical="center" wrapText="1"/>
      <protection/>
    </xf>
    <xf numFmtId="3" fontId="24" fillId="35" borderId="58" xfId="0" applyNumberFormat="1" applyFont="1" applyFill="1" applyBorder="1" applyAlignment="1" applyProtection="1">
      <alignment horizontal="center" vertical="center" wrapText="1"/>
      <protection/>
    </xf>
    <xf numFmtId="180" fontId="26" fillId="35" borderId="40" xfId="0" applyNumberFormat="1" applyFont="1" applyFill="1" applyBorder="1" applyAlignment="1" applyProtection="1">
      <alignment horizontal="center" vertical="center" wrapText="1"/>
      <protection/>
    </xf>
    <xf numFmtId="180" fontId="26" fillId="35" borderId="36" xfId="0" applyNumberFormat="1" applyFont="1" applyFill="1" applyBorder="1" applyAlignment="1" applyProtection="1">
      <alignment horizontal="center" vertical="center" wrapText="1"/>
      <protection/>
    </xf>
    <xf numFmtId="180" fontId="1" fillId="35" borderId="40" xfId="0" applyNumberFormat="1" applyFont="1" applyFill="1" applyBorder="1" applyAlignment="1" applyProtection="1">
      <alignment horizontal="center" vertical="center" wrapText="1"/>
      <protection/>
    </xf>
    <xf numFmtId="180" fontId="1" fillId="35" borderId="36" xfId="0" applyNumberFormat="1" applyFont="1" applyFill="1" applyBorder="1" applyAlignment="1" applyProtection="1">
      <alignment horizontal="center" vertical="center" wrapText="1"/>
      <protection/>
    </xf>
    <xf numFmtId="0" fontId="83" fillId="37" borderId="62" xfId="0" applyFont="1" applyFill="1" applyBorder="1" applyAlignment="1" applyProtection="1">
      <alignment horizontal="center" vertical="center" wrapText="1"/>
      <protection/>
    </xf>
    <xf numFmtId="0" fontId="83" fillId="37" borderId="30" xfId="0" applyFont="1" applyFill="1" applyBorder="1" applyAlignment="1" applyProtection="1">
      <alignment horizontal="center" vertical="center" wrapText="1"/>
      <protection/>
    </xf>
    <xf numFmtId="0" fontId="85" fillId="37" borderId="62" xfId="0" applyFont="1" applyFill="1" applyBorder="1" applyAlignment="1" applyProtection="1">
      <alignment horizontal="center" vertical="center" wrapText="1"/>
      <protection/>
    </xf>
    <xf numFmtId="0" fontId="85" fillId="37" borderId="15" xfId="0" applyFont="1" applyFill="1" applyBorder="1" applyAlignment="1" applyProtection="1">
      <alignment horizontal="center" vertical="center" wrapText="1"/>
      <protection/>
    </xf>
    <xf numFmtId="0" fontId="79" fillId="37" borderId="32" xfId="0" applyFont="1" applyFill="1" applyBorder="1" applyAlignment="1" applyProtection="1">
      <alignment horizontal="center" vertical="center" wrapText="1"/>
      <protection/>
    </xf>
    <xf numFmtId="0" fontId="79" fillId="37" borderId="62" xfId="0" applyFont="1" applyFill="1" applyBorder="1" applyAlignment="1" applyProtection="1">
      <alignment horizontal="center" vertical="center" wrapText="1"/>
      <protection/>
    </xf>
    <xf numFmtId="0" fontId="79" fillId="37" borderId="16" xfId="0" applyFont="1" applyFill="1" applyBorder="1" applyAlignment="1" applyProtection="1">
      <alignment horizontal="center" vertical="center" wrapText="1"/>
      <protection/>
    </xf>
    <xf numFmtId="180" fontId="1" fillId="0" borderId="13" xfId="0" applyNumberFormat="1" applyFont="1" applyBorder="1" applyAlignment="1" applyProtection="1">
      <alignment horizontal="center" vertical="center" wrapText="1"/>
      <protection/>
    </xf>
    <xf numFmtId="0" fontId="15" fillId="0" borderId="18" xfId="0" applyFont="1" applyFill="1" applyBorder="1" applyAlignment="1" applyProtection="1">
      <alignment horizontal="justify" vertical="center" wrapText="1"/>
      <protection locked="0"/>
    </xf>
    <xf numFmtId="0" fontId="15" fillId="0" borderId="13" xfId="0" applyFont="1" applyFill="1" applyBorder="1" applyAlignment="1" applyProtection="1">
      <alignment horizontal="justify" vertical="center" wrapText="1"/>
      <protection locked="0"/>
    </xf>
    <xf numFmtId="0" fontId="15" fillId="35" borderId="13" xfId="0" applyFont="1" applyFill="1" applyBorder="1" applyAlignment="1" applyProtection="1">
      <alignment horizontal="left" vertical="center" wrapText="1"/>
      <protection locked="0"/>
    </xf>
    <xf numFmtId="0" fontId="12" fillId="0" borderId="10" xfId="0" applyFont="1" applyBorder="1" applyAlignment="1" applyProtection="1">
      <alignment horizontal="center" vertical="center" wrapText="1"/>
      <protection/>
    </xf>
    <xf numFmtId="0" fontId="12" fillId="0" borderId="29" xfId="0" applyFont="1" applyBorder="1" applyAlignment="1" applyProtection="1">
      <alignment horizontal="center" vertical="center" wrapText="1"/>
      <protection/>
    </xf>
    <xf numFmtId="180" fontId="26" fillId="0" borderId="12" xfId="0" applyNumberFormat="1" applyFont="1" applyBorder="1" applyAlignment="1" applyProtection="1">
      <alignment horizontal="center" vertical="center" wrapText="1"/>
      <protection/>
    </xf>
    <xf numFmtId="0" fontId="1" fillId="35" borderId="38" xfId="0" applyFont="1" applyFill="1" applyBorder="1" applyAlignment="1" applyProtection="1">
      <alignment horizontal="center" vertical="center" wrapText="1"/>
      <protection/>
    </xf>
    <xf numFmtId="180" fontId="26" fillId="0" borderId="17" xfId="0" applyNumberFormat="1" applyFont="1" applyBorder="1" applyAlignment="1" applyProtection="1">
      <alignment horizontal="center" vertical="center" wrapText="1"/>
      <protection/>
    </xf>
    <xf numFmtId="0" fontId="15" fillId="0" borderId="21" xfId="0" applyFont="1" applyFill="1" applyBorder="1" applyAlignment="1" applyProtection="1">
      <alignment horizontal="justify" vertical="center" wrapText="1"/>
      <protection locked="0"/>
    </xf>
    <xf numFmtId="0" fontId="15" fillId="0" borderId="33" xfId="0" applyFont="1" applyFill="1" applyBorder="1" applyAlignment="1" applyProtection="1">
      <alignment horizontal="justify" vertical="center" wrapText="1"/>
      <protection locked="0"/>
    </xf>
    <xf numFmtId="0" fontId="1" fillId="0" borderId="0" xfId="0" applyFont="1" applyBorder="1" applyAlignment="1" applyProtection="1">
      <alignment horizontal="center" vertical="center" wrapText="1"/>
      <protection/>
    </xf>
    <xf numFmtId="180" fontId="26" fillId="0" borderId="0" xfId="0" applyNumberFormat="1" applyFont="1" applyBorder="1" applyAlignment="1" applyProtection="1">
      <alignment horizontal="center" vertical="center" wrapText="1"/>
      <protection/>
    </xf>
    <xf numFmtId="0" fontId="12" fillId="0" borderId="14" xfId="0" applyFont="1" applyBorder="1" applyAlignment="1" applyProtection="1">
      <alignment horizontal="center" vertical="center" wrapText="1"/>
      <protection/>
    </xf>
    <xf numFmtId="180" fontId="1" fillId="0" borderId="0" xfId="0" applyNumberFormat="1" applyFont="1" applyBorder="1" applyAlignment="1" applyProtection="1">
      <alignment horizontal="center" vertical="center" wrapText="1"/>
      <protection/>
    </xf>
    <xf numFmtId="0" fontId="15" fillId="0" borderId="0" xfId="0" applyFont="1" applyFill="1" applyBorder="1" applyAlignment="1" applyProtection="1">
      <alignment horizontal="justify" vertical="center" wrapText="1"/>
      <protection locked="0"/>
    </xf>
    <xf numFmtId="180" fontId="1" fillId="35" borderId="13" xfId="0" applyNumberFormat="1" applyFont="1" applyFill="1" applyBorder="1" applyAlignment="1" applyProtection="1">
      <alignment horizontal="center" vertical="center" wrapText="1"/>
      <protection/>
    </xf>
    <xf numFmtId="180" fontId="1" fillId="39" borderId="13" xfId="0" applyNumberFormat="1" applyFont="1" applyFill="1" applyBorder="1" applyAlignment="1" applyProtection="1">
      <alignment horizontal="center" vertical="center" wrapText="1"/>
      <protection/>
    </xf>
    <xf numFmtId="180" fontId="1" fillId="39" borderId="71" xfId="0" applyNumberFormat="1" applyFont="1" applyFill="1" applyBorder="1" applyAlignment="1" applyProtection="1">
      <alignment horizontal="center" vertical="center" wrapText="1"/>
      <protection/>
    </xf>
    <xf numFmtId="0" fontId="79" fillId="37" borderId="53" xfId="0" applyFont="1" applyFill="1" applyBorder="1" applyAlignment="1" applyProtection="1">
      <alignment horizontal="center" vertical="center" wrapText="1"/>
      <protection/>
    </xf>
    <xf numFmtId="0" fontId="79" fillId="37" borderId="55" xfId="0" applyFont="1" applyFill="1" applyBorder="1" applyAlignment="1" applyProtection="1">
      <alignment horizontal="center" vertical="center" wrapText="1"/>
      <protection/>
    </xf>
    <xf numFmtId="3" fontId="20" fillId="0" borderId="42" xfId="0" applyNumberFormat="1" applyFont="1" applyBorder="1" applyAlignment="1" applyProtection="1">
      <alignment horizontal="center" vertical="center" wrapText="1"/>
      <protection/>
    </xf>
    <xf numFmtId="3" fontId="20" fillId="0" borderId="74" xfId="0" applyNumberFormat="1" applyFont="1" applyBorder="1" applyAlignment="1" applyProtection="1">
      <alignment horizontal="center" vertical="center" wrapText="1"/>
      <protection/>
    </xf>
    <xf numFmtId="3" fontId="20" fillId="0" borderId="43" xfId="0" applyNumberFormat="1" applyFont="1" applyBorder="1" applyAlignment="1" applyProtection="1">
      <alignment horizontal="center" vertical="center" wrapText="1"/>
      <protection/>
    </xf>
    <xf numFmtId="3" fontId="20" fillId="0" borderId="49" xfId="0" applyNumberFormat="1" applyFont="1" applyBorder="1" applyAlignment="1" applyProtection="1">
      <alignment horizontal="center" vertical="center" wrapText="1"/>
      <protection/>
    </xf>
    <xf numFmtId="180" fontId="1" fillId="39" borderId="33" xfId="0" applyNumberFormat="1" applyFont="1" applyFill="1" applyBorder="1" applyAlignment="1" applyProtection="1">
      <alignment horizontal="center" vertical="center" wrapText="1"/>
      <protection/>
    </xf>
    <xf numFmtId="0" fontId="82" fillId="38" borderId="16" xfId="0" applyFont="1" applyFill="1" applyBorder="1" applyAlignment="1" applyProtection="1">
      <alignment horizontal="center" vertical="center"/>
      <protection/>
    </xf>
    <xf numFmtId="0" fontId="82" fillId="38" borderId="34" xfId="0" applyFont="1" applyFill="1" applyBorder="1" applyAlignment="1" applyProtection="1">
      <alignment horizontal="center" vertical="center"/>
      <protection/>
    </xf>
    <xf numFmtId="0" fontId="82" fillId="38" borderId="47" xfId="0" applyFont="1" applyFill="1" applyBorder="1" applyAlignment="1" applyProtection="1">
      <alignment horizontal="center" vertical="center"/>
      <protection/>
    </xf>
    <xf numFmtId="0" fontId="0" fillId="38" borderId="27" xfId="0" applyFont="1" applyFill="1" applyBorder="1" applyAlignment="1" applyProtection="1">
      <alignment horizontal="center" vertical="center" wrapText="1"/>
      <protection/>
    </xf>
    <xf numFmtId="0" fontId="0" fillId="38" borderId="49" xfId="0" applyFont="1" applyFill="1" applyBorder="1" applyAlignment="1" applyProtection="1">
      <alignment horizontal="center" vertical="center" wrapText="1"/>
      <protection/>
    </xf>
    <xf numFmtId="0" fontId="0" fillId="33" borderId="42" xfId="0" applyFont="1" applyFill="1" applyBorder="1" applyAlignment="1" applyProtection="1">
      <alignment horizontal="justify" vertical="center" wrapText="1"/>
      <protection locked="0"/>
    </xf>
    <xf numFmtId="0" fontId="0" fillId="33" borderId="50" xfId="0" applyFont="1" applyFill="1" applyBorder="1" applyAlignment="1" applyProtection="1">
      <alignment horizontal="justify" vertical="center" wrapText="1"/>
      <protection locked="0"/>
    </xf>
    <xf numFmtId="0" fontId="0" fillId="33" borderId="74" xfId="0" applyFont="1" applyFill="1" applyBorder="1" applyAlignment="1" applyProtection="1">
      <alignment horizontal="justify" vertical="center" wrapText="1"/>
      <protection locked="0"/>
    </xf>
    <xf numFmtId="0" fontId="0" fillId="33" borderId="44" xfId="0" applyFont="1" applyFill="1" applyBorder="1" applyAlignment="1" applyProtection="1">
      <alignment vertical="center" wrapText="1"/>
      <protection locked="0"/>
    </xf>
    <xf numFmtId="0" fontId="0" fillId="33" borderId="51" xfId="0" applyFont="1" applyFill="1" applyBorder="1" applyAlignment="1" applyProtection="1">
      <alignment vertical="center" wrapText="1"/>
      <protection locked="0"/>
    </xf>
    <xf numFmtId="0" fontId="0" fillId="33" borderId="52" xfId="0" applyFont="1" applyFill="1" applyBorder="1" applyAlignment="1" applyProtection="1">
      <alignment vertical="center" wrapText="1"/>
      <protection locked="0"/>
    </xf>
    <xf numFmtId="10" fontId="1" fillId="36" borderId="67" xfId="0" applyNumberFormat="1" applyFont="1" applyFill="1" applyBorder="1" applyAlignment="1" applyProtection="1">
      <alignment horizontal="center" vertical="center" wrapText="1"/>
      <protection/>
    </xf>
    <xf numFmtId="10" fontId="1" fillId="36" borderId="75" xfId="0" applyNumberFormat="1" applyFont="1" applyFill="1" applyBorder="1" applyAlignment="1" applyProtection="1">
      <alignment horizontal="center" vertical="center" wrapText="1"/>
      <protection/>
    </xf>
    <xf numFmtId="0" fontId="83" fillId="37" borderId="10" xfId="0" applyFont="1" applyFill="1" applyBorder="1" applyAlignment="1" applyProtection="1">
      <alignment horizontal="center" vertical="center" wrapText="1"/>
      <protection/>
    </xf>
    <xf numFmtId="0" fontId="83" fillId="37" borderId="14" xfId="0" applyFont="1" applyFill="1" applyBorder="1" applyAlignment="1" applyProtection="1">
      <alignment horizontal="center" vertical="center" wrapText="1"/>
      <protection/>
    </xf>
    <xf numFmtId="0" fontId="83" fillId="37" borderId="11" xfId="0" applyFont="1" applyFill="1" applyBorder="1" applyAlignment="1" applyProtection="1">
      <alignment horizontal="center" vertical="center" wrapText="1"/>
      <protection/>
    </xf>
    <xf numFmtId="0" fontId="83" fillId="37" borderId="25" xfId="0" applyFont="1" applyFill="1" applyBorder="1" applyAlignment="1" applyProtection="1">
      <alignment horizontal="center" vertical="center" wrapText="1"/>
      <protection/>
    </xf>
    <xf numFmtId="0" fontId="85" fillId="37" borderId="11" xfId="0" applyFont="1" applyFill="1" applyBorder="1" applyAlignment="1" applyProtection="1">
      <alignment horizontal="center" vertical="center" wrapText="1"/>
      <protection/>
    </xf>
    <xf numFmtId="0" fontId="85" fillId="37" borderId="13" xfId="0" applyFont="1" applyFill="1" applyBorder="1" applyAlignment="1" applyProtection="1">
      <alignment horizontal="center" vertical="center" wrapText="1"/>
      <protection/>
    </xf>
    <xf numFmtId="0" fontId="79" fillId="37" borderId="25" xfId="0" applyFont="1" applyFill="1" applyBorder="1" applyAlignment="1" applyProtection="1">
      <alignment horizontal="center" vertical="center" wrapText="1"/>
      <protection/>
    </xf>
    <xf numFmtId="0" fontId="79" fillId="37" borderId="33" xfId="0" applyFont="1" applyFill="1" applyBorder="1" applyAlignment="1" applyProtection="1">
      <alignment horizontal="center" vertical="center" wrapText="1"/>
      <protection/>
    </xf>
    <xf numFmtId="0" fontId="79" fillId="37" borderId="17" xfId="0" applyFont="1" applyFill="1" applyBorder="1" applyAlignment="1" applyProtection="1">
      <alignment horizontal="center" vertical="center" wrapText="1"/>
      <protection/>
    </xf>
    <xf numFmtId="0" fontId="79" fillId="37" borderId="21" xfId="0" applyFont="1" applyFill="1" applyBorder="1" applyAlignment="1" applyProtection="1">
      <alignment horizontal="center" vertical="center" wrapText="1"/>
      <protection/>
    </xf>
    <xf numFmtId="0" fontId="1" fillId="0" borderId="10" xfId="0" applyFont="1" applyFill="1" applyBorder="1" applyAlignment="1" applyProtection="1">
      <alignment horizontal="center" vertical="center" wrapText="1"/>
      <protection/>
    </xf>
    <xf numFmtId="0" fontId="1" fillId="0" borderId="14" xfId="0" applyFont="1" applyFill="1" applyBorder="1" applyAlignment="1" applyProtection="1">
      <alignment horizontal="center" vertical="center" wrapText="1"/>
      <protection/>
    </xf>
    <xf numFmtId="180" fontId="1" fillId="35" borderId="11" xfId="0" applyNumberFormat="1" applyFont="1" applyFill="1" applyBorder="1" applyAlignment="1" applyProtection="1">
      <alignment horizontal="center" vertical="center" wrapText="1"/>
      <protection/>
    </xf>
    <xf numFmtId="180" fontId="1" fillId="35" borderId="25" xfId="0" applyNumberFormat="1" applyFont="1" applyFill="1" applyBorder="1" applyAlignment="1" applyProtection="1">
      <alignment horizontal="center" vertical="center" wrapText="1"/>
      <protection/>
    </xf>
    <xf numFmtId="0" fontId="15" fillId="35" borderId="11" xfId="0" applyFont="1" applyFill="1" applyBorder="1" applyAlignment="1" applyProtection="1">
      <alignment horizontal="left" vertical="center" wrapText="1"/>
      <protection locked="0"/>
    </xf>
    <xf numFmtId="0" fontId="15" fillId="35" borderId="25" xfId="0" applyFont="1" applyFill="1" applyBorder="1" applyAlignment="1" applyProtection="1">
      <alignment horizontal="left" vertical="center" wrapText="1"/>
      <protection locked="0"/>
    </xf>
    <xf numFmtId="0" fontId="15" fillId="35" borderId="33" xfId="0" applyFont="1" applyFill="1" applyBorder="1" applyAlignment="1" applyProtection="1">
      <alignment horizontal="left" vertical="center" wrapText="1"/>
      <protection locked="0"/>
    </xf>
    <xf numFmtId="10" fontId="1" fillId="36" borderId="28" xfId="0" applyNumberFormat="1" applyFont="1" applyFill="1" applyBorder="1" applyAlignment="1" applyProtection="1">
      <alignment horizontal="center" vertical="center" wrapText="1"/>
      <protection/>
    </xf>
    <xf numFmtId="10" fontId="1" fillId="36" borderId="73" xfId="0" applyNumberFormat="1" applyFont="1" applyFill="1" applyBorder="1" applyAlignment="1" applyProtection="1">
      <alignment horizontal="center" vertical="center" wrapText="1"/>
      <protection/>
    </xf>
    <xf numFmtId="0" fontId="0" fillId="38" borderId="0" xfId="0" applyFont="1" applyFill="1" applyBorder="1" applyAlignment="1" applyProtection="1">
      <alignment/>
      <protection/>
    </xf>
    <xf numFmtId="0" fontId="0" fillId="38" borderId="0" xfId="0" applyFont="1" applyFill="1" applyBorder="1" applyAlignment="1" applyProtection="1">
      <alignment vertical="center"/>
      <protection/>
    </xf>
    <xf numFmtId="9" fontId="0" fillId="33" borderId="0" xfId="54" applyFont="1" applyFill="1" applyAlignment="1" applyProtection="1">
      <alignment/>
      <protection/>
    </xf>
    <xf numFmtId="0" fontId="0" fillId="0" borderId="0" xfId="0" applyFont="1" applyFill="1" applyAlignment="1" applyProtection="1">
      <alignment horizontal="center"/>
      <protection/>
    </xf>
    <xf numFmtId="0" fontId="0" fillId="0" borderId="0" xfId="0" applyFill="1" applyAlignment="1" applyProtection="1">
      <alignment/>
      <protection/>
    </xf>
    <xf numFmtId="0" fontId="0" fillId="33" borderId="0" xfId="0" applyFill="1" applyAlignment="1" applyProtection="1">
      <alignment wrapText="1"/>
      <protection/>
    </xf>
    <xf numFmtId="0" fontId="6" fillId="33" borderId="0" xfId="0" applyFont="1" applyFill="1" applyAlignment="1" applyProtection="1">
      <alignment/>
      <protection/>
    </xf>
    <xf numFmtId="0" fontId="86" fillId="33" borderId="0" xfId="0" applyFont="1" applyFill="1" applyAlignment="1" applyProtection="1">
      <alignment/>
      <protection/>
    </xf>
    <xf numFmtId="0" fontId="87" fillId="33" borderId="0" xfId="0" applyFont="1" applyFill="1" applyAlignment="1" applyProtection="1">
      <alignment/>
      <protection/>
    </xf>
    <xf numFmtId="0" fontId="87" fillId="38" borderId="0" xfId="0" applyFont="1" applyFill="1" applyBorder="1" applyAlignment="1" applyProtection="1">
      <alignment/>
      <protection/>
    </xf>
    <xf numFmtId="0" fontId="79" fillId="33" borderId="0" xfId="0" applyFont="1" applyFill="1" applyAlignment="1" applyProtection="1">
      <alignment/>
      <protection/>
    </xf>
    <xf numFmtId="0" fontId="79" fillId="36" borderId="0" xfId="0" applyFont="1" applyFill="1" applyBorder="1" applyAlignment="1" applyProtection="1">
      <alignment/>
      <protection/>
    </xf>
    <xf numFmtId="0" fontId="88" fillId="38" borderId="0" xfId="0" applyFont="1" applyFill="1" applyBorder="1" applyAlignment="1" applyProtection="1">
      <alignment/>
      <protection/>
    </xf>
    <xf numFmtId="0" fontId="87" fillId="33" borderId="0" xfId="0" applyFont="1" applyFill="1" applyAlignment="1" applyProtection="1">
      <alignment vertical="center" wrapText="1"/>
      <protection/>
    </xf>
    <xf numFmtId="0" fontId="89" fillId="33" borderId="0" xfId="0" applyFont="1" applyFill="1" applyAlignment="1" applyProtection="1">
      <alignment vertical="center" wrapText="1"/>
      <protection/>
    </xf>
    <xf numFmtId="0" fontId="89" fillId="33" borderId="0" xfId="0" applyFont="1" applyFill="1" applyAlignment="1" applyProtection="1">
      <alignment horizontal="center" vertical="center" wrapText="1"/>
      <protection/>
    </xf>
    <xf numFmtId="0" fontId="89" fillId="33" borderId="0" xfId="0" applyFont="1" applyFill="1" applyAlignment="1" applyProtection="1">
      <alignment/>
      <protection/>
    </xf>
    <xf numFmtId="0" fontId="87" fillId="33" borderId="0" xfId="0" applyFont="1" applyFill="1" applyAlignment="1" applyProtection="1">
      <alignment horizontal="center" vertical="center" wrapText="1"/>
      <protection/>
    </xf>
    <xf numFmtId="0" fontId="79" fillId="33" borderId="0" xfId="0" applyFont="1" applyFill="1" applyAlignment="1" applyProtection="1">
      <alignment horizontal="center" vertical="center" wrapText="1"/>
      <protection/>
    </xf>
    <xf numFmtId="0" fontId="0" fillId="33" borderId="0" xfId="0" applyFont="1" applyFill="1" applyAlignment="1" applyProtection="1">
      <alignment vertical="center" wrapText="1"/>
      <protection/>
    </xf>
    <xf numFmtId="0" fontId="0" fillId="33" borderId="0" xfId="0" applyFont="1" applyFill="1" applyAlignment="1" applyProtection="1">
      <alignment vertical="center" wrapText="1"/>
      <protection/>
    </xf>
    <xf numFmtId="3" fontId="24" fillId="0" borderId="26" xfId="0" applyNumberFormat="1" applyFont="1" applyBorder="1" applyAlignment="1" applyProtection="1">
      <alignment horizontal="center" vertical="center" wrapText="1"/>
      <protection/>
    </xf>
    <xf numFmtId="3" fontId="24" fillId="0" borderId="27" xfId="0" applyNumberFormat="1" applyFont="1" applyBorder="1" applyAlignment="1" applyProtection="1">
      <alignment horizontal="center" vertical="center" wrapText="1"/>
      <protection/>
    </xf>
    <xf numFmtId="0" fontId="0" fillId="0" borderId="26" xfId="0" applyFont="1" applyBorder="1" applyAlignment="1" applyProtection="1">
      <alignment horizontal="center" vertical="center"/>
      <protection/>
    </xf>
    <xf numFmtId="3" fontId="20" fillId="0" borderId="27" xfId="0" applyNumberFormat="1" applyFont="1" applyBorder="1" applyAlignment="1" applyProtection="1">
      <alignment horizontal="center" vertical="center" wrapText="1"/>
      <protection/>
    </xf>
    <xf numFmtId="3" fontId="0" fillId="0" borderId="27" xfId="0" applyNumberFormat="1" applyFill="1" applyBorder="1" applyAlignment="1" applyProtection="1">
      <alignment horizontal="center" vertical="center" wrapText="1"/>
      <protection/>
    </xf>
    <xf numFmtId="3" fontId="0" fillId="0" borderId="27" xfId="0" applyNumberFormat="1" applyBorder="1" applyAlignment="1" applyProtection="1">
      <alignment horizontal="center" vertical="center" wrapText="1"/>
      <protection/>
    </xf>
    <xf numFmtId="0" fontId="0" fillId="0" borderId="29" xfId="0" applyFont="1" applyBorder="1" applyAlignment="1" applyProtection="1">
      <alignment horizontal="center" vertical="center"/>
      <protection/>
    </xf>
    <xf numFmtId="3" fontId="0" fillId="0" borderId="20" xfId="0" applyNumberFormat="1" applyFill="1" applyBorder="1" applyAlignment="1" applyProtection="1">
      <alignment horizontal="center" vertical="center" wrapText="1"/>
      <protection/>
    </xf>
    <xf numFmtId="3" fontId="20" fillId="0" borderId="20" xfId="0" applyNumberFormat="1" applyFont="1" applyFill="1" applyBorder="1" applyAlignment="1" applyProtection="1">
      <alignment horizontal="center" vertical="center" wrapText="1"/>
      <protection/>
    </xf>
    <xf numFmtId="0" fontId="24" fillId="0" borderId="26" xfId="0" applyFont="1" applyBorder="1" applyAlignment="1" applyProtection="1">
      <alignment horizontal="center" vertical="center" wrapText="1"/>
      <protection/>
    </xf>
    <xf numFmtId="0" fontId="24" fillId="0" borderId="27" xfId="0" applyFont="1" applyBorder="1" applyAlignment="1" applyProtection="1">
      <alignment horizontal="center" vertical="center" wrapText="1"/>
      <protection/>
    </xf>
    <xf numFmtId="3" fontId="0" fillId="0" borderId="20" xfId="0" applyNumberFormat="1" applyFont="1" applyBorder="1" applyAlignment="1" applyProtection="1">
      <alignment horizontal="center" vertical="center" wrapText="1"/>
      <protection/>
    </xf>
    <xf numFmtId="3" fontId="20" fillId="0" borderId="37" xfId="0" applyNumberFormat="1" applyFont="1" applyBorder="1" applyAlignment="1" applyProtection="1">
      <alignment horizontal="center" vertical="center" wrapText="1"/>
      <protection locked="0"/>
    </xf>
    <xf numFmtId="0" fontId="20" fillId="0" borderId="37" xfId="0" applyFont="1" applyBorder="1" applyAlignment="1" applyProtection="1">
      <alignment horizontal="center" vertical="center" wrapText="1"/>
      <protection locked="0"/>
    </xf>
    <xf numFmtId="0" fontId="20" fillId="0" borderId="21" xfId="0" applyFont="1" applyBorder="1" applyAlignment="1" applyProtection="1">
      <alignment horizontal="center" vertical="center" wrapText="1"/>
      <protection locked="0"/>
    </xf>
    <xf numFmtId="0" fontId="0" fillId="38" borderId="16" xfId="0" applyFont="1" applyFill="1" applyBorder="1" applyAlignment="1" applyProtection="1">
      <alignment horizontal="center"/>
      <protection/>
    </xf>
    <xf numFmtId="0" fontId="0" fillId="38" borderId="34" xfId="0" applyFont="1" applyFill="1" applyBorder="1" applyAlignment="1" applyProtection="1">
      <alignment horizontal="center"/>
      <protection/>
    </xf>
    <xf numFmtId="0" fontId="0" fillId="38" borderId="47" xfId="0" applyFont="1" applyFill="1" applyBorder="1" applyAlignment="1" applyProtection="1">
      <alignment horizontal="center"/>
      <protection/>
    </xf>
    <xf numFmtId="0" fontId="82" fillId="38" borderId="16" xfId="0" applyFont="1" applyFill="1" applyBorder="1" applyAlignment="1" applyProtection="1">
      <alignment horizontal="center"/>
      <protection/>
    </xf>
    <xf numFmtId="0" fontId="82" fillId="38" borderId="34" xfId="0" applyFont="1" applyFill="1" applyBorder="1" applyAlignment="1" applyProtection="1">
      <alignment horizontal="center"/>
      <protection/>
    </xf>
    <xf numFmtId="0" fontId="82" fillId="38" borderId="47" xfId="0" applyFont="1" applyFill="1" applyBorder="1" applyAlignment="1" applyProtection="1">
      <alignment horizontal="center"/>
      <protection/>
    </xf>
    <xf numFmtId="0" fontId="1" fillId="33" borderId="16" xfId="0" applyFont="1" applyFill="1" applyBorder="1" applyAlignment="1" applyProtection="1">
      <alignment horizontal="justify" vertical="justify" wrapText="1"/>
      <protection/>
    </xf>
    <xf numFmtId="0" fontId="1" fillId="33" borderId="34" xfId="0" applyFont="1" applyFill="1" applyBorder="1" applyAlignment="1" applyProtection="1">
      <alignment horizontal="justify" vertical="justify" wrapText="1"/>
      <protection/>
    </xf>
    <xf numFmtId="0" fontId="1" fillId="33" borderId="47" xfId="0" applyFont="1" applyFill="1" applyBorder="1" applyAlignment="1" applyProtection="1">
      <alignment horizontal="justify" vertical="justify" wrapText="1"/>
      <protection/>
    </xf>
    <xf numFmtId="0" fontId="3" fillId="34" borderId="62" xfId="0" applyFont="1" applyFill="1" applyBorder="1" applyAlignment="1" applyProtection="1">
      <alignment horizontal="center" vertical="center" wrapText="1"/>
      <protection/>
    </xf>
    <xf numFmtId="0" fontId="3" fillId="34" borderId="63" xfId="0" applyFont="1" applyFill="1" applyBorder="1" applyAlignment="1" applyProtection="1">
      <alignment horizontal="center" vertical="center" wrapText="1"/>
      <protection/>
    </xf>
    <xf numFmtId="0" fontId="15" fillId="35" borderId="37" xfId="0" applyFont="1" applyFill="1" applyBorder="1" applyAlignment="1" applyProtection="1">
      <alignment horizontal="left" vertical="center" wrapText="1"/>
      <protection/>
    </xf>
    <xf numFmtId="0" fontId="15" fillId="35" borderId="71" xfId="0" applyFont="1" applyFill="1" applyBorder="1" applyAlignment="1" applyProtection="1">
      <alignment horizontal="left" vertical="center" wrapText="1"/>
      <protection/>
    </xf>
    <xf numFmtId="3" fontId="29" fillId="0" borderId="18" xfId="0" applyNumberFormat="1" applyFont="1" applyBorder="1" applyAlignment="1" applyProtection="1">
      <alignment horizontal="center" vertical="center" wrapText="1"/>
      <protection/>
    </xf>
    <xf numFmtId="3" fontId="20" fillId="0" borderId="18" xfId="0" applyNumberFormat="1" applyFont="1" applyBorder="1" applyAlignment="1" applyProtection="1">
      <alignment horizontal="center" vertical="center" wrapText="1"/>
      <protection/>
    </xf>
    <xf numFmtId="3" fontId="0" fillId="0" borderId="42" xfId="0" applyNumberFormat="1" applyBorder="1" applyAlignment="1" applyProtection="1">
      <alignment horizontal="center" vertical="center" wrapText="1"/>
      <protection/>
    </xf>
    <xf numFmtId="3" fontId="0" fillId="0" borderId="74" xfId="0" applyNumberFormat="1" applyBorder="1" applyAlignment="1" applyProtection="1">
      <alignment horizontal="center" vertical="center" wrapText="1"/>
      <protection/>
    </xf>
    <xf numFmtId="3" fontId="0" fillId="0" borderId="43" xfId="0" applyNumberFormat="1" applyBorder="1" applyAlignment="1" applyProtection="1">
      <alignment horizontal="center" vertical="center" wrapText="1"/>
      <protection/>
    </xf>
    <xf numFmtId="3" fontId="0" fillId="0" borderId="49" xfId="0" applyNumberFormat="1" applyBorder="1" applyAlignment="1" applyProtection="1">
      <alignment horizontal="center" vertical="center" wrapText="1"/>
      <protection/>
    </xf>
    <xf numFmtId="3" fontId="0" fillId="0" borderId="0" xfId="0" applyNumberFormat="1" applyBorder="1" applyAlignment="1" applyProtection="1">
      <alignment horizontal="center" vertical="center" wrapText="1"/>
      <protection/>
    </xf>
    <xf numFmtId="0" fontId="15" fillId="0" borderId="0" xfId="0" applyFont="1" applyFill="1" applyBorder="1" applyAlignment="1" applyProtection="1">
      <alignment horizontal="justify" vertical="center" wrapText="1"/>
      <protection/>
    </xf>
    <xf numFmtId="3" fontId="27" fillId="0" borderId="20" xfId="0" applyNumberFormat="1" applyFont="1" applyBorder="1" applyAlignment="1" applyProtection="1">
      <alignment horizontal="center" vertical="center" wrapText="1"/>
      <protection locked="0"/>
    </xf>
    <xf numFmtId="3" fontId="20" fillId="0" borderId="21" xfId="0" applyNumberFormat="1" applyFont="1" applyBorder="1" applyAlignment="1" applyProtection="1">
      <alignment horizontal="center" vertical="center" wrapText="1"/>
      <protection locked="0"/>
    </xf>
    <xf numFmtId="187" fontId="0" fillId="38" borderId="0" xfId="54" applyNumberFormat="1" applyFont="1" applyFill="1" applyBorder="1" applyAlignment="1" applyProtection="1">
      <alignment/>
      <protection/>
    </xf>
    <xf numFmtId="185" fontId="0" fillId="38" borderId="0" xfId="54" applyNumberFormat="1" applyFont="1" applyFill="1" applyBorder="1"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dxfs count="179">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ill>
        <patternFill>
          <bgColor rgb="FF00FF00"/>
        </patternFill>
      </fill>
    </dxf>
    <dxf>
      <fill>
        <patternFill>
          <bgColor rgb="FFFF0000"/>
        </patternFill>
      </fill>
    </dxf>
    <dxf>
      <fill>
        <patternFill>
          <bgColor rgb="FFFF0000"/>
        </patternFill>
      </fill>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ill>
        <patternFill>
          <bgColor rgb="FF00FF00"/>
        </patternFill>
      </fill>
    </dxf>
    <dxf>
      <fill>
        <patternFill>
          <bgColor rgb="FFFF0000"/>
        </patternFill>
      </fill>
    </dxf>
    <dxf>
      <fill>
        <patternFill>
          <bgColor rgb="FFFF0000"/>
        </patternFill>
      </fill>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ill>
        <patternFill>
          <bgColor rgb="FF00FF00"/>
        </patternFill>
      </fill>
    </dxf>
    <dxf>
      <fill>
        <patternFill>
          <bgColor rgb="FFFF0000"/>
        </patternFill>
      </fill>
    </dxf>
    <dxf>
      <fill>
        <patternFill>
          <bgColor rgb="FFFF0000"/>
        </patternFill>
      </fill>
    </dxf>
    <dxf>
      <fill>
        <patternFill>
          <bgColor rgb="FF00FF00"/>
        </patternFill>
      </fill>
    </dxf>
    <dxf>
      <fill>
        <patternFill>
          <bgColor rgb="FFFF0000"/>
        </patternFill>
      </fill>
    </dxf>
    <dxf>
      <fill>
        <patternFill>
          <bgColor rgb="FFFF0000"/>
        </patternFill>
      </fill>
    </dxf>
    <dxf>
      <fill>
        <patternFill>
          <bgColor rgb="FFFFFF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ICE - Índice de Consumo de Energía (%)</a:t>
            </a:r>
          </a:p>
        </c:rich>
      </c:tx>
      <c:layout>
        <c:manualLayout>
          <c:xMode val="factor"/>
          <c:yMode val="factor"/>
          <c:x val="-0.0015"/>
          <c:y val="-0.00825"/>
        </c:manualLayout>
      </c:layout>
      <c:spPr>
        <a:noFill/>
        <a:ln>
          <a:noFill/>
        </a:ln>
      </c:spPr>
    </c:title>
    <c:plotArea>
      <c:layout>
        <c:manualLayout>
          <c:xMode val="edge"/>
          <c:yMode val="edge"/>
          <c:x val="0.04825"/>
          <c:y val="0.163"/>
          <c:w val="0.75475"/>
          <c:h val="0.739"/>
        </c:manualLayout>
      </c:layout>
      <c:barChart>
        <c:barDir val="col"/>
        <c:grouping val="clustered"/>
        <c:varyColors val="0"/>
        <c:ser>
          <c:idx val="0"/>
          <c:order val="0"/>
          <c:tx>
            <c:v>ICE</c:v>
          </c:tx>
          <c:spPr>
            <a:solidFill>
              <a:srgbClr val="7030A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ICE!$D$48:$P$48</c:f>
              <c:strCache/>
            </c:strRef>
          </c:cat>
          <c:val>
            <c:numRef>
              <c:f>ICE!$D$49:$P$49</c:f>
              <c:numCache/>
            </c:numRef>
          </c:val>
        </c:ser>
        <c:axId val="60165638"/>
        <c:axId val="4619831"/>
      </c:barChart>
      <c:lineChart>
        <c:grouping val="standard"/>
        <c:varyColors val="0"/>
        <c:ser>
          <c:idx val="1"/>
          <c:order val="1"/>
          <c:tx>
            <c:v>META DE REDUCCION</c:v>
          </c:tx>
          <c:spPr>
            <a:ln w="254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ICE!$D$48:$P$48</c:f>
              <c:strCache/>
            </c:strRef>
          </c:cat>
          <c:val>
            <c:numRef>
              <c:f>ICE!$D$50:$P$50</c:f>
              <c:numCache/>
            </c:numRef>
          </c:val>
          <c:smooth val="0"/>
        </c:ser>
        <c:hiLowLines>
          <c:spPr>
            <a:ln w="3175">
              <a:solidFill>
                <a:srgbClr val="000000"/>
              </a:solidFill>
            </a:ln>
          </c:spPr>
        </c:hiLowLines>
        <c:axId val="60165638"/>
        <c:axId val="4619831"/>
      </c:lineChart>
      <c:catAx>
        <c:axId val="60165638"/>
        <c:scaling>
          <c:orientation val="minMax"/>
        </c:scaling>
        <c:axPos val="b"/>
        <c:title>
          <c:tx>
            <c:rich>
              <a:bodyPr vert="horz" rot="0" anchor="ctr"/>
              <a:lstStyle/>
              <a:p>
                <a:pPr algn="ctr">
                  <a:defRPr/>
                </a:pPr>
                <a:r>
                  <a:rPr lang="en-US" cap="none" sz="1000" b="1" i="0" u="none" baseline="0">
                    <a:solidFill>
                      <a:srgbClr val="000000"/>
                    </a:solidFill>
                  </a:rPr>
                  <a:t>MES</a:t>
                </a:r>
              </a:p>
            </c:rich>
          </c:tx>
          <c:layout>
            <c:manualLayout>
              <c:xMode val="factor"/>
              <c:yMode val="factor"/>
              <c:x val="0.00625"/>
              <c:y val="0"/>
            </c:manualLayout>
          </c:layout>
          <c:overlay val="0"/>
          <c:spPr>
            <a:noFill/>
            <a:ln>
              <a:noFill/>
            </a:ln>
          </c:spPr>
        </c:title>
        <c:delete val="0"/>
        <c:numFmt formatCode="General" sourceLinked="1"/>
        <c:majorTickMark val="none"/>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4619831"/>
        <c:crosses val="autoZero"/>
        <c:auto val="1"/>
        <c:lblOffset val="100"/>
        <c:tickLblSkip val="1"/>
        <c:noMultiLvlLbl val="0"/>
      </c:catAx>
      <c:valAx>
        <c:axId val="4619831"/>
        <c:scaling>
          <c:orientation val="minMax"/>
        </c:scaling>
        <c:axPos val="l"/>
        <c:title>
          <c:tx>
            <c:rich>
              <a:bodyPr vert="horz" rot="-5400000" anchor="ctr"/>
              <a:lstStyle/>
              <a:p>
                <a:pPr algn="ctr">
                  <a:defRPr/>
                </a:pPr>
                <a:r>
                  <a:rPr lang="en-US" cap="none" sz="1000" b="1" i="0" u="none" baseline="0">
                    <a:solidFill>
                      <a:srgbClr val="000000"/>
                    </a:solidFill>
                  </a:rPr>
                  <a:t>% </a:t>
                </a:r>
              </a:p>
            </c:rich>
          </c:tx>
          <c:layout>
            <c:manualLayout>
              <c:xMode val="factor"/>
              <c:yMode val="factor"/>
              <c:x val="-0.016"/>
              <c:y val="0.00175"/>
            </c:manualLayout>
          </c:layout>
          <c:overlay val="0"/>
          <c:spPr>
            <a:noFill/>
            <a:ln>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0165638"/>
        <c:crossesAt val="1"/>
        <c:crossBetween val="between"/>
        <c:dispUnits/>
      </c:valAx>
      <c:spPr>
        <a:solidFill>
          <a:srgbClr val="F2F2F2"/>
        </a:solidFill>
        <a:ln w="3175">
          <a:noFill/>
        </a:ln>
      </c:spPr>
    </c:plotArea>
    <c:legend>
      <c:legendPos val="r"/>
      <c:layout>
        <c:manualLayout>
          <c:xMode val="edge"/>
          <c:yMode val="edge"/>
          <c:x val="0.77"/>
          <c:y val="0.51025"/>
          <c:w val="0.23"/>
          <c:h val="0.1795"/>
        </c:manualLayout>
      </c:layout>
      <c:overlay val="0"/>
      <c:spPr>
        <a:noFill/>
        <a:ln w="3175">
          <a:noFill/>
        </a:ln>
      </c:spPr>
      <c:txPr>
        <a:bodyPr vert="horz" rot="0"/>
        <a:lstStyle/>
        <a:p>
          <a:pPr>
            <a:defRPr lang="en-US" cap="none" sz="59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ICA - Índice de Consumo de Agua (%)</a:t>
            </a:r>
          </a:p>
        </c:rich>
      </c:tx>
      <c:layout>
        <c:manualLayout>
          <c:xMode val="factor"/>
          <c:yMode val="factor"/>
          <c:x val="-0.003"/>
          <c:y val="-0.00825"/>
        </c:manualLayout>
      </c:layout>
      <c:spPr>
        <a:noFill/>
        <a:ln>
          <a:noFill/>
        </a:ln>
      </c:spPr>
    </c:title>
    <c:plotArea>
      <c:layout>
        <c:manualLayout>
          <c:xMode val="edge"/>
          <c:yMode val="edge"/>
          <c:x val="0.0485"/>
          <c:y val="0.163"/>
          <c:w val="0.7535"/>
          <c:h val="0.7145"/>
        </c:manualLayout>
      </c:layout>
      <c:barChart>
        <c:barDir val="col"/>
        <c:grouping val="clustered"/>
        <c:varyColors val="0"/>
        <c:ser>
          <c:idx val="0"/>
          <c:order val="0"/>
          <c:tx>
            <c:v>ICA</c:v>
          </c:tx>
          <c:spPr>
            <a:solidFill>
              <a:srgbClr val="7030A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(ICA!$E$48,ICA!$G$48,ICA!$I$48,ICA!$K$48,ICA!$M$48,ICA!$O$48,ICA!$P$48)</c:f>
              <c:strCache/>
            </c:strRef>
          </c:cat>
          <c:val>
            <c:numRef>
              <c:f>(ICA!$E$49,ICA!$G$49,ICA!$I$49,ICA!$K$49,ICA!$M$49,ICA!$O$49,ICA!$P$49)</c:f>
              <c:numCache/>
            </c:numRef>
          </c:val>
        </c:ser>
        <c:axId val="41578480"/>
        <c:axId val="38662001"/>
      </c:barChart>
      <c:lineChart>
        <c:grouping val="standard"/>
        <c:varyColors val="0"/>
        <c:ser>
          <c:idx val="1"/>
          <c:order val="1"/>
          <c:tx>
            <c:v>META DE REDUCCION</c:v>
          </c:tx>
          <c:spPr>
            <a:ln w="254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(ICA!$E$48,ICA!$G$48,ICA!$I$48,ICA!$K$48,ICA!$M$48,ICA!$O$48)</c:f>
              <c:strCache/>
            </c:strRef>
          </c:cat>
          <c:val>
            <c:numRef>
              <c:f>(ICA!$E$50,ICA!$G$50,ICA!$I$50,ICA!$K$50,ICA!$M$50,ICA!$O$50,ICA!$P$50)</c:f>
              <c:numCache/>
            </c:numRef>
          </c:val>
          <c:smooth val="0"/>
        </c:ser>
        <c:hiLowLines>
          <c:spPr>
            <a:ln w="3175">
              <a:solidFill>
                <a:srgbClr val="000000"/>
              </a:solidFill>
            </a:ln>
          </c:spPr>
        </c:hiLowLines>
        <c:axId val="41578480"/>
        <c:axId val="38662001"/>
      </c:lineChart>
      <c:catAx>
        <c:axId val="41578480"/>
        <c:scaling>
          <c:orientation val="minMax"/>
        </c:scaling>
        <c:axPos val="b"/>
        <c:title>
          <c:tx>
            <c:rich>
              <a:bodyPr vert="horz" rot="0" anchor="ctr"/>
              <a:lstStyle/>
              <a:p>
                <a:pPr algn="ctr">
                  <a:defRPr/>
                </a:pPr>
                <a:r>
                  <a:rPr lang="en-US" cap="none" sz="1000" b="1" i="0" u="none" baseline="0">
                    <a:solidFill>
                      <a:srgbClr val="000000"/>
                    </a:solidFill>
                  </a:rPr>
                  <a:t>MES</a:t>
                </a:r>
              </a:p>
            </c:rich>
          </c:tx>
          <c:layout>
            <c:manualLayout>
              <c:xMode val="factor"/>
              <c:yMode val="factor"/>
              <c:x val="-0.07525"/>
              <c:y val="0"/>
            </c:manualLayout>
          </c:layout>
          <c:overlay val="0"/>
          <c:spPr>
            <a:noFill/>
            <a:ln>
              <a:noFill/>
            </a:ln>
          </c:spPr>
        </c:title>
        <c:delete val="0"/>
        <c:numFmt formatCode="General" sourceLinked="1"/>
        <c:majorTickMark val="none"/>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38662001"/>
        <c:crosses val="autoZero"/>
        <c:auto val="1"/>
        <c:lblOffset val="100"/>
        <c:tickLblSkip val="1"/>
        <c:noMultiLvlLbl val="0"/>
      </c:catAx>
      <c:valAx>
        <c:axId val="38662001"/>
        <c:scaling>
          <c:orientation val="minMax"/>
        </c:scaling>
        <c:axPos val="l"/>
        <c:title>
          <c:tx>
            <c:rich>
              <a:bodyPr vert="horz" rot="-5400000" anchor="ctr"/>
              <a:lstStyle/>
              <a:p>
                <a:pPr algn="ctr">
                  <a:defRPr/>
                </a:pPr>
                <a:r>
                  <a:rPr lang="en-US" cap="none" sz="1000" b="1" i="0" u="none" baseline="0">
                    <a:solidFill>
                      <a:srgbClr val="000000"/>
                    </a:solidFill>
                  </a:rPr>
                  <a:t>% </a:t>
                </a:r>
              </a:p>
            </c:rich>
          </c:tx>
          <c:layout>
            <c:manualLayout>
              <c:xMode val="factor"/>
              <c:yMode val="factor"/>
              <c:x val="-0.014"/>
              <c:y val="0.00275"/>
            </c:manualLayout>
          </c:layout>
          <c:overlay val="0"/>
          <c:spPr>
            <a:noFill/>
            <a:ln>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1578480"/>
        <c:crossesAt val="1"/>
        <c:crossBetween val="between"/>
        <c:dispUnits/>
      </c:valAx>
      <c:spPr>
        <a:solidFill>
          <a:srgbClr val="F2F2F2"/>
        </a:solidFill>
        <a:ln w="3175">
          <a:noFill/>
        </a:ln>
      </c:spPr>
    </c:plotArea>
    <c:legend>
      <c:legendPos val="r"/>
      <c:layout>
        <c:manualLayout>
          <c:xMode val="edge"/>
          <c:yMode val="edge"/>
          <c:x val="0.7675"/>
          <c:y val="0.46525"/>
          <c:w val="0.2295"/>
          <c:h val="0.1795"/>
        </c:manualLayout>
      </c:layout>
      <c:overlay val="0"/>
      <c:spPr>
        <a:noFill/>
        <a:ln w="3175">
          <a:noFill/>
        </a:ln>
      </c:spPr>
      <c:txPr>
        <a:bodyPr vert="horz" rot="0"/>
        <a:lstStyle/>
        <a:p>
          <a:pPr>
            <a:defRPr lang="en-US" cap="none" sz="59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IRR-Índice de Residuos Reciclables (%)</a:t>
            </a:r>
          </a:p>
        </c:rich>
      </c:tx>
      <c:layout>
        <c:manualLayout>
          <c:xMode val="factor"/>
          <c:yMode val="factor"/>
          <c:x val="-0.0015"/>
          <c:y val="-0.00825"/>
        </c:manualLayout>
      </c:layout>
      <c:spPr>
        <a:noFill/>
        <a:ln>
          <a:noFill/>
        </a:ln>
      </c:spPr>
    </c:title>
    <c:plotArea>
      <c:layout>
        <c:manualLayout>
          <c:xMode val="edge"/>
          <c:yMode val="edge"/>
          <c:x val="0.0465"/>
          <c:y val="0.163"/>
          <c:w val="0.763"/>
          <c:h val="0.72275"/>
        </c:manualLayout>
      </c:layout>
      <c:barChart>
        <c:barDir val="col"/>
        <c:grouping val="clustered"/>
        <c:varyColors val="0"/>
        <c:ser>
          <c:idx val="0"/>
          <c:order val="0"/>
          <c:tx>
            <c:v>IRnP</c:v>
          </c:tx>
          <c:spPr>
            <a:solidFill>
              <a:srgbClr val="7030A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IRR!$D$48:$P$48</c:f>
              <c:strCache/>
            </c:strRef>
          </c:cat>
          <c:val>
            <c:numRef>
              <c:f>IRR!$D$49:$P$49</c:f>
              <c:numCache/>
            </c:numRef>
          </c:val>
        </c:ser>
        <c:axId val="12413690"/>
        <c:axId val="44614347"/>
      </c:barChart>
      <c:lineChart>
        <c:grouping val="standard"/>
        <c:varyColors val="0"/>
        <c:ser>
          <c:idx val="1"/>
          <c:order val="1"/>
          <c:tx>
            <c:v>META DE REDUCCION</c:v>
          </c:tx>
          <c:spPr>
            <a:ln w="254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IRR!$D$48:$P$48</c:f>
              <c:strCache/>
            </c:strRef>
          </c:cat>
          <c:val>
            <c:numRef>
              <c:f>IRR!$D$50:$P$50</c:f>
              <c:numCache/>
            </c:numRef>
          </c:val>
          <c:smooth val="0"/>
        </c:ser>
        <c:hiLowLines>
          <c:spPr>
            <a:ln w="3175">
              <a:solidFill>
                <a:srgbClr val="000000"/>
              </a:solidFill>
            </a:ln>
          </c:spPr>
        </c:hiLowLines>
        <c:axId val="12413690"/>
        <c:axId val="44614347"/>
      </c:lineChart>
      <c:catAx>
        <c:axId val="12413690"/>
        <c:scaling>
          <c:orientation val="minMax"/>
        </c:scaling>
        <c:axPos val="b"/>
        <c:title>
          <c:tx>
            <c:rich>
              <a:bodyPr vert="horz" rot="0" anchor="ctr"/>
              <a:lstStyle/>
              <a:p>
                <a:pPr algn="ctr">
                  <a:defRPr/>
                </a:pPr>
                <a:r>
                  <a:rPr lang="en-US" cap="none" sz="1000" b="1" i="0" u="none" baseline="0">
                    <a:solidFill>
                      <a:srgbClr val="000000"/>
                    </a:solidFill>
                  </a:rPr>
                  <a:t>MES</a:t>
                </a:r>
              </a:p>
            </c:rich>
          </c:tx>
          <c:layout>
            <c:manualLayout>
              <c:xMode val="factor"/>
              <c:yMode val="factor"/>
              <c:x val="-0.0705"/>
              <c:y val="0"/>
            </c:manualLayout>
          </c:layout>
          <c:overlay val="0"/>
          <c:spPr>
            <a:noFill/>
            <a:ln>
              <a:noFill/>
            </a:ln>
          </c:spPr>
        </c:title>
        <c:delete val="0"/>
        <c:numFmt formatCode="General" sourceLinked="1"/>
        <c:majorTickMark val="none"/>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44614347"/>
        <c:crosses val="autoZero"/>
        <c:auto val="1"/>
        <c:lblOffset val="100"/>
        <c:tickLblSkip val="1"/>
        <c:noMultiLvlLbl val="0"/>
      </c:catAx>
      <c:valAx>
        <c:axId val="44614347"/>
        <c:scaling>
          <c:orientation val="minMax"/>
        </c:scaling>
        <c:axPos val="l"/>
        <c:title>
          <c:tx>
            <c:rich>
              <a:bodyPr vert="horz" rot="-5400000" anchor="ctr"/>
              <a:lstStyle/>
              <a:p>
                <a:pPr algn="ctr">
                  <a:defRPr/>
                </a:pPr>
                <a:r>
                  <a:rPr lang="en-US" cap="none" sz="1000" b="1" i="0" u="none" baseline="0">
                    <a:solidFill>
                      <a:srgbClr val="000000"/>
                    </a:solidFill>
                  </a:rPr>
                  <a:t>% </a:t>
                </a:r>
              </a:p>
            </c:rich>
          </c:tx>
          <c:layout>
            <c:manualLayout>
              <c:xMode val="factor"/>
              <c:yMode val="factor"/>
              <c:x val="-0.01325"/>
              <c:y val="0"/>
            </c:manualLayout>
          </c:layout>
          <c:overlay val="0"/>
          <c:spPr>
            <a:noFill/>
            <a:ln>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2413690"/>
        <c:crossesAt val="1"/>
        <c:crossBetween val="between"/>
        <c:dispUnits/>
      </c:valAx>
      <c:spPr>
        <a:solidFill>
          <a:srgbClr val="F2F2F2"/>
        </a:solidFill>
        <a:ln w="3175">
          <a:noFill/>
        </a:ln>
      </c:spPr>
    </c:plotArea>
    <c:legend>
      <c:legendPos val="r"/>
      <c:layout>
        <c:manualLayout>
          <c:xMode val="edge"/>
          <c:yMode val="edge"/>
          <c:x val="0.765"/>
          <c:y val="0.48175"/>
          <c:w val="0.22625"/>
          <c:h val="0.1795"/>
        </c:manualLayout>
      </c:layout>
      <c:overlay val="0"/>
      <c:spPr>
        <a:noFill/>
        <a:ln w="3175">
          <a:noFill/>
        </a:ln>
      </c:spPr>
      <c:txPr>
        <a:bodyPr vert="horz" rot="0"/>
        <a:lstStyle/>
        <a:p>
          <a:pPr>
            <a:defRPr lang="en-US" cap="none" sz="59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3.xm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581025</xdr:colOff>
      <xdr:row>1</xdr:row>
      <xdr:rowOff>38100</xdr:rowOff>
    </xdr:from>
    <xdr:to>
      <xdr:col>1</xdr:col>
      <xdr:colOff>1285875</xdr:colOff>
      <xdr:row>4</xdr:row>
      <xdr:rowOff>161925</xdr:rowOff>
    </xdr:to>
    <xdr:pic>
      <xdr:nvPicPr>
        <xdr:cNvPr id="1" name="Imagen 1"/>
        <xdr:cNvPicPr preferRelativeResize="1">
          <a:picLocks noChangeAspect="1"/>
        </xdr:cNvPicPr>
      </xdr:nvPicPr>
      <xdr:blipFill>
        <a:blip r:embed="rId1"/>
        <a:stretch>
          <a:fillRect/>
        </a:stretch>
      </xdr:blipFill>
      <xdr:spPr>
        <a:xfrm>
          <a:off x="781050" y="209550"/>
          <a:ext cx="704850" cy="733425"/>
        </a:xfrm>
        <a:prstGeom prst="rect">
          <a:avLst/>
        </a:prstGeom>
        <a:noFill/>
        <a:ln w="9525" cmpd="sng">
          <a:noFill/>
        </a:ln>
      </xdr:spPr>
    </xdr:pic>
    <xdr:clientData/>
  </xdr:twoCellAnchor>
  <xdr:oneCellAnchor>
    <xdr:from>
      <xdr:col>5</xdr:col>
      <xdr:colOff>152400</xdr:colOff>
      <xdr:row>21</xdr:row>
      <xdr:rowOff>76200</xdr:rowOff>
    </xdr:from>
    <xdr:ext cx="1657350" cy="342900"/>
    <xdr:sp>
      <xdr:nvSpPr>
        <xdr:cNvPr id="2" name="2 CuadroTexto"/>
        <xdr:cNvSpPr txBox="1">
          <a:spLocks noChangeArrowheads="1"/>
        </xdr:cNvSpPr>
      </xdr:nvSpPr>
      <xdr:spPr>
        <a:xfrm>
          <a:off x="4314825" y="3514725"/>
          <a:ext cx="1657350" cy="342900"/>
        </a:xfrm>
        <a:prstGeom prst="rect">
          <a:avLst/>
        </a:prstGeom>
        <a:noFill/>
        <a:ln w="9525" cmpd="sng">
          <a:noFill/>
        </a:ln>
      </xdr:spPr>
      <xdr:txBody>
        <a:bodyPr vertOverflow="clip" wrap="square"/>
        <a:p>
          <a:pPr algn="l">
            <a:defRPr/>
          </a:pPr>
          <a:r>
            <a:rPr lang="en-US" cap="none" sz="1100" b="1" i="0" u="none" baseline="0">
              <a:solidFill>
                <a:srgbClr val="000000"/>
              </a:solidFill>
              <a:latin typeface="Cambria Math"/>
              <a:ea typeface="Cambria Math"/>
              <a:cs typeface="Cambria Math"/>
            </a:rPr>
            <a:t>ICE=1 -[CAM/LBC]</a:t>
          </a:r>
          <a:r>
            <a:rPr lang="en-US" cap="none" sz="1100" b="1" i="0" u="none" baseline="0">
              <a:solidFill>
                <a:srgbClr val="000000"/>
              </a:solidFill>
              <a:latin typeface="Arial"/>
              <a:ea typeface="Arial"/>
              <a:cs typeface="Arial"/>
            </a:rPr>
            <a:t>*100</a:t>
          </a:r>
        </a:p>
      </xdr:txBody>
    </xdr:sp>
    <xdr:clientData/>
  </xdr:oneCellAnchor>
  <xdr:twoCellAnchor>
    <xdr:from>
      <xdr:col>1</xdr:col>
      <xdr:colOff>1209675</xdr:colOff>
      <xdr:row>51</xdr:row>
      <xdr:rowOff>66675</xdr:rowOff>
    </xdr:from>
    <xdr:to>
      <xdr:col>13</xdr:col>
      <xdr:colOff>409575</xdr:colOff>
      <xdr:row>66</xdr:row>
      <xdr:rowOff>57150</xdr:rowOff>
    </xdr:to>
    <xdr:graphicFrame>
      <xdr:nvGraphicFramePr>
        <xdr:cNvPr id="3" name="4 Gráfico"/>
        <xdr:cNvGraphicFramePr/>
      </xdr:nvGraphicFramePr>
      <xdr:xfrm>
        <a:off x="1409700" y="8810625"/>
        <a:ext cx="6381750" cy="2419350"/>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466725</xdr:colOff>
      <xdr:row>0</xdr:row>
      <xdr:rowOff>19050</xdr:rowOff>
    </xdr:from>
    <xdr:to>
      <xdr:col>0</xdr:col>
      <xdr:colOff>1352550</xdr:colOff>
      <xdr:row>3</xdr:row>
      <xdr:rowOff>219075</xdr:rowOff>
    </xdr:to>
    <xdr:pic>
      <xdr:nvPicPr>
        <xdr:cNvPr id="1" name="Imagen 1"/>
        <xdr:cNvPicPr preferRelativeResize="1">
          <a:picLocks noChangeAspect="1"/>
        </xdr:cNvPicPr>
      </xdr:nvPicPr>
      <xdr:blipFill>
        <a:blip r:embed="rId1"/>
        <a:stretch>
          <a:fillRect/>
        </a:stretch>
      </xdr:blipFill>
      <xdr:spPr>
        <a:xfrm>
          <a:off x="466725" y="19050"/>
          <a:ext cx="885825" cy="923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581025</xdr:colOff>
      <xdr:row>1</xdr:row>
      <xdr:rowOff>38100</xdr:rowOff>
    </xdr:from>
    <xdr:to>
      <xdr:col>1</xdr:col>
      <xdr:colOff>1285875</xdr:colOff>
      <xdr:row>4</xdr:row>
      <xdr:rowOff>161925</xdr:rowOff>
    </xdr:to>
    <xdr:pic>
      <xdr:nvPicPr>
        <xdr:cNvPr id="1" name="Imagen 1"/>
        <xdr:cNvPicPr preferRelativeResize="1">
          <a:picLocks noChangeAspect="1"/>
        </xdr:cNvPicPr>
      </xdr:nvPicPr>
      <xdr:blipFill>
        <a:blip r:embed="rId1"/>
        <a:stretch>
          <a:fillRect/>
        </a:stretch>
      </xdr:blipFill>
      <xdr:spPr>
        <a:xfrm>
          <a:off x="781050" y="209550"/>
          <a:ext cx="704850" cy="733425"/>
        </a:xfrm>
        <a:prstGeom prst="rect">
          <a:avLst/>
        </a:prstGeom>
        <a:noFill/>
        <a:ln w="9525" cmpd="sng">
          <a:noFill/>
        </a:ln>
      </xdr:spPr>
    </xdr:pic>
    <xdr:clientData/>
  </xdr:twoCellAnchor>
  <xdr:oneCellAnchor>
    <xdr:from>
      <xdr:col>2</xdr:col>
      <xdr:colOff>66675</xdr:colOff>
      <xdr:row>21</xdr:row>
      <xdr:rowOff>76200</xdr:rowOff>
    </xdr:from>
    <xdr:ext cx="6610350" cy="342900"/>
    <xdr:sp>
      <xdr:nvSpPr>
        <xdr:cNvPr id="2" name="2 CuadroTexto"/>
        <xdr:cNvSpPr txBox="1">
          <a:spLocks noChangeArrowheads="1"/>
        </xdr:cNvSpPr>
      </xdr:nvSpPr>
      <xdr:spPr>
        <a:xfrm>
          <a:off x="2266950" y="3514725"/>
          <a:ext cx="6610350" cy="342900"/>
        </a:xfrm>
        <a:prstGeom prst="rect">
          <a:avLst/>
        </a:prstGeom>
        <a:noFill/>
        <a:ln w="9525" cmpd="sng">
          <a:noFill/>
        </a:ln>
      </xdr:spPr>
      <xdr:txBody>
        <a:bodyPr vertOverflow="clip" wrap="square" anchor="ctr"/>
        <a:p>
          <a:pPr algn="ctr">
            <a:defRPr/>
          </a:pPr>
          <a:r>
            <a:rPr lang="en-US" cap="none" sz="1100" b="1" i="0" u="none" baseline="0">
              <a:solidFill>
                <a:srgbClr val="000000"/>
              </a:solidFill>
              <a:latin typeface="Cambria Math"/>
              <a:ea typeface="Cambria Math"/>
              <a:cs typeface="Cambria Math"/>
            </a:rPr>
            <a:t>ICA=1 -[CAMa/LBCa]</a:t>
          </a:r>
          <a:r>
            <a:rPr lang="en-US" cap="none" sz="1100" b="1" i="0" u="none" baseline="0">
              <a:solidFill>
                <a:srgbClr val="000000"/>
              </a:solidFill>
              <a:latin typeface="Arial"/>
              <a:ea typeface="Arial"/>
              <a:cs typeface="Arial"/>
            </a:rPr>
            <a:t>*100</a:t>
          </a:r>
        </a:p>
      </xdr:txBody>
    </xdr:sp>
    <xdr:clientData/>
  </xdr:oneCellAnchor>
  <xdr:twoCellAnchor>
    <xdr:from>
      <xdr:col>1</xdr:col>
      <xdr:colOff>1209675</xdr:colOff>
      <xdr:row>51</xdr:row>
      <xdr:rowOff>66675</xdr:rowOff>
    </xdr:from>
    <xdr:to>
      <xdr:col>13</xdr:col>
      <xdr:colOff>409575</xdr:colOff>
      <xdr:row>66</xdr:row>
      <xdr:rowOff>57150</xdr:rowOff>
    </xdr:to>
    <xdr:graphicFrame>
      <xdr:nvGraphicFramePr>
        <xdr:cNvPr id="3" name="4 Gráfico"/>
        <xdr:cNvGraphicFramePr/>
      </xdr:nvGraphicFramePr>
      <xdr:xfrm>
        <a:off x="1409700" y="8810625"/>
        <a:ext cx="6353175" cy="2419350"/>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466725</xdr:colOff>
      <xdr:row>0</xdr:row>
      <xdr:rowOff>19050</xdr:rowOff>
    </xdr:from>
    <xdr:to>
      <xdr:col>0</xdr:col>
      <xdr:colOff>1352550</xdr:colOff>
      <xdr:row>3</xdr:row>
      <xdr:rowOff>219075</xdr:rowOff>
    </xdr:to>
    <xdr:pic>
      <xdr:nvPicPr>
        <xdr:cNvPr id="1" name="Imagen 1"/>
        <xdr:cNvPicPr preferRelativeResize="1">
          <a:picLocks noChangeAspect="1"/>
        </xdr:cNvPicPr>
      </xdr:nvPicPr>
      <xdr:blipFill>
        <a:blip r:embed="rId1"/>
        <a:stretch>
          <a:fillRect/>
        </a:stretch>
      </xdr:blipFill>
      <xdr:spPr>
        <a:xfrm>
          <a:off x="466725" y="19050"/>
          <a:ext cx="885825" cy="9239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581025</xdr:colOff>
      <xdr:row>1</xdr:row>
      <xdr:rowOff>38100</xdr:rowOff>
    </xdr:from>
    <xdr:to>
      <xdr:col>1</xdr:col>
      <xdr:colOff>1285875</xdr:colOff>
      <xdr:row>4</xdr:row>
      <xdr:rowOff>161925</xdr:rowOff>
    </xdr:to>
    <xdr:pic>
      <xdr:nvPicPr>
        <xdr:cNvPr id="1" name="Imagen 1"/>
        <xdr:cNvPicPr preferRelativeResize="1">
          <a:picLocks noChangeAspect="1"/>
        </xdr:cNvPicPr>
      </xdr:nvPicPr>
      <xdr:blipFill>
        <a:blip r:embed="rId1"/>
        <a:stretch>
          <a:fillRect/>
        </a:stretch>
      </xdr:blipFill>
      <xdr:spPr>
        <a:xfrm>
          <a:off x="781050" y="209550"/>
          <a:ext cx="704850" cy="733425"/>
        </a:xfrm>
        <a:prstGeom prst="rect">
          <a:avLst/>
        </a:prstGeom>
        <a:noFill/>
        <a:ln w="9525" cmpd="sng">
          <a:noFill/>
        </a:ln>
      </xdr:spPr>
    </xdr:pic>
    <xdr:clientData/>
  </xdr:twoCellAnchor>
  <xdr:twoCellAnchor>
    <xdr:from>
      <xdr:col>1</xdr:col>
      <xdr:colOff>1209675</xdr:colOff>
      <xdr:row>51</xdr:row>
      <xdr:rowOff>66675</xdr:rowOff>
    </xdr:from>
    <xdr:to>
      <xdr:col>13</xdr:col>
      <xdr:colOff>409575</xdr:colOff>
      <xdr:row>66</xdr:row>
      <xdr:rowOff>57150</xdr:rowOff>
    </xdr:to>
    <xdr:graphicFrame>
      <xdr:nvGraphicFramePr>
        <xdr:cNvPr id="2" name="4 Gráfico"/>
        <xdr:cNvGraphicFramePr/>
      </xdr:nvGraphicFramePr>
      <xdr:xfrm>
        <a:off x="1409700" y="8810625"/>
        <a:ext cx="6610350" cy="2419350"/>
      </xdr:xfrm>
      <a:graphic>
        <a:graphicData uri="http://schemas.openxmlformats.org/drawingml/2006/chart">
          <c:chart xmlns:c="http://schemas.openxmlformats.org/drawingml/2006/chart" r:id="rId2"/>
        </a:graphicData>
      </a:graphic>
    </xdr:graphicFrame>
    <xdr:clientData/>
  </xdr:twoCellAnchor>
  <xdr:oneCellAnchor>
    <xdr:from>
      <xdr:col>2</xdr:col>
      <xdr:colOff>0</xdr:colOff>
      <xdr:row>21</xdr:row>
      <xdr:rowOff>28575</xdr:rowOff>
    </xdr:from>
    <xdr:ext cx="6715125" cy="485775"/>
    <xdr:sp>
      <xdr:nvSpPr>
        <xdr:cNvPr id="3" name="4 CuadroTexto"/>
        <xdr:cNvSpPr txBox="1">
          <a:spLocks noChangeArrowheads="1"/>
        </xdr:cNvSpPr>
      </xdr:nvSpPr>
      <xdr:spPr>
        <a:xfrm>
          <a:off x="2200275" y="3467100"/>
          <a:ext cx="6715125" cy="485775"/>
        </a:xfrm>
        <a:prstGeom prst="rect">
          <a:avLst/>
        </a:prstGeom>
        <a:noFill/>
        <a:ln w="9525" cmpd="sng">
          <a:noFill/>
        </a:ln>
      </xdr:spPr>
      <xdr:txBody>
        <a:bodyPr vertOverflow="clip" wrap="square"/>
        <a:p>
          <a:pPr algn="l">
            <a:defRPr/>
          </a:pPr>
          <a:r>
            <a:rPr lang="en-US" cap="none" sz="1100" b="1" i="0" u="none" baseline="0">
              <a:solidFill>
                <a:srgbClr val="000000"/>
              </a:solidFill>
              <a:latin typeface="Cambria Math"/>
              <a:ea typeface="Cambria Math"/>
              <a:cs typeface="Cambria Math"/>
            </a:rPr>
            <a:t>"IR</a:t>
          </a:r>
          <a:r>
            <a:rPr lang="en-US" cap="none" sz="1100" b="1" i="0" u="none" baseline="0">
              <a:solidFill>
                <a:srgbClr val="000000"/>
              </a:solidFill>
              <a:latin typeface="Cambria Math"/>
              <a:ea typeface="Cambria Math"/>
              <a:cs typeface="Cambria Math"/>
            </a:rPr>
            <a:t>R</a:t>
          </a:r>
          <a:r>
            <a:rPr lang="en-US" cap="none" sz="1100" b="1" i="0" u="none" baseline="0">
              <a:solidFill>
                <a:srgbClr val="000000"/>
              </a:solidFill>
              <a:latin typeface="Cambria Math"/>
              <a:ea typeface="Cambria Math"/>
              <a:cs typeface="Cambria Math"/>
            </a:rPr>
            <a:t>=</a:t>
          </a:r>
          <a:r>
            <a:rPr lang="en-US" cap="none" sz="1100" b="1" i="0" u="none" baseline="0">
              <a:solidFill>
                <a:srgbClr val="000000"/>
              </a:solidFill>
              <a:latin typeface="Cambria Math"/>
              <a:ea typeface="Cambria Math"/>
              <a:cs typeface="Cambria Math"/>
            </a:rPr>
            <a:t> </a:t>
          </a:r>
          <a:r>
            <a:rPr lang="en-US" cap="none" sz="1100" b="1" i="0" u="none" baseline="0">
              <a:solidFill>
                <a:srgbClr val="000000"/>
              </a:solidFill>
              <a:latin typeface="Cambria Math"/>
              <a:ea typeface="Cambria Math"/>
              <a:cs typeface="Cambria Math"/>
            </a:rPr>
            <a:t>" (</a:t>
          </a:r>
          <a:r>
            <a:rPr lang="en-US" cap="none" sz="1100" b="1" i="0" u="none" baseline="0">
              <a:solidFill>
                <a:srgbClr val="000000"/>
              </a:solidFill>
              <a:latin typeface="+mn-lt"/>
              <a:ea typeface="+mn-lt"/>
              <a:cs typeface="+mn-lt"/>
            </a:rPr>
            <a:t>"RSR</a:t>
          </a:r>
          <a:r>
            <a:rPr lang="en-US" cap="none" sz="1100" b="1" i="0" u="none" baseline="0">
              <a:solidFill>
                <a:srgbClr val="000000"/>
              </a:solidFill>
              <a:latin typeface="+mn-lt"/>
              <a:ea typeface="+mn-lt"/>
              <a:cs typeface="+mn-lt"/>
            </a:rPr>
            <a:t> </a:t>
          </a:r>
          <a:r>
            <a:rPr lang="en-US" cap="none" sz="1100" b="1" i="0" u="none" baseline="0">
              <a:solidFill>
                <a:srgbClr val="000000"/>
              </a:solidFill>
              <a:latin typeface="Cambria Math"/>
              <a:ea typeface="Cambria Math"/>
              <a:cs typeface="Cambria Math"/>
            </a:rPr>
            <a:t>" /</a:t>
          </a:r>
          <a:r>
            <a:rPr lang="en-US" cap="none" sz="1100" b="1" i="0" u="none" baseline="0">
              <a:solidFill>
                <a:srgbClr val="000000"/>
              </a:solidFill>
              <a:latin typeface="Cambria Math"/>
              <a:ea typeface="Cambria Math"/>
              <a:cs typeface="Cambria Math"/>
            </a:rPr>
            <a:t>"RnPG" )</a:t>
          </a:r>
          <a:r>
            <a:rPr lang="en-US" cap="none" sz="1100" b="1" i="0" u="none" baseline="0">
              <a:solidFill>
                <a:srgbClr val="000000"/>
              </a:solidFill>
              <a:latin typeface="Cambria Math"/>
              <a:ea typeface="Cambria Math"/>
              <a:cs typeface="Cambria Math"/>
            </a:rPr>
            <a:t>" ∗100</a:t>
          </a:r>
          <a:r>
            <a:rPr lang="en-US" cap="none" sz="1100" b="1" i="0" u="none" baseline="0">
              <a:solidFill>
                <a:srgbClr val="000000"/>
              </a:solidFill>
              <a:latin typeface="+mn-lt"/>
              <a:ea typeface="+mn-lt"/>
              <a:cs typeface="+mn-lt"/>
            </a:rPr>
            <a:t>"</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466725</xdr:colOff>
      <xdr:row>0</xdr:row>
      <xdr:rowOff>19050</xdr:rowOff>
    </xdr:from>
    <xdr:to>
      <xdr:col>0</xdr:col>
      <xdr:colOff>1352550</xdr:colOff>
      <xdr:row>3</xdr:row>
      <xdr:rowOff>219075</xdr:rowOff>
    </xdr:to>
    <xdr:pic>
      <xdr:nvPicPr>
        <xdr:cNvPr id="1" name="Imagen 1"/>
        <xdr:cNvPicPr preferRelativeResize="1">
          <a:picLocks noChangeAspect="1"/>
        </xdr:cNvPicPr>
      </xdr:nvPicPr>
      <xdr:blipFill>
        <a:blip r:embed="rId1"/>
        <a:stretch>
          <a:fillRect/>
        </a:stretch>
      </xdr:blipFill>
      <xdr:spPr>
        <a:xfrm>
          <a:off x="466725" y="19050"/>
          <a:ext cx="885825" cy="9239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drawing" Target="../drawings/drawing5.xml" /><Relationship Id="rId4"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dimension ref="A2:U176"/>
  <sheetViews>
    <sheetView zoomScale="120" zoomScaleNormal="120" zoomScalePageLayoutView="0" workbookViewId="0" topLeftCell="A54">
      <selection activeCell="C69" sqref="C69:P74"/>
    </sheetView>
  </sheetViews>
  <sheetFormatPr defaultColWidth="11.421875" defaultRowHeight="12.75"/>
  <cols>
    <col min="1" max="1" width="3.00390625" style="101" customWidth="1"/>
    <col min="2" max="2" width="30.00390625" style="101" customWidth="1"/>
    <col min="3" max="3" width="16.8515625" style="101" customWidth="1"/>
    <col min="4" max="4" width="5.8515625" style="101" customWidth="1"/>
    <col min="5" max="6" width="6.7109375" style="101" bestFit="1" customWidth="1"/>
    <col min="7" max="7" width="5.421875" style="101" bestFit="1" customWidth="1"/>
    <col min="8" max="8" width="5.140625" style="101" bestFit="1" customWidth="1"/>
    <col min="9" max="9" width="5.421875" style="101" customWidth="1"/>
    <col min="10" max="10" width="5.8515625" style="101" customWidth="1"/>
    <col min="11" max="11" width="6.421875" style="101" bestFit="1" customWidth="1"/>
    <col min="12" max="12" width="4.8515625" style="101" bestFit="1" customWidth="1"/>
    <col min="13" max="13" width="8.421875" style="101" customWidth="1"/>
    <col min="14" max="14" width="6.421875" style="101" customWidth="1"/>
    <col min="15" max="15" width="6.57421875" style="101" customWidth="1"/>
    <col min="16" max="16" width="12.140625" style="101" customWidth="1"/>
    <col min="17" max="17" width="11.7109375" style="101" customWidth="1"/>
    <col min="18" max="18" width="11.7109375" style="458" hidden="1" customWidth="1"/>
    <col min="19" max="16384" width="11.421875" style="101" customWidth="1"/>
  </cols>
  <sheetData>
    <row r="1" ht="13.5" thickBot="1"/>
    <row r="2" spans="2:18" ht="16.5" customHeight="1">
      <c r="B2" s="151"/>
      <c r="C2" s="154" t="s">
        <v>58</v>
      </c>
      <c r="D2" s="155"/>
      <c r="E2" s="155"/>
      <c r="F2" s="155"/>
      <c r="G2" s="155"/>
      <c r="H2" s="155"/>
      <c r="I2" s="155"/>
      <c r="J2" s="155"/>
      <c r="K2" s="155"/>
      <c r="L2" s="155"/>
      <c r="M2" s="156"/>
      <c r="N2" s="165" t="s">
        <v>59</v>
      </c>
      <c r="O2" s="166"/>
      <c r="P2" s="167"/>
      <c r="R2" s="458">
        <v>0.05</v>
      </c>
    </row>
    <row r="3" spans="2:18" ht="15.75" customHeight="1">
      <c r="B3" s="152"/>
      <c r="C3" s="157" t="s">
        <v>60</v>
      </c>
      <c r="D3" s="158"/>
      <c r="E3" s="158"/>
      <c r="F3" s="158"/>
      <c r="G3" s="158"/>
      <c r="H3" s="158"/>
      <c r="I3" s="158"/>
      <c r="J3" s="158"/>
      <c r="K3" s="158"/>
      <c r="L3" s="158"/>
      <c r="M3" s="159"/>
      <c r="N3" s="168" t="s">
        <v>110</v>
      </c>
      <c r="O3" s="169"/>
      <c r="P3" s="170"/>
      <c r="R3" s="458">
        <v>0.04999</v>
      </c>
    </row>
    <row r="4" spans="2:18" ht="15.75" customHeight="1">
      <c r="B4" s="152"/>
      <c r="C4" s="157" t="s">
        <v>61</v>
      </c>
      <c r="D4" s="158"/>
      <c r="E4" s="158"/>
      <c r="F4" s="158"/>
      <c r="G4" s="158"/>
      <c r="H4" s="158"/>
      <c r="I4" s="158"/>
      <c r="J4" s="158"/>
      <c r="K4" s="158"/>
      <c r="L4" s="158"/>
      <c r="M4" s="159"/>
      <c r="N4" s="168" t="s">
        <v>109</v>
      </c>
      <c r="O4" s="169"/>
      <c r="P4" s="170"/>
      <c r="R4" s="458">
        <v>0.02</v>
      </c>
    </row>
    <row r="5" spans="2:18" ht="16.5" customHeight="1" thickBot="1">
      <c r="B5" s="153"/>
      <c r="C5" s="162" t="s">
        <v>62</v>
      </c>
      <c r="D5" s="163"/>
      <c r="E5" s="163"/>
      <c r="F5" s="163"/>
      <c r="G5" s="163"/>
      <c r="H5" s="163"/>
      <c r="I5" s="163"/>
      <c r="J5" s="163"/>
      <c r="K5" s="163"/>
      <c r="L5" s="163"/>
      <c r="M5" s="164"/>
      <c r="N5" s="171" t="s">
        <v>63</v>
      </c>
      <c r="O5" s="172"/>
      <c r="P5" s="173"/>
      <c r="R5" s="458">
        <v>0.019999</v>
      </c>
    </row>
    <row r="6" ht="13.5" thickBot="1"/>
    <row r="7" spans="1:17" ht="12.75">
      <c r="A7" s="102"/>
      <c r="B7" s="272" t="s">
        <v>66</v>
      </c>
      <c r="C7" s="273"/>
      <c r="D7" s="273"/>
      <c r="E7" s="273"/>
      <c r="F7" s="273"/>
      <c r="G7" s="273"/>
      <c r="H7" s="273"/>
      <c r="I7" s="273"/>
      <c r="J7" s="273"/>
      <c r="K7" s="273"/>
      <c r="L7" s="273"/>
      <c r="M7" s="273"/>
      <c r="N7" s="273"/>
      <c r="O7" s="273"/>
      <c r="P7" s="274"/>
      <c r="Q7" s="102"/>
    </row>
    <row r="8" spans="1:17" ht="13.5" thickBot="1">
      <c r="A8" s="102"/>
      <c r="B8" s="275"/>
      <c r="C8" s="276"/>
      <c r="D8" s="276"/>
      <c r="E8" s="276"/>
      <c r="F8" s="276"/>
      <c r="G8" s="276"/>
      <c r="H8" s="276"/>
      <c r="I8" s="276"/>
      <c r="J8" s="276"/>
      <c r="K8" s="276"/>
      <c r="L8" s="276"/>
      <c r="M8" s="276"/>
      <c r="N8" s="276"/>
      <c r="O8" s="276"/>
      <c r="P8" s="277"/>
      <c r="Q8" s="102"/>
    </row>
    <row r="9" spans="1:17" ht="6.75" customHeight="1" thickBot="1">
      <c r="A9" s="102"/>
      <c r="B9" s="278"/>
      <c r="C9" s="278"/>
      <c r="D9" s="278"/>
      <c r="E9" s="278"/>
      <c r="F9" s="278"/>
      <c r="G9" s="278"/>
      <c r="H9" s="278"/>
      <c r="I9" s="278"/>
      <c r="J9" s="278"/>
      <c r="K9" s="278"/>
      <c r="L9" s="278"/>
      <c r="M9" s="278"/>
      <c r="N9" s="278"/>
      <c r="O9" s="278"/>
      <c r="P9" s="278"/>
      <c r="Q9" s="102"/>
    </row>
    <row r="10" spans="1:17" ht="26.25" customHeight="1" thickBot="1">
      <c r="A10" s="102"/>
      <c r="B10" s="19" t="s">
        <v>75</v>
      </c>
      <c r="C10" s="103">
        <v>2017</v>
      </c>
      <c r="D10" s="231" t="s">
        <v>1</v>
      </c>
      <c r="E10" s="232"/>
      <c r="F10" s="232"/>
      <c r="G10" s="232"/>
      <c r="H10" s="233" t="s">
        <v>79</v>
      </c>
      <c r="I10" s="233"/>
      <c r="J10" s="233"/>
      <c r="K10" s="232" t="s">
        <v>38</v>
      </c>
      <c r="L10" s="232"/>
      <c r="M10" s="232"/>
      <c r="N10" s="232"/>
      <c r="O10" s="233" t="s">
        <v>46</v>
      </c>
      <c r="P10" s="244"/>
      <c r="Q10" s="102"/>
    </row>
    <row r="11" spans="1:17" ht="4.5" customHeight="1" thickBot="1">
      <c r="A11" s="102"/>
      <c r="B11" s="279"/>
      <c r="C11" s="280"/>
      <c r="D11" s="280"/>
      <c r="E11" s="280"/>
      <c r="F11" s="280"/>
      <c r="G11" s="280"/>
      <c r="H11" s="280"/>
      <c r="I11" s="280"/>
      <c r="J11" s="280"/>
      <c r="K11" s="280"/>
      <c r="L11" s="280"/>
      <c r="M11" s="280"/>
      <c r="N11" s="280"/>
      <c r="O11" s="280"/>
      <c r="P11" s="281"/>
      <c r="Q11" s="102"/>
    </row>
    <row r="12" spans="1:17" ht="13.5" thickBot="1">
      <c r="A12" s="102"/>
      <c r="B12" s="20" t="s">
        <v>0</v>
      </c>
      <c r="C12" s="252" t="s">
        <v>100</v>
      </c>
      <c r="D12" s="252"/>
      <c r="E12" s="252"/>
      <c r="F12" s="252"/>
      <c r="G12" s="252"/>
      <c r="H12" s="252"/>
      <c r="I12" s="252"/>
      <c r="J12" s="252"/>
      <c r="K12" s="252"/>
      <c r="L12" s="252"/>
      <c r="M12" s="252"/>
      <c r="N12" s="252"/>
      <c r="O12" s="252"/>
      <c r="P12" s="253"/>
      <c r="Q12" s="102"/>
    </row>
    <row r="13" spans="1:17" ht="4.5" customHeight="1" thickBot="1">
      <c r="A13" s="102"/>
      <c r="B13" s="180"/>
      <c r="C13" s="181"/>
      <c r="D13" s="181"/>
      <c r="E13" s="181"/>
      <c r="F13" s="181"/>
      <c r="G13" s="181"/>
      <c r="H13" s="181"/>
      <c r="I13" s="181"/>
      <c r="J13" s="181"/>
      <c r="K13" s="181"/>
      <c r="L13" s="181"/>
      <c r="M13" s="181"/>
      <c r="N13" s="181"/>
      <c r="O13" s="181"/>
      <c r="P13" s="182"/>
      <c r="Q13" s="102"/>
    </row>
    <row r="14" spans="1:18" ht="13.5" thickBot="1">
      <c r="A14" s="102"/>
      <c r="B14" s="20" t="s">
        <v>5</v>
      </c>
      <c r="C14" s="248" t="s">
        <v>114</v>
      </c>
      <c r="D14" s="249"/>
      <c r="E14" s="249"/>
      <c r="F14" s="249"/>
      <c r="G14" s="249"/>
      <c r="H14" s="249"/>
      <c r="I14" s="249"/>
      <c r="J14" s="249"/>
      <c r="K14" s="249"/>
      <c r="L14" s="249"/>
      <c r="M14" s="249"/>
      <c r="N14" s="249"/>
      <c r="O14" s="249"/>
      <c r="P14" s="250"/>
      <c r="Q14" s="102"/>
      <c r="R14" s="459"/>
    </row>
    <row r="15" spans="1:17" ht="4.5" customHeight="1" thickBot="1">
      <c r="A15" s="102"/>
      <c r="B15" s="261"/>
      <c r="C15" s="262"/>
      <c r="D15" s="262"/>
      <c r="E15" s="262"/>
      <c r="F15" s="262"/>
      <c r="G15" s="262"/>
      <c r="H15" s="262"/>
      <c r="I15" s="262"/>
      <c r="J15" s="262"/>
      <c r="K15" s="262"/>
      <c r="L15" s="262"/>
      <c r="M15" s="262"/>
      <c r="N15" s="262"/>
      <c r="O15" s="262"/>
      <c r="P15" s="263"/>
      <c r="Q15" s="102"/>
    </row>
    <row r="16" spans="1:18" ht="22.5" customHeight="1" thickBot="1">
      <c r="A16" s="102"/>
      <c r="B16" s="20" t="s">
        <v>36</v>
      </c>
      <c r="C16" s="245" t="s">
        <v>168</v>
      </c>
      <c r="D16" s="246"/>
      <c r="E16" s="246"/>
      <c r="F16" s="246"/>
      <c r="G16" s="246"/>
      <c r="H16" s="246"/>
      <c r="I16" s="246"/>
      <c r="J16" s="246"/>
      <c r="K16" s="246"/>
      <c r="L16" s="246"/>
      <c r="M16" s="246"/>
      <c r="N16" s="246"/>
      <c r="O16" s="246"/>
      <c r="P16" s="247"/>
      <c r="Q16" s="102"/>
      <c r="R16" s="459"/>
    </row>
    <row r="17" spans="1:17" ht="4.5" customHeight="1" thickBot="1">
      <c r="A17" s="102"/>
      <c r="B17" s="261"/>
      <c r="C17" s="262"/>
      <c r="D17" s="262"/>
      <c r="E17" s="262"/>
      <c r="F17" s="262"/>
      <c r="G17" s="262"/>
      <c r="H17" s="262"/>
      <c r="I17" s="262"/>
      <c r="J17" s="262"/>
      <c r="K17" s="262"/>
      <c r="L17" s="262"/>
      <c r="M17" s="262"/>
      <c r="N17" s="262"/>
      <c r="O17" s="262"/>
      <c r="P17" s="263"/>
      <c r="Q17" s="102"/>
    </row>
    <row r="18" spans="1:17" ht="26.25" customHeight="1" thickBot="1">
      <c r="A18" s="102"/>
      <c r="B18" s="20" t="s">
        <v>22</v>
      </c>
      <c r="C18" s="267" t="s">
        <v>105</v>
      </c>
      <c r="D18" s="268"/>
      <c r="E18" s="268"/>
      <c r="F18" s="268"/>
      <c r="G18" s="268"/>
      <c r="H18" s="268"/>
      <c r="I18" s="268"/>
      <c r="J18" s="268"/>
      <c r="K18" s="268"/>
      <c r="L18" s="268"/>
      <c r="M18" s="268"/>
      <c r="N18" s="268"/>
      <c r="O18" s="268"/>
      <c r="P18" s="269"/>
      <c r="Q18" s="102"/>
    </row>
    <row r="19" spans="1:17" ht="4.5" customHeight="1" thickBot="1">
      <c r="A19" s="102"/>
      <c r="B19" s="270"/>
      <c r="C19" s="270"/>
      <c r="D19" s="270"/>
      <c r="E19" s="270"/>
      <c r="F19" s="270"/>
      <c r="G19" s="270"/>
      <c r="H19" s="270"/>
      <c r="I19" s="270"/>
      <c r="J19" s="270"/>
      <c r="K19" s="270"/>
      <c r="L19" s="270"/>
      <c r="M19" s="270"/>
      <c r="N19" s="270"/>
      <c r="O19" s="270"/>
      <c r="P19" s="270"/>
      <c r="Q19" s="102"/>
    </row>
    <row r="20" spans="1:17" ht="17.25" customHeight="1" thickBot="1">
      <c r="A20" s="102"/>
      <c r="B20" s="200" t="s">
        <v>37</v>
      </c>
      <c r="C20" s="201"/>
      <c r="D20" s="201"/>
      <c r="E20" s="201"/>
      <c r="F20" s="201"/>
      <c r="G20" s="201"/>
      <c r="H20" s="201"/>
      <c r="I20" s="201"/>
      <c r="J20" s="201"/>
      <c r="K20" s="201"/>
      <c r="L20" s="201"/>
      <c r="M20" s="201"/>
      <c r="N20" s="201"/>
      <c r="O20" s="201"/>
      <c r="P20" s="202"/>
      <c r="Q20" s="102"/>
    </row>
    <row r="21" spans="1:17" ht="4.5" customHeight="1" thickBot="1">
      <c r="A21" s="102"/>
      <c r="B21" s="238"/>
      <c r="C21" s="239"/>
      <c r="D21" s="239"/>
      <c r="E21" s="239"/>
      <c r="F21" s="239"/>
      <c r="G21" s="239"/>
      <c r="H21" s="239"/>
      <c r="I21" s="239"/>
      <c r="J21" s="239"/>
      <c r="K21" s="239"/>
      <c r="L21" s="239"/>
      <c r="M21" s="239"/>
      <c r="N21" s="239"/>
      <c r="O21" s="239"/>
      <c r="P21" s="240"/>
      <c r="Q21" s="102"/>
    </row>
    <row r="22" spans="1:17" ht="45.75" customHeight="1" thickBot="1">
      <c r="A22" s="102"/>
      <c r="B22" s="20" t="s">
        <v>3</v>
      </c>
      <c r="C22" s="271"/>
      <c r="D22" s="265"/>
      <c r="E22" s="265"/>
      <c r="F22" s="265"/>
      <c r="G22" s="265"/>
      <c r="H22" s="265"/>
      <c r="I22" s="265"/>
      <c r="J22" s="265"/>
      <c r="K22" s="265"/>
      <c r="L22" s="265"/>
      <c r="M22" s="265"/>
      <c r="N22" s="265"/>
      <c r="O22" s="265"/>
      <c r="P22" s="266"/>
      <c r="Q22" s="102"/>
    </row>
    <row r="23" spans="1:17" ht="4.5" customHeight="1" thickBot="1">
      <c r="A23" s="102"/>
      <c r="B23" s="261"/>
      <c r="C23" s="262"/>
      <c r="D23" s="262"/>
      <c r="E23" s="262"/>
      <c r="F23" s="262"/>
      <c r="G23" s="262"/>
      <c r="H23" s="262"/>
      <c r="I23" s="262"/>
      <c r="J23" s="262"/>
      <c r="K23" s="262"/>
      <c r="L23" s="262"/>
      <c r="M23" s="262"/>
      <c r="N23" s="262"/>
      <c r="O23" s="262"/>
      <c r="P23" s="263"/>
      <c r="Q23" s="102"/>
    </row>
    <row r="24" spans="1:17" ht="52.5" customHeight="1" thickBot="1">
      <c r="A24" s="102"/>
      <c r="B24" s="20" t="s">
        <v>23</v>
      </c>
      <c r="C24" s="254" t="s">
        <v>191</v>
      </c>
      <c r="D24" s="255"/>
      <c r="E24" s="255"/>
      <c r="F24" s="255"/>
      <c r="G24" s="255"/>
      <c r="H24" s="255"/>
      <c r="I24" s="255"/>
      <c r="J24" s="255"/>
      <c r="K24" s="255"/>
      <c r="L24" s="255"/>
      <c r="M24" s="255"/>
      <c r="N24" s="255"/>
      <c r="O24" s="255"/>
      <c r="P24" s="256"/>
      <c r="Q24" s="102"/>
    </row>
    <row r="25" spans="1:17" ht="4.5" customHeight="1" thickBot="1">
      <c r="A25" s="102"/>
      <c r="B25" s="261"/>
      <c r="C25" s="262"/>
      <c r="D25" s="262"/>
      <c r="E25" s="262"/>
      <c r="F25" s="262"/>
      <c r="G25" s="262"/>
      <c r="H25" s="262"/>
      <c r="I25" s="262"/>
      <c r="J25" s="262"/>
      <c r="K25" s="262"/>
      <c r="L25" s="262"/>
      <c r="M25" s="262"/>
      <c r="N25" s="262"/>
      <c r="O25" s="262"/>
      <c r="P25" s="263"/>
      <c r="Q25" s="102"/>
    </row>
    <row r="26" spans="1:17" ht="13.5" customHeight="1" thickBot="1">
      <c r="A26" s="102"/>
      <c r="B26" s="22" t="s">
        <v>2</v>
      </c>
      <c r="C26" s="241" t="s">
        <v>195</v>
      </c>
      <c r="D26" s="242"/>
      <c r="E26" s="242"/>
      <c r="F26" s="242"/>
      <c r="G26" s="242"/>
      <c r="H26" s="242"/>
      <c r="I26" s="242"/>
      <c r="J26" s="242"/>
      <c r="K26" s="242"/>
      <c r="L26" s="242"/>
      <c r="M26" s="242"/>
      <c r="N26" s="242"/>
      <c r="O26" s="242"/>
      <c r="P26" s="243"/>
      <c r="Q26" s="102"/>
    </row>
    <row r="27" spans="1:17" ht="4.5" customHeight="1" thickBot="1">
      <c r="A27" s="102"/>
      <c r="B27" s="191"/>
      <c r="C27" s="192"/>
      <c r="D27" s="192"/>
      <c r="E27" s="192"/>
      <c r="F27" s="192"/>
      <c r="G27" s="192"/>
      <c r="H27" s="192"/>
      <c r="I27" s="192"/>
      <c r="J27" s="192"/>
      <c r="K27" s="192"/>
      <c r="L27" s="192"/>
      <c r="M27" s="192"/>
      <c r="N27" s="192"/>
      <c r="O27" s="192"/>
      <c r="P27" s="193"/>
      <c r="Q27" s="102"/>
    </row>
    <row r="28" spans="1:17" ht="12.75" customHeight="1" thickBot="1">
      <c r="A28" s="102"/>
      <c r="B28" s="22" t="s">
        <v>24</v>
      </c>
      <c r="C28" s="94" t="s">
        <v>25</v>
      </c>
      <c r="D28" s="257" t="s">
        <v>115</v>
      </c>
      <c r="E28" s="258"/>
      <c r="F28" s="258"/>
      <c r="G28" s="259"/>
      <c r="H28" s="260" t="s">
        <v>26</v>
      </c>
      <c r="I28" s="260"/>
      <c r="J28" s="260"/>
      <c r="K28" s="271" t="s">
        <v>166</v>
      </c>
      <c r="L28" s="258"/>
      <c r="M28" s="259"/>
      <c r="N28" s="282" t="s">
        <v>27</v>
      </c>
      <c r="O28" s="283"/>
      <c r="P28" s="95" t="s">
        <v>165</v>
      </c>
      <c r="Q28" s="102"/>
    </row>
    <row r="29" spans="1:17" ht="4.5" customHeight="1" thickBot="1">
      <c r="A29" s="102"/>
      <c r="B29" s="284"/>
      <c r="C29" s="270"/>
      <c r="D29" s="270"/>
      <c r="E29" s="270"/>
      <c r="F29" s="270"/>
      <c r="G29" s="270"/>
      <c r="H29" s="270"/>
      <c r="I29" s="270"/>
      <c r="J29" s="270"/>
      <c r="K29" s="270"/>
      <c r="L29" s="270"/>
      <c r="M29" s="270"/>
      <c r="N29" s="270"/>
      <c r="O29" s="270"/>
      <c r="P29" s="285"/>
      <c r="Q29" s="102"/>
    </row>
    <row r="30" spans="1:21" ht="13.5" thickBot="1">
      <c r="A30" s="102"/>
      <c r="B30" s="22" t="s">
        <v>6</v>
      </c>
      <c r="C30" s="264" t="s">
        <v>116</v>
      </c>
      <c r="D30" s="265"/>
      <c r="E30" s="265"/>
      <c r="F30" s="265"/>
      <c r="G30" s="265"/>
      <c r="H30" s="265"/>
      <c r="I30" s="265"/>
      <c r="J30" s="265"/>
      <c r="K30" s="265"/>
      <c r="L30" s="265"/>
      <c r="M30" s="265"/>
      <c r="N30" s="265"/>
      <c r="O30" s="265"/>
      <c r="P30" s="266"/>
      <c r="Q30" s="102"/>
      <c r="T30" s="460"/>
      <c r="U30" s="460"/>
    </row>
    <row r="31" spans="1:21" ht="4.5" customHeight="1" thickBot="1">
      <c r="A31" s="102"/>
      <c r="B31" s="261"/>
      <c r="C31" s="262"/>
      <c r="D31" s="262"/>
      <c r="E31" s="262"/>
      <c r="F31" s="262"/>
      <c r="G31" s="262"/>
      <c r="H31" s="262"/>
      <c r="I31" s="262"/>
      <c r="J31" s="262"/>
      <c r="K31" s="262"/>
      <c r="L31" s="262"/>
      <c r="M31" s="262"/>
      <c r="N31" s="262"/>
      <c r="O31" s="262"/>
      <c r="P31" s="263"/>
      <c r="Q31" s="102"/>
      <c r="T31" s="460"/>
      <c r="U31" s="460"/>
    </row>
    <row r="32" spans="1:21" ht="13.5" thickBot="1">
      <c r="A32" s="102"/>
      <c r="B32" s="22" t="s">
        <v>4</v>
      </c>
      <c r="C32" s="251" t="s">
        <v>74</v>
      </c>
      <c r="D32" s="252"/>
      <c r="E32" s="252"/>
      <c r="F32" s="252"/>
      <c r="G32" s="252"/>
      <c r="H32" s="252"/>
      <c r="I32" s="252"/>
      <c r="J32" s="252"/>
      <c r="K32" s="252"/>
      <c r="L32" s="252"/>
      <c r="M32" s="252"/>
      <c r="N32" s="252"/>
      <c r="O32" s="252"/>
      <c r="P32" s="253"/>
      <c r="Q32" s="102"/>
      <c r="T32" s="460"/>
      <c r="U32" s="460"/>
    </row>
    <row r="33" spans="1:17" ht="4.5" customHeight="1" thickBot="1">
      <c r="A33" s="102"/>
      <c r="B33" s="261"/>
      <c r="C33" s="262"/>
      <c r="D33" s="262"/>
      <c r="E33" s="262"/>
      <c r="F33" s="262"/>
      <c r="G33" s="262"/>
      <c r="H33" s="262"/>
      <c r="I33" s="262"/>
      <c r="J33" s="262"/>
      <c r="K33" s="262"/>
      <c r="L33" s="262"/>
      <c r="M33" s="262"/>
      <c r="N33" s="262"/>
      <c r="O33" s="262"/>
      <c r="P33" s="263"/>
      <c r="Q33" s="102"/>
    </row>
    <row r="34" spans="1:17" ht="13.5" thickBot="1">
      <c r="A34" s="102"/>
      <c r="B34" s="22" t="s">
        <v>34</v>
      </c>
      <c r="C34" s="251" t="s">
        <v>74</v>
      </c>
      <c r="D34" s="252"/>
      <c r="E34" s="252"/>
      <c r="F34" s="252"/>
      <c r="G34" s="252"/>
      <c r="H34" s="252"/>
      <c r="I34" s="252"/>
      <c r="J34" s="252"/>
      <c r="K34" s="252"/>
      <c r="L34" s="252"/>
      <c r="M34" s="252"/>
      <c r="N34" s="252"/>
      <c r="O34" s="252"/>
      <c r="P34" s="253"/>
      <c r="Q34" s="102"/>
    </row>
    <row r="35" spans="1:17" ht="4.5" customHeight="1" thickBot="1">
      <c r="A35" s="102"/>
      <c r="B35" s="180"/>
      <c r="C35" s="181"/>
      <c r="D35" s="181"/>
      <c r="E35" s="181"/>
      <c r="F35" s="181"/>
      <c r="G35" s="181"/>
      <c r="H35" s="181"/>
      <c r="I35" s="181"/>
      <c r="J35" s="181"/>
      <c r="K35" s="181"/>
      <c r="L35" s="181"/>
      <c r="M35" s="181"/>
      <c r="N35" s="181"/>
      <c r="O35" s="181"/>
      <c r="P35" s="182"/>
      <c r="Q35" s="102"/>
    </row>
    <row r="36" spans="1:17" ht="16.5" customHeight="1" thickBot="1">
      <c r="A36" s="102"/>
      <c r="B36" s="22" t="s">
        <v>65</v>
      </c>
      <c r="C36" s="286" t="s">
        <v>72</v>
      </c>
      <c r="D36" s="252"/>
      <c r="E36" s="252"/>
      <c r="F36" s="252"/>
      <c r="G36" s="252"/>
      <c r="H36" s="252"/>
      <c r="I36" s="252"/>
      <c r="J36" s="252"/>
      <c r="K36" s="252"/>
      <c r="L36" s="252"/>
      <c r="M36" s="252"/>
      <c r="N36" s="252"/>
      <c r="O36" s="252"/>
      <c r="P36" s="253"/>
      <c r="Q36" s="102"/>
    </row>
    <row r="37" spans="1:17" ht="4.5" customHeight="1" thickBot="1">
      <c r="A37" s="102"/>
      <c r="B37" s="97"/>
      <c r="C37" s="97"/>
      <c r="D37" s="97"/>
      <c r="E37" s="97"/>
      <c r="F37" s="97"/>
      <c r="G37" s="97"/>
      <c r="H37" s="97"/>
      <c r="I37" s="97"/>
      <c r="J37" s="97"/>
      <c r="K37" s="97"/>
      <c r="L37" s="97"/>
      <c r="M37" s="97"/>
      <c r="N37" s="97"/>
      <c r="O37" s="97"/>
      <c r="P37" s="97"/>
      <c r="Q37" s="102"/>
    </row>
    <row r="38" spans="1:17" ht="13.5" thickBot="1">
      <c r="A38" s="102"/>
      <c r="B38" s="234" t="s">
        <v>28</v>
      </c>
      <c r="C38" s="235"/>
      <c r="D38" s="235"/>
      <c r="E38" s="235"/>
      <c r="F38" s="235"/>
      <c r="G38" s="235"/>
      <c r="H38" s="235"/>
      <c r="I38" s="235"/>
      <c r="J38" s="235"/>
      <c r="K38" s="235"/>
      <c r="L38" s="235"/>
      <c r="M38" s="235"/>
      <c r="N38" s="235"/>
      <c r="O38" s="236"/>
      <c r="P38" s="237"/>
      <c r="Q38" s="102"/>
    </row>
    <row r="39" spans="1:17" ht="13.5" thickBot="1">
      <c r="A39" s="102"/>
      <c r="B39" s="21" t="s">
        <v>33</v>
      </c>
      <c r="C39" s="186" t="s">
        <v>29</v>
      </c>
      <c r="D39" s="187"/>
      <c r="E39" s="187"/>
      <c r="F39" s="187"/>
      <c r="G39" s="188"/>
      <c r="H39" s="186" t="s">
        <v>6</v>
      </c>
      <c r="I39" s="187"/>
      <c r="J39" s="187"/>
      <c r="K39" s="187"/>
      <c r="L39" s="188"/>
      <c r="M39" s="186" t="s">
        <v>30</v>
      </c>
      <c r="N39" s="187"/>
      <c r="O39" s="190"/>
      <c r="P39" s="188"/>
      <c r="Q39" s="102"/>
    </row>
    <row r="40" spans="1:17" ht="34.5" customHeight="1">
      <c r="A40" s="102"/>
      <c r="B40" s="92" t="s">
        <v>144</v>
      </c>
      <c r="C40" s="177" t="s">
        <v>117</v>
      </c>
      <c r="D40" s="178"/>
      <c r="E40" s="178"/>
      <c r="F40" s="178"/>
      <c r="G40" s="179"/>
      <c r="H40" s="225" t="s">
        <v>118</v>
      </c>
      <c r="I40" s="226"/>
      <c r="J40" s="226"/>
      <c r="K40" s="226"/>
      <c r="L40" s="227"/>
      <c r="M40" s="228" t="s">
        <v>160</v>
      </c>
      <c r="N40" s="229"/>
      <c r="O40" s="229"/>
      <c r="P40" s="230"/>
      <c r="Q40" s="102"/>
    </row>
    <row r="41" spans="1:17" ht="34.5" customHeight="1">
      <c r="A41" s="102"/>
      <c r="B41" s="93" t="s">
        <v>143</v>
      </c>
      <c r="C41" s="221" t="s">
        <v>117</v>
      </c>
      <c r="D41" s="222"/>
      <c r="E41" s="222"/>
      <c r="F41" s="222"/>
      <c r="G41" s="223"/>
      <c r="H41" s="225" t="s">
        <v>118</v>
      </c>
      <c r="I41" s="226"/>
      <c r="J41" s="226"/>
      <c r="K41" s="226"/>
      <c r="L41" s="227"/>
      <c r="M41" s="228" t="s">
        <v>160</v>
      </c>
      <c r="N41" s="229"/>
      <c r="O41" s="229"/>
      <c r="P41" s="230"/>
      <c r="Q41" s="102"/>
    </row>
    <row r="42" spans="1:17" ht="13.5" customHeight="1">
      <c r="A42" s="102"/>
      <c r="B42" s="104"/>
      <c r="C42" s="174"/>
      <c r="D42" s="175"/>
      <c r="E42" s="175"/>
      <c r="F42" s="175"/>
      <c r="G42" s="224"/>
      <c r="H42" s="174"/>
      <c r="I42" s="175"/>
      <c r="J42" s="175"/>
      <c r="K42" s="175"/>
      <c r="L42" s="224"/>
      <c r="M42" s="174"/>
      <c r="N42" s="175"/>
      <c r="O42" s="175"/>
      <c r="P42" s="176"/>
      <c r="Q42" s="102"/>
    </row>
    <row r="43" spans="1:17" ht="12.75" customHeight="1">
      <c r="A43" s="102"/>
      <c r="B43" s="104"/>
      <c r="C43" s="174"/>
      <c r="D43" s="175"/>
      <c r="E43" s="175"/>
      <c r="F43" s="175"/>
      <c r="G43" s="224"/>
      <c r="H43" s="174"/>
      <c r="I43" s="175"/>
      <c r="J43" s="175"/>
      <c r="K43" s="175"/>
      <c r="L43" s="224"/>
      <c r="M43" s="174"/>
      <c r="N43" s="175"/>
      <c r="O43" s="175"/>
      <c r="P43" s="176"/>
      <c r="Q43" s="102"/>
    </row>
    <row r="44" spans="1:17" ht="11.25" customHeight="1" thickBot="1">
      <c r="A44" s="102"/>
      <c r="B44" s="105"/>
      <c r="C44" s="183"/>
      <c r="D44" s="184"/>
      <c r="E44" s="184"/>
      <c r="F44" s="184"/>
      <c r="G44" s="189"/>
      <c r="H44" s="183"/>
      <c r="I44" s="184"/>
      <c r="J44" s="184"/>
      <c r="K44" s="184"/>
      <c r="L44" s="189"/>
      <c r="M44" s="183"/>
      <c r="N44" s="184"/>
      <c r="O44" s="184"/>
      <c r="P44" s="185"/>
      <c r="Q44" s="102"/>
    </row>
    <row r="45" spans="1:17" ht="4.5" customHeight="1" thickBot="1">
      <c r="A45" s="102"/>
      <c r="B45" s="106"/>
      <c r="C45" s="106"/>
      <c r="D45" s="106"/>
      <c r="E45" s="106"/>
      <c r="F45" s="106"/>
      <c r="G45" s="106"/>
      <c r="H45" s="106"/>
      <c r="I45" s="106"/>
      <c r="J45" s="106"/>
      <c r="K45" s="106"/>
      <c r="L45" s="106"/>
      <c r="M45" s="106"/>
      <c r="N45" s="106"/>
      <c r="O45" s="106"/>
      <c r="P45" s="106"/>
      <c r="Q45" s="102"/>
    </row>
    <row r="46" spans="1:17" ht="13.5" customHeight="1" thickBot="1">
      <c r="A46" s="102"/>
      <c r="B46" s="200" t="s">
        <v>7</v>
      </c>
      <c r="C46" s="201"/>
      <c r="D46" s="201"/>
      <c r="E46" s="201"/>
      <c r="F46" s="201"/>
      <c r="G46" s="201"/>
      <c r="H46" s="201"/>
      <c r="I46" s="201"/>
      <c r="J46" s="201"/>
      <c r="K46" s="201"/>
      <c r="L46" s="201"/>
      <c r="M46" s="201"/>
      <c r="N46" s="201"/>
      <c r="O46" s="201"/>
      <c r="P46" s="202"/>
      <c r="Q46" s="102"/>
    </row>
    <row r="47" spans="1:17" ht="4.5" customHeight="1" thickBot="1">
      <c r="A47" s="102"/>
      <c r="B47" s="96"/>
      <c r="C47" s="97"/>
      <c r="D47" s="97"/>
      <c r="E47" s="97"/>
      <c r="F47" s="97"/>
      <c r="G47" s="97"/>
      <c r="H47" s="97"/>
      <c r="I47" s="97"/>
      <c r="J47" s="97"/>
      <c r="K47" s="97"/>
      <c r="L47" s="97"/>
      <c r="M47" s="97"/>
      <c r="N47" s="97"/>
      <c r="O47" s="97"/>
      <c r="P47" s="98"/>
      <c r="Q47" s="102"/>
    </row>
    <row r="48" spans="1:17" ht="12.75">
      <c r="A48" s="102"/>
      <c r="B48" s="212" t="s">
        <v>31</v>
      </c>
      <c r="C48" s="14" t="s">
        <v>8</v>
      </c>
      <c r="D48" s="15" t="s">
        <v>10</v>
      </c>
      <c r="E48" s="15" t="s">
        <v>11</v>
      </c>
      <c r="F48" s="15" t="s">
        <v>12</v>
      </c>
      <c r="G48" s="15" t="s">
        <v>13</v>
      </c>
      <c r="H48" s="15" t="s">
        <v>14</v>
      </c>
      <c r="I48" s="15" t="s">
        <v>15</v>
      </c>
      <c r="J48" s="15" t="s">
        <v>16</v>
      </c>
      <c r="K48" s="15" t="s">
        <v>17</v>
      </c>
      <c r="L48" s="15" t="s">
        <v>18</v>
      </c>
      <c r="M48" s="15" t="s">
        <v>19</v>
      </c>
      <c r="N48" s="15" t="s">
        <v>20</v>
      </c>
      <c r="O48" s="16" t="s">
        <v>21</v>
      </c>
      <c r="P48" s="17" t="s">
        <v>9</v>
      </c>
      <c r="Q48" s="102"/>
    </row>
    <row r="49" spans="1:17" ht="13.5" thickBot="1">
      <c r="A49" s="102"/>
      <c r="B49" s="213"/>
      <c r="C49" s="18" t="s">
        <v>9</v>
      </c>
      <c r="D49" s="51">
        <f>'Registr ICE'!D8</f>
        <v>0.1620007358354878</v>
      </c>
      <c r="E49" s="51">
        <f>'Registr ICE'!F8</f>
        <v>0.11131289241168552</v>
      </c>
      <c r="F49" s="51">
        <f>'Registr ICE'!H8</f>
        <v>0.11118953931473041</v>
      </c>
      <c r="G49" s="51">
        <f>'Registr ICE'!L8</f>
        <v>0.12734879501584928</v>
      </c>
      <c r="H49" s="51">
        <f>'Registr ICE'!N8</f>
        <v>0.08720764138170856</v>
      </c>
      <c r="I49" s="51">
        <f>'Registr ICE'!P8</f>
        <v>0.11257992228778191</v>
      </c>
      <c r="J49" s="51">
        <f>'Registr ICE'!T8</f>
        <v>0.12133533153928788</v>
      </c>
      <c r="K49" s="51">
        <f>'Registr ICE'!V8</f>
        <v>0.12030738906466198</v>
      </c>
      <c r="L49" s="51">
        <f>'Registr ICE'!X8</f>
        <v>-0.05398025750815649</v>
      </c>
      <c r="M49" s="51">
        <f>'Registr ICE'!AB8</f>
        <v>0.2077140169332079</v>
      </c>
      <c r="N49" s="51" t="str">
        <f>'Registr ICE'!AD8</f>
        <v>0</v>
      </c>
      <c r="O49" s="51" t="str">
        <f>'Registr ICE'!AF8</f>
        <v>0</v>
      </c>
      <c r="P49" s="52">
        <f>+'Registr ICE'!AJ11</f>
        <v>0.10121546121737168</v>
      </c>
      <c r="Q49" s="102"/>
    </row>
    <row r="50" spans="1:17" ht="4.5" customHeight="1" thickBot="1">
      <c r="A50" s="102"/>
      <c r="B50" s="107">
        <v>0.9</v>
      </c>
      <c r="C50" s="108"/>
      <c r="D50" s="108">
        <v>0.05</v>
      </c>
      <c r="E50" s="108">
        <v>0.05</v>
      </c>
      <c r="F50" s="108">
        <v>0.05</v>
      </c>
      <c r="G50" s="108">
        <v>0.05</v>
      </c>
      <c r="H50" s="108">
        <v>0.05</v>
      </c>
      <c r="I50" s="108">
        <v>0.05</v>
      </c>
      <c r="J50" s="108">
        <v>0.05</v>
      </c>
      <c r="K50" s="108">
        <v>0.05</v>
      </c>
      <c r="L50" s="108">
        <v>0.05</v>
      </c>
      <c r="M50" s="108">
        <v>0.05</v>
      </c>
      <c r="N50" s="108">
        <v>0.05</v>
      </c>
      <c r="O50" s="108">
        <v>0.05</v>
      </c>
      <c r="P50" s="108">
        <v>0.05</v>
      </c>
      <c r="Q50" s="102"/>
    </row>
    <row r="51" spans="1:17" ht="13.5" thickBot="1">
      <c r="A51" s="102"/>
      <c r="B51" s="200" t="s">
        <v>32</v>
      </c>
      <c r="C51" s="201"/>
      <c r="D51" s="201"/>
      <c r="E51" s="201"/>
      <c r="F51" s="201"/>
      <c r="G51" s="201"/>
      <c r="H51" s="201"/>
      <c r="I51" s="201"/>
      <c r="J51" s="201"/>
      <c r="K51" s="201"/>
      <c r="L51" s="201"/>
      <c r="M51" s="201"/>
      <c r="N51" s="201"/>
      <c r="O51" s="201"/>
      <c r="P51" s="202"/>
      <c r="Q51" s="102"/>
    </row>
    <row r="52" spans="1:17" ht="12.75">
      <c r="A52" s="102"/>
      <c r="B52" s="203" t="s">
        <v>83</v>
      </c>
      <c r="C52" s="204"/>
      <c r="D52" s="204"/>
      <c r="E52" s="204"/>
      <c r="F52" s="204"/>
      <c r="G52" s="204"/>
      <c r="H52" s="204"/>
      <c r="I52" s="204"/>
      <c r="J52" s="204"/>
      <c r="K52" s="204"/>
      <c r="L52" s="204"/>
      <c r="M52" s="204"/>
      <c r="N52" s="204"/>
      <c r="O52" s="204"/>
      <c r="P52" s="205"/>
      <c r="Q52" s="102"/>
    </row>
    <row r="53" spans="1:17" ht="12.75">
      <c r="A53" s="102"/>
      <c r="B53" s="206"/>
      <c r="C53" s="207"/>
      <c r="D53" s="207"/>
      <c r="E53" s="207"/>
      <c r="F53" s="207"/>
      <c r="G53" s="207"/>
      <c r="H53" s="207"/>
      <c r="I53" s="207"/>
      <c r="J53" s="207"/>
      <c r="K53" s="207"/>
      <c r="L53" s="207"/>
      <c r="M53" s="207"/>
      <c r="N53" s="207"/>
      <c r="O53" s="207"/>
      <c r="P53" s="208"/>
      <c r="Q53" s="102"/>
    </row>
    <row r="54" spans="1:17" ht="12.75">
      <c r="A54" s="102"/>
      <c r="B54" s="206"/>
      <c r="C54" s="207"/>
      <c r="D54" s="207"/>
      <c r="E54" s="207"/>
      <c r="F54" s="207"/>
      <c r="G54" s="207"/>
      <c r="H54" s="207"/>
      <c r="I54" s="207"/>
      <c r="J54" s="207"/>
      <c r="K54" s="207"/>
      <c r="L54" s="207"/>
      <c r="M54" s="207"/>
      <c r="N54" s="207"/>
      <c r="O54" s="207"/>
      <c r="P54" s="208"/>
      <c r="Q54" s="102"/>
    </row>
    <row r="55" spans="1:17" ht="12.75">
      <c r="A55" s="102"/>
      <c r="B55" s="206"/>
      <c r="C55" s="207"/>
      <c r="D55" s="207"/>
      <c r="E55" s="207"/>
      <c r="F55" s="207"/>
      <c r="G55" s="207"/>
      <c r="H55" s="207"/>
      <c r="I55" s="207"/>
      <c r="J55" s="207"/>
      <c r="K55" s="207"/>
      <c r="L55" s="207"/>
      <c r="M55" s="207"/>
      <c r="N55" s="207"/>
      <c r="O55" s="207"/>
      <c r="P55" s="208"/>
      <c r="Q55" s="102"/>
    </row>
    <row r="56" spans="1:17" ht="12.75">
      <c r="A56" s="102"/>
      <c r="B56" s="206"/>
      <c r="C56" s="207"/>
      <c r="D56" s="207"/>
      <c r="E56" s="207"/>
      <c r="F56" s="207"/>
      <c r="G56" s="207"/>
      <c r="H56" s="207"/>
      <c r="I56" s="207"/>
      <c r="J56" s="207"/>
      <c r="K56" s="207"/>
      <c r="L56" s="207"/>
      <c r="M56" s="207"/>
      <c r="N56" s="207"/>
      <c r="O56" s="207"/>
      <c r="P56" s="208"/>
      <c r="Q56" s="102"/>
    </row>
    <row r="57" spans="1:17" ht="12.75">
      <c r="A57" s="102"/>
      <c r="B57" s="206"/>
      <c r="C57" s="207"/>
      <c r="D57" s="207"/>
      <c r="E57" s="207"/>
      <c r="F57" s="207"/>
      <c r="G57" s="207"/>
      <c r="H57" s="207"/>
      <c r="I57" s="207"/>
      <c r="J57" s="207"/>
      <c r="K57" s="207"/>
      <c r="L57" s="207"/>
      <c r="M57" s="207"/>
      <c r="N57" s="207"/>
      <c r="O57" s="207"/>
      <c r="P57" s="208"/>
      <c r="Q57" s="102"/>
    </row>
    <row r="58" spans="1:17" ht="12.75">
      <c r="A58" s="102"/>
      <c r="B58" s="206"/>
      <c r="C58" s="207"/>
      <c r="D58" s="207"/>
      <c r="E58" s="207"/>
      <c r="F58" s="207"/>
      <c r="G58" s="207"/>
      <c r="H58" s="207"/>
      <c r="I58" s="207"/>
      <c r="J58" s="207"/>
      <c r="K58" s="207"/>
      <c r="L58" s="207"/>
      <c r="M58" s="207"/>
      <c r="N58" s="207"/>
      <c r="O58" s="207"/>
      <c r="P58" s="208"/>
      <c r="Q58" s="102"/>
    </row>
    <row r="59" spans="1:17" ht="12.75">
      <c r="A59" s="102"/>
      <c r="B59" s="206"/>
      <c r="C59" s="207"/>
      <c r="D59" s="207"/>
      <c r="E59" s="207"/>
      <c r="F59" s="207"/>
      <c r="G59" s="207"/>
      <c r="H59" s="207"/>
      <c r="I59" s="207"/>
      <c r="J59" s="207"/>
      <c r="K59" s="207"/>
      <c r="L59" s="207"/>
      <c r="M59" s="207"/>
      <c r="N59" s="207"/>
      <c r="O59" s="207"/>
      <c r="P59" s="208"/>
      <c r="Q59" s="102"/>
    </row>
    <row r="60" spans="1:17" ht="12.75">
      <c r="A60" s="102"/>
      <c r="B60" s="206"/>
      <c r="C60" s="207"/>
      <c r="D60" s="207"/>
      <c r="E60" s="207"/>
      <c r="F60" s="207"/>
      <c r="G60" s="207"/>
      <c r="H60" s="207"/>
      <c r="I60" s="207"/>
      <c r="J60" s="207"/>
      <c r="K60" s="207"/>
      <c r="L60" s="207"/>
      <c r="M60" s="207"/>
      <c r="N60" s="207"/>
      <c r="O60" s="207"/>
      <c r="P60" s="208"/>
      <c r="Q60" s="102"/>
    </row>
    <row r="61" spans="1:17" ht="12.75">
      <c r="A61" s="102"/>
      <c r="B61" s="206"/>
      <c r="C61" s="207"/>
      <c r="D61" s="207"/>
      <c r="E61" s="207"/>
      <c r="F61" s="207"/>
      <c r="G61" s="207"/>
      <c r="H61" s="207"/>
      <c r="I61" s="207"/>
      <c r="J61" s="207"/>
      <c r="K61" s="207"/>
      <c r="L61" s="207"/>
      <c r="M61" s="207"/>
      <c r="N61" s="207"/>
      <c r="O61" s="207"/>
      <c r="P61" s="208"/>
      <c r="Q61" s="102"/>
    </row>
    <row r="62" spans="1:17" ht="12.75">
      <c r="A62" s="102"/>
      <c r="B62" s="206"/>
      <c r="C62" s="207"/>
      <c r="D62" s="207"/>
      <c r="E62" s="207"/>
      <c r="F62" s="207"/>
      <c r="G62" s="207"/>
      <c r="H62" s="207"/>
      <c r="I62" s="207"/>
      <c r="J62" s="207"/>
      <c r="K62" s="207"/>
      <c r="L62" s="207"/>
      <c r="M62" s="207"/>
      <c r="N62" s="207"/>
      <c r="O62" s="207"/>
      <c r="P62" s="208"/>
      <c r="Q62" s="102"/>
    </row>
    <row r="63" spans="1:17" ht="12.75">
      <c r="A63" s="102"/>
      <c r="B63" s="206"/>
      <c r="C63" s="207"/>
      <c r="D63" s="207"/>
      <c r="E63" s="207"/>
      <c r="F63" s="207"/>
      <c r="G63" s="207"/>
      <c r="H63" s="207"/>
      <c r="I63" s="207"/>
      <c r="J63" s="207"/>
      <c r="K63" s="207"/>
      <c r="L63" s="207"/>
      <c r="M63" s="207"/>
      <c r="N63" s="207"/>
      <c r="O63" s="207"/>
      <c r="P63" s="208"/>
      <c r="Q63" s="102"/>
    </row>
    <row r="64" spans="1:17" ht="12.75">
      <c r="A64" s="102"/>
      <c r="B64" s="206"/>
      <c r="C64" s="207"/>
      <c r="D64" s="207"/>
      <c r="E64" s="207"/>
      <c r="F64" s="207"/>
      <c r="G64" s="207"/>
      <c r="H64" s="207"/>
      <c r="I64" s="207"/>
      <c r="J64" s="207"/>
      <c r="K64" s="207"/>
      <c r="L64" s="207"/>
      <c r="M64" s="207"/>
      <c r="N64" s="207"/>
      <c r="O64" s="207"/>
      <c r="P64" s="208"/>
      <c r="Q64" s="102"/>
    </row>
    <row r="65" spans="1:17" ht="12.75">
      <c r="A65" s="102"/>
      <c r="B65" s="206"/>
      <c r="C65" s="207"/>
      <c r="D65" s="207"/>
      <c r="E65" s="207"/>
      <c r="F65" s="207"/>
      <c r="G65" s="207"/>
      <c r="H65" s="207"/>
      <c r="I65" s="207"/>
      <c r="J65" s="207"/>
      <c r="K65" s="207"/>
      <c r="L65" s="207"/>
      <c r="M65" s="207"/>
      <c r="N65" s="207"/>
      <c r="O65" s="207"/>
      <c r="P65" s="208"/>
      <c r="Q65" s="102"/>
    </row>
    <row r="66" spans="1:17" ht="12.75">
      <c r="A66" s="102"/>
      <c r="B66" s="206"/>
      <c r="C66" s="207"/>
      <c r="D66" s="207"/>
      <c r="E66" s="207"/>
      <c r="F66" s="207"/>
      <c r="G66" s="207"/>
      <c r="H66" s="207"/>
      <c r="I66" s="207"/>
      <c r="J66" s="207"/>
      <c r="K66" s="207"/>
      <c r="L66" s="207"/>
      <c r="M66" s="207"/>
      <c r="N66" s="207"/>
      <c r="O66" s="207"/>
      <c r="P66" s="208"/>
      <c r="Q66" s="102"/>
    </row>
    <row r="67" spans="1:18" ht="13.5" thickBot="1">
      <c r="A67" s="102"/>
      <c r="B67" s="209"/>
      <c r="C67" s="210"/>
      <c r="D67" s="210"/>
      <c r="E67" s="210"/>
      <c r="F67" s="210"/>
      <c r="G67" s="210"/>
      <c r="H67" s="210"/>
      <c r="I67" s="210"/>
      <c r="J67" s="210"/>
      <c r="K67" s="210"/>
      <c r="L67" s="210"/>
      <c r="M67" s="210"/>
      <c r="N67" s="210"/>
      <c r="O67" s="210"/>
      <c r="P67" s="211"/>
      <c r="Q67" s="102"/>
      <c r="R67" s="101"/>
    </row>
    <row r="68" spans="1:18" s="462" customFormat="1" ht="4.5" customHeight="1" thickBot="1">
      <c r="A68" s="461"/>
      <c r="B68" s="461"/>
      <c r="C68" s="461"/>
      <c r="D68" s="461"/>
      <c r="E68" s="461"/>
      <c r="F68" s="461"/>
      <c r="G68" s="461"/>
      <c r="H68" s="461"/>
      <c r="I68" s="461"/>
      <c r="J68" s="461"/>
      <c r="K68" s="461"/>
      <c r="L68" s="461"/>
      <c r="M68" s="461"/>
      <c r="N68" s="461"/>
      <c r="O68" s="461"/>
      <c r="P68" s="461"/>
      <c r="Q68" s="461"/>
      <c r="R68" s="101"/>
    </row>
    <row r="69" spans="1:18" ht="214.5" customHeight="1" thickBot="1">
      <c r="A69" s="102"/>
      <c r="B69" s="212" t="s">
        <v>129</v>
      </c>
      <c r="C69" s="194" t="s">
        <v>178</v>
      </c>
      <c r="D69" s="195"/>
      <c r="E69" s="195"/>
      <c r="F69" s="195"/>
      <c r="G69" s="195"/>
      <c r="H69" s="195"/>
      <c r="I69" s="195"/>
      <c r="J69" s="195"/>
      <c r="K69" s="195"/>
      <c r="L69" s="195"/>
      <c r="M69" s="195"/>
      <c r="N69" s="195"/>
      <c r="O69" s="195"/>
      <c r="P69" s="196"/>
      <c r="Q69" s="102"/>
      <c r="R69" s="101"/>
    </row>
    <row r="70" spans="1:18" ht="100.5" customHeight="1">
      <c r="A70" s="102"/>
      <c r="B70" s="214"/>
      <c r="C70" s="194" t="s">
        <v>192</v>
      </c>
      <c r="D70" s="195"/>
      <c r="E70" s="195"/>
      <c r="F70" s="195"/>
      <c r="G70" s="195"/>
      <c r="H70" s="195"/>
      <c r="I70" s="195"/>
      <c r="J70" s="195"/>
      <c r="K70" s="195"/>
      <c r="L70" s="195"/>
      <c r="M70" s="195"/>
      <c r="N70" s="195"/>
      <c r="O70" s="195"/>
      <c r="P70" s="196"/>
      <c r="Q70" s="102"/>
      <c r="R70" s="101"/>
    </row>
    <row r="71" spans="1:18" ht="101.25" customHeight="1">
      <c r="A71" s="102"/>
      <c r="B71" s="214"/>
      <c r="C71" s="215" t="s">
        <v>193</v>
      </c>
      <c r="D71" s="216"/>
      <c r="E71" s="216"/>
      <c r="F71" s="216"/>
      <c r="G71" s="216"/>
      <c r="H71" s="216"/>
      <c r="I71" s="216"/>
      <c r="J71" s="216"/>
      <c r="K71" s="216"/>
      <c r="L71" s="216"/>
      <c r="M71" s="216"/>
      <c r="N71" s="216"/>
      <c r="O71" s="216"/>
      <c r="P71" s="217"/>
      <c r="Q71" s="102"/>
      <c r="R71" s="101"/>
    </row>
    <row r="72" spans="1:18" ht="49.5" customHeight="1" thickBot="1">
      <c r="A72" s="102"/>
      <c r="B72" s="213"/>
      <c r="C72" s="218" t="s">
        <v>130</v>
      </c>
      <c r="D72" s="219"/>
      <c r="E72" s="219"/>
      <c r="F72" s="219"/>
      <c r="G72" s="219"/>
      <c r="H72" s="219"/>
      <c r="I72" s="219"/>
      <c r="J72" s="219"/>
      <c r="K72" s="219"/>
      <c r="L72" s="219"/>
      <c r="M72" s="219"/>
      <c r="N72" s="219"/>
      <c r="O72" s="219"/>
      <c r="P72" s="220"/>
      <c r="Q72" s="102"/>
      <c r="R72" s="101"/>
    </row>
    <row r="73" spans="1:18" ht="41.25" customHeight="1" thickBot="1">
      <c r="A73" s="102"/>
      <c r="B73" s="109" t="s">
        <v>64</v>
      </c>
      <c r="C73" s="197" t="s">
        <v>131</v>
      </c>
      <c r="D73" s="198"/>
      <c r="E73" s="198"/>
      <c r="F73" s="198"/>
      <c r="G73" s="198"/>
      <c r="H73" s="198"/>
      <c r="I73" s="198"/>
      <c r="J73" s="198"/>
      <c r="K73" s="198"/>
      <c r="L73" s="198"/>
      <c r="M73" s="198"/>
      <c r="N73" s="198"/>
      <c r="O73" s="198"/>
      <c r="P73" s="199"/>
      <c r="Q73" s="102"/>
      <c r="R73" s="101"/>
    </row>
    <row r="74" spans="1:17" ht="27.75" customHeight="1" thickBot="1">
      <c r="A74" s="102"/>
      <c r="B74" s="109" t="s">
        <v>76</v>
      </c>
      <c r="C74" s="160" t="s">
        <v>77</v>
      </c>
      <c r="D74" s="160"/>
      <c r="E74" s="160"/>
      <c r="F74" s="160"/>
      <c r="G74" s="160"/>
      <c r="H74" s="160"/>
      <c r="I74" s="160"/>
      <c r="J74" s="160"/>
      <c r="K74" s="160"/>
      <c r="L74" s="160"/>
      <c r="M74" s="160"/>
      <c r="N74" s="160"/>
      <c r="O74" s="160"/>
      <c r="P74" s="161"/>
      <c r="Q74" s="102"/>
    </row>
    <row r="77" ht="12.75">
      <c r="C77" s="463"/>
    </row>
    <row r="88" spans="2:13" ht="12.75">
      <c r="B88" s="464"/>
      <c r="C88" s="464"/>
      <c r="D88" s="464"/>
      <c r="E88" s="464"/>
      <c r="F88" s="464"/>
      <c r="G88" s="464"/>
      <c r="H88" s="464"/>
      <c r="I88" s="464"/>
      <c r="J88" s="464"/>
      <c r="K88" s="464"/>
      <c r="L88" s="464"/>
      <c r="M88" s="464"/>
    </row>
    <row r="89" spans="2:13" ht="12.75">
      <c r="B89" s="464"/>
      <c r="C89" s="464"/>
      <c r="D89" s="464"/>
      <c r="E89" s="464"/>
      <c r="F89" s="464"/>
      <c r="G89" s="464"/>
      <c r="H89" s="464"/>
      <c r="I89" s="464"/>
      <c r="J89" s="464"/>
      <c r="K89" s="464"/>
      <c r="L89" s="464"/>
      <c r="M89" s="464"/>
    </row>
    <row r="90" spans="2:13" ht="12.75">
      <c r="B90" s="464"/>
      <c r="C90" s="464"/>
      <c r="D90" s="464"/>
      <c r="E90" s="464"/>
      <c r="F90" s="464"/>
      <c r="G90" s="464"/>
      <c r="H90" s="464"/>
      <c r="I90" s="464"/>
      <c r="J90" s="464"/>
      <c r="K90" s="464"/>
      <c r="L90" s="464"/>
      <c r="M90" s="464"/>
    </row>
    <row r="91" spans="2:13" ht="12.75">
      <c r="B91" s="464"/>
      <c r="C91" s="464"/>
      <c r="D91" s="464"/>
      <c r="E91" s="464"/>
      <c r="F91" s="464"/>
      <c r="G91" s="464"/>
      <c r="H91" s="464"/>
      <c r="I91" s="464"/>
      <c r="J91" s="464"/>
      <c r="K91" s="464"/>
      <c r="L91" s="464"/>
      <c r="M91" s="464"/>
    </row>
    <row r="92" spans="2:13" ht="12.75">
      <c r="B92" s="464"/>
      <c r="C92" s="464"/>
      <c r="D92" s="464"/>
      <c r="E92" s="464"/>
      <c r="F92" s="464"/>
      <c r="G92" s="464"/>
      <c r="H92" s="464"/>
      <c r="I92" s="464"/>
      <c r="J92" s="464"/>
      <c r="K92" s="464"/>
      <c r="L92" s="464"/>
      <c r="M92" s="464"/>
    </row>
    <row r="93" spans="2:13" ht="12.75">
      <c r="B93" s="464"/>
      <c r="C93" s="464"/>
      <c r="D93" s="464"/>
      <c r="E93" s="464"/>
      <c r="F93" s="464"/>
      <c r="G93" s="464"/>
      <c r="H93" s="464"/>
      <c r="J93" s="464"/>
      <c r="K93" s="464"/>
      <c r="L93" s="464"/>
      <c r="M93" s="464"/>
    </row>
    <row r="94" spans="2:13" ht="12.75">
      <c r="B94" s="464"/>
      <c r="C94" s="464"/>
      <c r="D94" s="464"/>
      <c r="E94" s="464"/>
      <c r="F94" s="464"/>
      <c r="G94" s="464"/>
      <c r="H94" s="464"/>
      <c r="J94" s="464"/>
      <c r="K94" s="464"/>
      <c r="L94" s="464"/>
      <c r="M94" s="464"/>
    </row>
    <row r="95" spans="2:13" ht="12.75">
      <c r="B95" s="464"/>
      <c r="C95" s="464"/>
      <c r="D95" s="464"/>
      <c r="E95" s="464"/>
      <c r="F95" s="464"/>
      <c r="G95" s="464"/>
      <c r="H95" s="464"/>
      <c r="J95" s="464"/>
      <c r="K95" s="464"/>
      <c r="L95" s="464"/>
      <c r="M95" s="464"/>
    </row>
    <row r="96" spans="1:19" ht="12.75">
      <c r="A96" s="465"/>
      <c r="B96" s="465"/>
      <c r="C96" s="465"/>
      <c r="D96" s="465"/>
      <c r="E96" s="465"/>
      <c r="F96" s="465"/>
      <c r="G96" s="465"/>
      <c r="H96" s="465"/>
      <c r="I96" s="465"/>
      <c r="J96" s="465"/>
      <c r="K96" s="465"/>
      <c r="L96" s="465"/>
      <c r="M96" s="465"/>
      <c r="N96" s="465"/>
      <c r="O96" s="465"/>
      <c r="P96" s="465"/>
      <c r="Q96" s="466"/>
      <c r="R96" s="467" t="s">
        <v>70</v>
      </c>
      <c r="S96" s="466"/>
    </row>
    <row r="97" spans="1:19" ht="12.75">
      <c r="A97" s="466"/>
      <c r="B97" s="466"/>
      <c r="C97" s="466"/>
      <c r="D97" s="466"/>
      <c r="E97" s="466"/>
      <c r="F97" s="466"/>
      <c r="G97" s="466"/>
      <c r="H97" s="466"/>
      <c r="I97" s="466"/>
      <c r="J97" s="466"/>
      <c r="K97" s="466"/>
      <c r="L97" s="466"/>
      <c r="M97" s="466"/>
      <c r="N97" s="466"/>
      <c r="O97" s="466"/>
      <c r="P97" s="466"/>
      <c r="Q97" s="466"/>
      <c r="R97" s="467" t="s">
        <v>71</v>
      </c>
      <c r="S97" s="466"/>
    </row>
    <row r="98" spans="1:19" ht="12.75">
      <c r="A98" s="466"/>
      <c r="B98" s="466"/>
      <c r="C98" s="466"/>
      <c r="D98" s="466"/>
      <c r="E98" s="466"/>
      <c r="F98" s="466"/>
      <c r="G98" s="466"/>
      <c r="H98" s="466"/>
      <c r="I98" s="466"/>
      <c r="J98" s="466"/>
      <c r="K98" s="466"/>
      <c r="L98" s="466"/>
      <c r="M98" s="466"/>
      <c r="N98" s="466"/>
      <c r="O98" s="466"/>
      <c r="P98" s="466"/>
      <c r="Q98" s="466"/>
      <c r="R98" s="467" t="s">
        <v>136</v>
      </c>
      <c r="S98" s="466"/>
    </row>
    <row r="99" spans="1:19" ht="12.75">
      <c r="A99" s="466"/>
      <c r="B99" s="466" t="s">
        <v>39</v>
      </c>
      <c r="C99" s="466" t="s">
        <v>38</v>
      </c>
      <c r="D99" s="466" t="s">
        <v>40</v>
      </c>
      <c r="E99" s="466"/>
      <c r="F99" s="466"/>
      <c r="G99" s="466"/>
      <c r="H99" s="466"/>
      <c r="I99" s="466"/>
      <c r="J99" s="466"/>
      <c r="K99" s="466"/>
      <c r="L99" s="466"/>
      <c r="M99" s="466"/>
      <c r="N99" s="466"/>
      <c r="O99" s="466"/>
      <c r="P99" s="466"/>
      <c r="Q99" s="468" t="s">
        <v>72</v>
      </c>
      <c r="R99" s="468" t="s">
        <v>72</v>
      </c>
      <c r="S99" s="466"/>
    </row>
    <row r="100" spans="1:19" ht="12.75">
      <c r="A100" s="466"/>
      <c r="B100" s="468" t="s">
        <v>41</v>
      </c>
      <c r="C100" s="468" t="s">
        <v>43</v>
      </c>
      <c r="D100" s="469" t="s">
        <v>90</v>
      </c>
      <c r="E100" s="466"/>
      <c r="F100" s="466"/>
      <c r="G100" s="466"/>
      <c r="H100" s="466"/>
      <c r="I100" s="466"/>
      <c r="J100" s="466"/>
      <c r="K100" s="466"/>
      <c r="L100" s="466"/>
      <c r="M100" s="468" t="s">
        <v>67</v>
      </c>
      <c r="N100" s="466"/>
      <c r="O100" s="466"/>
      <c r="P100" s="466"/>
      <c r="Q100" s="468" t="s">
        <v>73</v>
      </c>
      <c r="R100" s="468" t="s">
        <v>73</v>
      </c>
      <c r="S100" s="466"/>
    </row>
    <row r="101" spans="1:19" ht="12.75">
      <c r="A101" s="466"/>
      <c r="B101" s="468" t="s">
        <v>79</v>
      </c>
      <c r="C101" s="468" t="s">
        <v>44</v>
      </c>
      <c r="D101" s="469" t="s">
        <v>91</v>
      </c>
      <c r="E101" s="466"/>
      <c r="F101" s="466"/>
      <c r="G101" s="466"/>
      <c r="H101" s="466"/>
      <c r="I101" s="466"/>
      <c r="J101" s="466"/>
      <c r="K101" s="466"/>
      <c r="L101" s="466"/>
      <c r="M101" s="468" t="s">
        <v>69</v>
      </c>
      <c r="N101" s="466"/>
      <c r="O101" s="466"/>
      <c r="P101" s="466"/>
      <c r="Q101" s="468" t="s">
        <v>74</v>
      </c>
      <c r="R101" s="468" t="s">
        <v>74</v>
      </c>
      <c r="S101" s="466"/>
    </row>
    <row r="102" spans="1:19" ht="12.75">
      <c r="A102" s="466"/>
      <c r="B102" s="468" t="s">
        <v>42</v>
      </c>
      <c r="C102" s="468" t="s">
        <v>45</v>
      </c>
      <c r="D102" s="469" t="s">
        <v>92</v>
      </c>
      <c r="E102" s="466"/>
      <c r="F102" s="466"/>
      <c r="G102" s="466"/>
      <c r="H102" s="466"/>
      <c r="I102" s="466"/>
      <c r="J102" s="466"/>
      <c r="K102" s="466"/>
      <c r="L102" s="466"/>
      <c r="M102" s="468" t="s">
        <v>77</v>
      </c>
      <c r="N102" s="466"/>
      <c r="O102" s="466"/>
      <c r="P102" s="466"/>
      <c r="Q102" s="468"/>
      <c r="R102" s="467"/>
      <c r="S102" s="466"/>
    </row>
    <row r="103" spans="1:19" ht="12.75">
      <c r="A103" s="466"/>
      <c r="B103" s="466"/>
      <c r="C103" s="468" t="s">
        <v>46</v>
      </c>
      <c r="D103" s="469" t="s">
        <v>93</v>
      </c>
      <c r="E103" s="466"/>
      <c r="F103" s="466"/>
      <c r="G103" s="466"/>
      <c r="H103" s="466"/>
      <c r="I103" s="466"/>
      <c r="J103" s="466"/>
      <c r="K103" s="466"/>
      <c r="L103" s="466"/>
      <c r="M103" s="468"/>
      <c r="N103" s="466"/>
      <c r="O103" s="466"/>
      <c r="P103" s="466"/>
      <c r="Q103" s="468"/>
      <c r="R103" s="470"/>
      <c r="S103" s="466"/>
    </row>
    <row r="104" spans="1:19" ht="12.75">
      <c r="A104" s="466"/>
      <c r="B104" s="466"/>
      <c r="C104" s="468" t="s">
        <v>47</v>
      </c>
      <c r="D104" s="469" t="s">
        <v>94</v>
      </c>
      <c r="E104" s="466"/>
      <c r="F104" s="466"/>
      <c r="G104" s="466"/>
      <c r="H104" s="466"/>
      <c r="I104" s="466"/>
      <c r="J104" s="466"/>
      <c r="K104" s="466"/>
      <c r="L104" s="466"/>
      <c r="M104" s="466"/>
      <c r="N104" s="466" t="s">
        <v>68</v>
      </c>
      <c r="O104" s="466"/>
      <c r="P104" s="466"/>
      <c r="Q104" s="468"/>
      <c r="R104" s="470"/>
      <c r="S104" s="466"/>
    </row>
    <row r="105" spans="1:19" ht="12.75">
      <c r="A105" s="466"/>
      <c r="B105" s="466"/>
      <c r="C105" s="468" t="s">
        <v>48</v>
      </c>
      <c r="D105" s="469" t="s">
        <v>95</v>
      </c>
      <c r="E105" s="466"/>
      <c r="F105" s="466"/>
      <c r="G105" s="466"/>
      <c r="H105" s="466"/>
      <c r="I105" s="466"/>
      <c r="J105" s="466"/>
      <c r="K105" s="466"/>
      <c r="L105" s="466"/>
      <c r="M105" s="466"/>
      <c r="N105" s="466"/>
      <c r="O105" s="466"/>
      <c r="P105" s="466"/>
      <c r="Q105" s="466"/>
      <c r="R105" s="470"/>
      <c r="S105" s="466"/>
    </row>
    <row r="106" spans="1:19" ht="12.75">
      <c r="A106" s="466"/>
      <c r="B106" s="466"/>
      <c r="C106" s="468" t="s">
        <v>49</v>
      </c>
      <c r="D106" s="469" t="s">
        <v>57</v>
      </c>
      <c r="E106" s="466"/>
      <c r="F106" s="466"/>
      <c r="G106" s="466"/>
      <c r="H106" s="466"/>
      <c r="I106" s="466"/>
      <c r="J106" s="466"/>
      <c r="K106" s="466"/>
      <c r="L106" s="466"/>
      <c r="M106" s="466"/>
      <c r="N106" s="466"/>
      <c r="O106" s="466"/>
      <c r="P106" s="466"/>
      <c r="Q106" s="466"/>
      <c r="R106" s="470"/>
      <c r="S106" s="466"/>
    </row>
    <row r="107" spans="1:19" ht="12.75">
      <c r="A107" s="466"/>
      <c r="B107" s="466"/>
      <c r="C107" s="466"/>
      <c r="D107" s="469" t="s">
        <v>56</v>
      </c>
      <c r="E107" s="466"/>
      <c r="F107" s="466"/>
      <c r="G107" s="466"/>
      <c r="H107" s="466"/>
      <c r="I107" s="466"/>
      <c r="J107" s="466"/>
      <c r="K107" s="466"/>
      <c r="L107" s="466"/>
      <c r="M107" s="466"/>
      <c r="N107" s="466"/>
      <c r="O107" s="466"/>
      <c r="P107" s="466"/>
      <c r="Q107" s="466"/>
      <c r="R107" s="470"/>
      <c r="S107" s="466"/>
    </row>
    <row r="108" spans="1:19" ht="12.75">
      <c r="A108" s="466"/>
      <c r="B108" s="466"/>
      <c r="C108" s="466"/>
      <c r="D108" s="469" t="s">
        <v>51</v>
      </c>
      <c r="E108" s="466"/>
      <c r="F108" s="466"/>
      <c r="G108" s="466"/>
      <c r="H108" s="466"/>
      <c r="I108" s="466"/>
      <c r="J108" s="466"/>
      <c r="K108" s="466"/>
      <c r="L108" s="466"/>
      <c r="M108" s="466"/>
      <c r="N108" s="466"/>
      <c r="O108" s="466"/>
      <c r="P108" s="466"/>
      <c r="Q108" s="466"/>
      <c r="R108" s="470"/>
      <c r="S108" s="466"/>
    </row>
    <row r="109" spans="1:19" ht="12.75">
      <c r="A109" s="466"/>
      <c r="B109" s="466"/>
      <c r="C109" s="466"/>
      <c r="D109" s="469" t="s">
        <v>50</v>
      </c>
      <c r="E109" s="466"/>
      <c r="F109" s="466"/>
      <c r="G109" s="466"/>
      <c r="H109" s="466"/>
      <c r="I109" s="466"/>
      <c r="J109" s="466"/>
      <c r="K109" s="466"/>
      <c r="L109" s="466"/>
      <c r="M109" s="466"/>
      <c r="N109" s="466"/>
      <c r="O109" s="466"/>
      <c r="P109" s="466"/>
      <c r="Q109" s="468">
        <v>2015</v>
      </c>
      <c r="R109" s="470"/>
      <c r="S109" s="466"/>
    </row>
    <row r="110" spans="1:19" ht="12.75" customHeight="1">
      <c r="A110" s="466"/>
      <c r="B110" s="466"/>
      <c r="C110" s="466"/>
      <c r="D110" s="469" t="s">
        <v>53</v>
      </c>
      <c r="E110" s="466"/>
      <c r="F110" s="466"/>
      <c r="G110" s="466"/>
      <c r="H110" s="466"/>
      <c r="I110" s="466"/>
      <c r="J110" s="466"/>
      <c r="K110" s="466"/>
      <c r="L110" s="466"/>
      <c r="M110" s="466"/>
      <c r="N110" s="466"/>
      <c r="O110" s="466"/>
      <c r="P110" s="466"/>
      <c r="Q110" s="468">
        <v>2016</v>
      </c>
      <c r="R110" s="470"/>
      <c r="S110" s="466"/>
    </row>
    <row r="111" spans="1:19" ht="12.75">
      <c r="A111" s="466"/>
      <c r="B111" s="466"/>
      <c r="C111" s="466"/>
      <c r="D111" s="469" t="s">
        <v>52</v>
      </c>
      <c r="E111" s="466"/>
      <c r="F111" s="466"/>
      <c r="G111" s="466"/>
      <c r="H111" s="466"/>
      <c r="I111" s="466"/>
      <c r="J111" s="466"/>
      <c r="K111" s="466"/>
      <c r="L111" s="466"/>
      <c r="M111" s="466"/>
      <c r="N111" s="466"/>
      <c r="O111" s="466"/>
      <c r="P111" s="466"/>
      <c r="Q111" s="468">
        <v>2017</v>
      </c>
      <c r="R111" s="470"/>
      <c r="S111" s="466"/>
    </row>
    <row r="112" spans="1:19" ht="12.75">
      <c r="A112" s="466"/>
      <c r="B112" s="466"/>
      <c r="C112" s="466"/>
      <c r="D112" s="469" t="s">
        <v>54</v>
      </c>
      <c r="E112" s="466"/>
      <c r="F112" s="466"/>
      <c r="G112" s="466"/>
      <c r="H112" s="466"/>
      <c r="I112" s="466"/>
      <c r="J112" s="466"/>
      <c r="K112" s="466"/>
      <c r="L112" s="466"/>
      <c r="M112" s="466"/>
      <c r="N112" s="466"/>
      <c r="O112" s="466"/>
      <c r="P112" s="466"/>
      <c r="Q112" s="468">
        <v>2018</v>
      </c>
      <c r="R112" s="470"/>
      <c r="S112" s="466"/>
    </row>
    <row r="113" spans="1:19" ht="12.75">
      <c r="A113" s="466"/>
      <c r="B113" s="466"/>
      <c r="C113" s="466"/>
      <c r="D113" s="469" t="s">
        <v>96</v>
      </c>
      <c r="E113" s="466"/>
      <c r="F113" s="466"/>
      <c r="G113" s="466"/>
      <c r="H113" s="466"/>
      <c r="I113" s="466"/>
      <c r="J113" s="466"/>
      <c r="K113" s="466"/>
      <c r="L113" s="466"/>
      <c r="M113" s="466"/>
      <c r="N113" s="466"/>
      <c r="O113" s="466"/>
      <c r="P113" s="466"/>
      <c r="Q113" s="466"/>
      <c r="R113" s="470"/>
      <c r="S113" s="466"/>
    </row>
    <row r="114" spans="1:19" ht="12.75">
      <c r="A114" s="466"/>
      <c r="B114" s="466"/>
      <c r="C114" s="466"/>
      <c r="D114" s="469" t="s">
        <v>81</v>
      </c>
      <c r="E114" s="466"/>
      <c r="F114" s="466"/>
      <c r="G114" s="466"/>
      <c r="H114" s="466"/>
      <c r="I114" s="466"/>
      <c r="J114" s="466"/>
      <c r="K114" s="466"/>
      <c r="L114" s="466"/>
      <c r="M114" s="466"/>
      <c r="N114" s="466"/>
      <c r="O114" s="466"/>
      <c r="P114" s="466"/>
      <c r="Q114" s="466"/>
      <c r="R114" s="470"/>
      <c r="S114" s="466"/>
    </row>
    <row r="115" spans="1:19" ht="12.75">
      <c r="A115" s="466"/>
      <c r="B115" s="471"/>
      <c r="C115" s="466"/>
      <c r="D115" s="469" t="s">
        <v>82</v>
      </c>
      <c r="E115" s="466"/>
      <c r="F115" s="466"/>
      <c r="G115" s="466"/>
      <c r="H115" s="466"/>
      <c r="I115" s="466"/>
      <c r="J115" s="466"/>
      <c r="K115" s="466"/>
      <c r="L115" s="466"/>
      <c r="M115" s="466"/>
      <c r="N115" s="466"/>
      <c r="O115" s="466"/>
      <c r="P115" s="466"/>
      <c r="Q115" s="466"/>
      <c r="R115" s="470"/>
      <c r="S115" s="466"/>
    </row>
    <row r="116" spans="1:19" ht="12.75">
      <c r="A116" s="466"/>
      <c r="B116" s="471"/>
      <c r="C116" s="466"/>
      <c r="D116" s="469" t="s">
        <v>80</v>
      </c>
      <c r="E116" s="466"/>
      <c r="F116" s="466"/>
      <c r="G116" s="466"/>
      <c r="H116" s="466"/>
      <c r="I116" s="466"/>
      <c r="J116" s="466"/>
      <c r="K116" s="466"/>
      <c r="L116" s="466"/>
      <c r="M116" s="466"/>
      <c r="N116" s="466"/>
      <c r="O116" s="466"/>
      <c r="P116" s="466"/>
      <c r="Q116" s="466"/>
      <c r="R116" s="470"/>
      <c r="S116" s="466"/>
    </row>
    <row r="117" spans="1:19" ht="12.75">
      <c r="A117" s="466"/>
      <c r="B117" s="471"/>
      <c r="C117" s="466"/>
      <c r="D117" s="469" t="s">
        <v>97</v>
      </c>
      <c r="E117" s="466"/>
      <c r="F117" s="466"/>
      <c r="G117" s="466"/>
      <c r="H117" s="466"/>
      <c r="I117" s="466"/>
      <c r="J117" s="466"/>
      <c r="K117" s="466"/>
      <c r="L117" s="466"/>
      <c r="M117" s="466"/>
      <c r="N117" s="466"/>
      <c r="O117" s="466"/>
      <c r="P117" s="466"/>
      <c r="Q117" s="466"/>
      <c r="R117" s="470"/>
      <c r="S117" s="466"/>
    </row>
    <row r="118" spans="1:19" ht="12.75">
      <c r="A118" s="466"/>
      <c r="B118" s="471"/>
      <c r="C118" s="466"/>
      <c r="D118" s="469" t="s">
        <v>98</v>
      </c>
      <c r="E118" s="466"/>
      <c r="F118" s="466"/>
      <c r="G118" s="466"/>
      <c r="H118" s="466"/>
      <c r="I118" s="466"/>
      <c r="J118" s="466"/>
      <c r="K118" s="466"/>
      <c r="L118" s="466"/>
      <c r="M118" s="466"/>
      <c r="N118" s="466"/>
      <c r="O118" s="466"/>
      <c r="P118" s="466"/>
      <c r="Q118" s="466"/>
      <c r="R118" s="470"/>
      <c r="S118" s="466"/>
    </row>
    <row r="119" spans="1:19" ht="12.75">
      <c r="A119" s="466"/>
      <c r="B119" s="471"/>
      <c r="C119" s="466"/>
      <c r="D119" s="469" t="s">
        <v>99</v>
      </c>
      <c r="E119" s="466"/>
      <c r="F119" s="466"/>
      <c r="G119" s="466"/>
      <c r="H119" s="466"/>
      <c r="I119" s="466"/>
      <c r="J119" s="466"/>
      <c r="K119" s="466"/>
      <c r="L119" s="466"/>
      <c r="M119" s="466"/>
      <c r="N119" s="466"/>
      <c r="O119" s="466"/>
      <c r="P119" s="466"/>
      <c r="Q119" s="466"/>
      <c r="R119" s="470"/>
      <c r="S119" s="466"/>
    </row>
    <row r="120" spans="1:19" ht="12.75">
      <c r="A120" s="466"/>
      <c r="B120" s="471"/>
      <c r="C120" s="466"/>
      <c r="D120" s="469" t="s">
        <v>100</v>
      </c>
      <c r="E120" s="466"/>
      <c r="F120" s="466"/>
      <c r="G120" s="466"/>
      <c r="H120" s="466"/>
      <c r="I120" s="466"/>
      <c r="J120" s="466"/>
      <c r="K120" s="466"/>
      <c r="L120" s="466"/>
      <c r="M120" s="466"/>
      <c r="N120" s="466"/>
      <c r="O120" s="466"/>
      <c r="P120" s="466"/>
      <c r="Q120" s="466"/>
      <c r="R120" s="470"/>
      <c r="S120" s="466"/>
    </row>
    <row r="121" spans="1:19" ht="12.75">
      <c r="A121" s="466"/>
      <c r="B121" s="472"/>
      <c r="C121" s="466"/>
      <c r="D121" s="469" t="s">
        <v>101</v>
      </c>
      <c r="E121" s="466"/>
      <c r="F121" s="466"/>
      <c r="G121" s="466"/>
      <c r="H121" s="466"/>
      <c r="I121" s="466"/>
      <c r="J121" s="466"/>
      <c r="K121" s="466"/>
      <c r="L121" s="466"/>
      <c r="M121" s="466"/>
      <c r="N121" s="466"/>
      <c r="O121" s="466"/>
      <c r="P121" s="466"/>
      <c r="Q121" s="466"/>
      <c r="R121" s="470"/>
      <c r="S121" s="466"/>
    </row>
    <row r="122" spans="1:19" ht="12.75">
      <c r="A122" s="466"/>
      <c r="B122" s="473"/>
      <c r="C122" s="466"/>
      <c r="D122" s="469" t="s">
        <v>102</v>
      </c>
      <c r="E122" s="466"/>
      <c r="F122" s="466"/>
      <c r="G122" s="466"/>
      <c r="H122" s="466"/>
      <c r="I122" s="466"/>
      <c r="J122" s="466"/>
      <c r="K122" s="466"/>
      <c r="L122" s="466"/>
      <c r="M122" s="466"/>
      <c r="N122" s="466"/>
      <c r="O122" s="466"/>
      <c r="P122" s="466"/>
      <c r="Q122" s="466"/>
      <c r="R122" s="470"/>
      <c r="S122" s="466"/>
    </row>
    <row r="123" spans="1:19" ht="12.75">
      <c r="A123" s="466"/>
      <c r="B123" s="473"/>
      <c r="C123" s="466"/>
      <c r="D123" s="469" t="s">
        <v>103</v>
      </c>
      <c r="E123" s="466"/>
      <c r="F123" s="466"/>
      <c r="G123" s="466"/>
      <c r="H123" s="466"/>
      <c r="I123" s="466"/>
      <c r="J123" s="466"/>
      <c r="K123" s="466"/>
      <c r="L123" s="466"/>
      <c r="M123" s="466"/>
      <c r="N123" s="466"/>
      <c r="O123" s="466"/>
      <c r="P123" s="466"/>
      <c r="Q123" s="466"/>
      <c r="R123" s="470"/>
      <c r="S123" s="466"/>
    </row>
    <row r="124" spans="1:19" ht="12.75">
      <c r="A124" s="466"/>
      <c r="B124" s="474"/>
      <c r="C124" s="466"/>
      <c r="D124" s="469" t="s">
        <v>104</v>
      </c>
      <c r="E124" s="466"/>
      <c r="F124" s="466"/>
      <c r="G124" s="466"/>
      <c r="H124" s="466"/>
      <c r="I124" s="466"/>
      <c r="J124" s="466"/>
      <c r="K124" s="466"/>
      <c r="L124" s="466"/>
      <c r="M124" s="466"/>
      <c r="N124" s="466"/>
      <c r="O124" s="466"/>
      <c r="P124" s="466"/>
      <c r="Q124" s="466"/>
      <c r="R124" s="470"/>
      <c r="S124" s="466"/>
    </row>
    <row r="125" spans="2:18" s="466" customFormat="1" ht="38.25">
      <c r="B125" s="475" t="s">
        <v>105</v>
      </c>
      <c r="D125" s="469" t="s">
        <v>55</v>
      </c>
      <c r="R125" s="470"/>
    </row>
    <row r="126" spans="2:18" s="466" customFormat="1" ht="51">
      <c r="B126" s="475" t="s">
        <v>180</v>
      </c>
      <c r="R126" s="470"/>
    </row>
    <row r="127" spans="2:18" s="466" customFormat="1" ht="114.75">
      <c r="B127" s="475" t="s">
        <v>181</v>
      </c>
      <c r="C127" s="476" t="s">
        <v>106</v>
      </c>
      <c r="R127" s="470"/>
    </row>
    <row r="128" spans="2:18" s="466" customFormat="1" ht="51">
      <c r="B128" s="475" t="s">
        <v>182</v>
      </c>
      <c r="C128" s="476" t="s">
        <v>107</v>
      </c>
      <c r="R128" s="470"/>
    </row>
    <row r="129" spans="2:18" s="466" customFormat="1" ht="63.75">
      <c r="B129" s="475" t="s">
        <v>112</v>
      </c>
      <c r="C129" s="476"/>
      <c r="R129" s="470"/>
    </row>
    <row r="130" spans="2:18" s="466" customFormat="1" ht="76.5">
      <c r="B130" s="475" t="s">
        <v>183</v>
      </c>
      <c r="C130" s="476"/>
      <c r="R130" s="470"/>
    </row>
    <row r="131" spans="2:18" s="466" customFormat="1" ht="25.5">
      <c r="B131" s="475" t="s">
        <v>108</v>
      </c>
      <c r="C131" s="476"/>
      <c r="R131" s="470"/>
    </row>
    <row r="132" spans="2:18" s="466" customFormat="1" ht="12.75">
      <c r="B132" s="475" t="s">
        <v>78</v>
      </c>
      <c r="C132" s="476"/>
      <c r="R132" s="470"/>
    </row>
    <row r="133" spans="2:18" s="466" customFormat="1" ht="12.75">
      <c r="B133" s="471"/>
      <c r="R133" s="470"/>
    </row>
    <row r="134" spans="2:18" s="102" customFormat="1" ht="12.75">
      <c r="B134" s="477"/>
      <c r="R134" s="470"/>
    </row>
    <row r="135" spans="2:18" s="102" customFormat="1" ht="12.75">
      <c r="B135" s="477"/>
      <c r="R135" s="470"/>
    </row>
    <row r="136" spans="2:18" s="102" customFormat="1" ht="12.75">
      <c r="B136" s="477"/>
      <c r="R136" s="470"/>
    </row>
    <row r="137" spans="2:18" s="102" customFormat="1" ht="12.75">
      <c r="B137" s="477"/>
      <c r="R137" s="458"/>
    </row>
    <row r="138" spans="2:18" s="102" customFormat="1" ht="12.75">
      <c r="B138" s="477"/>
      <c r="R138" s="458"/>
    </row>
    <row r="139" spans="2:18" s="102" customFormat="1" ht="12.75">
      <c r="B139" s="477"/>
      <c r="R139" s="458"/>
    </row>
    <row r="140" spans="2:18" s="102" customFormat="1" ht="12.75">
      <c r="B140" s="477"/>
      <c r="R140" s="458"/>
    </row>
    <row r="141" ht="12.75">
      <c r="B141" s="472"/>
    </row>
    <row r="142" ht="12.75">
      <c r="B142" s="472"/>
    </row>
    <row r="143" ht="12.75">
      <c r="B143" s="472"/>
    </row>
    <row r="144" ht="12.75">
      <c r="B144" s="472"/>
    </row>
    <row r="145" ht="12.75">
      <c r="B145" s="472"/>
    </row>
    <row r="146" ht="12.75">
      <c r="B146" s="472"/>
    </row>
    <row r="147" ht="12.75">
      <c r="B147" s="472"/>
    </row>
    <row r="148" ht="12.75">
      <c r="B148" s="472"/>
    </row>
    <row r="149" ht="12.75">
      <c r="B149" s="478"/>
    </row>
    <row r="150" ht="12.75">
      <c r="B150" s="478"/>
    </row>
    <row r="151" ht="12.75">
      <c r="B151" s="478"/>
    </row>
    <row r="152" ht="12.75">
      <c r="B152" s="478"/>
    </row>
    <row r="153" ht="12.75">
      <c r="B153" s="478"/>
    </row>
    <row r="154" ht="12.75">
      <c r="B154" s="478"/>
    </row>
    <row r="155" ht="12.75">
      <c r="B155" s="478"/>
    </row>
    <row r="156" ht="12.75">
      <c r="B156" s="478"/>
    </row>
    <row r="157" ht="12.75">
      <c r="B157" s="478"/>
    </row>
    <row r="158" ht="12.75">
      <c r="B158" s="478"/>
    </row>
    <row r="159" ht="12.75">
      <c r="B159" s="478"/>
    </row>
    <row r="160" ht="12.75">
      <c r="B160" s="478"/>
    </row>
    <row r="161" ht="12.75">
      <c r="B161" s="478"/>
    </row>
    <row r="162" ht="12.75">
      <c r="B162" s="478"/>
    </row>
    <row r="163" ht="12.75">
      <c r="B163" s="478"/>
    </row>
    <row r="164" ht="12.75">
      <c r="B164" s="478"/>
    </row>
    <row r="165" ht="12.75">
      <c r="B165" s="478"/>
    </row>
    <row r="166" ht="12.75">
      <c r="B166" s="478"/>
    </row>
    <row r="167" ht="12.75">
      <c r="B167" s="478"/>
    </row>
    <row r="168" ht="12.75">
      <c r="B168" s="478"/>
    </row>
    <row r="169" ht="12.75">
      <c r="B169" s="478"/>
    </row>
    <row r="170" ht="12.75">
      <c r="B170" s="478"/>
    </row>
    <row r="171" ht="12.75">
      <c r="B171" s="478"/>
    </row>
    <row r="172" ht="12.75">
      <c r="B172" s="478"/>
    </row>
    <row r="173" ht="12.75">
      <c r="B173" s="478"/>
    </row>
    <row r="174" ht="12.75">
      <c r="B174" s="478"/>
    </row>
    <row r="175" ht="12.75">
      <c r="B175" s="478"/>
    </row>
    <row r="176" ht="12.75">
      <c r="B176" s="478"/>
    </row>
  </sheetData>
  <sheetProtection formatCells="0" formatColumns="0" formatRows="0" sort="0"/>
  <mergeCells count="75">
    <mergeCell ref="B7:P8"/>
    <mergeCell ref="B9:P9"/>
    <mergeCell ref="B11:P11"/>
    <mergeCell ref="H40:L40"/>
    <mergeCell ref="M40:P40"/>
    <mergeCell ref="N28:O28"/>
    <mergeCell ref="K28:M28"/>
    <mergeCell ref="B29:P29"/>
    <mergeCell ref="C12:P12"/>
    <mergeCell ref="C36:P36"/>
    <mergeCell ref="B15:P15"/>
    <mergeCell ref="B17:P17"/>
    <mergeCell ref="B20:P20"/>
    <mergeCell ref="B23:P23"/>
    <mergeCell ref="C18:P18"/>
    <mergeCell ref="B19:P19"/>
    <mergeCell ref="C22:P22"/>
    <mergeCell ref="C32:P32"/>
    <mergeCell ref="C34:P34"/>
    <mergeCell ref="C24:P24"/>
    <mergeCell ref="C39:G39"/>
    <mergeCell ref="D28:G28"/>
    <mergeCell ref="H28:J28"/>
    <mergeCell ref="B25:P25"/>
    <mergeCell ref="B31:P31"/>
    <mergeCell ref="B33:P33"/>
    <mergeCell ref="C30:P30"/>
    <mergeCell ref="D10:G10"/>
    <mergeCell ref="H10:J10"/>
    <mergeCell ref="B38:P38"/>
    <mergeCell ref="B21:P21"/>
    <mergeCell ref="C26:P26"/>
    <mergeCell ref="K10:N10"/>
    <mergeCell ref="O10:P10"/>
    <mergeCell ref="B13:P13"/>
    <mergeCell ref="C16:P16"/>
    <mergeCell ref="C14:P14"/>
    <mergeCell ref="C71:P71"/>
    <mergeCell ref="C72:P72"/>
    <mergeCell ref="C41:G41"/>
    <mergeCell ref="C42:G42"/>
    <mergeCell ref="C43:G43"/>
    <mergeCell ref="B46:P46"/>
    <mergeCell ref="H41:L41"/>
    <mergeCell ref="H42:L42"/>
    <mergeCell ref="H43:L43"/>
    <mergeCell ref="M41:P41"/>
    <mergeCell ref="B27:P27"/>
    <mergeCell ref="C69:P69"/>
    <mergeCell ref="C73:P73"/>
    <mergeCell ref="B51:P51"/>
    <mergeCell ref="B52:P67"/>
    <mergeCell ref="A68:Q68"/>
    <mergeCell ref="B48:B49"/>
    <mergeCell ref="B69:B72"/>
    <mergeCell ref="H44:L44"/>
    <mergeCell ref="C70:P70"/>
    <mergeCell ref="M42:P42"/>
    <mergeCell ref="M43:P43"/>
    <mergeCell ref="C40:G40"/>
    <mergeCell ref="B35:P35"/>
    <mergeCell ref="M44:P44"/>
    <mergeCell ref="H39:L39"/>
    <mergeCell ref="C44:G44"/>
    <mergeCell ref="M39:P39"/>
    <mergeCell ref="B2:B5"/>
    <mergeCell ref="C2:M2"/>
    <mergeCell ref="C3:M3"/>
    <mergeCell ref="C74:P74"/>
    <mergeCell ref="C5:M5"/>
    <mergeCell ref="N2:P2"/>
    <mergeCell ref="N3:P3"/>
    <mergeCell ref="N4:P4"/>
    <mergeCell ref="N5:P5"/>
    <mergeCell ref="C4:M4"/>
  </mergeCells>
  <conditionalFormatting sqref="D49">
    <cfRule type="cellIs" priority="5" dxfId="18" operator="equal">
      <formula>"0"</formula>
    </cfRule>
    <cfRule type="cellIs" priority="6" dxfId="18" operator="lessThanOrEqual">
      <formula>$R$5</formula>
    </cfRule>
    <cfRule type="cellIs" priority="7" dxfId="17" operator="greaterThanOrEqual">
      <formula>$R$2</formula>
    </cfRule>
    <cfRule type="cellIs" priority="8" dxfId="178" operator="between">
      <formula>$R$4</formula>
      <formula>$R$3</formula>
    </cfRule>
  </conditionalFormatting>
  <conditionalFormatting sqref="E49:P49">
    <cfRule type="cellIs" priority="1" dxfId="18" operator="equal">
      <formula>"0"</formula>
    </cfRule>
    <cfRule type="cellIs" priority="2" dxfId="18" operator="lessThanOrEqual">
      <formula>$R$5</formula>
    </cfRule>
    <cfRule type="cellIs" priority="3" dxfId="17" operator="greaterThanOrEqual">
      <formula>$R$2</formula>
    </cfRule>
    <cfRule type="cellIs" priority="4" dxfId="178" operator="between">
      <formula>$R$4</formula>
      <formula>$R$3</formula>
    </cfRule>
  </conditionalFormatting>
  <dataValidations count="8">
    <dataValidation type="list" allowBlank="1" showInputMessage="1" showErrorMessage="1" sqref="H10:J10">
      <formula1>$B$100:$B$102</formula1>
    </dataValidation>
    <dataValidation type="list" allowBlank="1" showInputMessage="1" showErrorMessage="1" sqref="O10:P10">
      <formula1>$C$100:$C$106</formula1>
    </dataValidation>
    <dataValidation type="list" allowBlank="1" showInputMessage="1" showErrorMessage="1" sqref="C12:P12">
      <formula1>$D$100:$D$125</formula1>
    </dataValidation>
    <dataValidation type="list" allowBlank="1" showInputMessage="1" showErrorMessage="1" sqref="C74:P74">
      <formula1>$M$100:$M$102</formula1>
    </dataValidation>
    <dataValidation type="list" allowBlank="1" showInputMessage="1" showErrorMessage="1" sqref="C36:P36">
      <formula1>$R$96:$R$101</formula1>
    </dataValidation>
    <dataValidation type="list" allowBlank="1" showInputMessage="1" showErrorMessage="1" sqref="C10">
      <formula1>$Q$109:$Q$112</formula1>
    </dataValidation>
    <dataValidation type="list" allowBlank="1" showInputMessage="1" showErrorMessage="1" sqref="C18:P18">
      <formula1>$B$125:$B$132</formula1>
    </dataValidation>
    <dataValidation type="list" allowBlank="1" showInputMessage="1" showErrorMessage="1" sqref="C32:P32 C34:P34">
      <formula1>$Q$99:$Q$101</formula1>
    </dataValidation>
  </dataValidations>
  <printOptions horizontalCentered="1" verticalCentered="1"/>
  <pageMargins left="0" right="0" top="0" bottom="0" header="0" footer="0"/>
  <pageSetup horizontalDpi="600" verticalDpi="600" orientation="portrait" scale="80" r:id="rId4"/>
  <drawing r:id="rId3"/>
  <legacyDrawing r:id="rId2"/>
</worksheet>
</file>

<file path=xl/worksheets/sheet2.xml><?xml version="1.0" encoding="utf-8"?>
<worksheet xmlns="http://schemas.openxmlformats.org/spreadsheetml/2006/main" xmlns:r="http://schemas.openxmlformats.org/officeDocument/2006/relationships">
  <dimension ref="A1:AY78"/>
  <sheetViews>
    <sheetView zoomScale="70" zoomScaleNormal="70" zoomScalePageLayoutView="0" workbookViewId="0" topLeftCell="A9">
      <pane xSplit="2" ySplit="2" topLeftCell="P11" activePane="bottomRight" state="frozen"/>
      <selection pane="topLeft" activeCell="A9" sqref="A9"/>
      <selection pane="topRight" activeCell="C9" sqref="C9"/>
      <selection pane="bottomLeft" activeCell="A11" sqref="A11"/>
      <selection pane="bottomRight" activeCell="B22" sqref="B22"/>
    </sheetView>
  </sheetViews>
  <sheetFormatPr defaultColWidth="11.421875" defaultRowHeight="12.75"/>
  <cols>
    <col min="1" max="1" width="27.140625" style="7" customWidth="1"/>
    <col min="2" max="2" width="27.140625" style="4" customWidth="1"/>
    <col min="3" max="8" width="8.7109375" style="4" customWidth="1"/>
    <col min="9" max="9" width="12.57421875" style="4" customWidth="1"/>
    <col min="10" max="16" width="8.7109375" style="4" customWidth="1"/>
    <col min="17" max="17" width="12.00390625" style="4" customWidth="1"/>
    <col min="18" max="18" width="8.7109375" style="4" customWidth="1"/>
    <col min="19" max="19" width="8.7109375" style="6" customWidth="1"/>
    <col min="20" max="20" width="8.7109375" style="4" customWidth="1"/>
    <col min="21" max="21" width="8.7109375" style="6" customWidth="1"/>
    <col min="22" max="22" width="8.7109375" style="4" customWidth="1"/>
    <col min="23" max="23" width="8.7109375" style="6" customWidth="1"/>
    <col min="24" max="24" width="8.7109375" style="4" customWidth="1"/>
    <col min="25" max="25" width="13.57421875" style="4" customWidth="1"/>
    <col min="26" max="26" width="8.7109375" style="4" customWidth="1"/>
    <col min="27" max="27" width="8.7109375" style="6" customWidth="1"/>
    <col min="28" max="28" width="8.7109375" style="4" customWidth="1"/>
    <col min="29" max="29" width="8.7109375" style="6" customWidth="1"/>
    <col min="30" max="30" width="8.7109375" style="4" customWidth="1"/>
    <col min="31" max="31" width="8.7109375" style="6" customWidth="1"/>
    <col min="32" max="34" width="8.7109375" style="4" customWidth="1"/>
    <col min="35" max="35" width="10.00390625" style="6" customWidth="1"/>
    <col min="36" max="36" width="8.7109375" style="4" customWidth="1"/>
    <col min="37" max="37" width="33.57421875" style="4" customWidth="1"/>
    <col min="38" max="38" width="86.140625" style="4" customWidth="1"/>
    <col min="39" max="16384" width="11.421875" style="4" customWidth="1"/>
  </cols>
  <sheetData>
    <row r="1" spans="1:51" ht="21" customHeight="1">
      <c r="A1" s="300"/>
      <c r="B1" s="310" t="s">
        <v>58</v>
      </c>
      <c r="C1" s="311"/>
      <c r="D1" s="311"/>
      <c r="E1" s="311"/>
      <c r="F1" s="311"/>
      <c r="G1" s="311"/>
      <c r="H1" s="311"/>
      <c r="I1" s="311"/>
      <c r="J1" s="311"/>
      <c r="K1" s="311"/>
      <c r="L1" s="311"/>
      <c r="M1" s="311"/>
      <c r="N1" s="311"/>
      <c r="O1" s="311"/>
      <c r="P1" s="311"/>
      <c r="Q1" s="311"/>
      <c r="R1" s="311"/>
      <c r="S1" s="311"/>
      <c r="T1" s="311"/>
      <c r="U1" s="311"/>
      <c r="V1" s="311"/>
      <c r="W1" s="311"/>
      <c r="X1" s="311"/>
      <c r="Y1" s="311"/>
      <c r="Z1" s="311"/>
      <c r="AA1" s="311"/>
      <c r="AB1" s="311"/>
      <c r="AC1" s="311"/>
      <c r="AD1" s="311"/>
      <c r="AE1" s="311"/>
      <c r="AF1" s="311"/>
      <c r="AG1" s="311"/>
      <c r="AH1" s="311"/>
      <c r="AI1" s="311"/>
      <c r="AJ1" s="312"/>
      <c r="AK1" s="303" t="s">
        <v>59</v>
      </c>
      <c r="AL1" s="304"/>
      <c r="AM1" s="1"/>
      <c r="AN1" s="1"/>
      <c r="AO1" s="1"/>
      <c r="AP1" s="1"/>
      <c r="AQ1" s="1"/>
      <c r="AR1" s="1"/>
      <c r="AS1" s="1"/>
      <c r="AT1" s="1"/>
      <c r="AU1" s="1"/>
      <c r="AV1" s="1"/>
      <c r="AW1" s="1"/>
      <c r="AX1" s="2"/>
      <c r="AY1" s="3"/>
    </row>
    <row r="2" spans="1:51" ht="18">
      <c r="A2" s="301"/>
      <c r="B2" s="313" t="s">
        <v>84</v>
      </c>
      <c r="C2" s="314"/>
      <c r="D2" s="314"/>
      <c r="E2" s="314"/>
      <c r="F2" s="314"/>
      <c r="G2" s="314"/>
      <c r="H2" s="314"/>
      <c r="I2" s="314"/>
      <c r="J2" s="314"/>
      <c r="K2" s="314"/>
      <c r="L2" s="314"/>
      <c r="M2" s="314"/>
      <c r="N2" s="314"/>
      <c r="O2" s="314"/>
      <c r="P2" s="314"/>
      <c r="Q2" s="314"/>
      <c r="R2" s="314"/>
      <c r="S2" s="314"/>
      <c r="T2" s="314"/>
      <c r="U2" s="314"/>
      <c r="V2" s="314"/>
      <c r="W2" s="314"/>
      <c r="X2" s="314"/>
      <c r="Y2" s="314"/>
      <c r="Z2" s="314"/>
      <c r="AA2" s="314"/>
      <c r="AB2" s="314"/>
      <c r="AC2" s="314"/>
      <c r="AD2" s="314"/>
      <c r="AE2" s="314"/>
      <c r="AF2" s="314"/>
      <c r="AG2" s="314"/>
      <c r="AH2" s="314"/>
      <c r="AI2" s="314"/>
      <c r="AJ2" s="315"/>
      <c r="AK2" s="305" t="s">
        <v>110</v>
      </c>
      <c r="AL2" s="306"/>
      <c r="AM2" s="1"/>
      <c r="AN2" s="1"/>
      <c r="AO2" s="1"/>
      <c r="AP2" s="1"/>
      <c r="AQ2" s="1"/>
      <c r="AR2" s="1"/>
      <c r="AS2" s="1"/>
      <c r="AT2" s="1"/>
      <c r="AU2" s="1"/>
      <c r="AV2" s="1"/>
      <c r="AW2" s="1"/>
      <c r="AX2" s="2"/>
      <c r="AY2" s="3"/>
    </row>
    <row r="3" spans="1:51" ht="18">
      <c r="A3" s="301"/>
      <c r="B3" s="313" t="s">
        <v>85</v>
      </c>
      <c r="C3" s="314"/>
      <c r="D3" s="314"/>
      <c r="E3" s="314"/>
      <c r="F3" s="314"/>
      <c r="G3" s="314"/>
      <c r="H3" s="314"/>
      <c r="I3" s="314"/>
      <c r="J3" s="314"/>
      <c r="K3" s="314"/>
      <c r="L3" s="314"/>
      <c r="M3" s="314"/>
      <c r="N3" s="314"/>
      <c r="O3" s="314"/>
      <c r="P3" s="314"/>
      <c r="Q3" s="314"/>
      <c r="R3" s="314"/>
      <c r="S3" s="314"/>
      <c r="T3" s="314"/>
      <c r="U3" s="314"/>
      <c r="V3" s="314"/>
      <c r="W3" s="314"/>
      <c r="X3" s="314"/>
      <c r="Y3" s="314"/>
      <c r="Z3" s="314"/>
      <c r="AA3" s="314"/>
      <c r="AB3" s="314"/>
      <c r="AC3" s="314"/>
      <c r="AD3" s="314"/>
      <c r="AE3" s="314"/>
      <c r="AF3" s="314"/>
      <c r="AG3" s="314"/>
      <c r="AH3" s="314"/>
      <c r="AI3" s="314"/>
      <c r="AJ3" s="315"/>
      <c r="AK3" s="305" t="s">
        <v>111</v>
      </c>
      <c r="AL3" s="306"/>
      <c r="AM3" s="1"/>
      <c r="AN3" s="1"/>
      <c r="AO3" s="1"/>
      <c r="AP3" s="1"/>
      <c r="AQ3" s="1"/>
      <c r="AR3" s="1"/>
      <c r="AS3" s="1"/>
      <c r="AT3" s="1"/>
      <c r="AU3" s="1"/>
      <c r="AV3" s="1"/>
      <c r="AW3" s="1"/>
      <c r="AX3" s="2"/>
      <c r="AY3" s="3"/>
    </row>
    <row r="4" spans="1:51" ht="21.75" customHeight="1" thickBot="1">
      <c r="A4" s="302"/>
      <c r="B4" s="363" t="s">
        <v>86</v>
      </c>
      <c r="C4" s="364"/>
      <c r="D4" s="364"/>
      <c r="E4" s="364"/>
      <c r="F4" s="364"/>
      <c r="G4" s="364"/>
      <c r="H4" s="364"/>
      <c r="I4" s="364"/>
      <c r="J4" s="364"/>
      <c r="K4" s="364"/>
      <c r="L4" s="364"/>
      <c r="M4" s="364"/>
      <c r="N4" s="364"/>
      <c r="O4" s="364"/>
      <c r="P4" s="364"/>
      <c r="Q4" s="364"/>
      <c r="R4" s="364"/>
      <c r="S4" s="364"/>
      <c r="T4" s="364"/>
      <c r="U4" s="364"/>
      <c r="V4" s="364"/>
      <c r="W4" s="364"/>
      <c r="X4" s="364"/>
      <c r="Y4" s="364"/>
      <c r="Z4" s="364"/>
      <c r="AA4" s="364"/>
      <c r="AB4" s="364"/>
      <c r="AC4" s="364"/>
      <c r="AD4" s="364"/>
      <c r="AE4" s="364"/>
      <c r="AF4" s="364"/>
      <c r="AG4" s="364"/>
      <c r="AH4" s="364"/>
      <c r="AI4" s="364"/>
      <c r="AJ4" s="365"/>
      <c r="AK4" s="307" t="s">
        <v>63</v>
      </c>
      <c r="AL4" s="308"/>
      <c r="AM4" s="5"/>
      <c r="AN4" s="5"/>
      <c r="AO4" s="5"/>
      <c r="AP4" s="5"/>
      <c r="AQ4" s="5"/>
      <c r="AR4" s="5"/>
      <c r="AS4" s="5"/>
      <c r="AT4" s="5"/>
      <c r="AU4" s="5"/>
      <c r="AV4" s="5"/>
      <c r="AW4" s="5"/>
      <c r="AX4" s="2"/>
      <c r="AY4" s="3"/>
    </row>
    <row r="5" spans="1:51" ht="21.75" customHeight="1">
      <c r="A5" s="32"/>
      <c r="B5" s="33"/>
      <c r="C5" s="34"/>
      <c r="D5" s="34"/>
      <c r="E5" s="34"/>
      <c r="F5" s="34"/>
      <c r="G5" s="34"/>
      <c r="H5" s="34"/>
      <c r="I5" s="34"/>
      <c r="J5" s="34"/>
      <c r="K5" s="34"/>
      <c r="L5" s="34"/>
      <c r="M5" s="34"/>
      <c r="N5" s="34"/>
      <c r="O5" s="34"/>
      <c r="P5" s="34"/>
      <c r="Q5" s="34"/>
      <c r="R5" s="34"/>
      <c r="S5" s="34"/>
      <c r="T5" s="34"/>
      <c r="U5" s="34"/>
      <c r="V5" s="34"/>
      <c r="W5" s="34"/>
      <c r="X5" s="34"/>
      <c r="Y5" s="34"/>
      <c r="Z5" s="34"/>
      <c r="AA5" s="34"/>
      <c r="AB5" s="34"/>
      <c r="AC5" s="34"/>
      <c r="AD5" s="34"/>
      <c r="AE5" s="34"/>
      <c r="AF5" s="34"/>
      <c r="AG5" s="34"/>
      <c r="AH5" s="34"/>
      <c r="AI5" s="34"/>
      <c r="AJ5" s="34"/>
      <c r="AK5" s="35"/>
      <c r="AL5" s="35"/>
      <c r="AM5" s="5"/>
      <c r="AN5" s="5"/>
      <c r="AO5" s="5"/>
      <c r="AP5" s="5"/>
      <c r="AQ5" s="5"/>
      <c r="AR5" s="5"/>
      <c r="AS5" s="5"/>
      <c r="AT5" s="5"/>
      <c r="AU5" s="5"/>
      <c r="AV5" s="5"/>
      <c r="AW5" s="5"/>
      <c r="AX5" s="2"/>
      <c r="AY5" s="3"/>
    </row>
    <row r="6" spans="1:38" ht="23.25" customHeight="1">
      <c r="A6" s="299" t="s">
        <v>0</v>
      </c>
      <c r="B6" s="299"/>
      <c r="C6" s="309" t="str">
        <f>+ICE!C12</f>
        <v>GESTION DE INFRAESTRUCTURA FISICA</v>
      </c>
      <c r="D6" s="309"/>
      <c r="E6" s="309"/>
      <c r="F6" s="309"/>
      <c r="G6" s="309"/>
      <c r="H6" s="309"/>
      <c r="I6" s="309"/>
      <c r="J6" s="309"/>
      <c r="K6" s="309"/>
      <c r="L6" s="309"/>
      <c r="M6" s="309"/>
      <c r="N6" s="309"/>
      <c r="O6" s="309"/>
      <c r="P6" s="309"/>
      <c r="Q6" s="309"/>
      <c r="R6" s="309"/>
      <c r="S6" s="309"/>
      <c r="T6" s="309"/>
      <c r="U6" s="309"/>
      <c r="V6" s="309"/>
      <c r="W6" s="309"/>
      <c r="X6" s="309"/>
      <c r="Y6" s="309"/>
      <c r="Z6" s="309"/>
      <c r="AA6" s="309"/>
      <c r="AB6" s="309"/>
      <c r="AC6" s="309"/>
      <c r="AD6" s="309"/>
      <c r="AE6" s="309"/>
      <c r="AF6" s="309"/>
      <c r="AG6" s="309"/>
      <c r="AH6" s="309"/>
      <c r="AI6" s="309"/>
      <c r="AJ6" s="309"/>
      <c r="AK6" s="309"/>
      <c r="AL6" s="309"/>
    </row>
    <row r="7" spans="1:38" ht="23.25" customHeight="1" thickBot="1">
      <c r="A7" s="36"/>
      <c r="B7" s="36"/>
      <c r="C7" s="37"/>
      <c r="D7" s="37"/>
      <c r="E7" s="37"/>
      <c r="F7" s="37"/>
      <c r="G7" s="37"/>
      <c r="H7" s="37"/>
      <c r="I7" s="37"/>
      <c r="J7" s="37"/>
      <c r="K7" s="37"/>
      <c r="L7" s="37"/>
      <c r="M7" s="37"/>
      <c r="N7" s="37"/>
      <c r="O7" s="37"/>
      <c r="P7" s="37"/>
      <c r="Q7" s="37"/>
      <c r="R7" s="37"/>
      <c r="S7" s="37"/>
      <c r="T7" s="37"/>
      <c r="U7" s="37"/>
      <c r="V7" s="37"/>
      <c r="W7" s="37"/>
      <c r="X7" s="37"/>
      <c r="Y7" s="37"/>
      <c r="Z7" s="37"/>
      <c r="AA7" s="37"/>
      <c r="AB7" s="37"/>
      <c r="AC7" s="37"/>
      <c r="AD7" s="37"/>
      <c r="AE7" s="37"/>
      <c r="AF7" s="37"/>
      <c r="AG7" s="37"/>
      <c r="AH7" s="37"/>
      <c r="AI7" s="37"/>
      <c r="AJ7" s="37"/>
      <c r="AK7" s="37"/>
      <c r="AL7" s="37"/>
    </row>
    <row r="8" spans="3:36" ht="13.5" hidden="1" thickBot="1">
      <c r="C8" s="12"/>
      <c r="D8" s="13">
        <f>D11</f>
        <v>0.1620007358354878</v>
      </c>
      <c r="E8" s="12"/>
      <c r="F8" s="13">
        <f>F11</f>
        <v>0.11131289241168552</v>
      </c>
      <c r="G8" s="12"/>
      <c r="H8" s="13">
        <f>H11</f>
        <v>0.11118953931473041</v>
      </c>
      <c r="I8" s="13"/>
      <c r="J8" s="13"/>
      <c r="K8" s="12"/>
      <c r="L8" s="13">
        <f>L11</f>
        <v>0.12734879501584928</v>
      </c>
      <c r="M8" s="12"/>
      <c r="N8" s="13">
        <f>N11</f>
        <v>0.08720764138170856</v>
      </c>
      <c r="O8" s="12"/>
      <c r="P8" s="13">
        <f>P11</f>
        <v>0.11257992228778191</v>
      </c>
      <c r="Q8" s="13"/>
      <c r="R8" s="13"/>
      <c r="S8" s="12"/>
      <c r="T8" s="13">
        <f>T11</f>
        <v>0.12133533153928788</v>
      </c>
      <c r="U8" s="12"/>
      <c r="V8" s="13">
        <f>V11</f>
        <v>0.12030738906466198</v>
      </c>
      <c r="W8" s="12"/>
      <c r="X8" s="13">
        <f>X11</f>
        <v>-0.05398025750815649</v>
      </c>
      <c r="Y8" s="13"/>
      <c r="Z8" s="13"/>
      <c r="AA8" s="12"/>
      <c r="AB8" s="13">
        <f>AB11</f>
        <v>0.2077140169332079</v>
      </c>
      <c r="AC8" s="12"/>
      <c r="AD8" s="13" t="str">
        <f>AD11</f>
        <v>0</v>
      </c>
      <c r="AE8" s="12"/>
      <c r="AF8" s="13" t="str">
        <f>AF11</f>
        <v>0</v>
      </c>
      <c r="AG8" s="13"/>
      <c r="AH8" s="13"/>
      <c r="AI8" s="12"/>
      <c r="AJ8" s="13" t="e">
        <f>#REF!</f>
        <v>#REF!</v>
      </c>
    </row>
    <row r="9" spans="1:38" ht="20.25" customHeight="1" thickBot="1">
      <c r="A9" s="293" t="s">
        <v>87</v>
      </c>
      <c r="B9" s="293" t="s">
        <v>31</v>
      </c>
      <c r="C9" s="295" t="str">
        <f>+ICE!C14</f>
        <v>ICE: Indicador consumo energético (%) </v>
      </c>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296"/>
      <c r="AL9" s="296"/>
    </row>
    <row r="10" spans="1:38" ht="41.25" customHeight="1" thickBot="1">
      <c r="A10" s="293"/>
      <c r="B10" s="294"/>
      <c r="C10" s="141" t="s">
        <v>10</v>
      </c>
      <c r="D10" s="142" t="s">
        <v>88</v>
      </c>
      <c r="E10" s="38" t="s">
        <v>11</v>
      </c>
      <c r="F10" s="142" t="s">
        <v>88</v>
      </c>
      <c r="G10" s="38" t="s">
        <v>12</v>
      </c>
      <c r="H10" s="60" t="s">
        <v>88</v>
      </c>
      <c r="I10" s="287" t="s">
        <v>161</v>
      </c>
      <c r="J10" s="288"/>
      <c r="K10" s="38" t="s">
        <v>13</v>
      </c>
      <c r="L10" s="142" t="s">
        <v>88</v>
      </c>
      <c r="M10" s="38" t="s">
        <v>14</v>
      </c>
      <c r="N10" s="142" t="s">
        <v>88</v>
      </c>
      <c r="O10" s="38" t="s">
        <v>15</v>
      </c>
      <c r="P10" s="142" t="s">
        <v>88</v>
      </c>
      <c r="Q10" s="287" t="s">
        <v>162</v>
      </c>
      <c r="R10" s="288"/>
      <c r="S10" s="38" t="s">
        <v>16</v>
      </c>
      <c r="T10" s="142" t="s">
        <v>88</v>
      </c>
      <c r="U10" s="38" t="s">
        <v>113</v>
      </c>
      <c r="V10" s="142" t="s">
        <v>88</v>
      </c>
      <c r="W10" s="38" t="s">
        <v>18</v>
      </c>
      <c r="X10" s="142" t="s">
        <v>88</v>
      </c>
      <c r="Y10" s="287" t="s">
        <v>163</v>
      </c>
      <c r="Z10" s="288"/>
      <c r="AA10" s="38" t="s">
        <v>19</v>
      </c>
      <c r="AB10" s="142" t="s">
        <v>88</v>
      </c>
      <c r="AC10" s="38" t="s">
        <v>20</v>
      </c>
      <c r="AD10" s="142" t="s">
        <v>88</v>
      </c>
      <c r="AE10" s="38" t="s">
        <v>21</v>
      </c>
      <c r="AF10" s="142" t="s">
        <v>88</v>
      </c>
      <c r="AG10" s="287" t="s">
        <v>164</v>
      </c>
      <c r="AH10" s="288"/>
      <c r="AI10" s="38" t="s">
        <v>128</v>
      </c>
      <c r="AJ10" s="142" t="s">
        <v>88</v>
      </c>
      <c r="AK10" s="297" t="s">
        <v>89</v>
      </c>
      <c r="AL10" s="298"/>
    </row>
    <row r="11" spans="1:38" ht="42.75" customHeight="1">
      <c r="A11" s="330" t="s">
        <v>172</v>
      </c>
      <c r="B11" s="23" t="s">
        <v>121</v>
      </c>
      <c r="C11" s="53">
        <f>C13+C15+C17+C19+C21+C23</f>
        <v>81522</v>
      </c>
      <c r="D11" s="335">
        <f>IF(C11=0,"0",(1-C11/C12))</f>
        <v>0.1620007358354878</v>
      </c>
      <c r="E11" s="54">
        <f>E13+E15+E17+E19+E21+E23</f>
        <v>86453</v>
      </c>
      <c r="F11" s="291">
        <f>IF(E11=0,"0",(1-E11/E12))</f>
        <v>0.11131289241168552</v>
      </c>
      <c r="G11" s="54">
        <f>G13+G15+G17+G19+G21+G23</f>
        <v>86465</v>
      </c>
      <c r="H11" s="333">
        <f>IF(G11=0,"0",(1-G11/G12))</f>
        <v>0.11118953931473041</v>
      </c>
      <c r="I11" s="61">
        <f aca="true" t="shared" si="0" ref="I11:I24">+C11+E11+G11</f>
        <v>254440</v>
      </c>
      <c r="J11" s="289">
        <f>IF(I11=0,"0",(1-I11/I12))</f>
        <v>0.12816772252063457</v>
      </c>
      <c r="K11" s="54">
        <f>K13+K15+K17+K19+K21+K23</f>
        <v>84893</v>
      </c>
      <c r="L11" s="291">
        <f>IF(K11=0,"0",(1-K11/K12))</f>
        <v>0.12734879501584928</v>
      </c>
      <c r="M11" s="54">
        <f>M13+M15+M17+M19+M21+M23</f>
        <v>88798</v>
      </c>
      <c r="N11" s="291">
        <f>IF(M11=0,"0",(1-M11/M12))</f>
        <v>0.08720764138170856</v>
      </c>
      <c r="O11" s="54">
        <f>O13+O15+O17+O19+O21+O23</f>
        <v>86330</v>
      </c>
      <c r="P11" s="291">
        <f>IF(O11=0,"0",(1-O11/O12))</f>
        <v>0.11257992228778191</v>
      </c>
      <c r="Q11" s="61">
        <f aca="true" t="shared" si="1" ref="Q11:Q24">+K11+M11+O11</f>
        <v>260021</v>
      </c>
      <c r="R11" s="289">
        <f>IF(Q11=0,"0",(1-Q11/Q12))</f>
        <v>0.10904545642741792</v>
      </c>
      <c r="S11" s="54">
        <f>S13+S15+S17+S19+S21+S23</f>
        <v>85478</v>
      </c>
      <c r="T11" s="291">
        <f>IF(S11=0,"0",(1-S11/S12))</f>
        <v>0.12133533153928788</v>
      </c>
      <c r="U11" s="54">
        <f>U13+U15+U17+U19+U21+U23</f>
        <v>85578</v>
      </c>
      <c r="V11" s="291">
        <f>IF(U11=0,"0",(1-U11/U12))</f>
        <v>0.12030738906466198</v>
      </c>
      <c r="W11" s="54">
        <f>W13+W15+W17+W19+W21+W23</f>
        <v>102533</v>
      </c>
      <c r="X11" s="291">
        <f>IF(W11=0,"0",(1-W11/W12))</f>
        <v>-0.05398025750815649</v>
      </c>
      <c r="Y11" s="61">
        <f aca="true" t="shared" si="2" ref="Y11:Y24">+S11+U11+W11</f>
        <v>273589</v>
      </c>
      <c r="Z11" s="289">
        <f>IF(Y11=0,"0",(1-Y11/Y12))</f>
        <v>0.06255415436526446</v>
      </c>
      <c r="AA11" s="54">
        <f>AA13+AA15+AA17+AA19+AA21+AA23</f>
        <v>8422</v>
      </c>
      <c r="AB11" s="291">
        <f>IF(AA11=0,"0",(1-AA11/AA12))</f>
        <v>0.2077140169332079</v>
      </c>
      <c r="AC11" s="54">
        <f>AC13+AC15+AC17+AC19+AC21+AC23</f>
        <v>0</v>
      </c>
      <c r="AD11" s="291" t="str">
        <f>IF(AC11=0,"0",(1-AC11/AC12))</f>
        <v>0</v>
      </c>
      <c r="AE11" s="54">
        <f>AE13+AE15+AE17+AE19+AE21+AE23</f>
        <v>0</v>
      </c>
      <c r="AF11" s="291" t="str">
        <f>IF(AE11=0,"0",(1-AE11/AE12))</f>
        <v>0</v>
      </c>
      <c r="AG11" s="61">
        <f aca="true" t="shared" si="3" ref="AG11:AG24">+AA11+AC11+AE11</f>
        <v>8422</v>
      </c>
      <c r="AH11" s="289">
        <f>IF(AG11=0,"0",(1-AG11/AG12))</f>
        <v>0.2077140169332079</v>
      </c>
      <c r="AI11" s="54">
        <f aca="true" t="shared" si="4" ref="AI11:AI24">+C11+E11+G11+K11+M11+O11+S11+U11+W11+AA11+AC11+AE11</f>
        <v>796472</v>
      </c>
      <c r="AJ11" s="328">
        <f>IF(AI11=0,"0",(1-AI11/AI12))</f>
        <v>0.10121546121737168</v>
      </c>
      <c r="AK11" s="316" t="s">
        <v>175</v>
      </c>
      <c r="AL11" s="317"/>
    </row>
    <row r="12" spans="1:38" ht="45" customHeight="1" thickBot="1">
      <c r="A12" s="331"/>
      <c r="B12" s="24" t="s">
        <v>122</v>
      </c>
      <c r="C12" s="55">
        <f>C14+C16+C18+C20+C22+C24</f>
        <v>97281.7083333333</v>
      </c>
      <c r="D12" s="336"/>
      <c r="E12" s="56">
        <f>E14+E16+E18+E20+E22+E24</f>
        <v>97281.7083333333</v>
      </c>
      <c r="F12" s="292"/>
      <c r="G12" s="56">
        <f>G14+G16+G18+G20+G22+G24</f>
        <v>97281.7083333333</v>
      </c>
      <c r="H12" s="334"/>
      <c r="I12" s="62">
        <f t="shared" si="0"/>
        <v>291845.1249999999</v>
      </c>
      <c r="J12" s="290"/>
      <c r="K12" s="56">
        <f>K14+K16+K18+K20+K22+K24</f>
        <v>97281.7083333333</v>
      </c>
      <c r="L12" s="292"/>
      <c r="M12" s="56">
        <f>M14+M16+M18+M20+M22+M24</f>
        <v>97281.7083333333</v>
      </c>
      <c r="N12" s="292"/>
      <c r="O12" s="56">
        <v>97282</v>
      </c>
      <c r="P12" s="292"/>
      <c r="Q12" s="62">
        <f t="shared" si="1"/>
        <v>291845.4166666666</v>
      </c>
      <c r="R12" s="290"/>
      <c r="S12" s="56">
        <f>S14+S16+S18+S20+S22+S24</f>
        <v>97281.7083333333</v>
      </c>
      <c r="T12" s="292"/>
      <c r="U12" s="56">
        <f>U14+U16+U18+U20+U22+U24</f>
        <v>97281.7083333333</v>
      </c>
      <c r="V12" s="292"/>
      <c r="W12" s="56">
        <f>W14+W16+W18+W20+W22+W24</f>
        <v>97281.7083333333</v>
      </c>
      <c r="X12" s="292"/>
      <c r="Y12" s="62">
        <f t="shared" si="2"/>
        <v>291845.1249999999</v>
      </c>
      <c r="Z12" s="290"/>
      <c r="AA12" s="56">
        <f>AA14+AA16+AA18+AA20+AA22+AA24</f>
        <v>10630</v>
      </c>
      <c r="AB12" s="292"/>
      <c r="AC12" s="56">
        <f>AC14+AC16+AC18+AC20+AC22+AC24</f>
        <v>0</v>
      </c>
      <c r="AD12" s="292"/>
      <c r="AE12" s="56">
        <f>AE14+AE16+AE18+AE20+AE22+AE24</f>
        <v>0</v>
      </c>
      <c r="AF12" s="292"/>
      <c r="AG12" s="62">
        <f t="shared" si="3"/>
        <v>10630</v>
      </c>
      <c r="AH12" s="290"/>
      <c r="AI12" s="127">
        <f t="shared" si="4"/>
        <v>886165.6666666663</v>
      </c>
      <c r="AJ12" s="292"/>
      <c r="AK12" s="318"/>
      <c r="AL12" s="319"/>
    </row>
    <row r="13" spans="1:38" ht="45" customHeight="1">
      <c r="A13" s="320" t="s">
        <v>120</v>
      </c>
      <c r="B13" s="68" t="s">
        <v>121</v>
      </c>
      <c r="C13" s="479">
        <v>69768</v>
      </c>
      <c r="D13" s="322">
        <f>IF(C13=0,"0",(1-C13/C14))</f>
        <v>0.1396938120690263</v>
      </c>
      <c r="E13" s="480">
        <v>71478</v>
      </c>
      <c r="F13" s="322">
        <f>IF(E13=0,"0",(1-E13/E14))</f>
        <v>0.11860787609032597</v>
      </c>
      <c r="G13" s="480">
        <v>72162</v>
      </c>
      <c r="H13" s="324">
        <f>IF(G13=0,"0",(1-G13/G14))</f>
        <v>0.11017350169884577</v>
      </c>
      <c r="I13" s="125">
        <f t="shared" si="0"/>
        <v>213408</v>
      </c>
      <c r="J13" s="289">
        <f>IF(I13=0,"0",(1-I13/I14))</f>
        <v>0.1228250632860659</v>
      </c>
      <c r="K13" s="481">
        <f>96490-22276</f>
        <v>74214</v>
      </c>
      <c r="L13" s="326">
        <f>IF(K13=0,"0",(1-K13/K14))</f>
        <v>0.08487037852440538</v>
      </c>
      <c r="M13" s="482">
        <v>76266</v>
      </c>
      <c r="N13" s="329">
        <f>IF(M13=0,"0",(1-M13/M14))</f>
        <v>0.05956725534996499</v>
      </c>
      <c r="O13" s="482">
        <v>73872</v>
      </c>
      <c r="P13" s="329">
        <f>IF(O13=0,"0",(1-O13/O14))</f>
        <v>0.08908756572014542</v>
      </c>
      <c r="Q13" s="125">
        <f t="shared" si="1"/>
        <v>224352</v>
      </c>
      <c r="R13" s="289">
        <f>IF(Q13=0,"0",(1-Q13/Q14))</f>
        <v>0.07784173319817189</v>
      </c>
      <c r="S13" s="482">
        <v>73872</v>
      </c>
      <c r="T13" s="329">
        <f>IF(S13=0,"0",(1-S13/S14))</f>
        <v>0.08908756572014542</v>
      </c>
      <c r="U13" s="482">
        <v>72504</v>
      </c>
      <c r="V13" s="329">
        <f>IF(U13=0,"0",(1-U13/U14))</f>
        <v>0.10595631450310572</v>
      </c>
      <c r="W13" s="483">
        <v>88578</v>
      </c>
      <c r="X13" s="329">
        <f>IF(W13=0,"0",(1-W13/W14))</f>
        <v>-0.09225148369667746</v>
      </c>
      <c r="Y13" s="125">
        <f t="shared" si="2"/>
        <v>234954</v>
      </c>
      <c r="Z13" s="289">
        <f>IF(Y13=0,"0",(1-Y13/Y14))</f>
        <v>0.03426413217552449</v>
      </c>
      <c r="AA13" s="126"/>
      <c r="AB13" s="329" t="str">
        <f>IF(AA13=0,"0",(1-AA13/AA14))</f>
        <v>0</v>
      </c>
      <c r="AC13" s="126"/>
      <c r="AD13" s="329" t="str">
        <f>IF(AC13=0,"0",(1-AC13/AC14))</f>
        <v>0</v>
      </c>
      <c r="AE13" s="126"/>
      <c r="AF13" s="329" t="str">
        <f>IF(AE13=0,"0",(1-AE13/AE14))</f>
        <v>0</v>
      </c>
      <c r="AG13" s="125">
        <f t="shared" si="3"/>
        <v>0</v>
      </c>
      <c r="AH13" s="289" t="str">
        <f>IF(AG13=0,"0",(1-AG13/AG14))</f>
        <v>0</v>
      </c>
      <c r="AI13" s="54">
        <f t="shared" si="4"/>
        <v>672714</v>
      </c>
      <c r="AJ13" s="291">
        <f>IF(AI13=0,"0",(1-AI13/AI14))</f>
        <v>0.07831030955325413</v>
      </c>
      <c r="AK13" s="345" t="s">
        <v>190</v>
      </c>
      <c r="AL13" s="346"/>
    </row>
    <row r="14" spans="1:38" ht="135.75" customHeight="1">
      <c r="A14" s="321"/>
      <c r="B14" s="128" t="s">
        <v>122</v>
      </c>
      <c r="C14" s="135">
        <v>81096.7083333333</v>
      </c>
      <c r="D14" s="323"/>
      <c r="E14" s="136">
        <v>81096.7083333333</v>
      </c>
      <c r="F14" s="323"/>
      <c r="G14" s="136">
        <v>81096.7083333333</v>
      </c>
      <c r="H14" s="325"/>
      <c r="I14" s="130">
        <f t="shared" si="0"/>
        <v>243290.12499999988</v>
      </c>
      <c r="J14" s="289"/>
      <c r="K14" s="137">
        <v>81096.7083333333</v>
      </c>
      <c r="L14" s="327"/>
      <c r="M14" s="137">
        <v>81096.7083333333</v>
      </c>
      <c r="N14" s="327"/>
      <c r="O14" s="137">
        <v>81096.7083333333</v>
      </c>
      <c r="P14" s="327"/>
      <c r="Q14" s="130">
        <f t="shared" si="1"/>
        <v>243290.12499999988</v>
      </c>
      <c r="R14" s="289"/>
      <c r="S14" s="137">
        <v>81096.7083333333</v>
      </c>
      <c r="T14" s="327"/>
      <c r="U14" s="137">
        <v>81096.7083333333</v>
      </c>
      <c r="V14" s="327"/>
      <c r="W14" s="137">
        <v>81096.7083333333</v>
      </c>
      <c r="X14" s="327"/>
      <c r="Y14" s="130">
        <f t="shared" si="2"/>
        <v>243290.12499999988</v>
      </c>
      <c r="Z14" s="289"/>
      <c r="AA14" s="491"/>
      <c r="AB14" s="327"/>
      <c r="AC14" s="491"/>
      <c r="AD14" s="327"/>
      <c r="AE14" s="491"/>
      <c r="AF14" s="327"/>
      <c r="AG14" s="130">
        <f t="shared" si="3"/>
        <v>0</v>
      </c>
      <c r="AH14" s="289"/>
      <c r="AI14" s="132">
        <f t="shared" si="4"/>
        <v>729870.3749999997</v>
      </c>
      <c r="AJ14" s="291"/>
      <c r="AK14" s="347"/>
      <c r="AL14" s="348"/>
    </row>
    <row r="15" spans="1:38" ht="45" customHeight="1">
      <c r="A15" s="337" t="s">
        <v>123</v>
      </c>
      <c r="B15" s="69" t="s">
        <v>121</v>
      </c>
      <c r="C15" s="485">
        <v>1666</v>
      </c>
      <c r="D15" s="338">
        <f>IF(C15=0,"0",(1-C15/C16))</f>
        <v>0.08461538461538465</v>
      </c>
      <c r="E15" s="485">
        <v>1658</v>
      </c>
      <c r="F15" s="338">
        <f>IF(E15=0,"0",(1-E15/E16))</f>
        <v>0.08901098901098903</v>
      </c>
      <c r="G15" s="485">
        <v>1659</v>
      </c>
      <c r="H15" s="340">
        <f>IF(G15=0,"0",(1-G15/G16))</f>
        <v>0.08846153846153848</v>
      </c>
      <c r="I15" s="61">
        <f t="shared" si="0"/>
        <v>4983</v>
      </c>
      <c r="J15" s="349">
        <f>IF(I15=0,"0",(1-I15/I16))</f>
        <v>0.08736263736263739</v>
      </c>
      <c r="K15" s="485">
        <v>1579</v>
      </c>
      <c r="L15" s="342">
        <f>IF(K15=0,"0",(1-K15/K16))</f>
        <v>0.1324175824175824</v>
      </c>
      <c r="M15" s="29">
        <v>1698</v>
      </c>
      <c r="N15" s="332">
        <f>IF(M15=0,"0",(1-M15/M16))</f>
        <v>0.06703296703296702</v>
      </c>
      <c r="O15" s="29">
        <v>1498</v>
      </c>
      <c r="P15" s="332">
        <f>IF(O15=0,"0",(1-O15/O16))</f>
        <v>0.17692307692307696</v>
      </c>
      <c r="Q15" s="61">
        <f t="shared" si="1"/>
        <v>4775</v>
      </c>
      <c r="R15" s="349">
        <f>IF(Q15=0,"0",(1-Q15/Q16))</f>
        <v>0.12545787545787546</v>
      </c>
      <c r="S15" s="29">
        <v>1695</v>
      </c>
      <c r="T15" s="332">
        <f>IF(S15=0,"0",(1-S15/S16))</f>
        <v>0.06868131868131866</v>
      </c>
      <c r="U15" s="29">
        <v>1678</v>
      </c>
      <c r="V15" s="332">
        <f>IF(U15=0,"0",(1-U15/U16))</f>
        <v>0.07802197802197797</v>
      </c>
      <c r="W15" s="486">
        <v>1803</v>
      </c>
      <c r="X15" s="332">
        <f>IF(W15=0,"0",(1-W15/W16))</f>
        <v>0.009340659340659307</v>
      </c>
      <c r="Y15" s="61">
        <f t="shared" si="2"/>
        <v>5176</v>
      </c>
      <c r="Z15" s="349">
        <f>IF(Y15=0,"0",(1-Y15/Y16))</f>
        <v>0.05201465201465205</v>
      </c>
      <c r="AA15" s="28"/>
      <c r="AB15" s="332" t="str">
        <f>IF(AA15=0,"0",(1-AA15/AA16))</f>
        <v>0</v>
      </c>
      <c r="AC15" s="28"/>
      <c r="AD15" s="332" t="str">
        <f>IF(AC15=0,"0",(1-AC15/AC16))</f>
        <v>0</v>
      </c>
      <c r="AE15" s="28"/>
      <c r="AF15" s="332" t="str">
        <f>IF(AE15=0,"0",(1-AE15/AE16))</f>
        <v>0</v>
      </c>
      <c r="AG15" s="61">
        <f t="shared" si="3"/>
        <v>0</v>
      </c>
      <c r="AH15" s="349" t="str">
        <f>IF(AG15=0,"0",(1-AG15/AG16))</f>
        <v>0</v>
      </c>
      <c r="AI15" s="140">
        <f t="shared" si="4"/>
        <v>14934</v>
      </c>
      <c r="AJ15" s="366">
        <f>IF(AI15=0,"0",(1-AI15/AI16))</f>
        <v>0.0882783882783883</v>
      </c>
      <c r="AK15" s="343" t="s">
        <v>188</v>
      </c>
      <c r="AL15" s="344"/>
    </row>
    <row r="16" spans="1:38" ht="45" customHeight="1">
      <c r="A16" s="337"/>
      <c r="B16" s="69" t="s">
        <v>122</v>
      </c>
      <c r="C16" s="73">
        <v>1820</v>
      </c>
      <c r="D16" s="339"/>
      <c r="E16" s="72">
        <v>1820</v>
      </c>
      <c r="F16" s="339"/>
      <c r="G16" s="72">
        <v>1820</v>
      </c>
      <c r="H16" s="341"/>
      <c r="I16" s="61">
        <f t="shared" si="0"/>
        <v>5460</v>
      </c>
      <c r="J16" s="349"/>
      <c r="K16" s="29">
        <v>1820</v>
      </c>
      <c r="L16" s="332"/>
      <c r="M16" s="29">
        <v>1820</v>
      </c>
      <c r="N16" s="332"/>
      <c r="O16" s="29">
        <v>1820</v>
      </c>
      <c r="P16" s="332"/>
      <c r="Q16" s="61">
        <f t="shared" si="1"/>
        <v>5460</v>
      </c>
      <c r="R16" s="349"/>
      <c r="S16" s="29">
        <v>1820</v>
      </c>
      <c r="T16" s="332"/>
      <c r="U16" s="29">
        <v>1820</v>
      </c>
      <c r="V16" s="332"/>
      <c r="W16" s="29">
        <v>1820</v>
      </c>
      <c r="X16" s="332"/>
      <c r="Y16" s="61">
        <f t="shared" si="2"/>
        <v>5460</v>
      </c>
      <c r="Z16" s="349"/>
      <c r="AA16" s="84"/>
      <c r="AB16" s="332"/>
      <c r="AC16" s="84"/>
      <c r="AD16" s="332"/>
      <c r="AE16" s="84"/>
      <c r="AF16" s="332"/>
      <c r="AG16" s="61">
        <f t="shared" si="3"/>
        <v>0</v>
      </c>
      <c r="AH16" s="349"/>
      <c r="AI16" s="140">
        <f t="shared" si="4"/>
        <v>16380</v>
      </c>
      <c r="AJ16" s="366"/>
      <c r="AK16" s="343"/>
      <c r="AL16" s="344"/>
    </row>
    <row r="17" spans="1:38" ht="45" customHeight="1">
      <c r="A17" s="337" t="s">
        <v>124</v>
      </c>
      <c r="B17" s="69" t="s">
        <v>121</v>
      </c>
      <c r="C17" s="70">
        <v>4680</v>
      </c>
      <c r="D17" s="339">
        <f>IF(C17=0,"0",(1-C17/C18))</f>
        <v>0.2979297929792979</v>
      </c>
      <c r="E17" s="71">
        <v>6480</v>
      </c>
      <c r="F17" s="339">
        <f>IF(E17=0,"0",(1-E17/E18))</f>
        <v>0.027902790279027867</v>
      </c>
      <c r="G17" s="71">
        <v>6480</v>
      </c>
      <c r="H17" s="341">
        <f>IF(G17=0,"0",(1-G17/G18))</f>
        <v>0.027902790279027867</v>
      </c>
      <c r="I17" s="61">
        <f t="shared" si="0"/>
        <v>17640</v>
      </c>
      <c r="J17" s="349">
        <f>IF(I17=0,"0",(1-I17/I18))</f>
        <v>0.11791179117911788</v>
      </c>
      <c r="K17" s="27">
        <v>4080</v>
      </c>
      <c r="L17" s="332">
        <f>IF(K17=0,"0",(1-K17/K18))</f>
        <v>0.3879387938793879</v>
      </c>
      <c r="M17" s="27">
        <v>5310</v>
      </c>
      <c r="N17" s="332">
        <f>IF(M17=0,"0",(1-M17/M18))</f>
        <v>0.20342034203420345</v>
      </c>
      <c r="O17" s="27">
        <v>5310</v>
      </c>
      <c r="P17" s="332">
        <f>IF(O17=0,"0",(1-O17/O18))</f>
        <v>0.20342034203420345</v>
      </c>
      <c r="Q17" s="61">
        <f t="shared" si="1"/>
        <v>14700</v>
      </c>
      <c r="R17" s="349">
        <f>IF(Q17=0,"0",(1-Q17/Q18))</f>
        <v>0.26492649264926493</v>
      </c>
      <c r="S17" s="27">
        <v>4560</v>
      </c>
      <c r="T17" s="332">
        <f>IF(S17=0,"0",(1-S17/S18))</f>
        <v>0.31593159315931596</v>
      </c>
      <c r="U17" s="27">
        <v>5340</v>
      </c>
      <c r="V17" s="332">
        <f>IF(U17=0,"0",(1-U17/U18))</f>
        <v>0.1989198919891989</v>
      </c>
      <c r="W17" s="487">
        <v>6300</v>
      </c>
      <c r="X17" s="332">
        <f>IF(W17=0,"0",(1-W17/W18))</f>
        <v>0.054905490549054914</v>
      </c>
      <c r="Y17" s="61">
        <f t="shared" si="2"/>
        <v>16200</v>
      </c>
      <c r="Z17" s="349">
        <f>IF(Y17=0,"0",(1-Y17/Y18))</f>
        <v>0.18991899189918993</v>
      </c>
      <c r="AA17" s="28">
        <v>5880</v>
      </c>
      <c r="AB17" s="332">
        <f>IF(AA17=0,"0",(1-AA17/AA18))</f>
        <v>0.11791179117911788</v>
      </c>
      <c r="AC17" s="28"/>
      <c r="AD17" s="332" t="str">
        <f>IF(AC17=0,"0",(1-AC17/AC18))</f>
        <v>0</v>
      </c>
      <c r="AE17" s="28"/>
      <c r="AF17" s="332" t="str">
        <f>IF(AE17=0,"0",(1-AE17/AE18))</f>
        <v>0</v>
      </c>
      <c r="AG17" s="61">
        <f t="shared" si="3"/>
        <v>5880</v>
      </c>
      <c r="AH17" s="349">
        <f>IF(AG17=0,"0",(1-AG17/AG18))</f>
        <v>0.11791179117911788</v>
      </c>
      <c r="AI17" s="140">
        <f t="shared" si="4"/>
        <v>54420</v>
      </c>
      <c r="AJ17" s="366">
        <f>IF(AI17=0,"0",(1-AI17/AI18))</f>
        <v>0.18361836183618363</v>
      </c>
      <c r="AK17" s="343" t="s">
        <v>189</v>
      </c>
      <c r="AL17" s="344"/>
    </row>
    <row r="18" spans="1:38" ht="45" customHeight="1">
      <c r="A18" s="337"/>
      <c r="B18" s="69" t="s">
        <v>122</v>
      </c>
      <c r="C18" s="70">
        <v>6666</v>
      </c>
      <c r="D18" s="339"/>
      <c r="E18" s="71">
        <v>6666</v>
      </c>
      <c r="F18" s="339"/>
      <c r="G18" s="71">
        <v>6666</v>
      </c>
      <c r="H18" s="341"/>
      <c r="I18" s="61">
        <f t="shared" si="0"/>
        <v>19998</v>
      </c>
      <c r="J18" s="349"/>
      <c r="K18" s="86">
        <v>6666</v>
      </c>
      <c r="L18" s="332"/>
      <c r="M18" s="27">
        <v>6666</v>
      </c>
      <c r="N18" s="332"/>
      <c r="O18" s="27">
        <v>6666</v>
      </c>
      <c r="P18" s="332"/>
      <c r="Q18" s="61">
        <f t="shared" si="1"/>
        <v>19998</v>
      </c>
      <c r="R18" s="349"/>
      <c r="S18" s="27">
        <v>6666</v>
      </c>
      <c r="T18" s="332"/>
      <c r="U18" s="27">
        <v>6666</v>
      </c>
      <c r="V18" s="332"/>
      <c r="W18" s="27">
        <v>6666</v>
      </c>
      <c r="X18" s="332"/>
      <c r="Y18" s="61">
        <f t="shared" si="2"/>
        <v>19998</v>
      </c>
      <c r="Z18" s="349"/>
      <c r="AA18" s="83">
        <v>6666</v>
      </c>
      <c r="AB18" s="332"/>
      <c r="AC18" s="83"/>
      <c r="AD18" s="332"/>
      <c r="AE18" s="83"/>
      <c r="AF18" s="332"/>
      <c r="AG18" s="61">
        <f t="shared" si="3"/>
        <v>6666</v>
      </c>
      <c r="AH18" s="349"/>
      <c r="AI18" s="140">
        <f t="shared" si="4"/>
        <v>66660</v>
      </c>
      <c r="AJ18" s="366"/>
      <c r="AK18" s="343"/>
      <c r="AL18" s="344"/>
    </row>
    <row r="19" spans="1:38" ht="45" customHeight="1">
      <c r="A19" s="350" t="s">
        <v>125</v>
      </c>
      <c r="B19" s="138" t="s">
        <v>121</v>
      </c>
      <c r="C19" s="488">
        <v>1873</v>
      </c>
      <c r="D19" s="322">
        <f>IF(C19=0,"0",(1-C19/C20))</f>
        <v>0.2977127859017623</v>
      </c>
      <c r="E19" s="489">
        <v>1768</v>
      </c>
      <c r="F19" s="322">
        <f>IF(E19=0,"0",(1-E19/E20))</f>
        <v>0.3370828646419197</v>
      </c>
      <c r="G19" s="489">
        <v>2035</v>
      </c>
      <c r="H19" s="324">
        <f>IF(G19=0,"0",(1-G19/G20))</f>
        <v>0.23697037870266213</v>
      </c>
      <c r="I19" s="125">
        <f t="shared" si="0"/>
        <v>5676</v>
      </c>
      <c r="J19" s="289">
        <f>IF(I19=0,"0",(1-I19/I20))</f>
        <v>0.29058867641544806</v>
      </c>
      <c r="K19" s="139">
        <v>1789</v>
      </c>
      <c r="L19" s="329">
        <f>IF(K19=0,"0",(1-K19/K20))</f>
        <v>0.32920884889388824</v>
      </c>
      <c r="M19" s="139">
        <v>1714</v>
      </c>
      <c r="N19" s="329">
        <f>IF(M19=0,"0",(1-M19/M20))</f>
        <v>0.3573303337082865</v>
      </c>
      <c r="O19" s="139">
        <v>1736</v>
      </c>
      <c r="P19" s="329">
        <f>IF(O19=0,"0",(1-O19/O20))</f>
        <v>0.34908136482939633</v>
      </c>
      <c r="Q19" s="125">
        <f t="shared" si="1"/>
        <v>5239</v>
      </c>
      <c r="R19" s="289">
        <f>IF(Q19=0,"0",(1-Q19/Q20))</f>
        <v>0.345206849143857</v>
      </c>
      <c r="S19" s="139">
        <v>1739</v>
      </c>
      <c r="T19" s="329">
        <f>IF(S19=0,"0",(1-S19/S20))</f>
        <v>0.34795650543682044</v>
      </c>
      <c r="U19" s="139">
        <v>1836</v>
      </c>
      <c r="V19" s="329">
        <f>IF(U19=0,"0",(1-U19/U20))</f>
        <v>0.31158605174353204</v>
      </c>
      <c r="W19" s="484">
        <v>1759</v>
      </c>
      <c r="X19" s="329">
        <f>IF(W19=0,"0",(1-W19/W20))</f>
        <v>0.3404574428196475</v>
      </c>
      <c r="Y19" s="125">
        <f t="shared" si="2"/>
        <v>5334</v>
      </c>
      <c r="Z19" s="289">
        <f>IF(Y19=0,"0",(1-Y19/Y20))</f>
        <v>0.33333333333333337</v>
      </c>
      <c r="AA19" s="126">
        <v>1743</v>
      </c>
      <c r="AB19" s="329">
        <f>IF(AA19=0,"0",(1-AA19/AA20))</f>
        <v>0.3464566929133859</v>
      </c>
      <c r="AC19" s="126"/>
      <c r="AD19" s="329" t="str">
        <f>IF(AC19=0,"0",(1-AC19/AC20))</f>
        <v>0</v>
      </c>
      <c r="AE19" s="126"/>
      <c r="AF19" s="329" t="str">
        <f>IF(AE19=0,"0",(1-AE19/AE20))</f>
        <v>0</v>
      </c>
      <c r="AG19" s="125">
        <f t="shared" si="3"/>
        <v>1743</v>
      </c>
      <c r="AH19" s="289">
        <f>IF(AG19=0,"0",(1-AG19/AG20))</f>
        <v>0.3464566929133859</v>
      </c>
      <c r="AI19" s="54">
        <f t="shared" si="4"/>
        <v>17992</v>
      </c>
      <c r="AJ19" s="291">
        <f>IF(AI19=0,"0",(1-AI19/AI20))</f>
        <v>0.3253843269591301</v>
      </c>
      <c r="AK19" s="345" t="s">
        <v>187</v>
      </c>
      <c r="AL19" s="346"/>
    </row>
    <row r="20" spans="1:38" ht="45" customHeight="1">
      <c r="A20" s="337"/>
      <c r="B20" s="128" t="s">
        <v>122</v>
      </c>
      <c r="C20" s="129">
        <v>2667</v>
      </c>
      <c r="D20" s="323"/>
      <c r="E20" s="129">
        <v>2667</v>
      </c>
      <c r="F20" s="323"/>
      <c r="G20" s="129">
        <v>2667</v>
      </c>
      <c r="H20" s="325"/>
      <c r="I20" s="130">
        <f t="shared" si="0"/>
        <v>8001</v>
      </c>
      <c r="J20" s="289"/>
      <c r="K20" s="131">
        <v>2667</v>
      </c>
      <c r="L20" s="327"/>
      <c r="M20" s="131">
        <v>2667</v>
      </c>
      <c r="N20" s="327"/>
      <c r="O20" s="131">
        <v>2667</v>
      </c>
      <c r="P20" s="327"/>
      <c r="Q20" s="130">
        <f t="shared" si="1"/>
        <v>8001</v>
      </c>
      <c r="R20" s="289"/>
      <c r="S20" s="131">
        <v>2667</v>
      </c>
      <c r="T20" s="327"/>
      <c r="U20" s="131">
        <v>2667</v>
      </c>
      <c r="V20" s="327"/>
      <c r="W20" s="131">
        <v>2667</v>
      </c>
      <c r="X20" s="327"/>
      <c r="Y20" s="130">
        <f t="shared" si="2"/>
        <v>8001</v>
      </c>
      <c r="Z20" s="289"/>
      <c r="AA20" s="492">
        <v>2667</v>
      </c>
      <c r="AB20" s="327"/>
      <c r="AC20" s="492"/>
      <c r="AD20" s="327"/>
      <c r="AE20" s="492"/>
      <c r="AF20" s="327"/>
      <c r="AG20" s="130">
        <f t="shared" si="3"/>
        <v>2667</v>
      </c>
      <c r="AH20" s="289"/>
      <c r="AI20" s="132">
        <f t="shared" si="4"/>
        <v>26670</v>
      </c>
      <c r="AJ20" s="291"/>
      <c r="AK20" s="347"/>
      <c r="AL20" s="348"/>
    </row>
    <row r="21" spans="1:38" ht="78.75" customHeight="1">
      <c r="A21" s="337" t="s">
        <v>126</v>
      </c>
      <c r="B21" s="26" t="s">
        <v>121</v>
      </c>
      <c r="C21" s="78">
        <v>1040</v>
      </c>
      <c r="D21" s="332">
        <f>IF(C21=0,"0",(1-C21/C22))</f>
        <v>0.19814957594448723</v>
      </c>
      <c r="E21" s="79">
        <v>1706</v>
      </c>
      <c r="F21" s="332">
        <f>IF(E21=0,"0",(1-E21/E22))</f>
        <v>-0.31534309946029304</v>
      </c>
      <c r="G21" s="79">
        <v>1375</v>
      </c>
      <c r="H21" s="351">
        <f>IF(G21=0,"0",(1-G21/G22))</f>
        <v>-0.06013878180416343</v>
      </c>
      <c r="I21" s="61">
        <f t="shared" si="0"/>
        <v>4121</v>
      </c>
      <c r="J21" s="349">
        <f>IF(I21=0,"0",(1-I21/I22))</f>
        <v>-0.059110768439989636</v>
      </c>
      <c r="K21" s="79">
        <v>835</v>
      </c>
      <c r="L21" s="332">
        <f>IF(K21=0,"0",(1-K21/K22))</f>
        <v>0.35620663068619896</v>
      </c>
      <c r="M21" s="79">
        <v>871</v>
      </c>
      <c r="N21" s="332">
        <f>IF(M21=0,"0",(1-M21/M22))</f>
        <v>0.3284502698535081</v>
      </c>
      <c r="O21" s="79">
        <v>961</v>
      </c>
      <c r="P21" s="332">
        <f>IF(O21=0,"0",(1-O21/O22))</f>
        <v>0.25905936777178107</v>
      </c>
      <c r="Q21" s="61">
        <f t="shared" si="1"/>
        <v>2667</v>
      </c>
      <c r="R21" s="349">
        <f>IF(Q21=0,"0",(1-Q21/Q22))</f>
        <v>0.31457208943716264</v>
      </c>
      <c r="S21" s="79">
        <v>767</v>
      </c>
      <c r="T21" s="332">
        <f>IF(S21=0,"0",(1-S21/S22))</f>
        <v>0.40863531225905936</v>
      </c>
      <c r="U21" s="79">
        <v>926</v>
      </c>
      <c r="V21" s="332">
        <f>IF(U21=0,"0",(1-U21/U22))</f>
        <v>0.2860447185813415</v>
      </c>
      <c r="W21" s="490">
        <v>925</v>
      </c>
      <c r="X21" s="332">
        <f>IF(W21=0,"0",(1-W21/W22))</f>
        <v>0.2868157286044719</v>
      </c>
      <c r="Y21" s="61">
        <f t="shared" si="2"/>
        <v>2618</v>
      </c>
      <c r="Z21" s="349">
        <f>IF(Y21=0,"0",(1-Y21/Y22))</f>
        <v>0.3271652531482909</v>
      </c>
      <c r="AA21" s="82">
        <v>799</v>
      </c>
      <c r="AB21" s="332">
        <f>IF(AA21=0,"0",(1-AA21/AA22))</f>
        <v>0.3839629915188898</v>
      </c>
      <c r="AC21" s="82"/>
      <c r="AD21" s="332" t="str">
        <f>IF(AC21=0,"0",(1-AC21/AC22))</f>
        <v>0</v>
      </c>
      <c r="AE21" s="82"/>
      <c r="AF21" s="332" t="str">
        <f>IF(AE21=0,"0",(1-AE21/AE22))</f>
        <v>0</v>
      </c>
      <c r="AG21" s="61">
        <f t="shared" si="3"/>
        <v>799</v>
      </c>
      <c r="AH21" s="349">
        <f>IF(AG21=0,"0",(1-AG21/AG22))</f>
        <v>0.3839629915188898</v>
      </c>
      <c r="AI21" s="134">
        <f t="shared" si="4"/>
        <v>10205</v>
      </c>
      <c r="AJ21" s="366">
        <f>IF(AI21=0,"0",(1-AI21/AI22))</f>
        <v>0.2131842713955281</v>
      </c>
      <c r="AK21" s="356" t="s">
        <v>194</v>
      </c>
      <c r="AL21" s="357"/>
    </row>
    <row r="22" spans="1:38" ht="95.25" customHeight="1">
      <c r="A22" s="337"/>
      <c r="B22" s="26" t="s">
        <v>122</v>
      </c>
      <c r="C22" s="78">
        <v>1297</v>
      </c>
      <c r="D22" s="332"/>
      <c r="E22" s="79">
        <v>1297</v>
      </c>
      <c r="F22" s="332"/>
      <c r="G22" s="79">
        <v>1297</v>
      </c>
      <c r="H22" s="351"/>
      <c r="I22" s="61">
        <f t="shared" si="0"/>
        <v>3891</v>
      </c>
      <c r="J22" s="349"/>
      <c r="K22" s="79">
        <v>1297</v>
      </c>
      <c r="L22" s="332"/>
      <c r="M22" s="79">
        <v>1297</v>
      </c>
      <c r="N22" s="332"/>
      <c r="O22" s="79">
        <v>1297</v>
      </c>
      <c r="P22" s="332"/>
      <c r="Q22" s="61">
        <f t="shared" si="1"/>
        <v>3891</v>
      </c>
      <c r="R22" s="349"/>
      <c r="S22" s="79">
        <v>1297</v>
      </c>
      <c r="T22" s="332"/>
      <c r="U22" s="79">
        <v>1297</v>
      </c>
      <c r="V22" s="332"/>
      <c r="W22" s="79">
        <v>1297</v>
      </c>
      <c r="X22" s="332"/>
      <c r="Y22" s="61">
        <f t="shared" si="2"/>
        <v>3891</v>
      </c>
      <c r="Z22" s="349"/>
      <c r="AA22" s="85">
        <v>1297</v>
      </c>
      <c r="AB22" s="332"/>
      <c r="AC22" s="85"/>
      <c r="AD22" s="332"/>
      <c r="AE22" s="85"/>
      <c r="AF22" s="332"/>
      <c r="AG22" s="61">
        <f t="shared" si="3"/>
        <v>1297</v>
      </c>
      <c r="AH22" s="349"/>
      <c r="AI22" s="134">
        <f t="shared" si="4"/>
        <v>12970</v>
      </c>
      <c r="AJ22" s="366"/>
      <c r="AK22" s="356"/>
      <c r="AL22" s="357"/>
    </row>
    <row r="23" spans="1:38" ht="45" customHeight="1">
      <c r="A23" s="337" t="s">
        <v>127</v>
      </c>
      <c r="B23" s="133" t="s">
        <v>121</v>
      </c>
      <c r="C23" s="488">
        <v>2495</v>
      </c>
      <c r="D23" s="322">
        <f>IF(C23=0,"0",(1-C23/C24))</f>
        <v>0.3319946452476573</v>
      </c>
      <c r="E23" s="489">
        <v>3363</v>
      </c>
      <c r="F23" s="322">
        <f>IF(E23=0,"0",(1-E23/E24))</f>
        <v>0.09959839357429723</v>
      </c>
      <c r="G23" s="489">
        <v>2754</v>
      </c>
      <c r="H23" s="360">
        <f>IF(G23=0,"0",(1-G23/G24))</f>
        <v>0.26265060240963856</v>
      </c>
      <c r="I23" s="125">
        <f t="shared" si="0"/>
        <v>8612</v>
      </c>
      <c r="J23" s="289">
        <f>IF(I23=0,"0",(1-I23/I24))</f>
        <v>0.23141454707719766</v>
      </c>
      <c r="K23" s="139">
        <v>2396</v>
      </c>
      <c r="L23" s="329">
        <f>IF(K23=0,"0",(1-K23/K24))</f>
        <v>0.3585006693440428</v>
      </c>
      <c r="M23" s="139">
        <v>2939</v>
      </c>
      <c r="N23" s="329">
        <f>IF(M23=0,"0",(1-M23/M24))</f>
        <v>0.21311914323962522</v>
      </c>
      <c r="O23" s="139">
        <v>2953</v>
      </c>
      <c r="P23" s="329">
        <f>IF(O23=0,"0",(1-O23/O24))</f>
        <v>0.20937081659973222</v>
      </c>
      <c r="Q23" s="125">
        <f t="shared" si="1"/>
        <v>8288</v>
      </c>
      <c r="R23" s="289">
        <f>IF(Q23=0,"0",(1-Q23/Q24))</f>
        <v>0.2603302097278001</v>
      </c>
      <c r="S23" s="139">
        <v>2845</v>
      </c>
      <c r="T23" s="329">
        <f>IF(S23=0,"0",(1-S23/S24))</f>
        <v>0.23828647925033464</v>
      </c>
      <c r="U23" s="139">
        <v>3294</v>
      </c>
      <c r="V23" s="329">
        <f>IF(U23=0,"0",(1-U23/U24))</f>
        <v>0.11807228915662649</v>
      </c>
      <c r="W23" s="484">
        <v>3168</v>
      </c>
      <c r="X23" s="329">
        <f>IF(W23=0,"0",(1-W23/W24))</f>
        <v>0.15180722891566267</v>
      </c>
      <c r="Y23" s="125">
        <f t="shared" si="2"/>
        <v>9307</v>
      </c>
      <c r="Z23" s="289">
        <f>IF(Y23=0,"0",(1-Y23/Y24))</f>
        <v>0.16938866577420797</v>
      </c>
      <c r="AA23" s="126"/>
      <c r="AB23" s="329" t="str">
        <f>IF(AA23=0,"0",(1-AA23/AA24))</f>
        <v>0</v>
      </c>
      <c r="AC23" s="126"/>
      <c r="AD23" s="329" t="str">
        <f>IF(AC23=0,"0",(1-AC23/AC24))</f>
        <v>0</v>
      </c>
      <c r="AE23" s="126"/>
      <c r="AF23" s="329" t="str">
        <f>IF(AE23=0,"0",(1-AE23/AE24))</f>
        <v>0</v>
      </c>
      <c r="AG23" s="125">
        <f t="shared" si="3"/>
        <v>0</v>
      </c>
      <c r="AH23" s="289" t="str">
        <f>IF(AG23=0,"0",(1-AG23/AG24))</f>
        <v>0</v>
      </c>
      <c r="AI23" s="54">
        <f t="shared" si="4"/>
        <v>26207</v>
      </c>
      <c r="AJ23" s="291">
        <f>IF(AI23=0,"0",(1-AI23/AI24))</f>
        <v>0.2203778075264019</v>
      </c>
      <c r="AK23" s="352" t="s">
        <v>173</v>
      </c>
      <c r="AL23" s="353"/>
    </row>
    <row r="24" spans="1:38" ht="45" customHeight="1" thickBot="1">
      <c r="A24" s="358"/>
      <c r="B24" s="30" t="s">
        <v>122</v>
      </c>
      <c r="C24" s="80">
        <v>3735</v>
      </c>
      <c r="D24" s="359"/>
      <c r="E24" s="81">
        <v>3735</v>
      </c>
      <c r="F24" s="359"/>
      <c r="G24" s="81">
        <v>3735</v>
      </c>
      <c r="H24" s="361"/>
      <c r="I24" s="62">
        <f t="shared" si="0"/>
        <v>11205</v>
      </c>
      <c r="J24" s="290"/>
      <c r="K24" s="31">
        <v>3735</v>
      </c>
      <c r="L24" s="362"/>
      <c r="M24" s="31">
        <v>3735</v>
      </c>
      <c r="N24" s="362"/>
      <c r="O24" s="31">
        <v>3735</v>
      </c>
      <c r="P24" s="362"/>
      <c r="Q24" s="62">
        <f t="shared" si="1"/>
        <v>11205</v>
      </c>
      <c r="R24" s="290"/>
      <c r="S24" s="31">
        <v>3735</v>
      </c>
      <c r="T24" s="362"/>
      <c r="U24" s="31">
        <v>3735</v>
      </c>
      <c r="V24" s="362"/>
      <c r="W24" s="31">
        <v>3735</v>
      </c>
      <c r="X24" s="362"/>
      <c r="Y24" s="62">
        <f t="shared" si="2"/>
        <v>11205</v>
      </c>
      <c r="Z24" s="290"/>
      <c r="AA24" s="493"/>
      <c r="AB24" s="362"/>
      <c r="AC24" s="493"/>
      <c r="AD24" s="362"/>
      <c r="AE24" s="493"/>
      <c r="AF24" s="362"/>
      <c r="AG24" s="62">
        <f t="shared" si="3"/>
        <v>0</v>
      </c>
      <c r="AH24" s="290"/>
      <c r="AI24" s="54">
        <f t="shared" si="4"/>
        <v>33615</v>
      </c>
      <c r="AJ24" s="292"/>
      <c r="AK24" s="354"/>
      <c r="AL24" s="355"/>
    </row>
    <row r="25" spans="3:36" ht="12.75">
      <c r="C25" s="8"/>
      <c r="D25" s="8"/>
      <c r="E25" s="8"/>
      <c r="F25" s="8"/>
      <c r="G25" s="8"/>
      <c r="H25" s="8"/>
      <c r="I25" s="63"/>
      <c r="J25" s="63"/>
      <c r="K25" s="8"/>
      <c r="L25" s="8"/>
      <c r="M25" s="8"/>
      <c r="N25" s="8"/>
      <c r="O25" s="8"/>
      <c r="P25" s="8"/>
      <c r="Q25" s="8"/>
      <c r="R25" s="8"/>
      <c r="T25" s="8"/>
      <c r="V25" s="8"/>
      <c r="X25" s="8"/>
      <c r="Y25" s="8"/>
      <c r="Z25" s="8"/>
      <c r="AB25" s="8"/>
      <c r="AD25" s="8"/>
      <c r="AF25" s="8"/>
      <c r="AG25" s="8"/>
      <c r="AH25" s="8"/>
      <c r="AJ25" s="8"/>
    </row>
    <row r="26" spans="3:36" ht="12.75">
      <c r="C26" s="8"/>
      <c r="D26" s="8"/>
      <c r="E26" s="8"/>
      <c r="F26" s="8"/>
      <c r="G26" s="8"/>
      <c r="H26" s="8"/>
      <c r="I26" s="8"/>
      <c r="J26" s="8"/>
      <c r="K26" s="8"/>
      <c r="L26" s="8"/>
      <c r="M26" s="8"/>
      <c r="N26" s="8"/>
      <c r="O26" s="8"/>
      <c r="P26" s="8"/>
      <c r="Q26" s="8"/>
      <c r="R26" s="8"/>
      <c r="T26" s="8"/>
      <c r="V26" s="8"/>
      <c r="X26" s="8"/>
      <c r="Y26" s="8"/>
      <c r="Z26" s="8"/>
      <c r="AB26" s="8"/>
      <c r="AD26" s="8"/>
      <c r="AF26" s="8"/>
      <c r="AG26" s="8"/>
      <c r="AH26" s="8"/>
      <c r="AJ26" s="8"/>
    </row>
    <row r="27" spans="3:36" ht="12.75">
      <c r="C27" s="8"/>
      <c r="D27" s="8"/>
      <c r="E27" s="8"/>
      <c r="F27" s="8"/>
      <c r="G27" s="8"/>
      <c r="H27" s="8"/>
      <c r="I27" s="8"/>
      <c r="J27" s="8"/>
      <c r="K27" s="8"/>
      <c r="L27" s="8"/>
      <c r="M27" s="8"/>
      <c r="N27" s="8"/>
      <c r="O27" s="8"/>
      <c r="P27" s="8"/>
      <c r="Q27" s="8"/>
      <c r="R27" s="8"/>
      <c r="T27" s="8"/>
      <c r="V27" s="8"/>
      <c r="X27" s="8"/>
      <c r="Y27" s="8"/>
      <c r="Z27" s="8"/>
      <c r="AB27" s="8"/>
      <c r="AD27" s="8"/>
      <c r="AF27" s="8"/>
      <c r="AG27" s="8"/>
      <c r="AH27" s="8"/>
      <c r="AJ27" s="8"/>
    </row>
    <row r="28" spans="3:36" ht="12.75">
      <c r="C28" s="8"/>
      <c r="D28" s="8"/>
      <c r="E28" s="8"/>
      <c r="F28" s="8"/>
      <c r="G28" s="8"/>
      <c r="H28" s="8"/>
      <c r="I28" s="8"/>
      <c r="J28" s="8"/>
      <c r="K28" s="8"/>
      <c r="L28" s="8"/>
      <c r="M28" s="8"/>
      <c r="N28" s="8"/>
      <c r="O28" s="8"/>
      <c r="P28" s="8"/>
      <c r="Q28" s="8"/>
      <c r="R28" s="8"/>
      <c r="T28" s="8"/>
      <c r="V28" s="8"/>
      <c r="X28" s="8"/>
      <c r="Y28" s="8"/>
      <c r="Z28" s="8"/>
      <c r="AB28" s="8"/>
      <c r="AD28" s="8"/>
      <c r="AF28" s="8"/>
      <c r="AG28" s="8"/>
      <c r="AH28" s="8"/>
      <c r="AJ28" s="8"/>
    </row>
    <row r="29" spans="3:36" ht="12.75">
      <c r="C29" s="8"/>
      <c r="D29" s="8"/>
      <c r="E29" s="8"/>
      <c r="F29" s="8"/>
      <c r="G29" s="8"/>
      <c r="H29" s="8"/>
      <c r="I29" s="8"/>
      <c r="J29" s="8"/>
      <c r="K29" s="8"/>
      <c r="L29" s="8"/>
      <c r="M29" s="8"/>
      <c r="N29" s="8"/>
      <c r="O29" s="8"/>
      <c r="P29" s="8"/>
      <c r="Q29" s="8"/>
      <c r="R29" s="8"/>
      <c r="T29" s="8"/>
      <c r="V29" s="8"/>
      <c r="X29" s="8"/>
      <c r="Y29" s="8"/>
      <c r="Z29" s="8"/>
      <c r="AB29" s="8"/>
      <c r="AD29" s="8"/>
      <c r="AF29" s="8"/>
      <c r="AG29" s="8"/>
      <c r="AH29" s="8"/>
      <c r="AJ29" s="8"/>
    </row>
    <row r="30" spans="3:36" ht="12.75">
      <c r="C30" s="8"/>
      <c r="D30" s="8"/>
      <c r="E30" s="8"/>
      <c r="F30" s="8"/>
      <c r="G30" s="8"/>
      <c r="H30" s="8"/>
      <c r="I30" s="8"/>
      <c r="J30" s="8"/>
      <c r="K30" s="8"/>
      <c r="L30" s="8"/>
      <c r="M30" s="8"/>
      <c r="N30" s="8"/>
      <c r="O30" s="8"/>
      <c r="P30" s="8"/>
      <c r="Q30" s="8"/>
      <c r="R30" s="8"/>
      <c r="T30" s="8"/>
      <c r="V30" s="8"/>
      <c r="X30" s="8"/>
      <c r="Y30" s="8"/>
      <c r="Z30" s="8"/>
      <c r="AB30" s="8"/>
      <c r="AD30" s="8"/>
      <c r="AF30" s="8"/>
      <c r="AG30" s="8"/>
      <c r="AH30" s="8"/>
      <c r="AJ30" s="8"/>
    </row>
    <row r="31" spans="3:36" ht="12.75">
      <c r="C31" s="8"/>
      <c r="D31" s="8"/>
      <c r="E31" s="8"/>
      <c r="F31" s="8"/>
      <c r="G31" s="8"/>
      <c r="H31" s="8"/>
      <c r="I31" s="8"/>
      <c r="J31" s="8"/>
      <c r="K31" s="8"/>
      <c r="L31" s="8"/>
      <c r="M31" s="8"/>
      <c r="N31" s="8"/>
      <c r="O31" s="8"/>
      <c r="P31" s="8"/>
      <c r="Q31" s="8"/>
      <c r="R31" s="8"/>
      <c r="Y31" s="8"/>
      <c r="Z31" s="8"/>
      <c r="AF31" s="8"/>
      <c r="AG31" s="8"/>
      <c r="AH31" s="8"/>
      <c r="AJ31" s="8"/>
    </row>
    <row r="32" spans="3:34" ht="12.75">
      <c r="C32" s="8"/>
      <c r="D32" s="8"/>
      <c r="E32" s="8"/>
      <c r="F32" s="8"/>
      <c r="G32" s="8"/>
      <c r="H32" s="8"/>
      <c r="I32" s="8"/>
      <c r="J32" s="8"/>
      <c r="K32" s="8"/>
      <c r="L32" s="8"/>
      <c r="M32" s="8"/>
      <c r="N32" s="8"/>
      <c r="O32" s="8"/>
      <c r="P32" s="8"/>
      <c r="Q32" s="8"/>
      <c r="R32" s="8"/>
      <c r="Y32" s="8"/>
      <c r="Z32" s="8"/>
      <c r="AG32" s="8"/>
      <c r="AH32" s="8"/>
    </row>
    <row r="33" spans="3:34" ht="12.75">
      <c r="C33" s="8"/>
      <c r="D33" s="8"/>
      <c r="E33" s="8"/>
      <c r="F33" s="8"/>
      <c r="G33" s="8"/>
      <c r="H33" s="8"/>
      <c r="I33" s="8"/>
      <c r="J33" s="8"/>
      <c r="K33" s="8"/>
      <c r="L33" s="8"/>
      <c r="M33" s="8"/>
      <c r="N33" s="8"/>
      <c r="O33" s="8"/>
      <c r="P33" s="8"/>
      <c r="Q33" s="8"/>
      <c r="R33" s="8"/>
      <c r="Y33" s="8"/>
      <c r="Z33" s="8"/>
      <c r="AG33" s="8"/>
      <c r="AH33" s="8"/>
    </row>
    <row r="34" spans="3:34" ht="12.75">
      <c r="C34" s="8"/>
      <c r="D34" s="8"/>
      <c r="E34" s="8"/>
      <c r="F34" s="8"/>
      <c r="G34" s="8"/>
      <c r="H34" s="8"/>
      <c r="I34" s="8"/>
      <c r="J34" s="8"/>
      <c r="K34" s="8"/>
      <c r="L34" s="8"/>
      <c r="M34" s="8"/>
      <c r="N34" s="8"/>
      <c r="O34" s="8"/>
      <c r="P34" s="8"/>
      <c r="Q34" s="8"/>
      <c r="R34" s="8"/>
      <c r="Y34" s="8"/>
      <c r="Z34" s="8"/>
      <c r="AG34" s="8"/>
      <c r="AH34" s="8"/>
    </row>
    <row r="35" spans="3:34" ht="12.75">
      <c r="C35" s="8"/>
      <c r="D35" s="8"/>
      <c r="E35" s="8"/>
      <c r="F35" s="8"/>
      <c r="G35" s="8"/>
      <c r="H35" s="8"/>
      <c r="I35" s="8"/>
      <c r="J35" s="8"/>
      <c r="K35" s="8"/>
      <c r="L35" s="8"/>
      <c r="M35" s="8"/>
      <c r="N35" s="8"/>
      <c r="O35" s="8"/>
      <c r="P35" s="8"/>
      <c r="Q35" s="8"/>
      <c r="R35" s="8"/>
      <c r="Y35" s="8"/>
      <c r="Z35" s="8"/>
      <c r="AG35" s="8"/>
      <c r="AH35" s="8"/>
    </row>
    <row r="36" spans="3:34" ht="12.75">
      <c r="C36" s="8"/>
      <c r="D36" s="8"/>
      <c r="E36" s="8"/>
      <c r="F36" s="8"/>
      <c r="G36" s="8"/>
      <c r="H36" s="8"/>
      <c r="I36" s="8"/>
      <c r="J36" s="8"/>
      <c r="K36" s="8"/>
      <c r="L36" s="8"/>
      <c r="M36" s="8"/>
      <c r="N36" s="8"/>
      <c r="O36" s="8"/>
      <c r="P36" s="8"/>
      <c r="Q36" s="8"/>
      <c r="R36" s="8"/>
      <c r="Y36" s="8"/>
      <c r="Z36" s="8"/>
      <c r="AG36" s="8"/>
      <c r="AH36" s="8"/>
    </row>
    <row r="37" spans="3:34" ht="12.75">
      <c r="C37" s="8"/>
      <c r="D37" s="8"/>
      <c r="E37" s="8"/>
      <c r="F37" s="8"/>
      <c r="G37" s="8"/>
      <c r="H37" s="8"/>
      <c r="I37" s="8"/>
      <c r="J37" s="8"/>
      <c r="K37" s="8"/>
      <c r="L37" s="8"/>
      <c r="M37" s="8"/>
      <c r="N37" s="8"/>
      <c r="O37" s="8"/>
      <c r="P37" s="8"/>
      <c r="Q37" s="8"/>
      <c r="R37" s="8"/>
      <c r="Y37" s="8"/>
      <c r="Z37" s="8"/>
      <c r="AG37" s="8"/>
      <c r="AH37" s="8"/>
    </row>
    <row r="38" spans="3:34" ht="12.75">
      <c r="C38" s="8"/>
      <c r="D38" s="8"/>
      <c r="E38" s="8"/>
      <c r="F38" s="8"/>
      <c r="G38" s="8"/>
      <c r="H38" s="8"/>
      <c r="I38" s="8"/>
      <c r="J38" s="8"/>
      <c r="K38" s="8"/>
      <c r="L38" s="8"/>
      <c r="M38" s="8"/>
      <c r="N38" s="8"/>
      <c r="O38" s="8"/>
      <c r="P38" s="8"/>
      <c r="Q38" s="8"/>
      <c r="R38" s="8"/>
      <c r="Y38" s="8"/>
      <c r="Z38" s="8"/>
      <c r="AG38" s="8"/>
      <c r="AH38" s="8"/>
    </row>
    <row r="39" spans="3:34" ht="12.75">
      <c r="C39" s="8"/>
      <c r="D39" s="8"/>
      <c r="E39" s="8"/>
      <c r="F39" s="8"/>
      <c r="G39" s="8"/>
      <c r="H39" s="8"/>
      <c r="I39" s="8"/>
      <c r="J39" s="8"/>
      <c r="K39" s="8"/>
      <c r="L39" s="8"/>
      <c r="M39" s="8"/>
      <c r="N39" s="8"/>
      <c r="O39" s="8"/>
      <c r="P39" s="8"/>
      <c r="Q39" s="8"/>
      <c r="R39" s="8"/>
      <c r="Y39" s="8"/>
      <c r="Z39" s="8"/>
      <c r="AG39" s="8"/>
      <c r="AH39" s="8"/>
    </row>
    <row r="40" spans="3:34" ht="12.75">
      <c r="C40" s="8"/>
      <c r="D40" s="8"/>
      <c r="E40" s="8"/>
      <c r="F40" s="8"/>
      <c r="G40" s="8"/>
      <c r="H40" s="8"/>
      <c r="I40" s="8"/>
      <c r="J40" s="8"/>
      <c r="K40" s="8"/>
      <c r="L40" s="8"/>
      <c r="M40" s="8"/>
      <c r="N40" s="8"/>
      <c r="O40" s="8"/>
      <c r="P40" s="8"/>
      <c r="Q40" s="8"/>
      <c r="R40" s="8"/>
      <c r="Y40" s="8"/>
      <c r="Z40" s="8"/>
      <c r="AG40" s="8"/>
      <c r="AH40" s="8"/>
    </row>
    <row r="41" spans="3:34" ht="12.75">
      <c r="C41" s="8"/>
      <c r="D41" s="8"/>
      <c r="E41" s="8"/>
      <c r="F41" s="8"/>
      <c r="G41" s="8"/>
      <c r="H41" s="8"/>
      <c r="I41" s="8"/>
      <c r="J41" s="8"/>
      <c r="K41" s="8"/>
      <c r="L41" s="8"/>
      <c r="M41" s="8"/>
      <c r="N41" s="8"/>
      <c r="O41" s="8"/>
      <c r="P41" s="8"/>
      <c r="Q41" s="8"/>
      <c r="R41" s="8"/>
      <c r="Y41" s="8"/>
      <c r="Z41" s="8"/>
      <c r="AG41" s="8"/>
      <c r="AH41" s="8"/>
    </row>
    <row r="42" spans="3:34" ht="12.75">
      <c r="C42" s="8"/>
      <c r="D42" s="8"/>
      <c r="E42" s="8"/>
      <c r="F42" s="8"/>
      <c r="G42" s="8"/>
      <c r="H42" s="8"/>
      <c r="I42" s="8"/>
      <c r="J42" s="8"/>
      <c r="K42" s="8"/>
      <c r="L42" s="8"/>
      <c r="M42" s="8"/>
      <c r="N42" s="8"/>
      <c r="O42" s="8"/>
      <c r="P42" s="8"/>
      <c r="Q42" s="8"/>
      <c r="R42" s="8"/>
      <c r="Y42" s="8"/>
      <c r="Z42" s="8"/>
      <c r="AG42" s="8"/>
      <c r="AH42" s="8"/>
    </row>
    <row r="43" spans="3:34" ht="12.75">
      <c r="C43" s="8"/>
      <c r="D43" s="8"/>
      <c r="E43" s="8"/>
      <c r="F43" s="8"/>
      <c r="G43" s="8"/>
      <c r="H43" s="8"/>
      <c r="I43" s="8"/>
      <c r="J43" s="8"/>
      <c r="K43" s="8"/>
      <c r="L43" s="8"/>
      <c r="M43" s="8"/>
      <c r="N43" s="8"/>
      <c r="O43" s="8"/>
      <c r="P43" s="8"/>
      <c r="Q43" s="8"/>
      <c r="R43" s="8"/>
      <c r="Y43" s="8"/>
      <c r="Z43" s="8"/>
      <c r="AG43" s="8"/>
      <c r="AH43" s="8"/>
    </row>
    <row r="44" spans="3:34" ht="12.75">
      <c r="C44" s="8"/>
      <c r="D44" s="8"/>
      <c r="E44" s="8"/>
      <c r="F44" s="8"/>
      <c r="G44" s="8"/>
      <c r="H44" s="8"/>
      <c r="I44" s="8"/>
      <c r="J44" s="8"/>
      <c r="K44" s="8"/>
      <c r="L44" s="8"/>
      <c r="M44" s="8"/>
      <c r="N44" s="8"/>
      <c r="O44" s="8"/>
      <c r="P44" s="8"/>
      <c r="Q44" s="8"/>
      <c r="R44" s="8"/>
      <c r="Y44" s="8"/>
      <c r="Z44" s="8"/>
      <c r="AG44" s="8"/>
      <c r="AH44" s="8"/>
    </row>
    <row r="45" spans="3:34" ht="12.75">
      <c r="C45" s="8"/>
      <c r="D45" s="8"/>
      <c r="E45" s="8"/>
      <c r="F45" s="8"/>
      <c r="G45" s="8"/>
      <c r="H45" s="8"/>
      <c r="I45" s="8"/>
      <c r="J45" s="8"/>
      <c r="K45" s="8"/>
      <c r="L45" s="8"/>
      <c r="M45" s="8"/>
      <c r="N45" s="8"/>
      <c r="O45" s="8"/>
      <c r="P45" s="8"/>
      <c r="Q45" s="8"/>
      <c r="R45" s="8"/>
      <c r="Y45" s="8"/>
      <c r="Z45" s="8"/>
      <c r="AG45" s="8"/>
      <c r="AH45" s="8"/>
    </row>
    <row r="46" spans="3:34" ht="12.75">
      <c r="C46" s="8"/>
      <c r="D46" s="8"/>
      <c r="E46" s="8"/>
      <c r="F46" s="8"/>
      <c r="G46" s="8"/>
      <c r="H46" s="8"/>
      <c r="I46" s="8"/>
      <c r="J46" s="8"/>
      <c r="K46" s="8"/>
      <c r="L46" s="8"/>
      <c r="M46" s="8"/>
      <c r="N46" s="8"/>
      <c r="O46" s="8"/>
      <c r="P46" s="8"/>
      <c r="Q46" s="8"/>
      <c r="R46" s="8"/>
      <c r="Y46" s="8"/>
      <c r="Z46" s="8"/>
      <c r="AG46" s="8"/>
      <c r="AH46" s="8"/>
    </row>
    <row r="47" spans="3:34" ht="12.75">
      <c r="C47" s="8"/>
      <c r="D47" s="8"/>
      <c r="E47" s="8"/>
      <c r="F47" s="8"/>
      <c r="G47" s="8"/>
      <c r="H47" s="8"/>
      <c r="I47" s="8"/>
      <c r="J47" s="8"/>
      <c r="K47" s="8"/>
      <c r="L47" s="8"/>
      <c r="M47" s="8"/>
      <c r="N47" s="8"/>
      <c r="O47" s="8"/>
      <c r="P47" s="8"/>
      <c r="Q47" s="8"/>
      <c r="R47" s="8"/>
      <c r="Y47" s="8"/>
      <c r="Z47" s="8"/>
      <c r="AG47" s="8"/>
      <c r="AH47" s="8"/>
    </row>
    <row r="48" spans="3:34" ht="12.75">
      <c r="C48" s="8"/>
      <c r="D48" s="8"/>
      <c r="E48" s="8"/>
      <c r="F48" s="8"/>
      <c r="G48" s="8"/>
      <c r="H48" s="8"/>
      <c r="I48" s="8"/>
      <c r="J48" s="8"/>
      <c r="K48" s="8"/>
      <c r="L48" s="8"/>
      <c r="M48" s="8"/>
      <c r="N48" s="8"/>
      <c r="O48" s="8"/>
      <c r="P48" s="8"/>
      <c r="Q48" s="8"/>
      <c r="R48" s="8"/>
      <c r="Y48" s="8"/>
      <c r="Z48" s="8"/>
      <c r="AG48" s="8"/>
      <c r="AH48" s="8"/>
    </row>
    <row r="49" spans="3:34" ht="12.75">
      <c r="C49" s="8"/>
      <c r="D49" s="8"/>
      <c r="E49" s="8"/>
      <c r="F49" s="8"/>
      <c r="G49" s="8"/>
      <c r="H49" s="8"/>
      <c r="I49" s="8"/>
      <c r="J49" s="8"/>
      <c r="K49" s="8"/>
      <c r="L49" s="8"/>
      <c r="M49" s="8"/>
      <c r="N49" s="8"/>
      <c r="O49" s="8"/>
      <c r="P49" s="8"/>
      <c r="Q49" s="8"/>
      <c r="R49" s="8"/>
      <c r="Y49" s="8"/>
      <c r="Z49" s="8"/>
      <c r="AG49" s="8"/>
      <c r="AH49" s="8"/>
    </row>
    <row r="50" spans="3:34" ht="12.75">
      <c r="C50" s="8"/>
      <c r="D50" s="8"/>
      <c r="E50" s="8"/>
      <c r="F50" s="8"/>
      <c r="G50" s="8"/>
      <c r="H50" s="8"/>
      <c r="I50" s="8"/>
      <c r="J50" s="8"/>
      <c r="K50" s="8"/>
      <c r="L50" s="8"/>
      <c r="M50" s="8"/>
      <c r="N50" s="8"/>
      <c r="O50" s="8"/>
      <c r="P50" s="8"/>
      <c r="Q50" s="8"/>
      <c r="R50" s="8"/>
      <c r="Y50" s="8"/>
      <c r="Z50" s="8"/>
      <c r="AG50" s="8"/>
      <c r="AH50" s="8"/>
    </row>
    <row r="51" spans="3:34" ht="12.75">
      <c r="C51" s="8"/>
      <c r="D51" s="8"/>
      <c r="E51" s="8"/>
      <c r="F51" s="8"/>
      <c r="G51" s="8"/>
      <c r="H51" s="8"/>
      <c r="I51" s="8"/>
      <c r="J51" s="8"/>
      <c r="K51" s="8"/>
      <c r="L51" s="8"/>
      <c r="M51" s="8"/>
      <c r="N51" s="8"/>
      <c r="O51" s="8"/>
      <c r="P51" s="8"/>
      <c r="Q51" s="8"/>
      <c r="R51" s="8"/>
      <c r="Y51" s="8"/>
      <c r="Z51" s="8"/>
      <c r="AG51" s="8"/>
      <c r="AH51" s="8"/>
    </row>
    <row r="52" spans="3:34" ht="12.75">
      <c r="C52" s="8"/>
      <c r="D52" s="8"/>
      <c r="E52" s="8"/>
      <c r="F52" s="8"/>
      <c r="G52" s="8"/>
      <c r="H52" s="8"/>
      <c r="I52" s="8"/>
      <c r="J52" s="8"/>
      <c r="K52" s="8"/>
      <c r="L52" s="8"/>
      <c r="M52" s="8"/>
      <c r="N52" s="8"/>
      <c r="O52" s="8"/>
      <c r="P52" s="8"/>
      <c r="Q52" s="8"/>
      <c r="R52" s="8"/>
      <c r="Y52" s="8"/>
      <c r="Z52" s="8"/>
      <c r="AG52" s="8"/>
      <c r="AH52" s="8"/>
    </row>
    <row r="53" spans="3:34" ht="12.75">
      <c r="C53" s="8"/>
      <c r="D53" s="8"/>
      <c r="E53" s="8"/>
      <c r="F53" s="8"/>
      <c r="G53" s="8"/>
      <c r="H53" s="8"/>
      <c r="I53" s="8"/>
      <c r="J53" s="8"/>
      <c r="K53" s="8"/>
      <c r="L53" s="8"/>
      <c r="M53" s="8"/>
      <c r="N53" s="8"/>
      <c r="O53" s="8"/>
      <c r="P53" s="8"/>
      <c r="Q53" s="8"/>
      <c r="R53" s="8"/>
      <c r="Y53" s="8"/>
      <c r="Z53" s="8"/>
      <c r="AG53" s="8"/>
      <c r="AH53" s="8"/>
    </row>
    <row r="54" spans="3:34" ht="12.75">
      <c r="C54" s="8"/>
      <c r="D54" s="8"/>
      <c r="E54" s="8"/>
      <c r="F54" s="8"/>
      <c r="G54" s="8"/>
      <c r="H54" s="8"/>
      <c r="I54" s="8"/>
      <c r="J54" s="8"/>
      <c r="K54" s="8"/>
      <c r="L54" s="8"/>
      <c r="M54" s="8"/>
      <c r="N54" s="8"/>
      <c r="O54" s="8"/>
      <c r="P54" s="8"/>
      <c r="Q54" s="8"/>
      <c r="R54" s="8"/>
      <c r="Y54" s="8"/>
      <c r="Z54" s="8"/>
      <c r="AG54" s="8"/>
      <c r="AH54" s="8"/>
    </row>
    <row r="55" spans="3:34" ht="12.75">
      <c r="C55" s="8"/>
      <c r="D55" s="8"/>
      <c r="E55" s="8"/>
      <c r="F55" s="8"/>
      <c r="G55" s="8"/>
      <c r="H55" s="8"/>
      <c r="I55" s="8"/>
      <c r="J55" s="8"/>
      <c r="K55" s="8"/>
      <c r="L55" s="8"/>
      <c r="M55" s="8"/>
      <c r="N55" s="8"/>
      <c r="O55" s="8"/>
      <c r="P55" s="8"/>
      <c r="Q55" s="8"/>
      <c r="R55" s="8"/>
      <c r="Y55" s="8"/>
      <c r="Z55" s="8"/>
      <c r="AG55" s="8"/>
      <c r="AH55" s="8"/>
    </row>
    <row r="56" spans="3:34" ht="12.75">
      <c r="C56" s="8"/>
      <c r="D56" s="8"/>
      <c r="E56" s="8"/>
      <c r="F56" s="8"/>
      <c r="G56" s="8"/>
      <c r="H56" s="8"/>
      <c r="I56" s="8"/>
      <c r="J56" s="8"/>
      <c r="K56" s="8"/>
      <c r="L56" s="8"/>
      <c r="M56" s="8"/>
      <c r="N56" s="8"/>
      <c r="O56" s="8"/>
      <c r="P56" s="8"/>
      <c r="Q56" s="8"/>
      <c r="R56" s="8"/>
      <c r="Y56" s="8"/>
      <c r="Z56" s="8"/>
      <c r="AG56" s="8"/>
      <c r="AH56" s="8"/>
    </row>
    <row r="57" spans="3:34" ht="12.75">
      <c r="C57" s="8"/>
      <c r="D57" s="8"/>
      <c r="E57" s="8"/>
      <c r="F57" s="8"/>
      <c r="G57" s="8"/>
      <c r="H57" s="8"/>
      <c r="I57" s="8"/>
      <c r="J57" s="8"/>
      <c r="K57" s="8"/>
      <c r="L57" s="8"/>
      <c r="M57" s="8"/>
      <c r="N57" s="8"/>
      <c r="O57" s="8"/>
      <c r="P57" s="8"/>
      <c r="Q57" s="8"/>
      <c r="R57" s="8"/>
      <c r="Y57" s="8"/>
      <c r="Z57" s="8"/>
      <c r="AG57" s="8"/>
      <c r="AH57" s="8"/>
    </row>
    <row r="58" spans="3:34" ht="12.75">
      <c r="C58" s="8"/>
      <c r="D58" s="8"/>
      <c r="E58" s="8"/>
      <c r="F58" s="8"/>
      <c r="G58" s="8"/>
      <c r="H58" s="8"/>
      <c r="I58" s="8"/>
      <c r="J58" s="8"/>
      <c r="K58" s="8"/>
      <c r="L58" s="8"/>
      <c r="M58" s="8"/>
      <c r="N58" s="8"/>
      <c r="O58" s="8"/>
      <c r="P58" s="8"/>
      <c r="Q58" s="8"/>
      <c r="R58" s="8"/>
      <c r="Y58" s="8"/>
      <c r="Z58" s="8"/>
      <c r="AG58" s="8"/>
      <c r="AH58" s="8"/>
    </row>
    <row r="59" spans="3:34" ht="12.75">
      <c r="C59" s="8"/>
      <c r="D59" s="8"/>
      <c r="E59" s="8"/>
      <c r="F59" s="8"/>
      <c r="G59" s="8"/>
      <c r="H59" s="8"/>
      <c r="I59" s="8"/>
      <c r="J59" s="8"/>
      <c r="K59" s="8"/>
      <c r="L59" s="8"/>
      <c r="M59" s="8"/>
      <c r="N59" s="8"/>
      <c r="O59" s="8"/>
      <c r="P59" s="8"/>
      <c r="Q59" s="8"/>
      <c r="R59" s="8"/>
      <c r="Y59" s="8"/>
      <c r="Z59" s="8"/>
      <c r="AG59" s="8"/>
      <c r="AH59" s="8"/>
    </row>
    <row r="60" spans="3:34" ht="12.75">
      <c r="C60" s="8"/>
      <c r="D60" s="8"/>
      <c r="E60" s="8"/>
      <c r="F60" s="8"/>
      <c r="G60" s="8"/>
      <c r="H60" s="8"/>
      <c r="I60" s="8"/>
      <c r="J60" s="8"/>
      <c r="K60" s="8"/>
      <c r="L60" s="8"/>
      <c r="M60" s="8"/>
      <c r="N60" s="8"/>
      <c r="O60" s="8"/>
      <c r="P60" s="8"/>
      <c r="Q60" s="8"/>
      <c r="R60" s="8"/>
      <c r="Y60" s="8"/>
      <c r="Z60" s="8"/>
      <c r="AG60" s="8"/>
      <c r="AH60" s="8"/>
    </row>
    <row r="61" spans="3:34" ht="12.75">
      <c r="C61" s="8"/>
      <c r="D61" s="8"/>
      <c r="E61" s="8"/>
      <c r="F61" s="8"/>
      <c r="G61" s="8"/>
      <c r="H61" s="8"/>
      <c r="I61" s="8"/>
      <c r="J61" s="8"/>
      <c r="K61" s="8"/>
      <c r="L61" s="8"/>
      <c r="M61" s="8"/>
      <c r="N61" s="8"/>
      <c r="O61" s="8"/>
      <c r="P61" s="8"/>
      <c r="Q61" s="8"/>
      <c r="R61" s="8"/>
      <c r="Y61" s="8"/>
      <c r="Z61" s="8"/>
      <c r="AG61" s="8"/>
      <c r="AH61" s="8"/>
    </row>
    <row r="62" spans="3:34" ht="12.75">
      <c r="C62" s="8"/>
      <c r="D62" s="8"/>
      <c r="E62" s="8"/>
      <c r="F62" s="8"/>
      <c r="G62" s="8"/>
      <c r="H62" s="8"/>
      <c r="I62" s="8"/>
      <c r="J62" s="8"/>
      <c r="K62" s="8"/>
      <c r="L62" s="8"/>
      <c r="M62" s="8"/>
      <c r="N62" s="8"/>
      <c r="O62" s="8"/>
      <c r="P62" s="8"/>
      <c r="Q62" s="8"/>
      <c r="R62" s="8"/>
      <c r="Y62" s="8"/>
      <c r="Z62" s="8"/>
      <c r="AG62" s="8"/>
      <c r="AH62" s="8"/>
    </row>
    <row r="63" spans="3:34" ht="12.75">
      <c r="C63" s="8"/>
      <c r="D63" s="8"/>
      <c r="E63" s="8"/>
      <c r="F63" s="8"/>
      <c r="G63" s="8"/>
      <c r="H63" s="8"/>
      <c r="I63" s="8"/>
      <c r="J63" s="8"/>
      <c r="K63" s="8"/>
      <c r="L63" s="8"/>
      <c r="M63" s="8"/>
      <c r="N63" s="8"/>
      <c r="O63" s="8"/>
      <c r="P63" s="8"/>
      <c r="Q63" s="8"/>
      <c r="R63" s="8"/>
      <c r="Y63" s="8"/>
      <c r="Z63" s="8"/>
      <c r="AG63" s="8"/>
      <c r="AH63" s="8"/>
    </row>
    <row r="64" spans="3:34" ht="12.75">
      <c r="C64" s="8"/>
      <c r="D64" s="8"/>
      <c r="E64" s="8"/>
      <c r="F64" s="8"/>
      <c r="G64" s="8"/>
      <c r="H64" s="8"/>
      <c r="I64" s="8"/>
      <c r="J64" s="8"/>
      <c r="K64" s="8"/>
      <c r="L64" s="8"/>
      <c r="M64" s="8"/>
      <c r="N64" s="8"/>
      <c r="O64" s="8"/>
      <c r="P64" s="8"/>
      <c r="Q64" s="8"/>
      <c r="R64" s="8"/>
      <c r="Y64" s="8"/>
      <c r="Z64" s="8"/>
      <c r="AG64" s="8"/>
      <c r="AH64" s="8"/>
    </row>
    <row r="65" spans="3:34" ht="12.75">
      <c r="C65" s="8"/>
      <c r="D65" s="8"/>
      <c r="E65" s="8"/>
      <c r="F65" s="8"/>
      <c r="G65" s="8"/>
      <c r="H65" s="8"/>
      <c r="I65" s="8"/>
      <c r="J65" s="8"/>
      <c r="K65" s="8"/>
      <c r="L65" s="8"/>
      <c r="M65" s="8"/>
      <c r="N65" s="8"/>
      <c r="O65" s="8"/>
      <c r="P65" s="8"/>
      <c r="Q65" s="8"/>
      <c r="R65" s="8"/>
      <c r="Y65" s="8"/>
      <c r="Z65" s="8"/>
      <c r="AG65" s="8"/>
      <c r="AH65" s="8"/>
    </row>
    <row r="66" spans="3:34" ht="12.75">
      <c r="C66" s="8"/>
      <c r="D66" s="8"/>
      <c r="E66" s="8"/>
      <c r="F66" s="8"/>
      <c r="G66" s="8"/>
      <c r="H66" s="8"/>
      <c r="I66" s="8"/>
      <c r="J66" s="8"/>
      <c r="K66" s="8"/>
      <c r="L66" s="8"/>
      <c r="M66" s="8"/>
      <c r="N66" s="8"/>
      <c r="O66" s="8"/>
      <c r="P66" s="8"/>
      <c r="Q66" s="8"/>
      <c r="R66" s="8"/>
      <c r="Y66" s="8"/>
      <c r="Z66" s="8"/>
      <c r="AG66" s="8"/>
      <c r="AH66" s="8"/>
    </row>
    <row r="67" spans="3:34" ht="12.75">
      <c r="C67" s="8"/>
      <c r="D67" s="8"/>
      <c r="E67" s="8"/>
      <c r="F67" s="8"/>
      <c r="G67" s="8"/>
      <c r="H67" s="8"/>
      <c r="I67" s="8"/>
      <c r="J67" s="8"/>
      <c r="K67" s="8"/>
      <c r="L67" s="8"/>
      <c r="M67" s="8"/>
      <c r="N67" s="8"/>
      <c r="O67" s="8"/>
      <c r="P67" s="8"/>
      <c r="Q67" s="8"/>
      <c r="R67" s="8"/>
      <c r="Y67" s="8"/>
      <c r="Z67" s="8"/>
      <c r="AG67" s="8"/>
      <c r="AH67" s="8"/>
    </row>
    <row r="77" spans="2:36" ht="12.75">
      <c r="B77" s="9"/>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row>
    <row r="78" spans="2:36" ht="12.75">
      <c r="B78" s="11"/>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row>
  </sheetData>
  <sheetProtection formatCells="0" formatColumns="0" formatRows="0"/>
  <mergeCells count="152">
    <mergeCell ref="AJ13:AJ14"/>
    <mergeCell ref="AJ15:AJ16"/>
    <mergeCell ref="AJ17:AJ18"/>
    <mergeCell ref="AJ19:AJ20"/>
    <mergeCell ref="AJ21:AJ22"/>
    <mergeCell ref="AJ23:AJ24"/>
    <mergeCell ref="Z19:Z20"/>
    <mergeCell ref="Z21:Z22"/>
    <mergeCell ref="Z23:Z24"/>
    <mergeCell ref="AH13:AH14"/>
    <mergeCell ref="AH15:AH16"/>
    <mergeCell ref="AH17:AH18"/>
    <mergeCell ref="AH19:AH20"/>
    <mergeCell ref="AH21:AH22"/>
    <mergeCell ref="AH23:AH24"/>
    <mergeCell ref="AB21:AB22"/>
    <mergeCell ref="J21:J22"/>
    <mergeCell ref="J23:J24"/>
    <mergeCell ref="R13:R14"/>
    <mergeCell ref="R15:R16"/>
    <mergeCell ref="R17:R18"/>
    <mergeCell ref="R19:R20"/>
    <mergeCell ref="R21:R22"/>
    <mergeCell ref="R23:R24"/>
    <mergeCell ref="P21:P22"/>
    <mergeCell ref="P17:P18"/>
    <mergeCell ref="B3:AJ3"/>
    <mergeCell ref="B4:AJ4"/>
    <mergeCell ref="X23:X24"/>
    <mergeCell ref="AB23:AB24"/>
    <mergeCell ref="AD23:AD24"/>
    <mergeCell ref="AF23:AF24"/>
    <mergeCell ref="V23:V24"/>
    <mergeCell ref="V21:V22"/>
    <mergeCell ref="J13:J14"/>
    <mergeCell ref="J15:J16"/>
    <mergeCell ref="AK23:AL24"/>
    <mergeCell ref="AK21:AL22"/>
    <mergeCell ref="A23:A24"/>
    <mergeCell ref="D23:D24"/>
    <mergeCell ref="F23:F24"/>
    <mergeCell ref="H23:H24"/>
    <mergeCell ref="L23:L24"/>
    <mergeCell ref="N23:N24"/>
    <mergeCell ref="P23:P24"/>
    <mergeCell ref="T23:T24"/>
    <mergeCell ref="AD21:AD22"/>
    <mergeCell ref="AF21:AF22"/>
    <mergeCell ref="AK19:AL20"/>
    <mergeCell ref="A21:A22"/>
    <mergeCell ref="D21:D22"/>
    <mergeCell ref="F21:F22"/>
    <mergeCell ref="H21:H22"/>
    <mergeCell ref="L21:L22"/>
    <mergeCell ref="J19:J20"/>
    <mergeCell ref="N21:N22"/>
    <mergeCell ref="T21:T22"/>
    <mergeCell ref="T19:T20"/>
    <mergeCell ref="V19:V20"/>
    <mergeCell ref="X19:X20"/>
    <mergeCell ref="N19:N20"/>
    <mergeCell ref="P19:P20"/>
    <mergeCell ref="X21:X22"/>
    <mergeCell ref="AB19:AB20"/>
    <mergeCell ref="AD19:AD20"/>
    <mergeCell ref="AF19:AF20"/>
    <mergeCell ref="AF17:AF18"/>
    <mergeCell ref="AK17:AL18"/>
    <mergeCell ref="A19:A20"/>
    <mergeCell ref="D19:D20"/>
    <mergeCell ref="F19:F20"/>
    <mergeCell ref="H19:H20"/>
    <mergeCell ref="L19:L20"/>
    <mergeCell ref="T17:T18"/>
    <mergeCell ref="V17:V18"/>
    <mergeCell ref="X17:X18"/>
    <mergeCell ref="AB17:AB18"/>
    <mergeCell ref="AD17:AD18"/>
    <mergeCell ref="Z17:Z18"/>
    <mergeCell ref="A17:A18"/>
    <mergeCell ref="D17:D18"/>
    <mergeCell ref="F17:F18"/>
    <mergeCell ref="H17:H18"/>
    <mergeCell ref="L17:L18"/>
    <mergeCell ref="N17:N18"/>
    <mergeCell ref="J17:J18"/>
    <mergeCell ref="X15:X16"/>
    <mergeCell ref="AB15:AB16"/>
    <mergeCell ref="AD15:AD16"/>
    <mergeCell ref="AF15:AF16"/>
    <mergeCell ref="AK15:AL16"/>
    <mergeCell ref="AK13:AL14"/>
    <mergeCell ref="AD13:AD14"/>
    <mergeCell ref="AF13:AF14"/>
    <mergeCell ref="Z13:Z14"/>
    <mergeCell ref="Z15:Z16"/>
    <mergeCell ref="V15:V16"/>
    <mergeCell ref="V13:V14"/>
    <mergeCell ref="X13:X14"/>
    <mergeCell ref="AB13:AB14"/>
    <mergeCell ref="A15:A16"/>
    <mergeCell ref="D15:D16"/>
    <mergeCell ref="F15:F16"/>
    <mergeCell ref="H15:H16"/>
    <mergeCell ref="L15:L16"/>
    <mergeCell ref="N15:N16"/>
    <mergeCell ref="P13:P14"/>
    <mergeCell ref="T13:T14"/>
    <mergeCell ref="A11:A12"/>
    <mergeCell ref="P15:P16"/>
    <mergeCell ref="T15:T16"/>
    <mergeCell ref="H11:H12"/>
    <mergeCell ref="L11:L12"/>
    <mergeCell ref="N11:N12"/>
    <mergeCell ref="D11:D12"/>
    <mergeCell ref="AK11:AL12"/>
    <mergeCell ref="A13:A14"/>
    <mergeCell ref="D13:D14"/>
    <mergeCell ref="F13:F14"/>
    <mergeCell ref="H13:H14"/>
    <mergeCell ref="L13:L14"/>
    <mergeCell ref="AD11:AD12"/>
    <mergeCell ref="AF11:AF12"/>
    <mergeCell ref="AJ11:AJ12"/>
    <mergeCell ref="N13:N14"/>
    <mergeCell ref="A6:B6"/>
    <mergeCell ref="A1:A4"/>
    <mergeCell ref="AK1:AL1"/>
    <mergeCell ref="AK2:AL2"/>
    <mergeCell ref="I10:J10"/>
    <mergeCell ref="AK3:AL3"/>
    <mergeCell ref="AK4:AL4"/>
    <mergeCell ref="C6:AL6"/>
    <mergeCell ref="B1:AJ1"/>
    <mergeCell ref="B2:AJ2"/>
    <mergeCell ref="A9:A10"/>
    <mergeCell ref="B9:B10"/>
    <mergeCell ref="C9:AL9"/>
    <mergeCell ref="AK10:AL10"/>
    <mergeCell ref="P11:P12"/>
    <mergeCell ref="T11:T12"/>
    <mergeCell ref="F11:F12"/>
    <mergeCell ref="J11:J12"/>
    <mergeCell ref="Q10:R10"/>
    <mergeCell ref="R11:R12"/>
    <mergeCell ref="Y10:Z10"/>
    <mergeCell ref="Z11:Z12"/>
    <mergeCell ref="AG10:AH10"/>
    <mergeCell ref="AH11:AH12"/>
    <mergeCell ref="V11:V12"/>
    <mergeCell ref="X11:X12"/>
    <mergeCell ref="AB11:AB12"/>
  </mergeCells>
  <conditionalFormatting sqref="D11:D12">
    <cfRule type="cellIs" priority="53" dxfId="0" operator="lessThanOrEqual">
      <formula>0</formula>
    </cfRule>
  </conditionalFormatting>
  <conditionalFormatting sqref="AJ11">
    <cfRule type="cellIs" priority="65" dxfId="0" operator="lessThanOrEqual">
      <formula>0</formula>
    </cfRule>
  </conditionalFormatting>
  <conditionalFormatting sqref="AF11:AF12">
    <cfRule type="cellIs" priority="64" dxfId="0" operator="lessThanOrEqual">
      <formula>0</formula>
    </cfRule>
  </conditionalFormatting>
  <conditionalFormatting sqref="AD11:AD12">
    <cfRule type="cellIs" priority="63" dxfId="0" operator="lessThanOrEqual">
      <formula>0</formula>
    </cfRule>
  </conditionalFormatting>
  <conditionalFormatting sqref="AB11:AB12">
    <cfRule type="cellIs" priority="62" dxfId="0" operator="lessThanOrEqual">
      <formula>0</formula>
    </cfRule>
  </conditionalFormatting>
  <conditionalFormatting sqref="X11:X12">
    <cfRule type="cellIs" priority="61" dxfId="0" operator="lessThanOrEqual">
      <formula>0</formula>
    </cfRule>
  </conditionalFormatting>
  <conditionalFormatting sqref="V11:V12">
    <cfRule type="cellIs" priority="60" dxfId="0" operator="lessThanOrEqual">
      <formula>0</formula>
    </cfRule>
  </conditionalFormatting>
  <conditionalFormatting sqref="T11:T12">
    <cfRule type="cellIs" priority="59" dxfId="0" operator="lessThanOrEqual">
      <formula>0</formula>
    </cfRule>
  </conditionalFormatting>
  <conditionalFormatting sqref="P11:P12">
    <cfRule type="cellIs" priority="58" dxfId="0" operator="lessThanOrEqual">
      <formula>0</formula>
    </cfRule>
  </conditionalFormatting>
  <conditionalFormatting sqref="N11:N12">
    <cfRule type="cellIs" priority="57" dxfId="0" operator="lessThanOrEqual">
      <formula>0</formula>
    </cfRule>
  </conditionalFormatting>
  <conditionalFormatting sqref="L11:L12">
    <cfRule type="cellIs" priority="56" dxfId="0" operator="lessThanOrEqual">
      <formula>0</formula>
    </cfRule>
  </conditionalFormatting>
  <conditionalFormatting sqref="H11:J12">
    <cfRule type="cellIs" priority="55" dxfId="0" operator="lessThanOrEqual">
      <formula>0</formula>
    </cfRule>
  </conditionalFormatting>
  <conditionalFormatting sqref="F11:F12">
    <cfRule type="cellIs" priority="54" dxfId="0" operator="lessThanOrEqual">
      <formula>0</formula>
    </cfRule>
  </conditionalFormatting>
  <conditionalFormatting sqref="D13:D24">
    <cfRule type="cellIs" priority="52" dxfId="0" operator="lessThanOrEqual">
      <formula>0</formula>
    </cfRule>
  </conditionalFormatting>
  <conditionalFormatting sqref="F13:F24">
    <cfRule type="cellIs" priority="51" dxfId="0" operator="lessThanOrEqual">
      <formula>0</formula>
    </cfRule>
  </conditionalFormatting>
  <conditionalFormatting sqref="H13:H24">
    <cfRule type="cellIs" priority="50" dxfId="0" operator="lessThanOrEqual">
      <formula>0</formula>
    </cfRule>
  </conditionalFormatting>
  <conditionalFormatting sqref="L13:L24">
    <cfRule type="cellIs" priority="49" dxfId="0" operator="lessThanOrEqual">
      <formula>0</formula>
    </cfRule>
  </conditionalFormatting>
  <conditionalFormatting sqref="N13:N24">
    <cfRule type="cellIs" priority="48" dxfId="0" operator="lessThanOrEqual">
      <formula>0</formula>
    </cfRule>
  </conditionalFormatting>
  <conditionalFormatting sqref="P13:P24">
    <cfRule type="cellIs" priority="47" dxfId="0" operator="lessThanOrEqual">
      <formula>0</formula>
    </cfRule>
  </conditionalFormatting>
  <conditionalFormatting sqref="T13:T24">
    <cfRule type="cellIs" priority="46" dxfId="0" operator="lessThanOrEqual">
      <formula>0</formula>
    </cfRule>
  </conditionalFormatting>
  <conditionalFormatting sqref="V13:V24">
    <cfRule type="cellIs" priority="45" dxfId="0" operator="lessThanOrEqual">
      <formula>0</formula>
    </cfRule>
  </conditionalFormatting>
  <conditionalFormatting sqref="X13:X24">
    <cfRule type="cellIs" priority="44" dxfId="0" operator="lessThanOrEqual">
      <formula>0</formula>
    </cfRule>
  </conditionalFormatting>
  <conditionalFormatting sqref="AB13:AB24">
    <cfRule type="cellIs" priority="43" dxfId="0" operator="lessThanOrEqual">
      <formula>0</formula>
    </cfRule>
  </conditionalFormatting>
  <conditionalFormatting sqref="AD13:AD24">
    <cfRule type="cellIs" priority="42" dxfId="0" operator="lessThanOrEqual">
      <formula>0</formula>
    </cfRule>
  </conditionalFormatting>
  <conditionalFormatting sqref="AF13:AF24">
    <cfRule type="cellIs" priority="41" dxfId="0" operator="lessThanOrEqual">
      <formula>0</formula>
    </cfRule>
  </conditionalFormatting>
  <conditionalFormatting sqref="Q11:R12">
    <cfRule type="cellIs" priority="37" dxfId="0" operator="lessThanOrEqual">
      <formula>0</formula>
    </cfRule>
  </conditionalFormatting>
  <conditionalFormatting sqref="Y19:Z20">
    <cfRule type="cellIs" priority="16" dxfId="0" operator="lessThanOrEqual">
      <formula>0</formula>
    </cfRule>
  </conditionalFormatting>
  <conditionalFormatting sqref="Y11:Z12">
    <cfRule type="cellIs" priority="35" dxfId="0" operator="lessThanOrEqual">
      <formula>0</formula>
    </cfRule>
  </conditionalFormatting>
  <conditionalFormatting sqref="Q23:R24">
    <cfRule type="cellIs" priority="20" dxfId="0" operator="lessThanOrEqual">
      <formula>0</formula>
    </cfRule>
  </conditionalFormatting>
  <conditionalFormatting sqref="AG11:AH12">
    <cfRule type="cellIs" priority="33" dxfId="0" operator="lessThanOrEqual">
      <formula>0</formula>
    </cfRule>
  </conditionalFormatting>
  <conditionalFormatting sqref="Q15:R16">
    <cfRule type="cellIs" priority="24" dxfId="0" operator="lessThanOrEqual">
      <formula>0</formula>
    </cfRule>
  </conditionalFormatting>
  <conditionalFormatting sqref="I13:J14">
    <cfRule type="cellIs" priority="31" dxfId="0" operator="lessThanOrEqual">
      <formula>0</formula>
    </cfRule>
  </conditionalFormatting>
  <conditionalFormatting sqref="I15:J16">
    <cfRule type="cellIs" priority="30" dxfId="0" operator="lessThanOrEqual">
      <formula>0</formula>
    </cfRule>
  </conditionalFormatting>
  <conditionalFormatting sqref="I17:J18">
    <cfRule type="cellIs" priority="29" dxfId="0" operator="lessThanOrEqual">
      <formula>0</formula>
    </cfRule>
  </conditionalFormatting>
  <conditionalFormatting sqref="I19:J20">
    <cfRule type="cellIs" priority="28" dxfId="0" operator="lessThanOrEqual">
      <formula>0</formula>
    </cfRule>
  </conditionalFormatting>
  <conditionalFormatting sqref="I21:J22">
    <cfRule type="cellIs" priority="27" dxfId="0" operator="lessThanOrEqual">
      <formula>0</formula>
    </cfRule>
  </conditionalFormatting>
  <conditionalFormatting sqref="I23:J24">
    <cfRule type="cellIs" priority="26" dxfId="0" operator="lessThanOrEqual">
      <formula>0</formula>
    </cfRule>
  </conditionalFormatting>
  <conditionalFormatting sqref="Q13:R14">
    <cfRule type="cellIs" priority="25" dxfId="0" operator="lessThanOrEqual">
      <formula>0</formula>
    </cfRule>
  </conditionalFormatting>
  <conditionalFormatting sqref="Q17:R18">
    <cfRule type="cellIs" priority="23" dxfId="0" operator="lessThanOrEqual">
      <formula>0</formula>
    </cfRule>
  </conditionalFormatting>
  <conditionalFormatting sqref="Q19:R20">
    <cfRule type="cellIs" priority="22" dxfId="0" operator="lessThanOrEqual">
      <formula>0</formula>
    </cfRule>
  </conditionalFormatting>
  <conditionalFormatting sqref="Q21:R22">
    <cfRule type="cellIs" priority="21" dxfId="0" operator="lessThanOrEqual">
      <formula>0</formula>
    </cfRule>
  </conditionalFormatting>
  <conditionalFormatting sqref="Y13:Z14">
    <cfRule type="cellIs" priority="19" dxfId="0" operator="lessThanOrEqual">
      <formula>0</formula>
    </cfRule>
  </conditionalFormatting>
  <conditionalFormatting sqref="Y15:Z16">
    <cfRule type="cellIs" priority="18" dxfId="0" operator="lessThanOrEqual">
      <formula>0</formula>
    </cfRule>
  </conditionalFormatting>
  <conditionalFormatting sqref="Y17:Z18">
    <cfRule type="cellIs" priority="17" dxfId="0" operator="lessThanOrEqual">
      <formula>0</formula>
    </cfRule>
  </conditionalFormatting>
  <conditionalFormatting sqref="Y21:Z22">
    <cfRule type="cellIs" priority="15" dxfId="0" operator="lessThanOrEqual">
      <formula>0</formula>
    </cfRule>
  </conditionalFormatting>
  <conditionalFormatting sqref="Y23:Z24">
    <cfRule type="cellIs" priority="14" dxfId="0" operator="lessThanOrEqual">
      <formula>0</formula>
    </cfRule>
  </conditionalFormatting>
  <conditionalFormatting sqref="AG13:AH14">
    <cfRule type="cellIs" priority="13" dxfId="0" operator="lessThanOrEqual">
      <formula>0</formula>
    </cfRule>
  </conditionalFormatting>
  <conditionalFormatting sqref="AG15:AH16">
    <cfRule type="cellIs" priority="12" dxfId="0" operator="lessThanOrEqual">
      <formula>0</formula>
    </cfRule>
  </conditionalFormatting>
  <conditionalFormatting sqref="AG17:AH18">
    <cfRule type="cellIs" priority="11" dxfId="0" operator="lessThanOrEqual">
      <formula>0</formula>
    </cfRule>
  </conditionalFormatting>
  <conditionalFormatting sqref="AG19:AH20">
    <cfRule type="cellIs" priority="10" dxfId="0" operator="lessThanOrEqual">
      <formula>0</formula>
    </cfRule>
  </conditionalFormatting>
  <conditionalFormatting sqref="AG21:AH22">
    <cfRule type="cellIs" priority="9" dxfId="0" operator="lessThanOrEqual">
      <formula>0</formula>
    </cfRule>
  </conditionalFormatting>
  <conditionalFormatting sqref="AG23:AH24">
    <cfRule type="cellIs" priority="8" dxfId="0" operator="lessThanOrEqual">
      <formula>0</formula>
    </cfRule>
  </conditionalFormatting>
  <conditionalFormatting sqref="AJ13">
    <cfRule type="cellIs" priority="7" dxfId="0" operator="lessThanOrEqual">
      <formula>0</formula>
    </cfRule>
  </conditionalFormatting>
  <conditionalFormatting sqref="AJ23">
    <cfRule type="cellIs" priority="1" dxfId="0" operator="lessThanOrEqual">
      <formula>0</formula>
    </cfRule>
  </conditionalFormatting>
  <conditionalFormatting sqref="AJ15">
    <cfRule type="cellIs" priority="5" dxfId="0" operator="lessThanOrEqual">
      <formula>0</formula>
    </cfRule>
  </conditionalFormatting>
  <conditionalFormatting sqref="AJ17">
    <cfRule type="cellIs" priority="4" dxfId="0" operator="lessThanOrEqual">
      <formula>0</formula>
    </cfRule>
  </conditionalFormatting>
  <conditionalFormatting sqref="AJ19">
    <cfRule type="cellIs" priority="3" dxfId="0" operator="lessThanOrEqual">
      <formula>0</formula>
    </cfRule>
  </conditionalFormatting>
  <conditionalFormatting sqref="AJ21">
    <cfRule type="cellIs" priority="2" dxfId="0" operator="lessThanOrEqual">
      <formula>0</formula>
    </cfRule>
  </conditionalFormatting>
  <printOptions/>
  <pageMargins left="0.75" right="0.75" top="1" bottom="1" header="0" footer="0"/>
  <pageSetup horizontalDpi="600" verticalDpi="600" orientation="landscape" paperSize="14" scale="50" r:id="rId2"/>
  <drawing r:id="rId1"/>
</worksheet>
</file>

<file path=xl/worksheets/sheet3.xml><?xml version="1.0" encoding="utf-8"?>
<worksheet xmlns="http://schemas.openxmlformats.org/spreadsheetml/2006/main" xmlns:r="http://schemas.openxmlformats.org/officeDocument/2006/relationships">
  <dimension ref="A2:S174"/>
  <sheetViews>
    <sheetView zoomScalePageLayoutView="0" workbookViewId="0" topLeftCell="A52">
      <selection activeCell="C70" sqref="C70:P70"/>
    </sheetView>
  </sheetViews>
  <sheetFormatPr defaultColWidth="11.421875" defaultRowHeight="12.75"/>
  <cols>
    <col min="1" max="1" width="3.00390625" style="101" customWidth="1"/>
    <col min="2" max="2" width="30.00390625" style="101" customWidth="1"/>
    <col min="3" max="3" width="16.8515625" style="101" customWidth="1"/>
    <col min="4" max="4" width="5.8515625" style="101" customWidth="1"/>
    <col min="5" max="6" width="6.7109375" style="101" bestFit="1" customWidth="1"/>
    <col min="7" max="7" width="5.421875" style="101" bestFit="1" customWidth="1"/>
    <col min="8" max="8" width="5.140625" style="101" bestFit="1" customWidth="1"/>
    <col min="9" max="9" width="6.140625" style="101" customWidth="1"/>
    <col min="10" max="10" width="4.7109375" style="101" bestFit="1" customWidth="1"/>
    <col min="11" max="11" width="6.421875" style="101" bestFit="1" customWidth="1"/>
    <col min="12" max="12" width="4.8515625" style="101" bestFit="1" customWidth="1"/>
    <col min="13" max="13" width="8.421875" style="101" customWidth="1"/>
    <col min="14" max="14" width="6.421875" style="101" customWidth="1"/>
    <col min="15" max="15" width="6.57421875" style="101" customWidth="1"/>
    <col min="16" max="16" width="12.140625" style="101" customWidth="1"/>
    <col min="17" max="17" width="11.7109375" style="101" customWidth="1"/>
    <col min="18" max="18" width="11.7109375" style="458" hidden="1" customWidth="1"/>
    <col min="19" max="16384" width="11.421875" style="101" customWidth="1"/>
  </cols>
  <sheetData>
    <row r="1" ht="13.5" thickBot="1"/>
    <row r="2" spans="2:18" ht="16.5" customHeight="1">
      <c r="B2" s="151"/>
      <c r="C2" s="154" t="s">
        <v>58</v>
      </c>
      <c r="D2" s="155"/>
      <c r="E2" s="155"/>
      <c r="F2" s="155"/>
      <c r="G2" s="155"/>
      <c r="H2" s="155"/>
      <c r="I2" s="155"/>
      <c r="J2" s="155"/>
      <c r="K2" s="155"/>
      <c r="L2" s="155"/>
      <c r="M2" s="156"/>
      <c r="N2" s="165" t="s">
        <v>59</v>
      </c>
      <c r="O2" s="166"/>
      <c r="P2" s="167"/>
      <c r="R2" s="458">
        <v>0.03</v>
      </c>
    </row>
    <row r="3" spans="2:18" ht="15.75" customHeight="1">
      <c r="B3" s="152"/>
      <c r="C3" s="157" t="s">
        <v>60</v>
      </c>
      <c r="D3" s="158"/>
      <c r="E3" s="158"/>
      <c r="F3" s="158"/>
      <c r="G3" s="158"/>
      <c r="H3" s="158"/>
      <c r="I3" s="158"/>
      <c r="J3" s="158"/>
      <c r="K3" s="158"/>
      <c r="L3" s="158"/>
      <c r="M3" s="159"/>
      <c r="N3" s="168" t="s">
        <v>110</v>
      </c>
      <c r="O3" s="169"/>
      <c r="P3" s="170"/>
      <c r="R3" s="458">
        <v>0.02999</v>
      </c>
    </row>
    <row r="4" spans="2:18" ht="15.75" customHeight="1">
      <c r="B4" s="152"/>
      <c r="C4" s="157" t="s">
        <v>61</v>
      </c>
      <c r="D4" s="158"/>
      <c r="E4" s="158"/>
      <c r="F4" s="158"/>
      <c r="G4" s="158"/>
      <c r="H4" s="158"/>
      <c r="I4" s="158"/>
      <c r="J4" s="158"/>
      <c r="K4" s="158"/>
      <c r="L4" s="158"/>
      <c r="M4" s="159"/>
      <c r="N4" s="168" t="s">
        <v>109</v>
      </c>
      <c r="O4" s="169"/>
      <c r="P4" s="170"/>
      <c r="R4" s="458">
        <v>0.005</v>
      </c>
    </row>
    <row r="5" spans="2:18" ht="16.5" customHeight="1" thickBot="1">
      <c r="B5" s="153"/>
      <c r="C5" s="162" t="s">
        <v>62</v>
      </c>
      <c r="D5" s="163"/>
      <c r="E5" s="163"/>
      <c r="F5" s="163"/>
      <c r="G5" s="163"/>
      <c r="H5" s="163"/>
      <c r="I5" s="163"/>
      <c r="J5" s="163"/>
      <c r="K5" s="163"/>
      <c r="L5" s="163"/>
      <c r="M5" s="164"/>
      <c r="N5" s="171" t="s">
        <v>63</v>
      </c>
      <c r="O5" s="172"/>
      <c r="P5" s="173"/>
      <c r="R5" s="458">
        <v>0.004999</v>
      </c>
    </row>
    <row r="6" ht="13.5" thickBot="1"/>
    <row r="7" spans="1:17" ht="12.75">
      <c r="A7" s="102"/>
      <c r="B7" s="272" t="s">
        <v>66</v>
      </c>
      <c r="C7" s="273"/>
      <c r="D7" s="273"/>
      <c r="E7" s="273"/>
      <c r="F7" s="273"/>
      <c r="G7" s="273"/>
      <c r="H7" s="273"/>
      <c r="I7" s="273"/>
      <c r="J7" s="273"/>
      <c r="K7" s="273"/>
      <c r="L7" s="273"/>
      <c r="M7" s="273"/>
      <c r="N7" s="273"/>
      <c r="O7" s="273"/>
      <c r="P7" s="274"/>
      <c r="Q7" s="102"/>
    </row>
    <row r="8" spans="1:17" ht="13.5" thickBot="1">
      <c r="A8" s="102"/>
      <c r="B8" s="275"/>
      <c r="C8" s="276"/>
      <c r="D8" s="276"/>
      <c r="E8" s="276"/>
      <c r="F8" s="276"/>
      <c r="G8" s="276"/>
      <c r="H8" s="276"/>
      <c r="I8" s="276"/>
      <c r="J8" s="276"/>
      <c r="K8" s="276"/>
      <c r="L8" s="276"/>
      <c r="M8" s="276"/>
      <c r="N8" s="276"/>
      <c r="O8" s="276"/>
      <c r="P8" s="277"/>
      <c r="Q8" s="102"/>
    </row>
    <row r="9" spans="1:17" ht="6.75" customHeight="1" thickBot="1">
      <c r="A9" s="102"/>
      <c r="B9" s="278"/>
      <c r="C9" s="278"/>
      <c r="D9" s="278"/>
      <c r="E9" s="278"/>
      <c r="F9" s="278"/>
      <c r="G9" s="278"/>
      <c r="H9" s="278"/>
      <c r="I9" s="278"/>
      <c r="J9" s="278"/>
      <c r="K9" s="278"/>
      <c r="L9" s="278"/>
      <c r="M9" s="278"/>
      <c r="N9" s="278"/>
      <c r="O9" s="278"/>
      <c r="P9" s="278"/>
      <c r="Q9" s="102"/>
    </row>
    <row r="10" spans="1:17" ht="26.25" customHeight="1" thickBot="1">
      <c r="A10" s="102"/>
      <c r="B10" s="19" t="s">
        <v>75</v>
      </c>
      <c r="C10" s="103">
        <v>2017</v>
      </c>
      <c r="D10" s="231" t="s">
        <v>1</v>
      </c>
      <c r="E10" s="232"/>
      <c r="F10" s="232"/>
      <c r="G10" s="232"/>
      <c r="H10" s="233" t="s">
        <v>79</v>
      </c>
      <c r="I10" s="233"/>
      <c r="J10" s="233"/>
      <c r="K10" s="232" t="s">
        <v>38</v>
      </c>
      <c r="L10" s="232"/>
      <c r="M10" s="232"/>
      <c r="N10" s="232"/>
      <c r="O10" s="233" t="s">
        <v>46</v>
      </c>
      <c r="P10" s="244"/>
      <c r="Q10" s="102"/>
    </row>
    <row r="11" spans="1:17" ht="4.5" customHeight="1" thickBot="1">
      <c r="A11" s="102"/>
      <c r="B11" s="279"/>
      <c r="C11" s="280"/>
      <c r="D11" s="280"/>
      <c r="E11" s="280"/>
      <c r="F11" s="280"/>
      <c r="G11" s="280"/>
      <c r="H11" s="280"/>
      <c r="I11" s="280"/>
      <c r="J11" s="280"/>
      <c r="K11" s="280"/>
      <c r="L11" s="280"/>
      <c r="M11" s="280"/>
      <c r="N11" s="280"/>
      <c r="O11" s="280"/>
      <c r="P11" s="281"/>
      <c r="Q11" s="102"/>
    </row>
    <row r="12" spans="1:17" ht="13.5" thickBot="1">
      <c r="A12" s="102"/>
      <c r="B12" s="20" t="s">
        <v>0</v>
      </c>
      <c r="C12" s="252" t="s">
        <v>100</v>
      </c>
      <c r="D12" s="252"/>
      <c r="E12" s="252"/>
      <c r="F12" s="252"/>
      <c r="G12" s="252"/>
      <c r="H12" s="252"/>
      <c r="I12" s="252"/>
      <c r="J12" s="252"/>
      <c r="K12" s="252"/>
      <c r="L12" s="252"/>
      <c r="M12" s="252"/>
      <c r="N12" s="252"/>
      <c r="O12" s="252"/>
      <c r="P12" s="253"/>
      <c r="Q12" s="102"/>
    </row>
    <row r="13" spans="1:17" ht="4.5" customHeight="1" thickBot="1">
      <c r="A13" s="102"/>
      <c r="B13" s="180"/>
      <c r="C13" s="181"/>
      <c r="D13" s="181"/>
      <c r="E13" s="181"/>
      <c r="F13" s="181"/>
      <c r="G13" s="181"/>
      <c r="H13" s="181"/>
      <c r="I13" s="181"/>
      <c r="J13" s="181"/>
      <c r="K13" s="181"/>
      <c r="L13" s="181"/>
      <c r="M13" s="181"/>
      <c r="N13" s="181"/>
      <c r="O13" s="181"/>
      <c r="P13" s="182"/>
      <c r="Q13" s="102"/>
    </row>
    <row r="14" spans="1:18" ht="13.5" thickBot="1">
      <c r="A14" s="102"/>
      <c r="B14" s="110" t="s">
        <v>5</v>
      </c>
      <c r="C14" s="494" t="s">
        <v>132</v>
      </c>
      <c r="D14" s="495"/>
      <c r="E14" s="495"/>
      <c r="F14" s="495"/>
      <c r="G14" s="495"/>
      <c r="H14" s="495"/>
      <c r="I14" s="495"/>
      <c r="J14" s="495"/>
      <c r="K14" s="495"/>
      <c r="L14" s="495"/>
      <c r="M14" s="495"/>
      <c r="N14" s="495"/>
      <c r="O14" s="495"/>
      <c r="P14" s="496"/>
      <c r="Q14" s="102"/>
      <c r="R14" s="459"/>
    </row>
    <row r="15" spans="1:17" ht="4.5" customHeight="1" thickBot="1">
      <c r="A15" s="102"/>
      <c r="B15" s="497"/>
      <c r="C15" s="498"/>
      <c r="D15" s="498"/>
      <c r="E15" s="498"/>
      <c r="F15" s="498"/>
      <c r="G15" s="498"/>
      <c r="H15" s="498"/>
      <c r="I15" s="498"/>
      <c r="J15" s="498"/>
      <c r="K15" s="498"/>
      <c r="L15" s="498"/>
      <c r="M15" s="498"/>
      <c r="N15" s="498"/>
      <c r="O15" s="498"/>
      <c r="P15" s="499"/>
      <c r="Q15" s="102"/>
    </row>
    <row r="16" spans="1:18" ht="22.5" customHeight="1" thickBot="1">
      <c r="A16" s="102"/>
      <c r="B16" s="110" t="s">
        <v>36</v>
      </c>
      <c r="C16" s="245" t="s">
        <v>167</v>
      </c>
      <c r="D16" s="246"/>
      <c r="E16" s="246"/>
      <c r="F16" s="246"/>
      <c r="G16" s="246"/>
      <c r="H16" s="246"/>
      <c r="I16" s="246"/>
      <c r="J16" s="246"/>
      <c r="K16" s="246"/>
      <c r="L16" s="246"/>
      <c r="M16" s="246"/>
      <c r="N16" s="246"/>
      <c r="O16" s="246"/>
      <c r="P16" s="247"/>
      <c r="Q16" s="102"/>
      <c r="R16" s="459"/>
    </row>
    <row r="17" spans="1:17" ht="4.5" customHeight="1" thickBot="1">
      <c r="A17" s="102"/>
      <c r="B17" s="261"/>
      <c r="C17" s="262"/>
      <c r="D17" s="262"/>
      <c r="E17" s="262"/>
      <c r="F17" s="262"/>
      <c r="G17" s="262"/>
      <c r="H17" s="262"/>
      <c r="I17" s="262"/>
      <c r="J17" s="262"/>
      <c r="K17" s="262"/>
      <c r="L17" s="262"/>
      <c r="M17" s="262"/>
      <c r="N17" s="262"/>
      <c r="O17" s="262"/>
      <c r="P17" s="263"/>
      <c r="Q17" s="102"/>
    </row>
    <row r="18" spans="1:17" ht="26.25" customHeight="1" thickBot="1">
      <c r="A18" s="102"/>
      <c r="B18" s="20" t="s">
        <v>22</v>
      </c>
      <c r="C18" s="500" t="s">
        <v>105</v>
      </c>
      <c r="D18" s="501"/>
      <c r="E18" s="501"/>
      <c r="F18" s="501"/>
      <c r="G18" s="501"/>
      <c r="H18" s="501"/>
      <c r="I18" s="501"/>
      <c r="J18" s="501"/>
      <c r="K18" s="501"/>
      <c r="L18" s="501"/>
      <c r="M18" s="501"/>
      <c r="N18" s="501"/>
      <c r="O18" s="501"/>
      <c r="P18" s="502"/>
      <c r="Q18" s="102"/>
    </row>
    <row r="19" spans="1:17" ht="4.5" customHeight="1" thickBot="1">
      <c r="A19" s="102"/>
      <c r="B19" s="270"/>
      <c r="C19" s="270"/>
      <c r="D19" s="270"/>
      <c r="E19" s="270"/>
      <c r="F19" s="270"/>
      <c r="G19" s="270"/>
      <c r="H19" s="270"/>
      <c r="I19" s="270"/>
      <c r="J19" s="270"/>
      <c r="K19" s="270"/>
      <c r="L19" s="270"/>
      <c r="M19" s="270"/>
      <c r="N19" s="270"/>
      <c r="O19" s="270"/>
      <c r="P19" s="270"/>
      <c r="Q19" s="102"/>
    </row>
    <row r="20" spans="1:17" ht="17.25" customHeight="1" thickBot="1">
      <c r="A20" s="102"/>
      <c r="B20" s="200" t="s">
        <v>37</v>
      </c>
      <c r="C20" s="201"/>
      <c r="D20" s="201"/>
      <c r="E20" s="201"/>
      <c r="F20" s="201"/>
      <c r="G20" s="201"/>
      <c r="H20" s="201"/>
      <c r="I20" s="201"/>
      <c r="J20" s="201"/>
      <c r="K20" s="201"/>
      <c r="L20" s="201"/>
      <c r="M20" s="201"/>
      <c r="N20" s="201"/>
      <c r="O20" s="201"/>
      <c r="P20" s="202"/>
      <c r="Q20" s="102"/>
    </row>
    <row r="21" spans="1:17" ht="4.5" customHeight="1" thickBot="1">
      <c r="A21" s="102"/>
      <c r="B21" s="238"/>
      <c r="C21" s="239"/>
      <c r="D21" s="239"/>
      <c r="E21" s="239"/>
      <c r="F21" s="239"/>
      <c r="G21" s="239"/>
      <c r="H21" s="239"/>
      <c r="I21" s="239"/>
      <c r="J21" s="239"/>
      <c r="K21" s="239"/>
      <c r="L21" s="239"/>
      <c r="M21" s="239"/>
      <c r="N21" s="239"/>
      <c r="O21" s="239"/>
      <c r="P21" s="240"/>
      <c r="Q21" s="102"/>
    </row>
    <row r="22" spans="1:17" ht="45.75" customHeight="1" thickBot="1">
      <c r="A22" s="102"/>
      <c r="B22" s="20" t="s">
        <v>3</v>
      </c>
      <c r="C22" s="271"/>
      <c r="D22" s="265"/>
      <c r="E22" s="265"/>
      <c r="F22" s="265"/>
      <c r="G22" s="265"/>
      <c r="H22" s="265"/>
      <c r="I22" s="265"/>
      <c r="J22" s="265"/>
      <c r="K22" s="265"/>
      <c r="L22" s="265"/>
      <c r="M22" s="265"/>
      <c r="N22" s="265"/>
      <c r="O22" s="265"/>
      <c r="P22" s="266"/>
      <c r="Q22" s="102"/>
    </row>
    <row r="23" spans="1:17" ht="4.5" customHeight="1" thickBot="1">
      <c r="A23" s="102"/>
      <c r="B23" s="261"/>
      <c r="C23" s="262"/>
      <c r="D23" s="262"/>
      <c r="E23" s="262"/>
      <c r="F23" s="262"/>
      <c r="G23" s="262"/>
      <c r="H23" s="262"/>
      <c r="I23" s="262"/>
      <c r="J23" s="262"/>
      <c r="K23" s="262"/>
      <c r="L23" s="262"/>
      <c r="M23" s="262"/>
      <c r="N23" s="262"/>
      <c r="O23" s="262"/>
      <c r="P23" s="263"/>
      <c r="Q23" s="102"/>
    </row>
    <row r="24" spans="1:17" ht="52.5" customHeight="1" thickBot="1">
      <c r="A24" s="102"/>
      <c r="B24" s="20" t="s">
        <v>23</v>
      </c>
      <c r="C24" s="367" t="s">
        <v>177</v>
      </c>
      <c r="D24" s="368"/>
      <c r="E24" s="368"/>
      <c r="F24" s="368"/>
      <c r="G24" s="368"/>
      <c r="H24" s="368"/>
      <c r="I24" s="368"/>
      <c r="J24" s="368"/>
      <c r="K24" s="368"/>
      <c r="L24" s="368"/>
      <c r="M24" s="368"/>
      <c r="N24" s="368"/>
      <c r="O24" s="368"/>
      <c r="P24" s="369"/>
      <c r="Q24" s="102"/>
    </row>
    <row r="25" spans="1:17" ht="4.5" customHeight="1" thickBot="1">
      <c r="A25" s="102"/>
      <c r="B25" s="261"/>
      <c r="C25" s="262"/>
      <c r="D25" s="262"/>
      <c r="E25" s="262"/>
      <c r="F25" s="262"/>
      <c r="G25" s="262"/>
      <c r="H25" s="262"/>
      <c r="I25" s="262"/>
      <c r="J25" s="262"/>
      <c r="K25" s="262"/>
      <c r="L25" s="262"/>
      <c r="M25" s="262"/>
      <c r="N25" s="262"/>
      <c r="O25" s="262"/>
      <c r="P25" s="263"/>
      <c r="Q25" s="102"/>
    </row>
    <row r="26" spans="1:17" ht="13.5" customHeight="1" thickBot="1">
      <c r="A26" s="102"/>
      <c r="B26" s="22" t="s">
        <v>2</v>
      </c>
      <c r="C26" s="241" t="s">
        <v>196</v>
      </c>
      <c r="D26" s="242"/>
      <c r="E26" s="242"/>
      <c r="F26" s="242"/>
      <c r="G26" s="242"/>
      <c r="H26" s="242"/>
      <c r="I26" s="242"/>
      <c r="J26" s="242"/>
      <c r="K26" s="242"/>
      <c r="L26" s="242"/>
      <c r="M26" s="242"/>
      <c r="N26" s="242"/>
      <c r="O26" s="242"/>
      <c r="P26" s="243"/>
      <c r="Q26" s="102"/>
    </row>
    <row r="27" spans="1:17" ht="4.5" customHeight="1" thickBot="1">
      <c r="A27" s="102"/>
      <c r="B27" s="191"/>
      <c r="C27" s="192"/>
      <c r="D27" s="192"/>
      <c r="E27" s="192"/>
      <c r="F27" s="192"/>
      <c r="G27" s="192"/>
      <c r="H27" s="192"/>
      <c r="I27" s="192"/>
      <c r="J27" s="192"/>
      <c r="K27" s="192"/>
      <c r="L27" s="192"/>
      <c r="M27" s="192"/>
      <c r="N27" s="192"/>
      <c r="O27" s="192"/>
      <c r="P27" s="193"/>
      <c r="Q27" s="102"/>
    </row>
    <row r="28" spans="1:17" ht="12.75" customHeight="1" thickBot="1">
      <c r="A28" s="102"/>
      <c r="B28" s="22" t="s">
        <v>24</v>
      </c>
      <c r="C28" s="94" t="s">
        <v>25</v>
      </c>
      <c r="D28" s="257" t="s">
        <v>133</v>
      </c>
      <c r="E28" s="258"/>
      <c r="F28" s="258"/>
      <c r="G28" s="259"/>
      <c r="H28" s="260" t="s">
        <v>26</v>
      </c>
      <c r="I28" s="260"/>
      <c r="J28" s="260"/>
      <c r="K28" s="271" t="s">
        <v>134</v>
      </c>
      <c r="L28" s="258"/>
      <c r="M28" s="259"/>
      <c r="N28" s="282" t="s">
        <v>27</v>
      </c>
      <c r="O28" s="283"/>
      <c r="P28" s="95" t="s">
        <v>135</v>
      </c>
      <c r="Q28" s="102"/>
    </row>
    <row r="29" spans="1:17" ht="4.5" customHeight="1" thickBot="1">
      <c r="A29" s="102"/>
      <c r="B29" s="284"/>
      <c r="C29" s="270"/>
      <c r="D29" s="270"/>
      <c r="E29" s="270"/>
      <c r="F29" s="270"/>
      <c r="G29" s="270"/>
      <c r="H29" s="270"/>
      <c r="I29" s="270"/>
      <c r="J29" s="270"/>
      <c r="K29" s="270"/>
      <c r="L29" s="270"/>
      <c r="M29" s="270"/>
      <c r="N29" s="270"/>
      <c r="O29" s="270"/>
      <c r="P29" s="285"/>
      <c r="Q29" s="102"/>
    </row>
    <row r="30" spans="1:17" ht="13.5" thickBot="1">
      <c r="A30" s="102"/>
      <c r="B30" s="22" t="s">
        <v>6</v>
      </c>
      <c r="C30" s="264" t="s">
        <v>116</v>
      </c>
      <c r="D30" s="265"/>
      <c r="E30" s="265"/>
      <c r="F30" s="265"/>
      <c r="G30" s="265"/>
      <c r="H30" s="265"/>
      <c r="I30" s="265"/>
      <c r="J30" s="265"/>
      <c r="K30" s="265"/>
      <c r="L30" s="265"/>
      <c r="M30" s="265"/>
      <c r="N30" s="265"/>
      <c r="O30" s="265"/>
      <c r="P30" s="266"/>
      <c r="Q30" s="102"/>
    </row>
    <row r="31" spans="1:17" ht="4.5" customHeight="1" thickBot="1">
      <c r="A31" s="102"/>
      <c r="B31" s="261"/>
      <c r="C31" s="262"/>
      <c r="D31" s="262"/>
      <c r="E31" s="262"/>
      <c r="F31" s="262"/>
      <c r="G31" s="262"/>
      <c r="H31" s="262"/>
      <c r="I31" s="262"/>
      <c r="J31" s="262"/>
      <c r="K31" s="262"/>
      <c r="L31" s="262"/>
      <c r="M31" s="262"/>
      <c r="N31" s="262"/>
      <c r="O31" s="262"/>
      <c r="P31" s="263"/>
      <c r="Q31" s="102"/>
    </row>
    <row r="32" spans="1:17" ht="13.5" thickBot="1">
      <c r="A32" s="102"/>
      <c r="B32" s="22" t="s">
        <v>4</v>
      </c>
      <c r="C32" s="251" t="s">
        <v>73</v>
      </c>
      <c r="D32" s="252"/>
      <c r="E32" s="252"/>
      <c r="F32" s="252"/>
      <c r="G32" s="252"/>
      <c r="H32" s="252"/>
      <c r="I32" s="252"/>
      <c r="J32" s="252"/>
      <c r="K32" s="252"/>
      <c r="L32" s="252"/>
      <c r="M32" s="252"/>
      <c r="N32" s="252"/>
      <c r="O32" s="252"/>
      <c r="P32" s="253"/>
      <c r="Q32" s="102"/>
    </row>
    <row r="33" spans="1:17" ht="4.5" customHeight="1" thickBot="1">
      <c r="A33" s="102"/>
      <c r="B33" s="261"/>
      <c r="C33" s="262"/>
      <c r="D33" s="262"/>
      <c r="E33" s="262"/>
      <c r="F33" s="262"/>
      <c r="G33" s="262"/>
      <c r="H33" s="262"/>
      <c r="I33" s="262"/>
      <c r="J33" s="262"/>
      <c r="K33" s="262"/>
      <c r="L33" s="262"/>
      <c r="M33" s="262"/>
      <c r="N33" s="262"/>
      <c r="O33" s="262"/>
      <c r="P33" s="263"/>
      <c r="Q33" s="102"/>
    </row>
    <row r="34" spans="1:17" ht="13.5" thickBot="1">
      <c r="A34" s="102"/>
      <c r="B34" s="22" t="s">
        <v>34</v>
      </c>
      <c r="C34" s="251" t="s">
        <v>73</v>
      </c>
      <c r="D34" s="252"/>
      <c r="E34" s="252"/>
      <c r="F34" s="252"/>
      <c r="G34" s="252"/>
      <c r="H34" s="252"/>
      <c r="I34" s="252"/>
      <c r="J34" s="252"/>
      <c r="K34" s="252"/>
      <c r="L34" s="252"/>
      <c r="M34" s="252"/>
      <c r="N34" s="252"/>
      <c r="O34" s="252"/>
      <c r="P34" s="253"/>
      <c r="Q34" s="102"/>
    </row>
    <row r="35" spans="1:17" ht="4.5" customHeight="1" thickBot="1">
      <c r="A35" s="102"/>
      <c r="B35" s="180"/>
      <c r="C35" s="181"/>
      <c r="D35" s="181"/>
      <c r="E35" s="181"/>
      <c r="F35" s="181"/>
      <c r="G35" s="181"/>
      <c r="H35" s="181"/>
      <c r="I35" s="181"/>
      <c r="J35" s="181"/>
      <c r="K35" s="181"/>
      <c r="L35" s="181"/>
      <c r="M35" s="181"/>
      <c r="N35" s="181"/>
      <c r="O35" s="181"/>
      <c r="P35" s="182"/>
      <c r="Q35" s="102"/>
    </row>
    <row r="36" spans="1:17" ht="16.5" customHeight="1" thickBot="1">
      <c r="A36" s="102"/>
      <c r="B36" s="22" t="s">
        <v>65</v>
      </c>
      <c r="C36" s="286" t="s">
        <v>71</v>
      </c>
      <c r="D36" s="252"/>
      <c r="E36" s="252"/>
      <c r="F36" s="252"/>
      <c r="G36" s="252"/>
      <c r="H36" s="252"/>
      <c r="I36" s="252"/>
      <c r="J36" s="252"/>
      <c r="K36" s="252"/>
      <c r="L36" s="252"/>
      <c r="M36" s="252"/>
      <c r="N36" s="252"/>
      <c r="O36" s="252"/>
      <c r="P36" s="253"/>
      <c r="Q36" s="102"/>
    </row>
    <row r="37" spans="1:17" ht="4.5" customHeight="1" thickBot="1">
      <c r="A37" s="102"/>
      <c r="B37" s="97"/>
      <c r="C37" s="97"/>
      <c r="D37" s="97"/>
      <c r="E37" s="97"/>
      <c r="F37" s="97"/>
      <c r="G37" s="97"/>
      <c r="H37" s="97"/>
      <c r="I37" s="97"/>
      <c r="J37" s="97"/>
      <c r="K37" s="97"/>
      <c r="L37" s="97"/>
      <c r="M37" s="97"/>
      <c r="N37" s="97"/>
      <c r="O37" s="97"/>
      <c r="P37" s="97"/>
      <c r="Q37" s="102"/>
    </row>
    <row r="38" spans="1:17" ht="13.5" thickBot="1">
      <c r="A38" s="102"/>
      <c r="B38" s="234" t="s">
        <v>28</v>
      </c>
      <c r="C38" s="235"/>
      <c r="D38" s="235"/>
      <c r="E38" s="235"/>
      <c r="F38" s="235"/>
      <c r="G38" s="235"/>
      <c r="H38" s="235"/>
      <c r="I38" s="235"/>
      <c r="J38" s="235"/>
      <c r="K38" s="235"/>
      <c r="L38" s="235"/>
      <c r="M38" s="235"/>
      <c r="N38" s="235"/>
      <c r="O38" s="236"/>
      <c r="P38" s="237"/>
      <c r="Q38" s="102"/>
    </row>
    <row r="39" spans="1:17" ht="13.5" thickBot="1">
      <c r="A39" s="102"/>
      <c r="B39" s="21" t="s">
        <v>33</v>
      </c>
      <c r="C39" s="186" t="s">
        <v>29</v>
      </c>
      <c r="D39" s="187"/>
      <c r="E39" s="187"/>
      <c r="F39" s="187"/>
      <c r="G39" s="188"/>
      <c r="H39" s="186" t="s">
        <v>6</v>
      </c>
      <c r="I39" s="187"/>
      <c r="J39" s="187"/>
      <c r="K39" s="187"/>
      <c r="L39" s="188"/>
      <c r="M39" s="186" t="s">
        <v>30</v>
      </c>
      <c r="N39" s="187"/>
      <c r="O39" s="190"/>
      <c r="P39" s="188"/>
      <c r="Q39" s="102"/>
    </row>
    <row r="40" spans="1:17" ht="34.5" customHeight="1">
      <c r="A40" s="102"/>
      <c r="B40" s="92" t="s">
        <v>140</v>
      </c>
      <c r="C40" s="177" t="s">
        <v>117</v>
      </c>
      <c r="D40" s="178"/>
      <c r="E40" s="178"/>
      <c r="F40" s="178"/>
      <c r="G40" s="179"/>
      <c r="H40" s="225" t="s">
        <v>142</v>
      </c>
      <c r="I40" s="226"/>
      <c r="J40" s="226"/>
      <c r="K40" s="226"/>
      <c r="L40" s="227"/>
      <c r="M40" s="228" t="s">
        <v>160</v>
      </c>
      <c r="N40" s="229"/>
      <c r="O40" s="229"/>
      <c r="P40" s="230"/>
      <c r="Q40" s="102"/>
    </row>
    <row r="41" spans="1:17" ht="34.5" customHeight="1">
      <c r="A41" s="102"/>
      <c r="B41" s="93" t="s">
        <v>141</v>
      </c>
      <c r="C41" s="221" t="s">
        <v>117</v>
      </c>
      <c r="D41" s="222"/>
      <c r="E41" s="222"/>
      <c r="F41" s="222"/>
      <c r="G41" s="223"/>
      <c r="H41" s="225" t="s">
        <v>142</v>
      </c>
      <c r="I41" s="226"/>
      <c r="J41" s="226"/>
      <c r="K41" s="226"/>
      <c r="L41" s="227"/>
      <c r="M41" s="228" t="s">
        <v>160</v>
      </c>
      <c r="N41" s="229"/>
      <c r="O41" s="229"/>
      <c r="P41" s="230"/>
      <c r="Q41" s="102"/>
    </row>
    <row r="42" spans="1:17" ht="13.5" customHeight="1">
      <c r="A42" s="102"/>
      <c r="B42" s="104"/>
      <c r="C42" s="174"/>
      <c r="D42" s="175"/>
      <c r="E42" s="175"/>
      <c r="F42" s="175"/>
      <c r="G42" s="224"/>
      <c r="H42" s="174"/>
      <c r="I42" s="175"/>
      <c r="J42" s="175"/>
      <c r="K42" s="175"/>
      <c r="L42" s="224"/>
      <c r="M42" s="174"/>
      <c r="N42" s="175"/>
      <c r="O42" s="175"/>
      <c r="P42" s="176"/>
      <c r="Q42" s="102"/>
    </row>
    <row r="43" spans="1:17" ht="12.75" customHeight="1">
      <c r="A43" s="102"/>
      <c r="B43" s="104"/>
      <c r="C43" s="174"/>
      <c r="D43" s="175"/>
      <c r="E43" s="175"/>
      <c r="F43" s="175"/>
      <c r="G43" s="224"/>
      <c r="H43" s="174"/>
      <c r="I43" s="175"/>
      <c r="J43" s="175"/>
      <c r="K43" s="175"/>
      <c r="L43" s="224"/>
      <c r="M43" s="174"/>
      <c r="N43" s="175"/>
      <c r="O43" s="175"/>
      <c r="P43" s="176"/>
      <c r="Q43" s="102"/>
    </row>
    <row r="44" spans="1:17" ht="11.25" customHeight="1" thickBot="1">
      <c r="A44" s="102"/>
      <c r="B44" s="105"/>
      <c r="C44" s="183"/>
      <c r="D44" s="184"/>
      <c r="E44" s="184"/>
      <c r="F44" s="184"/>
      <c r="G44" s="189"/>
      <c r="H44" s="183"/>
      <c r="I44" s="184"/>
      <c r="J44" s="184"/>
      <c r="K44" s="184"/>
      <c r="L44" s="189"/>
      <c r="M44" s="183"/>
      <c r="N44" s="184"/>
      <c r="O44" s="184"/>
      <c r="P44" s="185"/>
      <c r="Q44" s="102"/>
    </row>
    <row r="45" spans="1:17" ht="4.5" customHeight="1" thickBot="1">
      <c r="A45" s="102"/>
      <c r="B45" s="106"/>
      <c r="C45" s="106"/>
      <c r="D45" s="106"/>
      <c r="E45" s="106"/>
      <c r="F45" s="106"/>
      <c r="G45" s="106"/>
      <c r="H45" s="106"/>
      <c r="I45" s="106"/>
      <c r="J45" s="106"/>
      <c r="K45" s="106"/>
      <c r="L45" s="106"/>
      <c r="M45" s="106"/>
      <c r="N45" s="106"/>
      <c r="O45" s="106"/>
      <c r="P45" s="106"/>
      <c r="Q45" s="102"/>
    </row>
    <row r="46" spans="1:17" ht="13.5" customHeight="1" thickBot="1">
      <c r="A46" s="102"/>
      <c r="B46" s="200" t="s">
        <v>7</v>
      </c>
      <c r="C46" s="201"/>
      <c r="D46" s="201"/>
      <c r="E46" s="201"/>
      <c r="F46" s="201"/>
      <c r="G46" s="201"/>
      <c r="H46" s="201"/>
      <c r="I46" s="201"/>
      <c r="J46" s="201"/>
      <c r="K46" s="201"/>
      <c r="L46" s="201"/>
      <c r="M46" s="201"/>
      <c r="N46" s="201"/>
      <c r="O46" s="201"/>
      <c r="P46" s="202"/>
      <c r="Q46" s="102"/>
    </row>
    <row r="47" spans="1:17" ht="4.5" customHeight="1" thickBot="1">
      <c r="A47" s="102"/>
      <c r="B47" s="96"/>
      <c r="C47" s="97"/>
      <c r="D47" s="97"/>
      <c r="E47" s="97"/>
      <c r="F47" s="97"/>
      <c r="G47" s="97"/>
      <c r="H47" s="97"/>
      <c r="I47" s="97"/>
      <c r="J47" s="97"/>
      <c r="K47" s="97"/>
      <c r="L47" s="97"/>
      <c r="M47" s="97"/>
      <c r="N47" s="97"/>
      <c r="O47" s="97"/>
      <c r="P47" s="98"/>
      <c r="Q47" s="102"/>
    </row>
    <row r="48" spans="1:17" ht="12.75">
      <c r="A48" s="102"/>
      <c r="B48" s="212" t="s">
        <v>31</v>
      </c>
      <c r="C48" s="14" t="s">
        <v>8</v>
      </c>
      <c r="D48" s="15" t="s">
        <v>10</v>
      </c>
      <c r="E48" s="15" t="s">
        <v>11</v>
      </c>
      <c r="F48" s="15" t="s">
        <v>12</v>
      </c>
      <c r="G48" s="15" t="s">
        <v>13</v>
      </c>
      <c r="H48" s="15" t="s">
        <v>14</v>
      </c>
      <c r="I48" s="15" t="s">
        <v>15</v>
      </c>
      <c r="J48" s="15" t="s">
        <v>16</v>
      </c>
      <c r="K48" s="15" t="s">
        <v>113</v>
      </c>
      <c r="L48" s="15" t="s">
        <v>18</v>
      </c>
      <c r="M48" s="15" t="s">
        <v>19</v>
      </c>
      <c r="N48" s="15" t="s">
        <v>20</v>
      </c>
      <c r="O48" s="16" t="s">
        <v>21</v>
      </c>
      <c r="P48" s="17" t="s">
        <v>9</v>
      </c>
      <c r="Q48" s="102"/>
    </row>
    <row r="49" spans="1:17" ht="13.5" thickBot="1">
      <c r="A49" s="102"/>
      <c r="B49" s="213"/>
      <c r="C49" s="18" t="s">
        <v>9</v>
      </c>
      <c r="D49" s="99">
        <f>+RegistroICA!D10</f>
        <v>0</v>
      </c>
      <c r="E49" s="51">
        <f>+RegistroICA!F10</f>
        <v>0.1138996138996139</v>
      </c>
      <c r="F49" s="99">
        <f>+RegistroICA!H10</f>
        <v>0</v>
      </c>
      <c r="G49" s="51">
        <f>+RegistroICA!J10</f>
        <v>0.13320463320463316</v>
      </c>
      <c r="H49" s="99">
        <f>+RegistroICA!L10</f>
        <v>0</v>
      </c>
      <c r="I49" s="51">
        <f>+RegistroICA!N10</f>
        <v>0.14768339768339767</v>
      </c>
      <c r="J49" s="99">
        <f>+RegistroICA!R10</f>
        <v>0</v>
      </c>
      <c r="K49" s="51">
        <f>+RegistroICA!T10</f>
        <v>0.05212355212355213</v>
      </c>
      <c r="L49" s="99">
        <f>+RegistroICA!V10</f>
        <v>0</v>
      </c>
      <c r="M49" s="51">
        <f>+RegistroICA!X10</f>
        <v>0.06711409395973156</v>
      </c>
      <c r="N49" s="99">
        <f>+RegistroICA!Z10</f>
        <v>0</v>
      </c>
      <c r="O49" s="51" t="str">
        <f>+RegistroICA!AB10</f>
        <v>0</v>
      </c>
      <c r="P49" s="100">
        <f>+RegistroICA!AF10</f>
        <v>0.11017936175168874</v>
      </c>
      <c r="Q49" s="102"/>
    </row>
    <row r="50" spans="1:17" ht="4.5" customHeight="1" thickBot="1">
      <c r="A50" s="102"/>
      <c r="B50" s="107">
        <v>0.9</v>
      </c>
      <c r="C50" s="108"/>
      <c r="D50" s="108">
        <v>0.03</v>
      </c>
      <c r="E50" s="108">
        <v>0.03</v>
      </c>
      <c r="F50" s="108">
        <v>0.03</v>
      </c>
      <c r="G50" s="108">
        <v>0.03</v>
      </c>
      <c r="H50" s="108">
        <v>0.03</v>
      </c>
      <c r="I50" s="108">
        <v>0.03</v>
      </c>
      <c r="J50" s="108">
        <v>0.03</v>
      </c>
      <c r="K50" s="108">
        <v>0.03</v>
      </c>
      <c r="L50" s="108">
        <v>0.03</v>
      </c>
      <c r="M50" s="108">
        <v>0.03</v>
      </c>
      <c r="N50" s="108">
        <v>0.03</v>
      </c>
      <c r="O50" s="108">
        <v>0.03</v>
      </c>
      <c r="P50" s="108">
        <v>0.03</v>
      </c>
      <c r="Q50" s="102"/>
    </row>
    <row r="51" spans="1:17" ht="13.5" thickBot="1">
      <c r="A51" s="102"/>
      <c r="B51" s="200" t="s">
        <v>32</v>
      </c>
      <c r="C51" s="201"/>
      <c r="D51" s="201"/>
      <c r="E51" s="201"/>
      <c r="F51" s="201"/>
      <c r="G51" s="201"/>
      <c r="H51" s="201"/>
      <c r="I51" s="201"/>
      <c r="J51" s="201"/>
      <c r="K51" s="201"/>
      <c r="L51" s="201"/>
      <c r="M51" s="201"/>
      <c r="N51" s="201"/>
      <c r="O51" s="201"/>
      <c r="P51" s="202"/>
      <c r="Q51" s="102"/>
    </row>
    <row r="52" spans="1:17" ht="12.75">
      <c r="A52" s="102"/>
      <c r="B52" s="203" t="s">
        <v>83</v>
      </c>
      <c r="C52" s="204"/>
      <c r="D52" s="204"/>
      <c r="E52" s="204"/>
      <c r="F52" s="204"/>
      <c r="G52" s="204"/>
      <c r="H52" s="204"/>
      <c r="I52" s="204"/>
      <c r="J52" s="204"/>
      <c r="K52" s="204"/>
      <c r="L52" s="204"/>
      <c r="M52" s="204"/>
      <c r="N52" s="204"/>
      <c r="O52" s="204"/>
      <c r="P52" s="205"/>
      <c r="Q52" s="102"/>
    </row>
    <row r="53" spans="1:17" ht="12.75">
      <c r="A53" s="102"/>
      <c r="B53" s="206"/>
      <c r="C53" s="207"/>
      <c r="D53" s="207"/>
      <c r="E53" s="207"/>
      <c r="F53" s="207"/>
      <c r="G53" s="207"/>
      <c r="H53" s="207"/>
      <c r="I53" s="207"/>
      <c r="J53" s="207"/>
      <c r="K53" s="207"/>
      <c r="L53" s="207"/>
      <c r="M53" s="207"/>
      <c r="N53" s="207"/>
      <c r="O53" s="207"/>
      <c r="P53" s="208"/>
      <c r="Q53" s="102"/>
    </row>
    <row r="54" spans="1:17" ht="12.75">
      <c r="A54" s="102"/>
      <c r="B54" s="206"/>
      <c r="C54" s="207"/>
      <c r="D54" s="207"/>
      <c r="E54" s="207"/>
      <c r="F54" s="207"/>
      <c r="G54" s="207"/>
      <c r="H54" s="207"/>
      <c r="I54" s="207"/>
      <c r="J54" s="207"/>
      <c r="K54" s="207"/>
      <c r="L54" s="207"/>
      <c r="M54" s="207"/>
      <c r="N54" s="207"/>
      <c r="O54" s="207"/>
      <c r="P54" s="208"/>
      <c r="Q54" s="102"/>
    </row>
    <row r="55" spans="1:17" ht="12.75">
      <c r="A55" s="102"/>
      <c r="B55" s="206"/>
      <c r="C55" s="207"/>
      <c r="D55" s="207"/>
      <c r="E55" s="207"/>
      <c r="F55" s="207"/>
      <c r="G55" s="207"/>
      <c r="H55" s="207"/>
      <c r="I55" s="207"/>
      <c r="J55" s="207"/>
      <c r="K55" s="207"/>
      <c r="L55" s="207"/>
      <c r="M55" s="207"/>
      <c r="N55" s="207"/>
      <c r="O55" s="207"/>
      <c r="P55" s="208"/>
      <c r="Q55" s="102"/>
    </row>
    <row r="56" spans="1:17" ht="12.75">
      <c r="A56" s="102"/>
      <c r="B56" s="206"/>
      <c r="C56" s="207"/>
      <c r="D56" s="207"/>
      <c r="E56" s="207"/>
      <c r="F56" s="207"/>
      <c r="G56" s="207"/>
      <c r="H56" s="207"/>
      <c r="I56" s="207"/>
      <c r="J56" s="207"/>
      <c r="K56" s="207"/>
      <c r="L56" s="207"/>
      <c r="M56" s="207"/>
      <c r="N56" s="207"/>
      <c r="O56" s="207"/>
      <c r="P56" s="208"/>
      <c r="Q56" s="102"/>
    </row>
    <row r="57" spans="1:17" ht="12.75">
      <c r="A57" s="102"/>
      <c r="B57" s="206"/>
      <c r="C57" s="207"/>
      <c r="D57" s="207"/>
      <c r="E57" s="207"/>
      <c r="F57" s="207"/>
      <c r="G57" s="207"/>
      <c r="H57" s="207"/>
      <c r="I57" s="207"/>
      <c r="J57" s="207"/>
      <c r="K57" s="207"/>
      <c r="L57" s="207"/>
      <c r="M57" s="207"/>
      <c r="N57" s="207"/>
      <c r="O57" s="207"/>
      <c r="P57" s="208"/>
      <c r="Q57" s="102"/>
    </row>
    <row r="58" spans="1:17" ht="12.75">
      <c r="A58" s="102"/>
      <c r="B58" s="206"/>
      <c r="C58" s="207"/>
      <c r="D58" s="207"/>
      <c r="E58" s="207"/>
      <c r="F58" s="207"/>
      <c r="G58" s="207"/>
      <c r="H58" s="207"/>
      <c r="I58" s="207"/>
      <c r="J58" s="207"/>
      <c r="K58" s="207"/>
      <c r="L58" s="207"/>
      <c r="M58" s="207"/>
      <c r="N58" s="207"/>
      <c r="O58" s="207"/>
      <c r="P58" s="208"/>
      <c r="Q58" s="102"/>
    </row>
    <row r="59" spans="1:17" ht="12.75">
      <c r="A59" s="102"/>
      <c r="B59" s="206"/>
      <c r="C59" s="207"/>
      <c r="D59" s="207"/>
      <c r="E59" s="207"/>
      <c r="F59" s="207"/>
      <c r="G59" s="207"/>
      <c r="H59" s="207"/>
      <c r="I59" s="207"/>
      <c r="J59" s="207"/>
      <c r="K59" s="207"/>
      <c r="L59" s="207"/>
      <c r="M59" s="207"/>
      <c r="N59" s="207"/>
      <c r="O59" s="207"/>
      <c r="P59" s="208"/>
      <c r="Q59" s="102"/>
    </row>
    <row r="60" spans="1:17" ht="12.75">
      <c r="A60" s="102"/>
      <c r="B60" s="206"/>
      <c r="C60" s="207"/>
      <c r="D60" s="207"/>
      <c r="E60" s="207"/>
      <c r="F60" s="207"/>
      <c r="G60" s="207"/>
      <c r="H60" s="207"/>
      <c r="I60" s="207"/>
      <c r="J60" s="207"/>
      <c r="K60" s="207"/>
      <c r="L60" s="207"/>
      <c r="M60" s="207"/>
      <c r="N60" s="207"/>
      <c r="O60" s="207"/>
      <c r="P60" s="208"/>
      <c r="Q60" s="102"/>
    </row>
    <row r="61" spans="1:17" ht="12.75">
      <c r="A61" s="102"/>
      <c r="B61" s="206"/>
      <c r="C61" s="207"/>
      <c r="D61" s="207"/>
      <c r="E61" s="207"/>
      <c r="F61" s="207"/>
      <c r="G61" s="207"/>
      <c r="H61" s="207"/>
      <c r="I61" s="207"/>
      <c r="J61" s="207"/>
      <c r="K61" s="207"/>
      <c r="L61" s="207"/>
      <c r="M61" s="207"/>
      <c r="N61" s="207"/>
      <c r="O61" s="207"/>
      <c r="P61" s="208"/>
      <c r="Q61" s="102"/>
    </row>
    <row r="62" spans="1:17" ht="12.75">
      <c r="A62" s="102"/>
      <c r="B62" s="206"/>
      <c r="C62" s="207"/>
      <c r="D62" s="207"/>
      <c r="E62" s="207"/>
      <c r="F62" s="207"/>
      <c r="G62" s="207"/>
      <c r="H62" s="207"/>
      <c r="I62" s="207"/>
      <c r="J62" s="207"/>
      <c r="K62" s="207"/>
      <c r="L62" s="207"/>
      <c r="M62" s="207"/>
      <c r="N62" s="207"/>
      <c r="O62" s="207"/>
      <c r="P62" s="208"/>
      <c r="Q62" s="102"/>
    </row>
    <row r="63" spans="1:17" ht="12.75">
      <c r="A63" s="102"/>
      <c r="B63" s="206"/>
      <c r="C63" s="207"/>
      <c r="D63" s="207"/>
      <c r="E63" s="207"/>
      <c r="F63" s="207"/>
      <c r="G63" s="207"/>
      <c r="H63" s="207"/>
      <c r="I63" s="207"/>
      <c r="J63" s="207"/>
      <c r="K63" s="207"/>
      <c r="L63" s="207"/>
      <c r="M63" s="207"/>
      <c r="N63" s="207"/>
      <c r="O63" s="207"/>
      <c r="P63" s="208"/>
      <c r="Q63" s="102"/>
    </row>
    <row r="64" spans="1:17" ht="12.75">
      <c r="A64" s="102"/>
      <c r="B64" s="206"/>
      <c r="C64" s="207"/>
      <c r="D64" s="207"/>
      <c r="E64" s="207"/>
      <c r="F64" s="207"/>
      <c r="G64" s="207"/>
      <c r="H64" s="207"/>
      <c r="I64" s="207"/>
      <c r="J64" s="207"/>
      <c r="K64" s="207"/>
      <c r="L64" s="207"/>
      <c r="M64" s="207"/>
      <c r="N64" s="207"/>
      <c r="O64" s="207"/>
      <c r="P64" s="208"/>
      <c r="Q64" s="102"/>
    </row>
    <row r="65" spans="1:17" ht="12.75">
      <c r="A65" s="102"/>
      <c r="B65" s="206"/>
      <c r="C65" s="207"/>
      <c r="D65" s="207"/>
      <c r="E65" s="207"/>
      <c r="F65" s="207"/>
      <c r="G65" s="207"/>
      <c r="H65" s="207"/>
      <c r="I65" s="207"/>
      <c r="J65" s="207"/>
      <c r="K65" s="207"/>
      <c r="L65" s="207"/>
      <c r="M65" s="207"/>
      <c r="N65" s="207"/>
      <c r="O65" s="207"/>
      <c r="P65" s="208"/>
      <c r="Q65" s="102"/>
    </row>
    <row r="66" spans="1:17" ht="12.75">
      <c r="A66" s="102"/>
      <c r="B66" s="206"/>
      <c r="C66" s="207"/>
      <c r="D66" s="207"/>
      <c r="E66" s="207"/>
      <c r="F66" s="207"/>
      <c r="G66" s="207"/>
      <c r="H66" s="207"/>
      <c r="I66" s="207"/>
      <c r="J66" s="207"/>
      <c r="K66" s="207"/>
      <c r="L66" s="207"/>
      <c r="M66" s="207"/>
      <c r="N66" s="207"/>
      <c r="O66" s="207"/>
      <c r="P66" s="208"/>
      <c r="Q66" s="102"/>
    </row>
    <row r="67" spans="1:18" ht="13.5" thickBot="1">
      <c r="A67" s="102"/>
      <c r="B67" s="209"/>
      <c r="C67" s="210"/>
      <c r="D67" s="210"/>
      <c r="E67" s="210"/>
      <c r="F67" s="210"/>
      <c r="G67" s="210"/>
      <c r="H67" s="210"/>
      <c r="I67" s="210"/>
      <c r="J67" s="210"/>
      <c r="K67" s="210"/>
      <c r="L67" s="210"/>
      <c r="M67" s="210"/>
      <c r="N67" s="210"/>
      <c r="O67" s="210"/>
      <c r="P67" s="211"/>
      <c r="Q67" s="102"/>
      <c r="R67" s="101"/>
    </row>
    <row r="68" spans="1:18" s="462" customFormat="1" ht="4.5" customHeight="1" thickBot="1">
      <c r="A68" s="461"/>
      <c r="B68" s="461"/>
      <c r="C68" s="461"/>
      <c r="D68" s="461"/>
      <c r="E68" s="461"/>
      <c r="F68" s="461"/>
      <c r="G68" s="461"/>
      <c r="H68" s="461"/>
      <c r="I68" s="461"/>
      <c r="J68" s="461"/>
      <c r="K68" s="461"/>
      <c r="L68" s="461"/>
      <c r="M68" s="461"/>
      <c r="N68" s="461"/>
      <c r="O68" s="461"/>
      <c r="P68" s="461"/>
      <c r="Q68" s="461"/>
      <c r="R68" s="101"/>
    </row>
    <row r="69" spans="1:18" ht="115.5" customHeight="1">
      <c r="A69" s="102"/>
      <c r="B69" s="503" t="s">
        <v>129</v>
      </c>
      <c r="C69" s="375" t="s">
        <v>184</v>
      </c>
      <c r="D69" s="376"/>
      <c r="E69" s="376"/>
      <c r="F69" s="376"/>
      <c r="G69" s="376"/>
      <c r="H69" s="376"/>
      <c r="I69" s="376"/>
      <c r="J69" s="376"/>
      <c r="K69" s="376"/>
      <c r="L69" s="376"/>
      <c r="M69" s="376"/>
      <c r="N69" s="376"/>
      <c r="O69" s="376"/>
      <c r="P69" s="377"/>
      <c r="Q69" s="102"/>
      <c r="R69" s="101"/>
    </row>
    <row r="70" spans="1:18" ht="73.5" customHeight="1" thickBot="1">
      <c r="A70" s="102"/>
      <c r="B70" s="504"/>
      <c r="C70" s="378" t="s">
        <v>139</v>
      </c>
      <c r="D70" s="379"/>
      <c r="E70" s="379"/>
      <c r="F70" s="379"/>
      <c r="G70" s="379"/>
      <c r="H70" s="379"/>
      <c r="I70" s="379"/>
      <c r="J70" s="379"/>
      <c r="K70" s="379"/>
      <c r="L70" s="379"/>
      <c r="M70" s="379"/>
      <c r="N70" s="379"/>
      <c r="O70" s="379"/>
      <c r="P70" s="380"/>
      <c r="Q70" s="102"/>
      <c r="R70" s="101"/>
    </row>
    <row r="71" spans="1:18" ht="31.5" customHeight="1" thickBot="1">
      <c r="A71" s="102"/>
      <c r="B71" s="40" t="s">
        <v>64</v>
      </c>
      <c r="C71" s="370" t="s">
        <v>131</v>
      </c>
      <c r="D71" s="371"/>
      <c r="E71" s="371"/>
      <c r="F71" s="371"/>
      <c r="G71" s="371"/>
      <c r="H71" s="371"/>
      <c r="I71" s="371"/>
      <c r="J71" s="371"/>
      <c r="K71" s="371"/>
      <c r="L71" s="371"/>
      <c r="M71" s="371"/>
      <c r="N71" s="371"/>
      <c r="O71" s="371"/>
      <c r="P71" s="372"/>
      <c r="Q71" s="102"/>
      <c r="R71" s="101"/>
    </row>
    <row r="72" spans="1:17" ht="27.75" customHeight="1" thickBot="1">
      <c r="A72" s="102"/>
      <c r="B72" s="40" t="s">
        <v>76</v>
      </c>
      <c r="C72" s="373" t="s">
        <v>77</v>
      </c>
      <c r="D72" s="373"/>
      <c r="E72" s="373"/>
      <c r="F72" s="373"/>
      <c r="G72" s="373"/>
      <c r="H72" s="373"/>
      <c r="I72" s="373"/>
      <c r="J72" s="373"/>
      <c r="K72" s="373"/>
      <c r="L72" s="373"/>
      <c r="M72" s="373"/>
      <c r="N72" s="373"/>
      <c r="O72" s="373"/>
      <c r="P72" s="374"/>
      <c r="Q72" s="102"/>
    </row>
    <row r="75" ht="12.75">
      <c r="C75" s="463"/>
    </row>
    <row r="86" spans="2:13" ht="12.75">
      <c r="B86" s="464"/>
      <c r="C86" s="464"/>
      <c r="D86" s="464"/>
      <c r="E86" s="464"/>
      <c r="F86" s="464"/>
      <c r="G86" s="464"/>
      <c r="H86" s="464"/>
      <c r="I86" s="464"/>
      <c r="J86" s="464"/>
      <c r="K86" s="464"/>
      <c r="L86" s="464"/>
      <c r="M86" s="464"/>
    </row>
    <row r="87" spans="2:13" ht="12.75">
      <c r="B87" s="464"/>
      <c r="C87" s="464"/>
      <c r="D87" s="464"/>
      <c r="E87" s="464"/>
      <c r="F87" s="464"/>
      <c r="G87" s="464"/>
      <c r="H87" s="464"/>
      <c r="I87" s="464"/>
      <c r="J87" s="464"/>
      <c r="K87" s="464"/>
      <c r="L87" s="464"/>
      <c r="M87" s="464"/>
    </row>
    <row r="88" spans="2:13" ht="12.75">
      <c r="B88" s="464"/>
      <c r="C88" s="464"/>
      <c r="D88" s="464"/>
      <c r="E88" s="464"/>
      <c r="F88" s="464"/>
      <c r="G88" s="464"/>
      <c r="H88" s="464"/>
      <c r="I88" s="464"/>
      <c r="J88" s="464"/>
      <c r="K88" s="464"/>
      <c r="L88" s="464"/>
      <c r="M88" s="464"/>
    </row>
    <row r="89" spans="2:13" ht="12.75">
      <c r="B89" s="464"/>
      <c r="C89" s="464"/>
      <c r="D89" s="464"/>
      <c r="E89" s="464"/>
      <c r="F89" s="464"/>
      <c r="G89" s="464"/>
      <c r="H89" s="464"/>
      <c r="I89" s="464"/>
      <c r="J89" s="464"/>
      <c r="K89" s="464"/>
      <c r="L89" s="464"/>
      <c r="M89" s="464"/>
    </row>
    <row r="90" spans="2:13" ht="12.75">
      <c r="B90" s="464"/>
      <c r="C90" s="464"/>
      <c r="D90" s="464"/>
      <c r="E90" s="464"/>
      <c r="F90" s="464"/>
      <c r="G90" s="464"/>
      <c r="H90" s="464"/>
      <c r="I90" s="464"/>
      <c r="J90" s="464"/>
      <c r="K90" s="464"/>
      <c r="L90" s="464"/>
      <c r="M90" s="464"/>
    </row>
    <row r="91" spans="2:13" ht="12.75">
      <c r="B91" s="464"/>
      <c r="C91" s="464"/>
      <c r="D91" s="464"/>
      <c r="E91" s="464"/>
      <c r="F91" s="464"/>
      <c r="G91" s="464"/>
      <c r="H91" s="464"/>
      <c r="J91" s="464"/>
      <c r="K91" s="464"/>
      <c r="L91" s="464"/>
      <c r="M91" s="464"/>
    </row>
    <row r="92" spans="2:13" ht="12.75">
      <c r="B92" s="464"/>
      <c r="C92" s="464"/>
      <c r="D92" s="464"/>
      <c r="E92" s="464"/>
      <c r="F92" s="464"/>
      <c r="G92" s="464"/>
      <c r="H92" s="464"/>
      <c r="J92" s="464"/>
      <c r="K92" s="464"/>
      <c r="L92" s="464"/>
      <c r="M92" s="464"/>
    </row>
    <row r="93" spans="2:13" ht="12.75">
      <c r="B93" s="464"/>
      <c r="C93" s="464"/>
      <c r="D93" s="464"/>
      <c r="E93" s="464"/>
      <c r="F93" s="464"/>
      <c r="G93" s="464"/>
      <c r="H93" s="464"/>
      <c r="J93" s="464"/>
      <c r="K93" s="464"/>
      <c r="L93" s="464"/>
      <c r="M93" s="464"/>
    </row>
    <row r="94" spans="1:19" ht="12.75">
      <c r="A94" s="465"/>
      <c r="B94" s="465"/>
      <c r="C94" s="465"/>
      <c r="D94" s="465"/>
      <c r="E94" s="465"/>
      <c r="F94" s="465"/>
      <c r="G94" s="465"/>
      <c r="H94" s="465"/>
      <c r="I94" s="465"/>
      <c r="J94" s="465"/>
      <c r="K94" s="465"/>
      <c r="L94" s="465"/>
      <c r="M94" s="465"/>
      <c r="N94" s="465"/>
      <c r="O94" s="465"/>
      <c r="P94" s="465"/>
      <c r="Q94" s="466"/>
      <c r="R94" s="467" t="s">
        <v>70</v>
      </c>
      <c r="S94" s="466"/>
    </row>
    <row r="95" spans="1:19" ht="12.75">
      <c r="A95" s="466"/>
      <c r="B95" s="466"/>
      <c r="C95" s="466"/>
      <c r="D95" s="466"/>
      <c r="E95" s="466"/>
      <c r="F95" s="466"/>
      <c r="G95" s="466"/>
      <c r="H95" s="466"/>
      <c r="I95" s="466"/>
      <c r="J95" s="466"/>
      <c r="K95" s="466"/>
      <c r="L95" s="466"/>
      <c r="M95" s="466"/>
      <c r="N95" s="466"/>
      <c r="O95" s="466"/>
      <c r="P95" s="466"/>
      <c r="Q95" s="466"/>
      <c r="R95" s="467" t="s">
        <v>71</v>
      </c>
      <c r="S95" s="466"/>
    </row>
    <row r="96" spans="1:19" ht="12.75">
      <c r="A96" s="466"/>
      <c r="B96" s="466"/>
      <c r="C96" s="466"/>
      <c r="D96" s="466"/>
      <c r="E96" s="466"/>
      <c r="F96" s="466"/>
      <c r="G96" s="466"/>
      <c r="H96" s="466"/>
      <c r="I96" s="466"/>
      <c r="J96" s="466"/>
      <c r="K96" s="466"/>
      <c r="L96" s="466"/>
      <c r="M96" s="466"/>
      <c r="N96" s="466"/>
      <c r="O96" s="466"/>
      <c r="P96" s="466"/>
      <c r="Q96" s="466"/>
      <c r="R96" s="467" t="s">
        <v>136</v>
      </c>
      <c r="S96" s="466"/>
    </row>
    <row r="97" spans="1:19" ht="12.75">
      <c r="A97" s="466"/>
      <c r="B97" s="466" t="s">
        <v>39</v>
      </c>
      <c r="C97" s="466" t="s">
        <v>38</v>
      </c>
      <c r="D97" s="466" t="s">
        <v>40</v>
      </c>
      <c r="E97" s="466"/>
      <c r="F97" s="466"/>
      <c r="G97" s="466"/>
      <c r="H97" s="466"/>
      <c r="I97" s="466"/>
      <c r="J97" s="466"/>
      <c r="K97" s="466"/>
      <c r="L97" s="466"/>
      <c r="M97" s="466"/>
      <c r="N97" s="466"/>
      <c r="O97" s="466"/>
      <c r="P97" s="466"/>
      <c r="Q97" s="468" t="s">
        <v>72</v>
      </c>
      <c r="R97" s="468" t="s">
        <v>72</v>
      </c>
      <c r="S97" s="466"/>
    </row>
    <row r="98" spans="1:19" ht="12.75">
      <c r="A98" s="466"/>
      <c r="B98" s="468" t="s">
        <v>41</v>
      </c>
      <c r="C98" s="468" t="s">
        <v>43</v>
      </c>
      <c r="D98" s="469" t="s">
        <v>90</v>
      </c>
      <c r="E98" s="466"/>
      <c r="F98" s="466"/>
      <c r="G98" s="466"/>
      <c r="H98" s="466"/>
      <c r="I98" s="466"/>
      <c r="J98" s="466"/>
      <c r="K98" s="466"/>
      <c r="L98" s="466"/>
      <c r="M98" s="468" t="s">
        <v>67</v>
      </c>
      <c r="N98" s="466"/>
      <c r="O98" s="466"/>
      <c r="P98" s="466"/>
      <c r="Q98" s="468" t="s">
        <v>73</v>
      </c>
      <c r="R98" s="468" t="s">
        <v>73</v>
      </c>
      <c r="S98" s="466"/>
    </row>
    <row r="99" spans="1:19" ht="12.75">
      <c r="A99" s="466"/>
      <c r="B99" s="468" t="s">
        <v>79</v>
      </c>
      <c r="C99" s="468" t="s">
        <v>44</v>
      </c>
      <c r="D99" s="469" t="s">
        <v>91</v>
      </c>
      <c r="E99" s="466"/>
      <c r="F99" s="466"/>
      <c r="G99" s="466"/>
      <c r="H99" s="466"/>
      <c r="I99" s="466"/>
      <c r="J99" s="466"/>
      <c r="K99" s="466"/>
      <c r="L99" s="466"/>
      <c r="M99" s="468" t="s">
        <v>69</v>
      </c>
      <c r="N99" s="466"/>
      <c r="O99" s="466"/>
      <c r="P99" s="466"/>
      <c r="Q99" s="468" t="s">
        <v>74</v>
      </c>
      <c r="R99" s="468" t="s">
        <v>74</v>
      </c>
      <c r="S99" s="466"/>
    </row>
    <row r="100" spans="1:19" ht="12.75">
      <c r="A100" s="466"/>
      <c r="B100" s="468" t="s">
        <v>42</v>
      </c>
      <c r="C100" s="468" t="s">
        <v>45</v>
      </c>
      <c r="D100" s="469" t="s">
        <v>92</v>
      </c>
      <c r="E100" s="466"/>
      <c r="F100" s="466"/>
      <c r="G100" s="466"/>
      <c r="H100" s="466"/>
      <c r="I100" s="466"/>
      <c r="J100" s="466"/>
      <c r="K100" s="466"/>
      <c r="L100" s="466"/>
      <c r="M100" s="468" t="s">
        <v>77</v>
      </c>
      <c r="N100" s="466"/>
      <c r="O100" s="466"/>
      <c r="P100" s="466"/>
      <c r="Q100" s="468"/>
      <c r="R100" s="467"/>
      <c r="S100" s="466"/>
    </row>
    <row r="101" spans="1:19" ht="12.75">
      <c r="A101" s="466"/>
      <c r="B101" s="466"/>
      <c r="C101" s="468" t="s">
        <v>46</v>
      </c>
      <c r="D101" s="469" t="s">
        <v>93</v>
      </c>
      <c r="E101" s="466"/>
      <c r="F101" s="466"/>
      <c r="G101" s="466"/>
      <c r="H101" s="466"/>
      <c r="I101" s="466"/>
      <c r="J101" s="466"/>
      <c r="K101" s="466"/>
      <c r="L101" s="466"/>
      <c r="M101" s="468"/>
      <c r="N101" s="466"/>
      <c r="O101" s="466"/>
      <c r="P101" s="466"/>
      <c r="Q101" s="468"/>
      <c r="R101" s="470"/>
      <c r="S101" s="466"/>
    </row>
    <row r="102" spans="1:19" ht="12.75">
      <c r="A102" s="466"/>
      <c r="B102" s="466"/>
      <c r="C102" s="468" t="s">
        <v>47</v>
      </c>
      <c r="D102" s="469" t="s">
        <v>94</v>
      </c>
      <c r="E102" s="466"/>
      <c r="F102" s="466"/>
      <c r="G102" s="466"/>
      <c r="H102" s="466"/>
      <c r="I102" s="466"/>
      <c r="J102" s="466"/>
      <c r="K102" s="466"/>
      <c r="L102" s="466"/>
      <c r="M102" s="466"/>
      <c r="N102" s="466" t="s">
        <v>68</v>
      </c>
      <c r="O102" s="466"/>
      <c r="P102" s="466"/>
      <c r="Q102" s="468"/>
      <c r="R102" s="470"/>
      <c r="S102" s="466"/>
    </row>
    <row r="103" spans="1:19" ht="12.75">
      <c r="A103" s="466"/>
      <c r="B103" s="466"/>
      <c r="C103" s="468" t="s">
        <v>48</v>
      </c>
      <c r="D103" s="469" t="s">
        <v>95</v>
      </c>
      <c r="E103" s="466"/>
      <c r="F103" s="466"/>
      <c r="G103" s="466"/>
      <c r="H103" s="466"/>
      <c r="I103" s="466"/>
      <c r="J103" s="466"/>
      <c r="K103" s="466"/>
      <c r="L103" s="466"/>
      <c r="M103" s="466"/>
      <c r="N103" s="466"/>
      <c r="O103" s="466"/>
      <c r="P103" s="466"/>
      <c r="Q103" s="466"/>
      <c r="R103" s="470"/>
      <c r="S103" s="466"/>
    </row>
    <row r="104" spans="1:19" ht="12.75">
      <c r="A104" s="466"/>
      <c r="B104" s="466"/>
      <c r="C104" s="468" t="s">
        <v>49</v>
      </c>
      <c r="D104" s="469" t="s">
        <v>57</v>
      </c>
      <c r="E104" s="466"/>
      <c r="F104" s="466"/>
      <c r="G104" s="466"/>
      <c r="H104" s="466"/>
      <c r="I104" s="466"/>
      <c r="J104" s="466"/>
      <c r="K104" s="466"/>
      <c r="L104" s="466"/>
      <c r="M104" s="466"/>
      <c r="N104" s="466"/>
      <c r="O104" s="466"/>
      <c r="P104" s="466"/>
      <c r="Q104" s="466"/>
      <c r="R104" s="470"/>
      <c r="S104" s="466"/>
    </row>
    <row r="105" spans="1:19" ht="12.75">
      <c r="A105" s="466"/>
      <c r="B105" s="466"/>
      <c r="C105" s="466"/>
      <c r="D105" s="469" t="s">
        <v>56</v>
      </c>
      <c r="E105" s="466"/>
      <c r="F105" s="466"/>
      <c r="G105" s="466"/>
      <c r="H105" s="466"/>
      <c r="I105" s="466"/>
      <c r="J105" s="466"/>
      <c r="K105" s="466"/>
      <c r="L105" s="466"/>
      <c r="M105" s="466"/>
      <c r="N105" s="466"/>
      <c r="O105" s="466"/>
      <c r="P105" s="466"/>
      <c r="Q105" s="466"/>
      <c r="R105" s="470"/>
      <c r="S105" s="466"/>
    </row>
    <row r="106" spans="1:19" ht="12.75">
      <c r="A106" s="466"/>
      <c r="B106" s="466"/>
      <c r="C106" s="466"/>
      <c r="D106" s="469" t="s">
        <v>51</v>
      </c>
      <c r="E106" s="466"/>
      <c r="F106" s="466"/>
      <c r="G106" s="466"/>
      <c r="H106" s="466"/>
      <c r="I106" s="466"/>
      <c r="J106" s="466"/>
      <c r="K106" s="466"/>
      <c r="L106" s="466"/>
      <c r="M106" s="466"/>
      <c r="N106" s="466"/>
      <c r="O106" s="466"/>
      <c r="P106" s="466"/>
      <c r="Q106" s="466"/>
      <c r="R106" s="470"/>
      <c r="S106" s="466"/>
    </row>
    <row r="107" spans="1:19" ht="12.75">
      <c r="A107" s="466"/>
      <c r="B107" s="466"/>
      <c r="C107" s="466"/>
      <c r="D107" s="469" t="s">
        <v>50</v>
      </c>
      <c r="E107" s="466"/>
      <c r="F107" s="466"/>
      <c r="G107" s="466"/>
      <c r="H107" s="466"/>
      <c r="I107" s="466"/>
      <c r="J107" s="466"/>
      <c r="K107" s="466"/>
      <c r="L107" s="466"/>
      <c r="M107" s="466"/>
      <c r="N107" s="466"/>
      <c r="O107" s="466"/>
      <c r="P107" s="466"/>
      <c r="Q107" s="468">
        <v>2015</v>
      </c>
      <c r="R107" s="470"/>
      <c r="S107" s="466"/>
    </row>
    <row r="108" spans="1:19" ht="12.75" customHeight="1">
      <c r="A108" s="466"/>
      <c r="B108" s="466"/>
      <c r="C108" s="466"/>
      <c r="D108" s="469" t="s">
        <v>53</v>
      </c>
      <c r="E108" s="466"/>
      <c r="F108" s="466"/>
      <c r="G108" s="466"/>
      <c r="H108" s="466"/>
      <c r="I108" s="466"/>
      <c r="J108" s="466"/>
      <c r="K108" s="466"/>
      <c r="L108" s="466"/>
      <c r="M108" s="466"/>
      <c r="N108" s="466"/>
      <c r="O108" s="466"/>
      <c r="P108" s="466"/>
      <c r="Q108" s="468">
        <v>2016</v>
      </c>
      <c r="R108" s="470"/>
      <c r="S108" s="466"/>
    </row>
    <row r="109" spans="1:19" ht="12.75">
      <c r="A109" s="466"/>
      <c r="B109" s="466"/>
      <c r="C109" s="466"/>
      <c r="D109" s="469" t="s">
        <v>52</v>
      </c>
      <c r="E109" s="466"/>
      <c r="F109" s="466"/>
      <c r="G109" s="466"/>
      <c r="H109" s="466"/>
      <c r="I109" s="466"/>
      <c r="J109" s="466"/>
      <c r="K109" s="466"/>
      <c r="L109" s="466"/>
      <c r="M109" s="466"/>
      <c r="N109" s="466"/>
      <c r="O109" s="466"/>
      <c r="P109" s="466"/>
      <c r="Q109" s="468">
        <v>2017</v>
      </c>
      <c r="R109" s="470"/>
      <c r="S109" s="466"/>
    </row>
    <row r="110" spans="1:19" ht="12.75">
      <c r="A110" s="466"/>
      <c r="B110" s="466"/>
      <c r="C110" s="466"/>
      <c r="D110" s="469" t="s">
        <v>54</v>
      </c>
      <c r="E110" s="466"/>
      <c r="F110" s="466"/>
      <c r="G110" s="466"/>
      <c r="H110" s="466"/>
      <c r="I110" s="466"/>
      <c r="J110" s="466"/>
      <c r="K110" s="466"/>
      <c r="L110" s="466"/>
      <c r="M110" s="466"/>
      <c r="N110" s="466"/>
      <c r="O110" s="466"/>
      <c r="P110" s="466"/>
      <c r="Q110" s="468">
        <v>2018</v>
      </c>
      <c r="R110" s="470"/>
      <c r="S110" s="466"/>
    </row>
    <row r="111" spans="1:19" ht="12.75">
      <c r="A111" s="466"/>
      <c r="B111" s="466"/>
      <c r="C111" s="466"/>
      <c r="D111" s="469" t="s">
        <v>96</v>
      </c>
      <c r="E111" s="466"/>
      <c r="F111" s="466"/>
      <c r="G111" s="466"/>
      <c r="H111" s="466"/>
      <c r="I111" s="466"/>
      <c r="J111" s="466"/>
      <c r="K111" s="466"/>
      <c r="L111" s="466"/>
      <c r="M111" s="466"/>
      <c r="N111" s="466"/>
      <c r="O111" s="466"/>
      <c r="P111" s="466"/>
      <c r="Q111" s="466"/>
      <c r="R111" s="470"/>
      <c r="S111" s="466"/>
    </row>
    <row r="112" spans="1:19" ht="12.75">
      <c r="A112" s="466"/>
      <c r="B112" s="466"/>
      <c r="C112" s="466"/>
      <c r="D112" s="469" t="s">
        <v>81</v>
      </c>
      <c r="E112" s="466"/>
      <c r="F112" s="466"/>
      <c r="G112" s="466"/>
      <c r="H112" s="466"/>
      <c r="I112" s="466"/>
      <c r="J112" s="466"/>
      <c r="K112" s="466"/>
      <c r="L112" s="466"/>
      <c r="M112" s="466"/>
      <c r="N112" s="466"/>
      <c r="O112" s="466"/>
      <c r="P112" s="466"/>
      <c r="Q112" s="466"/>
      <c r="R112" s="470"/>
      <c r="S112" s="466"/>
    </row>
    <row r="113" spans="1:19" ht="12.75">
      <c r="A113" s="466"/>
      <c r="B113" s="471"/>
      <c r="C113" s="466"/>
      <c r="D113" s="469" t="s">
        <v>82</v>
      </c>
      <c r="E113" s="466"/>
      <c r="F113" s="466"/>
      <c r="G113" s="466"/>
      <c r="H113" s="466"/>
      <c r="I113" s="466"/>
      <c r="J113" s="466"/>
      <c r="K113" s="466"/>
      <c r="L113" s="466"/>
      <c r="M113" s="466"/>
      <c r="N113" s="466"/>
      <c r="O113" s="466"/>
      <c r="P113" s="466"/>
      <c r="Q113" s="466"/>
      <c r="R113" s="470"/>
      <c r="S113" s="466"/>
    </row>
    <row r="114" spans="1:19" ht="12.75">
      <c r="A114" s="466"/>
      <c r="B114" s="471"/>
      <c r="C114" s="466"/>
      <c r="D114" s="469" t="s">
        <v>80</v>
      </c>
      <c r="E114" s="466"/>
      <c r="F114" s="466"/>
      <c r="G114" s="466"/>
      <c r="H114" s="466"/>
      <c r="I114" s="466"/>
      <c r="J114" s="466"/>
      <c r="K114" s="466"/>
      <c r="L114" s="466"/>
      <c r="M114" s="466"/>
      <c r="N114" s="466"/>
      <c r="O114" s="466"/>
      <c r="P114" s="466"/>
      <c r="Q114" s="466"/>
      <c r="R114" s="470"/>
      <c r="S114" s="466"/>
    </row>
    <row r="115" spans="1:19" ht="12.75">
      <c r="A115" s="466"/>
      <c r="B115" s="471"/>
      <c r="C115" s="466"/>
      <c r="D115" s="469" t="s">
        <v>97</v>
      </c>
      <c r="E115" s="466"/>
      <c r="F115" s="466"/>
      <c r="G115" s="466"/>
      <c r="H115" s="466"/>
      <c r="I115" s="466"/>
      <c r="J115" s="466"/>
      <c r="K115" s="466"/>
      <c r="L115" s="466"/>
      <c r="M115" s="466"/>
      <c r="N115" s="466"/>
      <c r="O115" s="466"/>
      <c r="P115" s="466"/>
      <c r="Q115" s="466"/>
      <c r="R115" s="470"/>
      <c r="S115" s="466"/>
    </row>
    <row r="116" spans="1:19" ht="12.75">
      <c r="A116" s="466"/>
      <c r="B116" s="471"/>
      <c r="C116" s="466"/>
      <c r="D116" s="469" t="s">
        <v>98</v>
      </c>
      <c r="E116" s="466"/>
      <c r="F116" s="466"/>
      <c r="G116" s="466"/>
      <c r="H116" s="466"/>
      <c r="I116" s="466"/>
      <c r="J116" s="466"/>
      <c r="K116" s="466"/>
      <c r="L116" s="466"/>
      <c r="M116" s="466"/>
      <c r="N116" s="466"/>
      <c r="O116" s="466"/>
      <c r="P116" s="466"/>
      <c r="Q116" s="466"/>
      <c r="R116" s="470"/>
      <c r="S116" s="466"/>
    </row>
    <row r="117" spans="1:19" ht="12.75">
      <c r="A117" s="466"/>
      <c r="B117" s="471"/>
      <c r="C117" s="466"/>
      <c r="D117" s="469" t="s">
        <v>99</v>
      </c>
      <c r="E117" s="466"/>
      <c r="F117" s="466"/>
      <c r="G117" s="466"/>
      <c r="H117" s="466"/>
      <c r="I117" s="466"/>
      <c r="J117" s="466"/>
      <c r="K117" s="466"/>
      <c r="L117" s="466"/>
      <c r="M117" s="466"/>
      <c r="N117" s="466"/>
      <c r="O117" s="466"/>
      <c r="P117" s="466"/>
      <c r="Q117" s="466"/>
      <c r="R117" s="470"/>
      <c r="S117" s="466"/>
    </row>
    <row r="118" spans="1:19" ht="12.75">
      <c r="A118" s="466"/>
      <c r="B118" s="471"/>
      <c r="C118" s="466"/>
      <c r="D118" s="469" t="s">
        <v>100</v>
      </c>
      <c r="E118" s="466"/>
      <c r="F118" s="466"/>
      <c r="G118" s="466"/>
      <c r="H118" s="466"/>
      <c r="I118" s="466"/>
      <c r="J118" s="466"/>
      <c r="K118" s="466"/>
      <c r="L118" s="466"/>
      <c r="M118" s="466"/>
      <c r="N118" s="466"/>
      <c r="O118" s="466"/>
      <c r="P118" s="466"/>
      <c r="Q118" s="466"/>
      <c r="R118" s="470"/>
      <c r="S118" s="466"/>
    </row>
    <row r="119" spans="1:19" ht="12.75">
      <c r="A119" s="466"/>
      <c r="B119" s="472"/>
      <c r="C119" s="466"/>
      <c r="D119" s="469" t="s">
        <v>101</v>
      </c>
      <c r="E119" s="466"/>
      <c r="F119" s="466"/>
      <c r="G119" s="466"/>
      <c r="H119" s="466"/>
      <c r="I119" s="466"/>
      <c r="J119" s="466"/>
      <c r="K119" s="466"/>
      <c r="L119" s="466"/>
      <c r="M119" s="466"/>
      <c r="N119" s="466"/>
      <c r="O119" s="466"/>
      <c r="P119" s="466"/>
      <c r="Q119" s="466"/>
      <c r="R119" s="470"/>
      <c r="S119" s="466"/>
    </row>
    <row r="120" spans="1:19" ht="12.75">
      <c r="A120" s="466"/>
      <c r="B120" s="473"/>
      <c r="C120" s="466"/>
      <c r="D120" s="469" t="s">
        <v>102</v>
      </c>
      <c r="E120" s="466"/>
      <c r="F120" s="466"/>
      <c r="G120" s="466"/>
      <c r="H120" s="466"/>
      <c r="I120" s="466"/>
      <c r="J120" s="466"/>
      <c r="K120" s="466"/>
      <c r="L120" s="466"/>
      <c r="M120" s="466"/>
      <c r="N120" s="466"/>
      <c r="O120" s="466"/>
      <c r="P120" s="466"/>
      <c r="Q120" s="466"/>
      <c r="R120" s="470"/>
      <c r="S120" s="466"/>
    </row>
    <row r="121" spans="1:19" ht="12.75">
      <c r="A121" s="466"/>
      <c r="B121" s="473"/>
      <c r="C121" s="466"/>
      <c r="D121" s="469" t="s">
        <v>103</v>
      </c>
      <c r="E121" s="466"/>
      <c r="F121" s="466"/>
      <c r="G121" s="466"/>
      <c r="H121" s="466"/>
      <c r="I121" s="466"/>
      <c r="J121" s="466"/>
      <c r="K121" s="466"/>
      <c r="L121" s="466"/>
      <c r="M121" s="466"/>
      <c r="N121" s="466"/>
      <c r="O121" s="466"/>
      <c r="P121" s="466"/>
      <c r="Q121" s="466"/>
      <c r="R121" s="470"/>
      <c r="S121" s="466"/>
    </row>
    <row r="122" spans="1:19" ht="12.75">
      <c r="A122" s="466"/>
      <c r="B122" s="474"/>
      <c r="C122" s="466"/>
      <c r="D122" s="469" t="s">
        <v>104</v>
      </c>
      <c r="E122" s="466"/>
      <c r="F122" s="466"/>
      <c r="G122" s="466"/>
      <c r="H122" s="466"/>
      <c r="I122" s="466"/>
      <c r="J122" s="466"/>
      <c r="K122" s="466"/>
      <c r="L122" s="466"/>
      <c r="M122" s="466"/>
      <c r="N122" s="466"/>
      <c r="O122" s="466"/>
      <c r="P122" s="466"/>
      <c r="Q122" s="466"/>
      <c r="R122" s="470"/>
      <c r="S122" s="466"/>
    </row>
    <row r="123" spans="2:18" s="466" customFormat="1" ht="38.25">
      <c r="B123" s="475" t="s">
        <v>105</v>
      </c>
      <c r="D123" s="469" t="s">
        <v>55</v>
      </c>
      <c r="R123" s="470"/>
    </row>
    <row r="124" spans="2:18" s="466" customFormat="1" ht="51">
      <c r="B124" s="475" t="s">
        <v>180</v>
      </c>
      <c r="R124" s="470"/>
    </row>
    <row r="125" spans="2:18" s="466" customFormat="1" ht="114.75">
      <c r="B125" s="475" t="s">
        <v>181</v>
      </c>
      <c r="C125" s="476" t="s">
        <v>106</v>
      </c>
      <c r="R125" s="470"/>
    </row>
    <row r="126" spans="2:18" s="466" customFormat="1" ht="51">
      <c r="B126" s="475" t="s">
        <v>182</v>
      </c>
      <c r="C126" s="476" t="s">
        <v>107</v>
      </c>
      <c r="R126" s="470"/>
    </row>
    <row r="127" spans="2:18" s="466" customFormat="1" ht="63.75">
      <c r="B127" s="475" t="s">
        <v>112</v>
      </c>
      <c r="C127" s="476"/>
      <c r="R127" s="470"/>
    </row>
    <row r="128" spans="2:18" s="466" customFormat="1" ht="76.5">
      <c r="B128" s="475" t="s">
        <v>183</v>
      </c>
      <c r="C128" s="476"/>
      <c r="R128" s="470"/>
    </row>
    <row r="129" spans="2:18" s="466" customFormat="1" ht="25.5">
      <c r="B129" s="475" t="s">
        <v>108</v>
      </c>
      <c r="C129" s="476"/>
      <c r="R129" s="470"/>
    </row>
    <row r="130" spans="2:18" s="466" customFormat="1" ht="12.75">
      <c r="B130" s="475" t="s">
        <v>78</v>
      </c>
      <c r="C130" s="476"/>
      <c r="R130" s="470"/>
    </row>
    <row r="131" spans="2:18" s="466" customFormat="1" ht="12.75">
      <c r="B131" s="471"/>
      <c r="R131" s="470"/>
    </row>
    <row r="132" spans="2:18" s="102" customFormat="1" ht="12.75">
      <c r="B132" s="477"/>
      <c r="R132" s="470"/>
    </row>
    <row r="133" spans="2:18" s="102" customFormat="1" ht="12.75">
      <c r="B133" s="477"/>
      <c r="R133" s="470"/>
    </row>
    <row r="134" spans="2:18" s="102" customFormat="1" ht="12.75">
      <c r="B134" s="477"/>
      <c r="R134" s="470"/>
    </row>
    <row r="135" spans="2:18" s="102" customFormat="1" ht="12.75">
      <c r="B135" s="477"/>
      <c r="R135" s="458"/>
    </row>
    <row r="136" spans="2:18" s="102" customFormat="1" ht="12.75">
      <c r="B136" s="477"/>
      <c r="R136" s="458"/>
    </row>
    <row r="137" spans="2:18" s="102" customFormat="1" ht="12.75">
      <c r="B137" s="477"/>
      <c r="R137" s="458"/>
    </row>
    <row r="138" spans="2:18" s="102" customFormat="1" ht="12.75">
      <c r="B138" s="477"/>
      <c r="R138" s="458"/>
    </row>
    <row r="139" ht="12.75">
      <c r="B139" s="472"/>
    </row>
    <row r="140" ht="12.75">
      <c r="B140" s="472"/>
    </row>
    <row r="141" ht="12.75">
      <c r="B141" s="472"/>
    </row>
    <row r="142" ht="12.75">
      <c r="B142" s="472"/>
    </row>
    <row r="143" ht="12.75">
      <c r="B143" s="472"/>
    </row>
    <row r="144" ht="12.75">
      <c r="B144" s="472"/>
    </row>
    <row r="145" ht="12.75">
      <c r="B145" s="472"/>
    </row>
    <row r="146" ht="12.75">
      <c r="B146" s="472"/>
    </row>
    <row r="147" ht="12.75">
      <c r="B147" s="478"/>
    </row>
    <row r="148" ht="12.75">
      <c r="B148" s="478"/>
    </row>
    <row r="149" ht="12.75">
      <c r="B149" s="478"/>
    </row>
    <row r="150" ht="12.75">
      <c r="B150" s="478"/>
    </row>
    <row r="151" ht="12.75">
      <c r="B151" s="478"/>
    </row>
    <row r="152" ht="12.75">
      <c r="B152" s="478"/>
    </row>
    <row r="153" ht="12.75">
      <c r="B153" s="478"/>
    </row>
    <row r="154" ht="12.75">
      <c r="B154" s="478"/>
    </row>
    <row r="155" ht="12.75">
      <c r="B155" s="478"/>
    </row>
    <row r="156" ht="12.75">
      <c r="B156" s="478"/>
    </row>
    <row r="157" ht="12.75">
      <c r="B157" s="478"/>
    </row>
    <row r="158" ht="12.75">
      <c r="B158" s="478"/>
    </row>
    <row r="159" ht="12.75">
      <c r="B159" s="478"/>
    </row>
    <row r="160" ht="12.75">
      <c r="B160" s="478"/>
    </row>
    <row r="161" ht="12.75">
      <c r="B161" s="478"/>
    </row>
    <row r="162" ht="12.75">
      <c r="B162" s="478"/>
    </row>
    <row r="163" ht="12.75">
      <c r="B163" s="478"/>
    </row>
    <row r="164" ht="12.75">
      <c r="B164" s="478"/>
    </row>
    <row r="165" ht="12.75">
      <c r="B165" s="478"/>
    </row>
    <row r="166" ht="12.75">
      <c r="B166" s="478"/>
    </row>
    <row r="167" ht="12.75">
      <c r="B167" s="478"/>
    </row>
    <row r="168" ht="12.75">
      <c r="B168" s="478"/>
    </row>
    <row r="169" ht="12.75">
      <c r="B169" s="478"/>
    </row>
    <row r="170" ht="12.75">
      <c r="B170" s="478"/>
    </row>
    <row r="171" ht="12.75">
      <c r="B171" s="478"/>
    </row>
    <row r="172" ht="12.75">
      <c r="B172" s="478"/>
    </row>
    <row r="173" ht="12.75">
      <c r="B173" s="478"/>
    </row>
    <row r="174" ht="12.75">
      <c r="B174" s="478"/>
    </row>
  </sheetData>
  <sheetProtection password="E09B" sheet="1" formatCells="0" formatColumns="0" formatRows="0"/>
  <mergeCells count="73">
    <mergeCell ref="C71:P71"/>
    <mergeCell ref="C72:P72"/>
    <mergeCell ref="B52:P67"/>
    <mergeCell ref="A68:Q68"/>
    <mergeCell ref="B69:B70"/>
    <mergeCell ref="C69:P69"/>
    <mergeCell ref="C70:P70"/>
    <mergeCell ref="C44:G44"/>
    <mergeCell ref="H44:L44"/>
    <mergeCell ref="M44:P44"/>
    <mergeCell ref="B46:P46"/>
    <mergeCell ref="B48:B49"/>
    <mergeCell ref="B51:P51"/>
    <mergeCell ref="C42:G42"/>
    <mergeCell ref="H42:L42"/>
    <mergeCell ref="M42:P42"/>
    <mergeCell ref="C43:G43"/>
    <mergeCell ref="H43:L43"/>
    <mergeCell ref="M43:P43"/>
    <mergeCell ref="C40:G40"/>
    <mergeCell ref="H40:L40"/>
    <mergeCell ref="M40:P40"/>
    <mergeCell ref="C41:G41"/>
    <mergeCell ref="H41:L41"/>
    <mergeCell ref="M41:P41"/>
    <mergeCell ref="B35:P35"/>
    <mergeCell ref="C36:P36"/>
    <mergeCell ref="B38:P38"/>
    <mergeCell ref="C39:G39"/>
    <mergeCell ref="H39:L39"/>
    <mergeCell ref="M39:P39"/>
    <mergeCell ref="B29:P29"/>
    <mergeCell ref="C30:P30"/>
    <mergeCell ref="B31:P31"/>
    <mergeCell ref="C32:P32"/>
    <mergeCell ref="B33:P33"/>
    <mergeCell ref="C34:P34"/>
    <mergeCell ref="B23:P23"/>
    <mergeCell ref="C24:P24"/>
    <mergeCell ref="B25:P25"/>
    <mergeCell ref="C26:P26"/>
    <mergeCell ref="B27:P27"/>
    <mergeCell ref="D28:G28"/>
    <mergeCell ref="H28:J28"/>
    <mergeCell ref="K28:M28"/>
    <mergeCell ref="N28:O28"/>
    <mergeCell ref="B17:P17"/>
    <mergeCell ref="C18:P18"/>
    <mergeCell ref="B19:P19"/>
    <mergeCell ref="B20:P20"/>
    <mergeCell ref="B21:P21"/>
    <mergeCell ref="C22:P22"/>
    <mergeCell ref="B11:P11"/>
    <mergeCell ref="C12:P12"/>
    <mergeCell ref="B13:P13"/>
    <mergeCell ref="C14:P14"/>
    <mergeCell ref="B15:P15"/>
    <mergeCell ref="C16:P16"/>
    <mergeCell ref="B7:P8"/>
    <mergeCell ref="B9:P9"/>
    <mergeCell ref="D10:G10"/>
    <mergeCell ref="H10:J10"/>
    <mergeCell ref="K10:N10"/>
    <mergeCell ref="O10:P10"/>
    <mergeCell ref="B2:B5"/>
    <mergeCell ref="C2:M2"/>
    <mergeCell ref="N2:P2"/>
    <mergeCell ref="C3:M3"/>
    <mergeCell ref="N3:P3"/>
    <mergeCell ref="C4:M4"/>
    <mergeCell ref="N4:P4"/>
    <mergeCell ref="C5:M5"/>
    <mergeCell ref="N5:P5"/>
  </mergeCells>
  <conditionalFormatting sqref="E49 G49 I49 K49 M49 O49:P49">
    <cfRule type="cellIs" priority="1" dxfId="18" operator="equal">
      <formula>"0"</formula>
    </cfRule>
    <cfRule type="cellIs" priority="2" dxfId="18" operator="lessThanOrEqual">
      <formula>$R$5</formula>
    </cfRule>
    <cfRule type="cellIs" priority="3" dxfId="17" operator="greaterThanOrEqual">
      <formula>$R$2</formula>
    </cfRule>
    <cfRule type="cellIs" priority="4" dxfId="178" operator="between">
      <formula>$R$4</formula>
      <formula>$R$3</formula>
    </cfRule>
  </conditionalFormatting>
  <dataValidations count="8">
    <dataValidation type="list" allowBlank="1" showInputMessage="1" showErrorMessage="1" sqref="C32:P32 C34:P34">
      <formula1>$Q$97:$Q$99</formula1>
    </dataValidation>
    <dataValidation type="list" allowBlank="1" showInputMessage="1" showErrorMessage="1" sqref="C18:P18">
      <formula1>$B$123:$B$130</formula1>
    </dataValidation>
    <dataValidation type="list" allowBlank="1" showInputMessage="1" showErrorMessage="1" sqref="C10">
      <formula1>$Q$107:$Q$110</formula1>
    </dataValidation>
    <dataValidation type="list" allowBlank="1" showInputMessage="1" showErrorMessage="1" sqref="C36:P36">
      <formula1>$R$93:$R$100</formula1>
    </dataValidation>
    <dataValidation type="list" allowBlank="1" showInputMessage="1" showErrorMessage="1" sqref="C72:P72">
      <formula1>$M$98:$M$100</formula1>
    </dataValidation>
    <dataValidation type="list" allowBlank="1" showInputMessage="1" showErrorMessage="1" sqref="C12:P12">
      <formula1>$D$98:$D$123</formula1>
    </dataValidation>
    <dataValidation type="list" allowBlank="1" showInputMessage="1" showErrorMessage="1" sqref="O10:P10">
      <formula1>$C$98:$C$104</formula1>
    </dataValidation>
    <dataValidation type="list" allowBlank="1" showInputMessage="1" showErrorMessage="1" sqref="H10:J10">
      <formula1>$B$98:$B$100</formula1>
    </dataValidation>
  </dataValidations>
  <printOptions horizontalCentered="1" verticalCentered="1"/>
  <pageMargins left="0" right="0" top="0" bottom="0" header="0" footer="0"/>
  <pageSetup horizontalDpi="600" verticalDpi="600" orientation="portrait" scale="80" r:id="rId4"/>
  <drawing r:id="rId3"/>
  <legacyDrawing r:id="rId2"/>
</worksheet>
</file>

<file path=xl/worksheets/sheet4.xml><?xml version="1.0" encoding="utf-8"?>
<worksheet xmlns="http://schemas.openxmlformats.org/spreadsheetml/2006/main" xmlns:r="http://schemas.openxmlformats.org/officeDocument/2006/relationships">
  <dimension ref="A1:AU75"/>
  <sheetViews>
    <sheetView zoomScale="70" zoomScaleNormal="70" zoomScalePageLayoutView="0" workbookViewId="0" topLeftCell="A9">
      <selection activeCell="N14" sqref="N14:N15"/>
    </sheetView>
  </sheetViews>
  <sheetFormatPr defaultColWidth="11.421875" defaultRowHeight="12.75"/>
  <cols>
    <col min="1" max="1" width="27.140625" style="7" customWidth="1"/>
    <col min="2" max="2" width="27.140625" style="4" customWidth="1"/>
    <col min="3" max="5" width="8.7109375" style="124" customWidth="1"/>
    <col min="6" max="6" width="10.28125" style="124" customWidth="1"/>
    <col min="7" max="14" width="8.7109375" style="124" customWidth="1"/>
    <col min="15" max="16" width="8.7109375" style="4" customWidth="1"/>
    <col min="17" max="17" width="8.7109375" style="6" customWidth="1"/>
    <col min="18" max="18" width="8.7109375" style="4" customWidth="1"/>
    <col min="19" max="19" width="8.7109375" style="6" customWidth="1"/>
    <col min="20" max="20" width="8.7109375" style="4" customWidth="1"/>
    <col min="21" max="21" width="8.7109375" style="6" customWidth="1"/>
    <col min="22" max="22" width="8.7109375" style="4" customWidth="1"/>
    <col min="23" max="23" width="8.7109375" style="6" customWidth="1"/>
    <col min="24" max="24" width="8.7109375" style="4" customWidth="1"/>
    <col min="25" max="25" width="8.7109375" style="6" customWidth="1"/>
    <col min="26" max="26" width="8.7109375" style="4" customWidth="1"/>
    <col min="27" max="27" width="8.7109375" style="6" customWidth="1"/>
    <col min="28" max="30" width="8.7109375" style="4" customWidth="1"/>
    <col min="31" max="31" width="8.7109375" style="6" customWidth="1"/>
    <col min="32" max="32" width="8.7109375" style="4" customWidth="1"/>
    <col min="33" max="33" width="33.57421875" style="4" customWidth="1"/>
    <col min="34" max="34" width="5.421875" style="4" customWidth="1"/>
    <col min="35" max="16384" width="11.421875" style="4" customWidth="1"/>
  </cols>
  <sheetData>
    <row r="1" spans="1:47" ht="21" customHeight="1">
      <c r="A1" s="300"/>
      <c r="B1" s="310" t="s">
        <v>58</v>
      </c>
      <c r="C1" s="311"/>
      <c r="D1" s="311"/>
      <c r="E1" s="311"/>
      <c r="F1" s="311"/>
      <c r="G1" s="311"/>
      <c r="H1" s="311"/>
      <c r="I1" s="311"/>
      <c r="J1" s="311"/>
      <c r="K1" s="311"/>
      <c r="L1" s="311"/>
      <c r="M1" s="311"/>
      <c r="N1" s="311"/>
      <c r="O1" s="311"/>
      <c r="P1" s="311"/>
      <c r="Q1" s="311"/>
      <c r="R1" s="311"/>
      <c r="S1" s="311"/>
      <c r="T1" s="311"/>
      <c r="U1" s="311"/>
      <c r="V1" s="311"/>
      <c r="W1" s="311"/>
      <c r="X1" s="311"/>
      <c r="Y1" s="311"/>
      <c r="Z1" s="311"/>
      <c r="AA1" s="311"/>
      <c r="AB1" s="311"/>
      <c r="AC1" s="311"/>
      <c r="AD1" s="311"/>
      <c r="AE1" s="311"/>
      <c r="AF1" s="312"/>
      <c r="AG1" s="303" t="s">
        <v>59</v>
      </c>
      <c r="AH1" s="304"/>
      <c r="AI1" s="1"/>
      <c r="AJ1" s="1"/>
      <c r="AK1" s="1"/>
      <c r="AL1" s="1"/>
      <c r="AM1" s="1"/>
      <c r="AN1" s="1"/>
      <c r="AO1" s="1"/>
      <c r="AP1" s="1"/>
      <c r="AQ1" s="1"/>
      <c r="AR1" s="1"/>
      <c r="AS1" s="1"/>
      <c r="AT1" s="2"/>
      <c r="AU1" s="3"/>
    </row>
    <row r="2" spans="1:47" ht="18">
      <c r="A2" s="301"/>
      <c r="B2" s="313" t="s">
        <v>84</v>
      </c>
      <c r="C2" s="314"/>
      <c r="D2" s="314"/>
      <c r="E2" s="314"/>
      <c r="F2" s="314"/>
      <c r="G2" s="314"/>
      <c r="H2" s="314"/>
      <c r="I2" s="314"/>
      <c r="J2" s="314"/>
      <c r="K2" s="314"/>
      <c r="L2" s="314"/>
      <c r="M2" s="314"/>
      <c r="N2" s="314"/>
      <c r="O2" s="314"/>
      <c r="P2" s="314"/>
      <c r="Q2" s="314"/>
      <c r="R2" s="314"/>
      <c r="S2" s="314"/>
      <c r="T2" s="314"/>
      <c r="U2" s="314"/>
      <c r="V2" s="314"/>
      <c r="W2" s="314"/>
      <c r="X2" s="314"/>
      <c r="Y2" s="314"/>
      <c r="Z2" s="314"/>
      <c r="AA2" s="314"/>
      <c r="AB2" s="314"/>
      <c r="AC2" s="314"/>
      <c r="AD2" s="314"/>
      <c r="AE2" s="314"/>
      <c r="AF2" s="315"/>
      <c r="AG2" s="305" t="s">
        <v>110</v>
      </c>
      <c r="AH2" s="306"/>
      <c r="AI2" s="1"/>
      <c r="AJ2" s="1"/>
      <c r="AK2" s="1"/>
      <c r="AL2" s="1"/>
      <c r="AM2" s="1"/>
      <c r="AN2" s="1"/>
      <c r="AO2" s="1"/>
      <c r="AP2" s="1"/>
      <c r="AQ2" s="1"/>
      <c r="AR2" s="1"/>
      <c r="AS2" s="1"/>
      <c r="AT2" s="2"/>
      <c r="AU2" s="3"/>
    </row>
    <row r="3" spans="1:47" ht="18">
      <c r="A3" s="301"/>
      <c r="B3" s="313" t="s">
        <v>85</v>
      </c>
      <c r="C3" s="314"/>
      <c r="D3" s="314"/>
      <c r="E3" s="314"/>
      <c r="F3" s="314"/>
      <c r="G3" s="314"/>
      <c r="H3" s="314"/>
      <c r="I3" s="314"/>
      <c r="J3" s="314"/>
      <c r="K3" s="314"/>
      <c r="L3" s="314"/>
      <c r="M3" s="314"/>
      <c r="N3" s="314"/>
      <c r="O3" s="314"/>
      <c r="P3" s="314"/>
      <c r="Q3" s="314"/>
      <c r="R3" s="314"/>
      <c r="S3" s="314"/>
      <c r="T3" s="314"/>
      <c r="U3" s="314"/>
      <c r="V3" s="314"/>
      <c r="W3" s="314"/>
      <c r="X3" s="314"/>
      <c r="Y3" s="314"/>
      <c r="Z3" s="314"/>
      <c r="AA3" s="314"/>
      <c r="AB3" s="314"/>
      <c r="AC3" s="314"/>
      <c r="AD3" s="314"/>
      <c r="AE3" s="314"/>
      <c r="AF3" s="315"/>
      <c r="AG3" s="305" t="s">
        <v>111</v>
      </c>
      <c r="AH3" s="306"/>
      <c r="AI3" s="1"/>
      <c r="AJ3" s="1"/>
      <c r="AK3" s="1"/>
      <c r="AL3" s="1"/>
      <c r="AM3" s="1"/>
      <c r="AN3" s="1"/>
      <c r="AO3" s="1"/>
      <c r="AP3" s="1"/>
      <c r="AQ3" s="1"/>
      <c r="AR3" s="1"/>
      <c r="AS3" s="1"/>
      <c r="AT3" s="2"/>
      <c r="AU3" s="3"/>
    </row>
    <row r="4" spans="1:47" ht="21.75" customHeight="1" thickBot="1">
      <c r="A4" s="302"/>
      <c r="B4" s="363" t="s">
        <v>86</v>
      </c>
      <c r="C4" s="364"/>
      <c r="D4" s="364"/>
      <c r="E4" s="364"/>
      <c r="F4" s="364"/>
      <c r="G4" s="364"/>
      <c r="H4" s="364"/>
      <c r="I4" s="364"/>
      <c r="J4" s="364"/>
      <c r="K4" s="364"/>
      <c r="L4" s="364"/>
      <c r="M4" s="364"/>
      <c r="N4" s="364"/>
      <c r="O4" s="364"/>
      <c r="P4" s="364"/>
      <c r="Q4" s="364"/>
      <c r="R4" s="364"/>
      <c r="S4" s="364"/>
      <c r="T4" s="364"/>
      <c r="U4" s="364"/>
      <c r="V4" s="364"/>
      <c r="W4" s="364"/>
      <c r="X4" s="364"/>
      <c r="Y4" s="364"/>
      <c r="Z4" s="364"/>
      <c r="AA4" s="364"/>
      <c r="AB4" s="364"/>
      <c r="AC4" s="364"/>
      <c r="AD4" s="364"/>
      <c r="AE4" s="364"/>
      <c r="AF4" s="365"/>
      <c r="AG4" s="307" t="s">
        <v>63</v>
      </c>
      <c r="AH4" s="308"/>
      <c r="AI4" s="5"/>
      <c r="AJ4" s="5"/>
      <c r="AK4" s="5"/>
      <c r="AL4" s="5"/>
      <c r="AM4" s="5"/>
      <c r="AN4" s="5"/>
      <c r="AO4" s="5"/>
      <c r="AP4" s="5"/>
      <c r="AQ4" s="5"/>
      <c r="AR4" s="5"/>
      <c r="AS4" s="5"/>
      <c r="AT4" s="2"/>
      <c r="AU4" s="3"/>
    </row>
    <row r="5" spans="1:47" ht="21.75" customHeight="1">
      <c r="A5" s="32"/>
      <c r="B5" s="33"/>
      <c r="C5" s="114"/>
      <c r="D5" s="114"/>
      <c r="E5" s="114"/>
      <c r="F5" s="114"/>
      <c r="G5" s="114"/>
      <c r="H5" s="114"/>
      <c r="I5" s="114"/>
      <c r="J5" s="114"/>
      <c r="K5" s="114"/>
      <c r="L5" s="114"/>
      <c r="M5" s="114"/>
      <c r="N5" s="114"/>
      <c r="O5" s="34"/>
      <c r="P5" s="34"/>
      <c r="Q5" s="34"/>
      <c r="R5" s="34"/>
      <c r="S5" s="34"/>
      <c r="T5" s="34"/>
      <c r="U5" s="34"/>
      <c r="V5" s="34"/>
      <c r="W5" s="34"/>
      <c r="X5" s="34"/>
      <c r="Y5" s="34"/>
      <c r="Z5" s="34"/>
      <c r="AA5" s="34"/>
      <c r="AB5" s="34"/>
      <c r="AC5" s="34"/>
      <c r="AD5" s="34"/>
      <c r="AE5" s="34"/>
      <c r="AF5" s="34"/>
      <c r="AG5" s="35"/>
      <c r="AH5" s="35"/>
      <c r="AI5" s="5"/>
      <c r="AJ5" s="5"/>
      <c r="AK5" s="5"/>
      <c r="AL5" s="5"/>
      <c r="AM5" s="5"/>
      <c r="AN5" s="5"/>
      <c r="AO5" s="5"/>
      <c r="AP5" s="5"/>
      <c r="AQ5" s="5"/>
      <c r="AR5" s="5"/>
      <c r="AS5" s="5"/>
      <c r="AT5" s="2"/>
      <c r="AU5" s="3"/>
    </row>
    <row r="6" spans="1:34" ht="23.25" customHeight="1">
      <c r="A6" s="299" t="s">
        <v>0</v>
      </c>
      <c r="B6" s="299"/>
      <c r="C6" s="309" t="str">
        <f>+ICA!C12</f>
        <v>GESTION DE INFRAESTRUCTURA FISICA</v>
      </c>
      <c r="D6" s="309"/>
      <c r="E6" s="309"/>
      <c r="F6" s="309"/>
      <c r="G6" s="309"/>
      <c r="H6" s="309"/>
      <c r="I6" s="309"/>
      <c r="J6" s="309"/>
      <c r="K6" s="309"/>
      <c r="L6" s="309"/>
      <c r="M6" s="309"/>
      <c r="N6" s="309"/>
      <c r="O6" s="309"/>
      <c r="P6" s="309"/>
      <c r="Q6" s="309"/>
      <c r="R6" s="309"/>
      <c r="S6" s="309"/>
      <c r="T6" s="309"/>
      <c r="U6" s="309"/>
      <c r="V6" s="309"/>
      <c r="W6" s="309"/>
      <c r="X6" s="309"/>
      <c r="Y6" s="309"/>
      <c r="Z6" s="309"/>
      <c r="AA6" s="309"/>
      <c r="AB6" s="309"/>
      <c r="AC6" s="309"/>
      <c r="AD6" s="309"/>
      <c r="AE6" s="309"/>
      <c r="AF6" s="309"/>
      <c r="AG6" s="309"/>
      <c r="AH6" s="309"/>
    </row>
    <row r="7" spans="1:34" ht="23.25" customHeight="1" thickBot="1">
      <c r="A7" s="36"/>
      <c r="B7" s="36"/>
      <c r="C7" s="115"/>
      <c r="D7" s="115"/>
      <c r="E7" s="115"/>
      <c r="F7" s="115"/>
      <c r="G7" s="115"/>
      <c r="H7" s="115"/>
      <c r="I7" s="115"/>
      <c r="J7" s="115"/>
      <c r="K7" s="115"/>
      <c r="L7" s="115"/>
      <c r="M7" s="115"/>
      <c r="N7" s="115"/>
      <c r="O7" s="37"/>
      <c r="P7" s="37"/>
      <c r="Q7" s="37"/>
      <c r="R7" s="37"/>
      <c r="S7" s="37"/>
      <c r="T7" s="37"/>
      <c r="U7" s="37"/>
      <c r="V7" s="37"/>
      <c r="W7" s="37"/>
      <c r="X7" s="37"/>
      <c r="Y7" s="37"/>
      <c r="Z7" s="37"/>
      <c r="AA7" s="37"/>
      <c r="AB7" s="37"/>
      <c r="AC7" s="37"/>
      <c r="AD7" s="37"/>
      <c r="AE7" s="37"/>
      <c r="AF7" s="37"/>
      <c r="AG7" s="37"/>
      <c r="AH7" s="37"/>
    </row>
    <row r="8" spans="1:34" ht="34.5" customHeight="1" thickBot="1">
      <c r="A8" s="293" t="s">
        <v>87</v>
      </c>
      <c r="B8" s="293" t="s">
        <v>31</v>
      </c>
      <c r="C8" s="395" t="str">
        <f>+ICA!C14</f>
        <v>ICA: Indicador Consumo Agua (%) </v>
      </c>
      <c r="D8" s="395"/>
      <c r="E8" s="395"/>
      <c r="F8" s="395"/>
      <c r="G8" s="395"/>
      <c r="H8" s="395"/>
      <c r="I8" s="395"/>
      <c r="J8" s="395"/>
      <c r="K8" s="395"/>
      <c r="L8" s="395"/>
      <c r="M8" s="395"/>
      <c r="N8" s="395"/>
      <c r="O8" s="395"/>
      <c r="P8" s="395"/>
      <c r="Q8" s="395"/>
      <c r="R8" s="395"/>
      <c r="S8" s="395"/>
      <c r="T8" s="395"/>
      <c r="U8" s="395"/>
      <c r="V8" s="395"/>
      <c r="W8" s="395"/>
      <c r="X8" s="395"/>
      <c r="Y8" s="395"/>
      <c r="Z8" s="395"/>
      <c r="AA8" s="395"/>
      <c r="AB8" s="395"/>
      <c r="AC8" s="395"/>
      <c r="AD8" s="395"/>
      <c r="AE8" s="395"/>
      <c r="AF8" s="395"/>
      <c r="AG8" s="396"/>
      <c r="AH8" s="396"/>
    </row>
    <row r="9" spans="1:34" ht="41.25" customHeight="1" thickBot="1">
      <c r="A9" s="393"/>
      <c r="B9" s="394"/>
      <c r="C9" s="41" t="s">
        <v>10</v>
      </c>
      <c r="D9" s="42" t="s">
        <v>88</v>
      </c>
      <c r="E9" s="43" t="s">
        <v>11</v>
      </c>
      <c r="F9" s="57" t="s">
        <v>88</v>
      </c>
      <c r="G9" s="41" t="s">
        <v>12</v>
      </c>
      <c r="H9" s="42" t="s">
        <v>88</v>
      </c>
      <c r="I9" s="43" t="s">
        <v>13</v>
      </c>
      <c r="J9" s="57" t="s">
        <v>88</v>
      </c>
      <c r="K9" s="41" t="s">
        <v>14</v>
      </c>
      <c r="L9" s="42" t="s">
        <v>88</v>
      </c>
      <c r="M9" s="43" t="s">
        <v>15</v>
      </c>
      <c r="N9" s="57" t="s">
        <v>88</v>
      </c>
      <c r="O9" s="419" t="s">
        <v>170</v>
      </c>
      <c r="P9" s="420"/>
      <c r="Q9" s="43" t="s">
        <v>16</v>
      </c>
      <c r="R9" s="42" t="s">
        <v>88</v>
      </c>
      <c r="S9" s="43" t="s">
        <v>113</v>
      </c>
      <c r="T9" s="57" t="s">
        <v>88</v>
      </c>
      <c r="U9" s="41" t="s">
        <v>18</v>
      </c>
      <c r="V9" s="42" t="s">
        <v>88</v>
      </c>
      <c r="W9" s="43" t="s">
        <v>19</v>
      </c>
      <c r="X9" s="57" t="s">
        <v>88</v>
      </c>
      <c r="Y9" s="41" t="s">
        <v>20</v>
      </c>
      <c r="Z9" s="42" t="s">
        <v>88</v>
      </c>
      <c r="AA9" s="43" t="s">
        <v>21</v>
      </c>
      <c r="AB9" s="57" t="s">
        <v>88</v>
      </c>
      <c r="AC9" s="399" t="s">
        <v>171</v>
      </c>
      <c r="AD9" s="297"/>
      <c r="AE9" s="41" t="s">
        <v>128</v>
      </c>
      <c r="AF9" s="42" t="s">
        <v>88</v>
      </c>
      <c r="AG9" s="397" t="s">
        <v>89</v>
      </c>
      <c r="AH9" s="398"/>
    </row>
    <row r="10" spans="1:34" ht="42.75" customHeight="1">
      <c r="A10" s="330" t="s">
        <v>172</v>
      </c>
      <c r="B10" s="23" t="s">
        <v>137</v>
      </c>
      <c r="C10" s="387"/>
      <c r="D10" s="388"/>
      <c r="E10" s="116">
        <f>(C14+C16+C18+C20)+(E12+E14+E16+E18+E20)</f>
        <v>918</v>
      </c>
      <c r="F10" s="389">
        <f>IF(E10=0,"0",(1-(E10)/E11))</f>
        <v>0.1138996138996139</v>
      </c>
      <c r="G10" s="387"/>
      <c r="H10" s="388"/>
      <c r="I10" s="116">
        <f>(G14+G16+G18+G20)+(I12+I14+I16+I18+I20)</f>
        <v>898</v>
      </c>
      <c r="J10" s="389">
        <f>IF(I10=0,"0",(1-(I10)/I11))</f>
        <v>0.13320463320463316</v>
      </c>
      <c r="K10" s="387"/>
      <c r="L10" s="388"/>
      <c r="M10" s="116">
        <f>(K14+K16+K18+K20)+(M12+M14+M16+M18+M20)</f>
        <v>883</v>
      </c>
      <c r="N10" s="389">
        <f>IF(M10=0,"0",(1-(M10)/M11))</f>
        <v>0.14768339768339767</v>
      </c>
      <c r="O10" s="64">
        <f aca="true" t="shared" si="0" ref="O10:O21">C10+E10+G10+I10+K10+M10</f>
        <v>2699</v>
      </c>
      <c r="P10" s="417">
        <f>IF(O10=0,"0",(1-(O10)/O11))</f>
        <v>0.13159588159588165</v>
      </c>
      <c r="Q10" s="385"/>
      <c r="R10" s="386"/>
      <c r="S10" s="54">
        <f>(Q14+Q16+Q18+Q20)+(S12+S14+S16+S18+S20)</f>
        <v>982</v>
      </c>
      <c r="T10" s="391">
        <f>IF(S10=0,"0",(1-(S10)/S11))</f>
        <v>0.05212355212355213</v>
      </c>
      <c r="U10" s="385"/>
      <c r="V10" s="386"/>
      <c r="W10" s="54">
        <f>(U14+U16+U18+U20)+(W12+W14+W16+W18+W20)</f>
        <v>139</v>
      </c>
      <c r="X10" s="391">
        <f>IF(W10=0,"0",(1-(W10)/W11))</f>
        <v>0.06711409395973156</v>
      </c>
      <c r="Y10" s="385"/>
      <c r="Z10" s="386"/>
      <c r="AA10" s="54">
        <f>(Y14+Y16+Y18+Y20)+(AA12+AA14+AA16+AA18+AA20)</f>
        <v>0</v>
      </c>
      <c r="AB10" s="391" t="str">
        <f>IF(AA10=0,"0",(1-(AA10)/AA11))</f>
        <v>0</v>
      </c>
      <c r="AC10" s="64">
        <f aca="true" t="shared" si="1" ref="AC10:AC21">Q10+S10+U10+W10+Y10+AA10</f>
        <v>1121</v>
      </c>
      <c r="AD10" s="417">
        <f>IF(AC10=0,"0",(1-(AC10)/AC11))</f>
        <v>0.05400843881856543</v>
      </c>
      <c r="AE10" s="53">
        <f>+I10+M10+E10+S10+W10+AA10</f>
        <v>3820</v>
      </c>
      <c r="AF10" s="335">
        <f>IF(AE10=0,"0",(1-(AE10)/AE11))</f>
        <v>0.11017936175168874</v>
      </c>
      <c r="AG10" s="316"/>
      <c r="AH10" s="317"/>
    </row>
    <row r="11" spans="1:34" ht="45" customHeight="1" thickBot="1">
      <c r="A11" s="407"/>
      <c r="B11" s="144" t="s">
        <v>138</v>
      </c>
      <c r="C11" s="387"/>
      <c r="D11" s="388"/>
      <c r="E11" s="145">
        <f>(C15+C17+C19+C21)+(E13+E15+E17+E19+E21)</f>
        <v>1036</v>
      </c>
      <c r="F11" s="390"/>
      <c r="G11" s="387"/>
      <c r="H11" s="388"/>
      <c r="I11" s="145">
        <f>(G15+G17+G19+G21)+(I13+I15+I17+I19+I21)</f>
        <v>1036</v>
      </c>
      <c r="J11" s="390"/>
      <c r="K11" s="387"/>
      <c r="L11" s="388"/>
      <c r="M11" s="145">
        <f>(K15+K17+K19+K21)+(M13+M15+M17+M19+M21)</f>
        <v>1036</v>
      </c>
      <c r="N11" s="390"/>
      <c r="O11" s="146">
        <f t="shared" si="0"/>
        <v>3108</v>
      </c>
      <c r="P11" s="418"/>
      <c r="Q11" s="385"/>
      <c r="R11" s="386"/>
      <c r="S11" s="147">
        <f>(Q15+Q17+Q19+Q21)+(S13+S15+S17+S19+S21)</f>
        <v>1036</v>
      </c>
      <c r="T11" s="392"/>
      <c r="U11" s="385"/>
      <c r="V11" s="386"/>
      <c r="W11" s="147">
        <f>(U15+U17+U19+U21)+(W13+W15+W17+W19+W21)</f>
        <v>149</v>
      </c>
      <c r="X11" s="392"/>
      <c r="Y11" s="385"/>
      <c r="Z11" s="386"/>
      <c r="AA11" s="147">
        <f>(Y15+Y17+Y19+Y21)+(AA13+AA15+AA17+AA19+AA21)</f>
        <v>0</v>
      </c>
      <c r="AB11" s="392"/>
      <c r="AC11" s="146">
        <f t="shared" si="1"/>
        <v>1185</v>
      </c>
      <c r="AD11" s="418"/>
      <c r="AE11" s="148">
        <f>+I11+M11+E11+S11+W11+AA11</f>
        <v>4293</v>
      </c>
      <c r="AF11" s="328"/>
      <c r="AG11" s="505"/>
      <c r="AH11" s="506"/>
    </row>
    <row r="12" spans="1:34" ht="45" customHeight="1">
      <c r="A12" s="404" t="s">
        <v>146</v>
      </c>
      <c r="B12" s="149" t="s">
        <v>137</v>
      </c>
      <c r="C12" s="381"/>
      <c r="D12" s="382"/>
      <c r="E12" s="507">
        <v>817</v>
      </c>
      <c r="F12" s="406">
        <f>IF(E12=0,"0",(1-E12/E13))</f>
        <v>0.07159090909090904</v>
      </c>
      <c r="G12" s="381"/>
      <c r="H12" s="382"/>
      <c r="I12" s="507">
        <v>806</v>
      </c>
      <c r="J12" s="406">
        <f>IF(I12=0,"0",(1-I12/I13))</f>
        <v>0.0840909090909091</v>
      </c>
      <c r="K12" s="381"/>
      <c r="L12" s="382"/>
      <c r="M12" s="507">
        <v>782</v>
      </c>
      <c r="N12" s="406">
        <f>IF(M12=0,"0",(1-M12/M13))</f>
        <v>0.11136363636363633</v>
      </c>
      <c r="O12" s="64">
        <f t="shared" si="0"/>
        <v>2405</v>
      </c>
      <c r="P12" s="417">
        <f>IF(O12=0,"0",(1-(O12)/O13))</f>
        <v>0.08901515151515149</v>
      </c>
      <c r="Q12" s="421"/>
      <c r="R12" s="422"/>
      <c r="S12" s="508">
        <v>885</v>
      </c>
      <c r="T12" s="400">
        <f>IF(S12=0,"0",(1-S12/S13))</f>
        <v>-0.005681818181818121</v>
      </c>
      <c r="U12" s="509"/>
      <c r="V12" s="510"/>
      <c r="W12" s="25"/>
      <c r="X12" s="400" t="str">
        <f>IF(W12=0,"0",(1-W12/W13))</f>
        <v>0</v>
      </c>
      <c r="Y12" s="509"/>
      <c r="Z12" s="510"/>
      <c r="AA12" s="25"/>
      <c r="AB12" s="400" t="str">
        <f>IF(AA12=0,"0",(1-AA12/AA13))</f>
        <v>0</v>
      </c>
      <c r="AC12" s="64">
        <f t="shared" si="1"/>
        <v>885</v>
      </c>
      <c r="AD12" s="417">
        <f>IF(AC12=0,"0",(1-(AC12)/AC13))</f>
        <v>-0.005681818181818121</v>
      </c>
      <c r="AE12" s="150">
        <f aca="true" t="shared" si="2" ref="AE12:AE21">+C12+E12+G12+I12+K12+M12+Q12+S12+U12+W12+Y12+AA12</f>
        <v>3290</v>
      </c>
      <c r="AF12" s="416">
        <f>IF(AE12=0,"0",(1-(AE12)/AE13))</f>
        <v>0.06534090909090906</v>
      </c>
      <c r="AG12" s="401"/>
      <c r="AH12" s="402"/>
    </row>
    <row r="13" spans="1:34" ht="45" customHeight="1">
      <c r="A13" s="405"/>
      <c r="B13" s="74" t="s">
        <v>138</v>
      </c>
      <c r="C13" s="383"/>
      <c r="D13" s="384"/>
      <c r="E13" s="118">
        <v>880</v>
      </c>
      <c r="F13" s="341"/>
      <c r="G13" s="383"/>
      <c r="H13" s="384"/>
      <c r="I13" s="118">
        <v>880</v>
      </c>
      <c r="J13" s="341"/>
      <c r="K13" s="383"/>
      <c r="L13" s="384"/>
      <c r="M13" s="118">
        <v>880</v>
      </c>
      <c r="N13" s="341"/>
      <c r="O13" s="66">
        <f t="shared" si="0"/>
        <v>2640</v>
      </c>
      <c r="P13" s="349"/>
      <c r="Q13" s="423"/>
      <c r="R13" s="424"/>
      <c r="S13" s="143">
        <v>880</v>
      </c>
      <c r="T13" s="332"/>
      <c r="U13" s="511"/>
      <c r="V13" s="512"/>
      <c r="W13" s="515"/>
      <c r="X13" s="332"/>
      <c r="Y13" s="511"/>
      <c r="Z13" s="512"/>
      <c r="AA13" s="515"/>
      <c r="AB13" s="332"/>
      <c r="AC13" s="66">
        <f t="shared" si="1"/>
        <v>880</v>
      </c>
      <c r="AD13" s="349"/>
      <c r="AE13" s="53">
        <f t="shared" si="2"/>
        <v>3520</v>
      </c>
      <c r="AF13" s="366"/>
      <c r="AG13" s="343"/>
      <c r="AH13" s="344"/>
    </row>
    <row r="14" spans="1:34" ht="74.25" customHeight="1">
      <c r="A14" s="405" t="s">
        <v>123</v>
      </c>
      <c r="B14" s="74" t="s">
        <v>137</v>
      </c>
      <c r="C14" s="117">
        <v>7</v>
      </c>
      <c r="D14" s="339">
        <f>IF(C14=0,"0",(1-C14/C15))</f>
        <v>0</v>
      </c>
      <c r="E14" s="118">
        <v>7</v>
      </c>
      <c r="F14" s="341">
        <f>IF(E14=0,"0",(1-E14/E15))</f>
        <v>0</v>
      </c>
      <c r="G14" s="117">
        <v>7</v>
      </c>
      <c r="H14" s="339">
        <f>IF(G14=0,"0",(1-G14/G15))</f>
        <v>0</v>
      </c>
      <c r="I14" s="118">
        <v>6</v>
      </c>
      <c r="J14" s="341">
        <f>IF(I14=0,"0",(1-I14/I15))</f>
        <v>0.1428571428571429</v>
      </c>
      <c r="K14" s="117">
        <v>6</v>
      </c>
      <c r="L14" s="339">
        <f>IF(K14=0,"0",(1-K14/K15))</f>
        <v>0.1428571428571429</v>
      </c>
      <c r="M14" s="118">
        <v>6</v>
      </c>
      <c r="N14" s="341">
        <f>IF(M14=0,"0",(1-M14/M15))</f>
        <v>0.1428571428571429</v>
      </c>
      <c r="O14" s="66">
        <f t="shared" si="0"/>
        <v>39</v>
      </c>
      <c r="P14" s="349">
        <f>IF(O14=0,"0",(1-(O14)/O15))</f>
        <v>0.0714285714285714</v>
      </c>
      <c r="Q14" s="27">
        <v>6</v>
      </c>
      <c r="R14" s="332">
        <f>IF(Q14=0,"0",(1-Q14/Q15))</f>
        <v>0.1428571428571429</v>
      </c>
      <c r="S14" s="27">
        <v>7</v>
      </c>
      <c r="T14" s="332">
        <f>IF(S14=0,"0",(1-S14/S15))</f>
        <v>0</v>
      </c>
      <c r="U14" s="27">
        <v>7</v>
      </c>
      <c r="V14" s="332">
        <f>IF(U14=0,"0",(1-U14/U15))</f>
        <v>0</v>
      </c>
      <c r="W14" s="83"/>
      <c r="X14" s="332" t="str">
        <f>IF(W14=0,"0",(1-W14/W15))</f>
        <v>0</v>
      </c>
      <c r="Y14" s="83"/>
      <c r="Z14" s="332" t="str">
        <f>IF(Y14=0,"0",(1-Y14/Y15))</f>
        <v>0</v>
      </c>
      <c r="AA14" s="83"/>
      <c r="AB14" s="332" t="str">
        <f>IF(AA14=0,"0",(1-AA14/AA15))</f>
        <v>0</v>
      </c>
      <c r="AC14" s="66">
        <f t="shared" si="1"/>
        <v>20</v>
      </c>
      <c r="AD14" s="349">
        <f>IF(AC14=0,"0",(1-(AC14)/AC15))</f>
        <v>0.04761904761904767</v>
      </c>
      <c r="AE14" s="53">
        <f t="shared" si="2"/>
        <v>59</v>
      </c>
      <c r="AF14" s="335">
        <f>IF(AE14=0,"0",(1-(AE14)/AE15))</f>
        <v>0.06349206349206349</v>
      </c>
      <c r="AG14" s="343" t="s">
        <v>186</v>
      </c>
      <c r="AH14" s="344"/>
    </row>
    <row r="15" spans="1:34" ht="68.25" customHeight="1">
      <c r="A15" s="405"/>
      <c r="B15" s="74" t="s">
        <v>138</v>
      </c>
      <c r="C15" s="117">
        <v>7</v>
      </c>
      <c r="D15" s="339"/>
      <c r="E15" s="118">
        <f>+$C$15</f>
        <v>7</v>
      </c>
      <c r="F15" s="341"/>
      <c r="G15" s="117">
        <f>+$C$15</f>
        <v>7</v>
      </c>
      <c r="H15" s="339"/>
      <c r="I15" s="118">
        <f>+$C$15</f>
        <v>7</v>
      </c>
      <c r="J15" s="341"/>
      <c r="K15" s="117">
        <f>+$C$15</f>
        <v>7</v>
      </c>
      <c r="L15" s="339"/>
      <c r="M15" s="118">
        <f>+$C$15</f>
        <v>7</v>
      </c>
      <c r="N15" s="341"/>
      <c r="O15" s="66">
        <f t="shared" si="0"/>
        <v>42</v>
      </c>
      <c r="P15" s="349"/>
      <c r="Q15" s="27">
        <f>+$C$15</f>
        <v>7</v>
      </c>
      <c r="R15" s="332"/>
      <c r="S15" s="27">
        <f>+$C$15</f>
        <v>7</v>
      </c>
      <c r="T15" s="332"/>
      <c r="U15" s="27">
        <f>+$C$15</f>
        <v>7</v>
      </c>
      <c r="V15" s="332"/>
      <c r="W15" s="83"/>
      <c r="X15" s="332"/>
      <c r="Y15" s="83"/>
      <c r="Z15" s="332"/>
      <c r="AA15" s="83"/>
      <c r="AB15" s="332"/>
      <c r="AC15" s="66">
        <f t="shared" si="1"/>
        <v>21</v>
      </c>
      <c r="AD15" s="349"/>
      <c r="AE15" s="53">
        <f t="shared" si="2"/>
        <v>63</v>
      </c>
      <c r="AF15" s="366"/>
      <c r="AG15" s="343"/>
      <c r="AH15" s="344"/>
    </row>
    <row r="16" spans="1:34" ht="55.5" customHeight="1">
      <c r="A16" s="405" t="s">
        <v>124</v>
      </c>
      <c r="B16" s="74" t="s">
        <v>137</v>
      </c>
      <c r="C16" s="117">
        <v>14</v>
      </c>
      <c r="D16" s="339">
        <f>IF(C16=0,"0",(1-C16/C17))</f>
        <v>0.3913043478260869</v>
      </c>
      <c r="E16" s="118">
        <v>28</v>
      </c>
      <c r="F16" s="341">
        <f>IF(E16=0,"0",(1-E16/E17))</f>
        <v>-0.21739130434782616</v>
      </c>
      <c r="G16" s="117">
        <v>18</v>
      </c>
      <c r="H16" s="339">
        <f>IF(G16=0,"0",(1-G16/G17))</f>
        <v>0.21739130434782605</v>
      </c>
      <c r="I16" s="118">
        <v>16</v>
      </c>
      <c r="J16" s="341">
        <f>IF(I16=0,"0",(1-I16/I17))</f>
        <v>0.30434782608695654</v>
      </c>
      <c r="K16" s="117">
        <v>20</v>
      </c>
      <c r="L16" s="339">
        <f>IF(K16=0,"0",(1-K16/K17))</f>
        <v>0.13043478260869568</v>
      </c>
      <c r="M16" s="118">
        <v>21</v>
      </c>
      <c r="N16" s="341">
        <f>IF(M16=0,"0",(1-M16/M17))</f>
        <v>0.08695652173913049</v>
      </c>
      <c r="O16" s="66">
        <f t="shared" si="0"/>
        <v>117</v>
      </c>
      <c r="P16" s="349">
        <f>IF(O16=0,"0",(1-(O16)/O17))</f>
        <v>0.15217391304347827</v>
      </c>
      <c r="Q16" s="27">
        <v>20</v>
      </c>
      <c r="R16" s="332">
        <f>IF(Q16=0,"0",(1-Q16/Q17))</f>
        <v>0.13043478260869568</v>
      </c>
      <c r="S16" s="27">
        <v>19</v>
      </c>
      <c r="T16" s="332">
        <f>IF(S16=0,"0",(1-S16/S17))</f>
        <v>0.17391304347826086</v>
      </c>
      <c r="U16" s="27">
        <v>65</v>
      </c>
      <c r="V16" s="332">
        <f>IF(U16=0,"0",(1-U16/U17))</f>
        <v>-1.8260869565217392</v>
      </c>
      <c r="W16" s="83">
        <v>19</v>
      </c>
      <c r="X16" s="332">
        <f>IF(W16=0,"0",(1-W16/W17))</f>
        <v>0.17391304347826086</v>
      </c>
      <c r="Y16" s="83"/>
      <c r="Z16" s="332" t="str">
        <f>IF(Y16=0,"0",(1-Y16/Y17))</f>
        <v>0</v>
      </c>
      <c r="AA16" s="83"/>
      <c r="AB16" s="332" t="str">
        <f>IF(AA16=0,"0",(1-AA16/AA17))</f>
        <v>0</v>
      </c>
      <c r="AC16" s="66">
        <f t="shared" si="1"/>
        <v>123</v>
      </c>
      <c r="AD16" s="349">
        <f>IF(AC16=0,"0",(1-(AC16)/AC17))</f>
        <v>-0.3369565217391304</v>
      </c>
      <c r="AE16" s="53">
        <f t="shared" si="2"/>
        <v>240</v>
      </c>
      <c r="AF16" s="335">
        <f>IF(AE16=0,"0",(1-(AE16)/AE17))</f>
        <v>-0.04347826086956519</v>
      </c>
      <c r="AG16" s="343" t="s">
        <v>179</v>
      </c>
      <c r="AH16" s="344"/>
    </row>
    <row r="17" spans="1:34" ht="45" customHeight="1">
      <c r="A17" s="405"/>
      <c r="B17" s="74" t="s">
        <v>138</v>
      </c>
      <c r="C17" s="117">
        <v>23</v>
      </c>
      <c r="D17" s="339"/>
      <c r="E17" s="118">
        <f>+$C$17</f>
        <v>23</v>
      </c>
      <c r="F17" s="341"/>
      <c r="G17" s="117">
        <f>+$C$17</f>
        <v>23</v>
      </c>
      <c r="H17" s="339"/>
      <c r="I17" s="118">
        <f>+$C$17</f>
        <v>23</v>
      </c>
      <c r="J17" s="341"/>
      <c r="K17" s="117">
        <f>+$C$17</f>
        <v>23</v>
      </c>
      <c r="L17" s="339"/>
      <c r="M17" s="118">
        <f>+$C$17</f>
        <v>23</v>
      </c>
      <c r="N17" s="341"/>
      <c r="O17" s="66">
        <f t="shared" si="0"/>
        <v>138</v>
      </c>
      <c r="P17" s="349"/>
      <c r="Q17" s="27">
        <f>+$C$17</f>
        <v>23</v>
      </c>
      <c r="R17" s="332"/>
      <c r="S17" s="27">
        <f>+$C$17</f>
        <v>23</v>
      </c>
      <c r="T17" s="332"/>
      <c r="U17" s="27">
        <f>+$C$17</f>
        <v>23</v>
      </c>
      <c r="V17" s="332"/>
      <c r="W17" s="83">
        <f>+$C$17</f>
        <v>23</v>
      </c>
      <c r="X17" s="332"/>
      <c r="Y17" s="83"/>
      <c r="Z17" s="332"/>
      <c r="AA17" s="83"/>
      <c r="AB17" s="332"/>
      <c r="AC17" s="66">
        <f t="shared" si="1"/>
        <v>92</v>
      </c>
      <c r="AD17" s="349"/>
      <c r="AE17" s="53">
        <f t="shared" si="2"/>
        <v>230</v>
      </c>
      <c r="AF17" s="366"/>
      <c r="AG17" s="343"/>
      <c r="AH17" s="344"/>
    </row>
    <row r="18" spans="1:34" ht="45" customHeight="1">
      <c r="A18" s="405" t="s">
        <v>145</v>
      </c>
      <c r="B18" s="74" t="s">
        <v>137</v>
      </c>
      <c r="C18" s="117">
        <v>8</v>
      </c>
      <c r="D18" s="339">
        <f>IF(C18=0,"0",(1-C18/C19))</f>
        <v>0.6923076923076923</v>
      </c>
      <c r="E18" s="118">
        <v>11</v>
      </c>
      <c r="F18" s="341">
        <f>IF(E18=0,"0",(1-E18/E19))</f>
        <v>0.5769230769230769</v>
      </c>
      <c r="G18" s="117">
        <v>10</v>
      </c>
      <c r="H18" s="339">
        <f>IF(G18=0,"0",(1-G18/G19))</f>
        <v>0.6153846153846154</v>
      </c>
      <c r="I18" s="118">
        <v>10</v>
      </c>
      <c r="J18" s="341">
        <f>IF(I18=0,"0",(1-I18/I19))</f>
        <v>0.6153846153846154</v>
      </c>
      <c r="K18" s="117">
        <v>10</v>
      </c>
      <c r="L18" s="339">
        <f>IF(K18=0,"0",(1-K18/K19))</f>
        <v>0.6153846153846154</v>
      </c>
      <c r="M18" s="118">
        <v>9</v>
      </c>
      <c r="N18" s="341">
        <f>IF(M18=0,"0",(1-M18/M19))</f>
        <v>0.6538461538461539</v>
      </c>
      <c r="O18" s="66">
        <f t="shared" si="0"/>
        <v>58</v>
      </c>
      <c r="P18" s="349">
        <f>IF(O18=0,"0",(1-(O18)/O19))</f>
        <v>0.6282051282051282</v>
      </c>
      <c r="Q18" s="27">
        <v>9</v>
      </c>
      <c r="R18" s="332">
        <f>IF(Q18=0,"0",(1-Q18/Q19))</f>
        <v>0.6538461538461539</v>
      </c>
      <c r="S18" s="27">
        <v>10</v>
      </c>
      <c r="T18" s="332">
        <f>IF(S18=0,"0",(1-S18/S19))</f>
        <v>0.6153846153846154</v>
      </c>
      <c r="U18" s="27">
        <v>10</v>
      </c>
      <c r="V18" s="332">
        <f>IF(U18=0,"0",(1-U18/U19))</f>
        <v>0.6153846153846154</v>
      </c>
      <c r="W18" s="83">
        <v>8</v>
      </c>
      <c r="X18" s="332">
        <f>IF(W18=0,"0",(1-W18/W19))</f>
        <v>0.6923076923076923</v>
      </c>
      <c r="Y18" s="83"/>
      <c r="Z18" s="332" t="str">
        <f>IF(Y18=0,"0",(1-Y18/Y19))</f>
        <v>0</v>
      </c>
      <c r="AA18" s="83"/>
      <c r="AB18" s="332" t="str">
        <f>IF(AA18=0,"0",(1-AA18/AA19))</f>
        <v>0</v>
      </c>
      <c r="AC18" s="66">
        <f t="shared" si="1"/>
        <v>37</v>
      </c>
      <c r="AD18" s="349">
        <f>IF(AC18=0,"0",(1-(AC18)/AC19))</f>
        <v>0.6442307692307692</v>
      </c>
      <c r="AE18" s="53">
        <f t="shared" si="2"/>
        <v>95</v>
      </c>
      <c r="AF18" s="335">
        <f>IF(AE18=0,"0",(1-(AE18)/AE19))</f>
        <v>0.6346153846153846</v>
      </c>
      <c r="AG18" s="343"/>
      <c r="AH18" s="344"/>
    </row>
    <row r="19" spans="1:34" ht="45" customHeight="1">
      <c r="A19" s="405"/>
      <c r="B19" s="74" t="s">
        <v>138</v>
      </c>
      <c r="C19" s="117">
        <v>26</v>
      </c>
      <c r="D19" s="339"/>
      <c r="E19" s="118">
        <f>+$C$19</f>
        <v>26</v>
      </c>
      <c r="F19" s="341"/>
      <c r="G19" s="117">
        <f>+$C$19</f>
        <v>26</v>
      </c>
      <c r="H19" s="339"/>
      <c r="I19" s="118">
        <f>+$C$19</f>
        <v>26</v>
      </c>
      <c r="J19" s="341"/>
      <c r="K19" s="117">
        <f>+$C$19</f>
        <v>26</v>
      </c>
      <c r="L19" s="339"/>
      <c r="M19" s="118">
        <f>+$C$19</f>
        <v>26</v>
      </c>
      <c r="N19" s="341"/>
      <c r="O19" s="66">
        <f t="shared" si="0"/>
        <v>156</v>
      </c>
      <c r="P19" s="349"/>
      <c r="Q19" s="27">
        <f>+$C$19</f>
        <v>26</v>
      </c>
      <c r="R19" s="332"/>
      <c r="S19" s="27">
        <f>+$C$19</f>
        <v>26</v>
      </c>
      <c r="T19" s="332"/>
      <c r="U19" s="27">
        <f>+$C$19</f>
        <v>26</v>
      </c>
      <c r="V19" s="332"/>
      <c r="W19" s="83">
        <f>+$C$19</f>
        <v>26</v>
      </c>
      <c r="X19" s="332"/>
      <c r="Y19" s="83"/>
      <c r="Z19" s="332"/>
      <c r="AA19" s="83"/>
      <c r="AB19" s="332"/>
      <c r="AC19" s="66">
        <f t="shared" si="1"/>
        <v>104</v>
      </c>
      <c r="AD19" s="349"/>
      <c r="AE19" s="53">
        <f t="shared" si="2"/>
        <v>260</v>
      </c>
      <c r="AF19" s="366"/>
      <c r="AG19" s="343"/>
      <c r="AH19" s="344"/>
    </row>
    <row r="20" spans="1:34" ht="45" customHeight="1">
      <c r="A20" s="405" t="s">
        <v>126</v>
      </c>
      <c r="B20" s="74" t="s">
        <v>137</v>
      </c>
      <c r="C20" s="117">
        <v>10</v>
      </c>
      <c r="D20" s="339">
        <f>IF(C20=0,"0",(1-C20/C21))</f>
        <v>0.5454545454545454</v>
      </c>
      <c r="E20" s="118">
        <v>16</v>
      </c>
      <c r="F20" s="341">
        <f>IF(E20=0,"0",(1-E20/E21))</f>
        <v>0.2727272727272727</v>
      </c>
      <c r="G20" s="117">
        <v>14</v>
      </c>
      <c r="H20" s="339">
        <f>IF(G20=0,"0",(1-G20/G21))</f>
        <v>0.36363636363636365</v>
      </c>
      <c r="I20" s="118">
        <v>11</v>
      </c>
      <c r="J20" s="341">
        <f>IF(I20=0,"0",(1-I20/I21))</f>
        <v>0.5</v>
      </c>
      <c r="K20" s="117">
        <v>13</v>
      </c>
      <c r="L20" s="339">
        <f>IF(K20=0,"0",(1-K20/K21))</f>
        <v>0.40909090909090906</v>
      </c>
      <c r="M20" s="118">
        <v>16</v>
      </c>
      <c r="N20" s="341">
        <f>IF(M20=0,"0",(1-M20/M21))</f>
        <v>0.2727272727272727</v>
      </c>
      <c r="O20" s="66">
        <f t="shared" si="0"/>
        <v>80</v>
      </c>
      <c r="P20" s="349">
        <f>IF(O20=0,"0",(1-(O20)/O21))</f>
        <v>0.3939393939393939</v>
      </c>
      <c r="Q20" s="27">
        <v>12</v>
      </c>
      <c r="R20" s="332">
        <f>IF(Q20=0,"0",(1-Q20/Q21))</f>
        <v>0.4545454545454546</v>
      </c>
      <c r="S20" s="27">
        <v>14</v>
      </c>
      <c r="T20" s="332">
        <f>IF(S20=0,"0",(1-S20/S21))</f>
        <v>0.36363636363636365</v>
      </c>
      <c r="U20" s="27">
        <v>15</v>
      </c>
      <c r="V20" s="332">
        <f>IF(U20=0,"0",(1-U20/U21))</f>
        <v>0.31818181818181823</v>
      </c>
      <c r="W20" s="83">
        <v>15</v>
      </c>
      <c r="X20" s="332">
        <f>IF(W20=0,"0",(1-W20/W21))</f>
        <v>0.31818181818181823</v>
      </c>
      <c r="Y20" s="83"/>
      <c r="Z20" s="332" t="str">
        <f>IF(Y20=0,"0",(1-Y20/Y21))</f>
        <v>0</v>
      </c>
      <c r="AA20" s="83"/>
      <c r="AB20" s="332" t="str">
        <f>IF(AA20=0,"0",(1-AA20/AA21))</f>
        <v>0</v>
      </c>
      <c r="AC20" s="66">
        <f t="shared" si="1"/>
        <v>56</v>
      </c>
      <c r="AD20" s="349">
        <f>IF(AC20=0,"0",(1-(AC20)/AC21))</f>
        <v>0.36363636363636365</v>
      </c>
      <c r="AE20" s="53">
        <f t="shared" si="2"/>
        <v>136</v>
      </c>
      <c r="AF20" s="335">
        <f>IF(AE20=0,"0",(1-(AE20)/AE21))</f>
        <v>0.38181818181818183</v>
      </c>
      <c r="AG20" s="343" t="s">
        <v>174</v>
      </c>
      <c r="AH20" s="344"/>
    </row>
    <row r="21" spans="1:34" ht="45" customHeight="1" thickBot="1">
      <c r="A21" s="413"/>
      <c r="B21" s="75" t="s">
        <v>138</v>
      </c>
      <c r="C21" s="119">
        <v>22</v>
      </c>
      <c r="D21" s="359"/>
      <c r="E21" s="120">
        <f>+$C$21</f>
        <v>22</v>
      </c>
      <c r="F21" s="408"/>
      <c r="G21" s="119">
        <f>+$C$21</f>
        <v>22</v>
      </c>
      <c r="H21" s="359"/>
      <c r="I21" s="120">
        <f>+$C$21</f>
        <v>22</v>
      </c>
      <c r="J21" s="408"/>
      <c r="K21" s="119">
        <f>+$C$21</f>
        <v>22</v>
      </c>
      <c r="L21" s="359"/>
      <c r="M21" s="120">
        <f>+$C$21</f>
        <v>22</v>
      </c>
      <c r="N21" s="408"/>
      <c r="O21" s="65">
        <f t="shared" si="0"/>
        <v>132</v>
      </c>
      <c r="P21" s="425"/>
      <c r="Q21" s="39">
        <f>+$C$21</f>
        <v>22</v>
      </c>
      <c r="R21" s="362"/>
      <c r="S21" s="39">
        <f>+$C$21</f>
        <v>22</v>
      </c>
      <c r="T21" s="362"/>
      <c r="U21" s="39">
        <f>+$C$21</f>
        <v>22</v>
      </c>
      <c r="V21" s="362"/>
      <c r="W21" s="516">
        <f>+$C$21</f>
        <v>22</v>
      </c>
      <c r="X21" s="362"/>
      <c r="Y21" s="516"/>
      <c r="Z21" s="362"/>
      <c r="AA21" s="516"/>
      <c r="AB21" s="362"/>
      <c r="AC21" s="65">
        <f t="shared" si="1"/>
        <v>88</v>
      </c>
      <c r="AD21" s="425"/>
      <c r="AE21" s="55">
        <f t="shared" si="2"/>
        <v>220</v>
      </c>
      <c r="AF21" s="336"/>
      <c r="AG21" s="409"/>
      <c r="AH21" s="410"/>
    </row>
    <row r="22" spans="1:34" s="2" customFormat="1" ht="45" customHeight="1">
      <c r="A22" s="411"/>
      <c r="B22" s="44"/>
      <c r="C22" s="121"/>
      <c r="D22" s="412"/>
      <c r="E22" s="121"/>
      <c r="F22" s="412"/>
      <c r="G22" s="121"/>
      <c r="H22" s="412"/>
      <c r="I22" s="121"/>
      <c r="J22" s="412"/>
      <c r="K22" s="121"/>
      <c r="L22" s="412"/>
      <c r="M22" s="121"/>
      <c r="N22" s="412"/>
      <c r="O22" s="46"/>
      <c r="P22" s="46"/>
      <c r="Q22" s="45"/>
      <c r="R22" s="414"/>
      <c r="S22" s="45"/>
      <c r="T22" s="414"/>
      <c r="U22" s="45"/>
      <c r="V22" s="414"/>
      <c r="W22" s="45"/>
      <c r="X22" s="414"/>
      <c r="Y22" s="45"/>
      <c r="Z22" s="414"/>
      <c r="AA22" s="45"/>
      <c r="AB22" s="414"/>
      <c r="AC22" s="46"/>
      <c r="AD22" s="46"/>
      <c r="AE22" s="513"/>
      <c r="AF22" s="414"/>
      <c r="AG22" s="514"/>
      <c r="AH22" s="514"/>
    </row>
    <row r="23" spans="1:34" s="2" customFormat="1" ht="45" customHeight="1">
      <c r="A23" s="411"/>
      <c r="B23" s="44"/>
      <c r="C23" s="121"/>
      <c r="D23" s="412"/>
      <c r="E23" s="121"/>
      <c r="F23" s="412"/>
      <c r="G23" s="121"/>
      <c r="H23" s="412"/>
      <c r="I23" s="121"/>
      <c r="J23" s="412"/>
      <c r="K23" s="121"/>
      <c r="L23" s="412"/>
      <c r="M23" s="121"/>
      <c r="N23" s="412"/>
      <c r="O23" s="46"/>
      <c r="P23" s="46"/>
      <c r="Q23" s="45"/>
      <c r="R23" s="414"/>
      <c r="S23" s="45"/>
      <c r="T23" s="414"/>
      <c r="U23" s="45"/>
      <c r="V23" s="414"/>
      <c r="W23" s="45"/>
      <c r="X23" s="414"/>
      <c r="Y23" s="45"/>
      <c r="Z23" s="414"/>
      <c r="AA23" s="45"/>
      <c r="AB23" s="414"/>
      <c r="AC23" s="46"/>
      <c r="AD23" s="46"/>
      <c r="AE23" s="513"/>
      <c r="AF23" s="414"/>
      <c r="AG23" s="514"/>
      <c r="AH23" s="514"/>
    </row>
    <row r="24" spans="3:32" ht="15">
      <c r="C24" s="122"/>
      <c r="D24" s="122"/>
      <c r="E24" s="122"/>
      <c r="F24" s="122"/>
      <c r="G24" s="122"/>
      <c r="H24" s="122"/>
      <c r="I24" s="122"/>
      <c r="J24" s="122"/>
      <c r="K24" s="122"/>
      <c r="L24" s="122"/>
      <c r="M24" s="122"/>
      <c r="N24" s="122"/>
      <c r="O24" s="8"/>
      <c r="P24" s="8"/>
      <c r="R24" s="8"/>
      <c r="T24" s="8"/>
      <c r="V24" s="8"/>
      <c r="X24" s="8"/>
      <c r="Z24" s="8"/>
      <c r="AB24" s="8"/>
      <c r="AC24" s="8"/>
      <c r="AD24" s="8"/>
      <c r="AF24" s="8"/>
    </row>
    <row r="25" spans="3:32" ht="15">
      <c r="C25" s="122"/>
      <c r="D25" s="122"/>
      <c r="E25" s="122"/>
      <c r="F25" s="122"/>
      <c r="G25" s="122"/>
      <c r="H25" s="122"/>
      <c r="I25" s="122"/>
      <c r="J25" s="122"/>
      <c r="K25" s="122"/>
      <c r="L25" s="122"/>
      <c r="M25" s="122"/>
      <c r="N25" s="122"/>
      <c r="O25" s="8"/>
      <c r="P25" s="8"/>
      <c r="R25" s="8"/>
      <c r="T25" s="8"/>
      <c r="V25" s="8"/>
      <c r="X25" s="8"/>
      <c r="Z25" s="8"/>
      <c r="AB25" s="8"/>
      <c r="AC25" s="8"/>
      <c r="AD25" s="8"/>
      <c r="AF25" s="8"/>
    </row>
    <row r="26" spans="3:32" ht="15">
      <c r="C26" s="122"/>
      <c r="D26" s="122"/>
      <c r="E26" s="122"/>
      <c r="F26" s="122"/>
      <c r="G26" s="122"/>
      <c r="H26" s="122"/>
      <c r="I26" s="122"/>
      <c r="J26" s="122"/>
      <c r="K26" s="122"/>
      <c r="L26" s="122"/>
      <c r="M26" s="122"/>
      <c r="N26" s="122"/>
      <c r="O26" s="8"/>
      <c r="P26" s="8"/>
      <c r="R26" s="8"/>
      <c r="T26" s="8"/>
      <c r="V26" s="8"/>
      <c r="X26" s="8"/>
      <c r="Z26" s="8"/>
      <c r="AB26" s="8"/>
      <c r="AC26" s="8"/>
      <c r="AD26" s="8"/>
      <c r="AF26" s="8"/>
    </row>
    <row r="27" spans="3:32" ht="15">
      <c r="C27" s="122"/>
      <c r="D27" s="122"/>
      <c r="E27" s="122"/>
      <c r="F27" s="122"/>
      <c r="G27" s="122"/>
      <c r="H27" s="122"/>
      <c r="I27" s="122"/>
      <c r="J27" s="122"/>
      <c r="K27" s="122"/>
      <c r="L27" s="122"/>
      <c r="M27" s="122"/>
      <c r="N27" s="122"/>
      <c r="O27" s="8"/>
      <c r="P27" s="8"/>
      <c r="R27" s="8"/>
      <c r="T27" s="8"/>
      <c r="V27" s="8"/>
      <c r="X27" s="8"/>
      <c r="Z27" s="8"/>
      <c r="AB27" s="8"/>
      <c r="AC27" s="8"/>
      <c r="AD27" s="8"/>
      <c r="AF27" s="8"/>
    </row>
    <row r="28" spans="3:32" ht="15">
      <c r="C28" s="122"/>
      <c r="D28" s="122"/>
      <c r="E28" s="122"/>
      <c r="F28" s="122"/>
      <c r="G28" s="122"/>
      <c r="H28" s="122"/>
      <c r="I28" s="122"/>
      <c r="J28" s="122"/>
      <c r="K28" s="122"/>
      <c r="L28" s="122"/>
      <c r="M28" s="122"/>
      <c r="N28" s="122"/>
      <c r="O28" s="8"/>
      <c r="P28" s="8"/>
      <c r="AB28" s="8"/>
      <c r="AC28" s="8"/>
      <c r="AD28" s="8"/>
      <c r="AF28" s="8"/>
    </row>
    <row r="29" spans="3:16" ht="15">
      <c r="C29" s="122"/>
      <c r="D29" s="122"/>
      <c r="E29" s="122"/>
      <c r="F29" s="122"/>
      <c r="G29" s="122"/>
      <c r="H29" s="122"/>
      <c r="I29" s="122"/>
      <c r="J29" s="122"/>
      <c r="K29" s="122"/>
      <c r="L29" s="122"/>
      <c r="M29" s="122"/>
      <c r="N29" s="122"/>
      <c r="O29" s="8"/>
      <c r="P29" s="8"/>
    </row>
    <row r="30" spans="1:47" s="6" customFormat="1" ht="15">
      <c r="A30" s="7"/>
      <c r="B30" s="4"/>
      <c r="C30" s="122"/>
      <c r="D30" s="122"/>
      <c r="E30" s="122"/>
      <c r="F30" s="122"/>
      <c r="G30" s="122"/>
      <c r="H30" s="122"/>
      <c r="I30" s="122"/>
      <c r="J30" s="122"/>
      <c r="K30" s="122"/>
      <c r="L30" s="122"/>
      <c r="M30" s="122"/>
      <c r="N30" s="122"/>
      <c r="O30" s="8"/>
      <c r="P30" s="8"/>
      <c r="R30" s="4"/>
      <c r="T30" s="4"/>
      <c r="V30" s="4"/>
      <c r="X30" s="4"/>
      <c r="Z30" s="4"/>
      <c r="AB30" s="4"/>
      <c r="AC30" s="4"/>
      <c r="AD30" s="4"/>
      <c r="AF30" s="4"/>
      <c r="AG30" s="4"/>
      <c r="AH30" s="4"/>
      <c r="AI30" s="4"/>
      <c r="AJ30" s="4"/>
      <c r="AK30" s="4"/>
      <c r="AL30" s="4"/>
      <c r="AM30" s="4"/>
      <c r="AN30" s="4"/>
      <c r="AO30" s="4"/>
      <c r="AP30" s="4"/>
      <c r="AQ30" s="4"/>
      <c r="AR30" s="4"/>
      <c r="AS30" s="4"/>
      <c r="AT30" s="4"/>
      <c r="AU30" s="4"/>
    </row>
    <row r="31" spans="1:47" s="6" customFormat="1" ht="15">
      <c r="A31" s="7"/>
      <c r="B31" s="4"/>
      <c r="C31" s="122"/>
      <c r="D31" s="122"/>
      <c r="E31" s="122"/>
      <c r="F31" s="122"/>
      <c r="G31" s="122"/>
      <c r="H31" s="122"/>
      <c r="I31" s="122"/>
      <c r="J31" s="122"/>
      <c r="K31" s="122"/>
      <c r="L31" s="122"/>
      <c r="M31" s="122"/>
      <c r="N31" s="122"/>
      <c r="O31" s="8"/>
      <c r="P31" s="8"/>
      <c r="R31" s="4"/>
      <c r="T31" s="4"/>
      <c r="V31" s="4"/>
      <c r="X31" s="4"/>
      <c r="Z31" s="4"/>
      <c r="AB31" s="4"/>
      <c r="AC31" s="4"/>
      <c r="AD31" s="4"/>
      <c r="AF31" s="4"/>
      <c r="AG31" s="4"/>
      <c r="AH31" s="4"/>
      <c r="AI31" s="4"/>
      <c r="AJ31" s="4"/>
      <c r="AK31" s="4"/>
      <c r="AL31" s="4"/>
      <c r="AM31" s="4"/>
      <c r="AN31" s="4"/>
      <c r="AO31" s="4"/>
      <c r="AP31" s="4"/>
      <c r="AQ31" s="4"/>
      <c r="AR31" s="4"/>
      <c r="AS31" s="4"/>
      <c r="AT31" s="4"/>
      <c r="AU31" s="4"/>
    </row>
    <row r="32" spans="1:47" s="6" customFormat="1" ht="15">
      <c r="A32" s="7"/>
      <c r="B32" s="4"/>
      <c r="C32" s="122"/>
      <c r="D32" s="122"/>
      <c r="E32" s="122"/>
      <c r="F32" s="122"/>
      <c r="G32" s="122"/>
      <c r="H32" s="122"/>
      <c r="I32" s="122"/>
      <c r="J32" s="122"/>
      <c r="K32" s="122"/>
      <c r="L32" s="122"/>
      <c r="M32" s="122"/>
      <c r="N32" s="122"/>
      <c r="O32" s="8"/>
      <c r="P32" s="8"/>
      <c r="R32" s="4"/>
      <c r="T32" s="4"/>
      <c r="V32" s="4"/>
      <c r="X32" s="4"/>
      <c r="Z32" s="4"/>
      <c r="AB32" s="4"/>
      <c r="AC32" s="4"/>
      <c r="AD32" s="4"/>
      <c r="AF32" s="4"/>
      <c r="AG32" s="4"/>
      <c r="AH32" s="4"/>
      <c r="AI32" s="4"/>
      <c r="AJ32" s="4"/>
      <c r="AK32" s="4"/>
      <c r="AL32" s="4"/>
      <c r="AM32" s="4"/>
      <c r="AN32" s="4"/>
      <c r="AO32" s="4"/>
      <c r="AP32" s="4"/>
      <c r="AQ32" s="4"/>
      <c r="AR32" s="4"/>
      <c r="AS32" s="4"/>
      <c r="AT32" s="4"/>
      <c r="AU32" s="4"/>
    </row>
    <row r="33" spans="1:47" s="6" customFormat="1" ht="15">
      <c r="A33" s="7"/>
      <c r="B33" s="4"/>
      <c r="C33" s="122"/>
      <c r="D33" s="122"/>
      <c r="E33" s="122"/>
      <c r="F33" s="122"/>
      <c r="G33" s="122"/>
      <c r="H33" s="122"/>
      <c r="I33" s="122"/>
      <c r="J33" s="122"/>
      <c r="K33" s="122"/>
      <c r="L33" s="122"/>
      <c r="M33" s="122"/>
      <c r="N33" s="122"/>
      <c r="O33" s="8"/>
      <c r="P33" s="8"/>
      <c r="R33" s="4"/>
      <c r="T33" s="4"/>
      <c r="V33" s="4"/>
      <c r="X33" s="4"/>
      <c r="Z33" s="4"/>
      <c r="AB33" s="4"/>
      <c r="AC33" s="4"/>
      <c r="AD33" s="4"/>
      <c r="AF33" s="4"/>
      <c r="AG33" s="4"/>
      <c r="AH33" s="4"/>
      <c r="AI33" s="4"/>
      <c r="AJ33" s="4"/>
      <c r="AK33" s="4"/>
      <c r="AL33" s="4"/>
      <c r="AM33" s="4"/>
      <c r="AN33" s="4"/>
      <c r="AO33" s="4"/>
      <c r="AP33" s="4"/>
      <c r="AQ33" s="4"/>
      <c r="AR33" s="4"/>
      <c r="AS33" s="4"/>
      <c r="AT33" s="4"/>
      <c r="AU33" s="4"/>
    </row>
    <row r="34" spans="1:47" s="6" customFormat="1" ht="15">
      <c r="A34" s="7"/>
      <c r="B34" s="4"/>
      <c r="C34" s="122"/>
      <c r="D34" s="122"/>
      <c r="E34" s="122"/>
      <c r="F34" s="122"/>
      <c r="G34" s="122"/>
      <c r="H34" s="122"/>
      <c r="I34" s="122"/>
      <c r="J34" s="122"/>
      <c r="K34" s="122"/>
      <c r="L34" s="122"/>
      <c r="M34" s="122"/>
      <c r="N34" s="122"/>
      <c r="O34" s="8"/>
      <c r="P34" s="8"/>
      <c r="R34" s="4"/>
      <c r="T34" s="4"/>
      <c r="V34" s="4"/>
      <c r="X34" s="4"/>
      <c r="Z34" s="4"/>
      <c r="AB34" s="4"/>
      <c r="AC34" s="4"/>
      <c r="AD34" s="4"/>
      <c r="AF34" s="4"/>
      <c r="AG34" s="4"/>
      <c r="AH34" s="4"/>
      <c r="AI34" s="4"/>
      <c r="AJ34" s="4"/>
      <c r="AK34" s="4"/>
      <c r="AL34" s="4"/>
      <c r="AM34" s="4"/>
      <c r="AN34" s="4"/>
      <c r="AO34" s="4"/>
      <c r="AP34" s="4"/>
      <c r="AQ34" s="4"/>
      <c r="AR34" s="4"/>
      <c r="AS34" s="4"/>
      <c r="AT34" s="4"/>
      <c r="AU34" s="4"/>
    </row>
    <row r="35" spans="1:47" s="6" customFormat="1" ht="15">
      <c r="A35" s="7"/>
      <c r="B35" s="4"/>
      <c r="C35" s="122"/>
      <c r="D35" s="122"/>
      <c r="E35" s="122"/>
      <c r="F35" s="122"/>
      <c r="G35" s="122"/>
      <c r="H35" s="122"/>
      <c r="I35" s="122"/>
      <c r="J35" s="122"/>
      <c r="K35" s="122"/>
      <c r="L35" s="122"/>
      <c r="M35" s="122"/>
      <c r="N35" s="122"/>
      <c r="O35" s="8"/>
      <c r="P35" s="8"/>
      <c r="R35" s="4"/>
      <c r="T35" s="4"/>
      <c r="V35" s="4"/>
      <c r="X35" s="4"/>
      <c r="Z35" s="4"/>
      <c r="AB35" s="4"/>
      <c r="AC35" s="4"/>
      <c r="AD35" s="4"/>
      <c r="AF35" s="4"/>
      <c r="AG35" s="4"/>
      <c r="AH35" s="4"/>
      <c r="AI35" s="4"/>
      <c r="AJ35" s="4"/>
      <c r="AK35" s="4"/>
      <c r="AL35" s="4"/>
      <c r="AM35" s="4"/>
      <c r="AN35" s="4"/>
      <c r="AO35" s="4"/>
      <c r="AP35" s="4"/>
      <c r="AQ35" s="4"/>
      <c r="AR35" s="4"/>
      <c r="AS35" s="4"/>
      <c r="AT35" s="4"/>
      <c r="AU35" s="4"/>
    </row>
    <row r="36" spans="1:47" s="6" customFormat="1" ht="15">
      <c r="A36" s="7"/>
      <c r="B36" s="4"/>
      <c r="C36" s="122"/>
      <c r="D36" s="122"/>
      <c r="E36" s="122"/>
      <c r="F36" s="122"/>
      <c r="G36" s="122"/>
      <c r="H36" s="122"/>
      <c r="I36" s="122"/>
      <c r="J36" s="122"/>
      <c r="K36" s="122"/>
      <c r="L36" s="122"/>
      <c r="M36" s="122"/>
      <c r="N36" s="122"/>
      <c r="O36" s="8"/>
      <c r="P36" s="8"/>
      <c r="R36" s="4"/>
      <c r="T36" s="4"/>
      <c r="V36" s="4"/>
      <c r="X36" s="4"/>
      <c r="Z36" s="4"/>
      <c r="AB36" s="4"/>
      <c r="AC36" s="4"/>
      <c r="AD36" s="4"/>
      <c r="AF36" s="4"/>
      <c r="AG36" s="4"/>
      <c r="AH36" s="4"/>
      <c r="AI36" s="4"/>
      <c r="AJ36" s="4"/>
      <c r="AK36" s="4"/>
      <c r="AL36" s="4"/>
      <c r="AM36" s="4"/>
      <c r="AN36" s="4"/>
      <c r="AO36" s="4"/>
      <c r="AP36" s="4"/>
      <c r="AQ36" s="4"/>
      <c r="AR36" s="4"/>
      <c r="AS36" s="4"/>
      <c r="AT36" s="4"/>
      <c r="AU36" s="4"/>
    </row>
    <row r="37" spans="1:47" s="6" customFormat="1" ht="15">
      <c r="A37" s="7"/>
      <c r="B37" s="4"/>
      <c r="C37" s="122"/>
      <c r="D37" s="122"/>
      <c r="E37" s="122"/>
      <c r="F37" s="122"/>
      <c r="G37" s="122"/>
      <c r="H37" s="122"/>
      <c r="I37" s="122"/>
      <c r="J37" s="122"/>
      <c r="K37" s="122"/>
      <c r="L37" s="122"/>
      <c r="M37" s="122"/>
      <c r="N37" s="122"/>
      <c r="O37" s="8"/>
      <c r="P37" s="8"/>
      <c r="R37" s="4"/>
      <c r="T37" s="4"/>
      <c r="V37" s="4"/>
      <c r="X37" s="4"/>
      <c r="Z37" s="4"/>
      <c r="AB37" s="4"/>
      <c r="AC37" s="4"/>
      <c r="AD37" s="4"/>
      <c r="AF37" s="4"/>
      <c r="AG37" s="4"/>
      <c r="AH37" s="4"/>
      <c r="AI37" s="4"/>
      <c r="AJ37" s="4"/>
      <c r="AK37" s="4"/>
      <c r="AL37" s="4"/>
      <c r="AM37" s="4"/>
      <c r="AN37" s="4"/>
      <c r="AO37" s="4"/>
      <c r="AP37" s="4"/>
      <c r="AQ37" s="4"/>
      <c r="AR37" s="4"/>
      <c r="AS37" s="4"/>
      <c r="AT37" s="4"/>
      <c r="AU37" s="4"/>
    </row>
    <row r="38" spans="1:47" s="6" customFormat="1" ht="15">
      <c r="A38" s="7"/>
      <c r="B38" s="4"/>
      <c r="C38" s="122"/>
      <c r="D38" s="122"/>
      <c r="E38" s="122"/>
      <c r="F38" s="122"/>
      <c r="G38" s="122"/>
      <c r="H38" s="122"/>
      <c r="I38" s="122"/>
      <c r="J38" s="122"/>
      <c r="K38" s="122"/>
      <c r="L38" s="122"/>
      <c r="M38" s="122"/>
      <c r="N38" s="122"/>
      <c r="O38" s="8"/>
      <c r="P38" s="8"/>
      <c r="R38" s="4"/>
      <c r="T38" s="4"/>
      <c r="V38" s="4"/>
      <c r="X38" s="4"/>
      <c r="Z38" s="4"/>
      <c r="AB38" s="4"/>
      <c r="AC38" s="4"/>
      <c r="AD38" s="4"/>
      <c r="AF38" s="4"/>
      <c r="AG38" s="4"/>
      <c r="AH38" s="4"/>
      <c r="AI38" s="4"/>
      <c r="AJ38" s="4"/>
      <c r="AK38" s="4"/>
      <c r="AL38" s="4"/>
      <c r="AM38" s="4"/>
      <c r="AN38" s="4"/>
      <c r="AO38" s="4"/>
      <c r="AP38" s="4"/>
      <c r="AQ38" s="4"/>
      <c r="AR38" s="4"/>
      <c r="AS38" s="4"/>
      <c r="AT38" s="4"/>
      <c r="AU38" s="4"/>
    </row>
    <row r="39" spans="1:47" s="6" customFormat="1" ht="15">
      <c r="A39" s="7"/>
      <c r="B39" s="4"/>
      <c r="C39" s="122"/>
      <c r="D39" s="122"/>
      <c r="E39" s="122"/>
      <c r="F39" s="122"/>
      <c r="G39" s="122"/>
      <c r="H39" s="122"/>
      <c r="I39" s="122"/>
      <c r="J39" s="122"/>
      <c r="K39" s="122"/>
      <c r="L39" s="122"/>
      <c r="M39" s="122"/>
      <c r="N39" s="122"/>
      <c r="O39" s="8"/>
      <c r="P39" s="8"/>
      <c r="R39" s="4"/>
      <c r="T39" s="4"/>
      <c r="V39" s="4"/>
      <c r="X39" s="4"/>
      <c r="Z39" s="4"/>
      <c r="AB39" s="4"/>
      <c r="AC39" s="4"/>
      <c r="AD39" s="4"/>
      <c r="AF39" s="4"/>
      <c r="AG39" s="4"/>
      <c r="AH39" s="4"/>
      <c r="AI39" s="4"/>
      <c r="AJ39" s="4"/>
      <c r="AK39" s="4"/>
      <c r="AL39" s="4"/>
      <c r="AM39" s="4"/>
      <c r="AN39" s="4"/>
      <c r="AO39" s="4"/>
      <c r="AP39" s="4"/>
      <c r="AQ39" s="4"/>
      <c r="AR39" s="4"/>
      <c r="AS39" s="4"/>
      <c r="AT39" s="4"/>
      <c r="AU39" s="4"/>
    </row>
    <row r="40" spans="1:47" s="6" customFormat="1" ht="15">
      <c r="A40" s="7"/>
      <c r="B40" s="4"/>
      <c r="C40" s="122"/>
      <c r="D40" s="122"/>
      <c r="E40" s="122"/>
      <c r="F40" s="122"/>
      <c r="G40" s="122"/>
      <c r="H40" s="122"/>
      <c r="I40" s="122"/>
      <c r="J40" s="122"/>
      <c r="K40" s="122"/>
      <c r="L40" s="122"/>
      <c r="M40" s="122"/>
      <c r="N40" s="122"/>
      <c r="O40" s="8"/>
      <c r="P40" s="8"/>
      <c r="R40" s="4"/>
      <c r="T40" s="4"/>
      <c r="V40" s="4"/>
      <c r="X40" s="4"/>
      <c r="Z40" s="4"/>
      <c r="AB40" s="4"/>
      <c r="AC40" s="4"/>
      <c r="AD40" s="4"/>
      <c r="AF40" s="4"/>
      <c r="AG40" s="4"/>
      <c r="AH40" s="4"/>
      <c r="AI40" s="4"/>
      <c r="AJ40" s="4"/>
      <c r="AK40" s="4"/>
      <c r="AL40" s="4"/>
      <c r="AM40" s="4"/>
      <c r="AN40" s="4"/>
      <c r="AO40" s="4"/>
      <c r="AP40" s="4"/>
      <c r="AQ40" s="4"/>
      <c r="AR40" s="4"/>
      <c r="AS40" s="4"/>
      <c r="AT40" s="4"/>
      <c r="AU40" s="4"/>
    </row>
    <row r="41" spans="1:47" s="6" customFormat="1" ht="15">
      <c r="A41" s="7"/>
      <c r="B41" s="4"/>
      <c r="C41" s="122"/>
      <c r="D41" s="122"/>
      <c r="E41" s="122"/>
      <c r="F41" s="122"/>
      <c r="G41" s="122"/>
      <c r="H41" s="122"/>
      <c r="I41" s="122"/>
      <c r="J41" s="122"/>
      <c r="K41" s="122"/>
      <c r="L41" s="122"/>
      <c r="M41" s="122"/>
      <c r="N41" s="122"/>
      <c r="O41" s="8"/>
      <c r="P41" s="8"/>
      <c r="R41" s="4"/>
      <c r="T41" s="4"/>
      <c r="V41" s="4"/>
      <c r="X41" s="4"/>
      <c r="Z41" s="4"/>
      <c r="AB41" s="4"/>
      <c r="AC41" s="4"/>
      <c r="AD41" s="4"/>
      <c r="AF41" s="4"/>
      <c r="AG41" s="4"/>
      <c r="AH41" s="4"/>
      <c r="AI41" s="4"/>
      <c r="AJ41" s="4"/>
      <c r="AK41" s="4"/>
      <c r="AL41" s="4"/>
      <c r="AM41" s="4"/>
      <c r="AN41" s="4"/>
      <c r="AO41" s="4"/>
      <c r="AP41" s="4"/>
      <c r="AQ41" s="4"/>
      <c r="AR41" s="4"/>
      <c r="AS41" s="4"/>
      <c r="AT41" s="4"/>
      <c r="AU41" s="4"/>
    </row>
    <row r="42" spans="1:47" s="6" customFormat="1" ht="15">
      <c r="A42" s="7"/>
      <c r="B42" s="4"/>
      <c r="C42" s="122"/>
      <c r="D42" s="122"/>
      <c r="E42" s="122"/>
      <c r="F42" s="122"/>
      <c r="G42" s="122"/>
      <c r="H42" s="122"/>
      <c r="I42" s="122"/>
      <c r="J42" s="122"/>
      <c r="K42" s="122"/>
      <c r="L42" s="122"/>
      <c r="M42" s="122"/>
      <c r="N42" s="122"/>
      <c r="O42" s="8"/>
      <c r="P42" s="8"/>
      <c r="R42" s="4"/>
      <c r="T42" s="4"/>
      <c r="V42" s="4"/>
      <c r="X42" s="4"/>
      <c r="Z42" s="4"/>
      <c r="AB42" s="4"/>
      <c r="AC42" s="4"/>
      <c r="AD42" s="4"/>
      <c r="AF42" s="4"/>
      <c r="AG42" s="4"/>
      <c r="AH42" s="4"/>
      <c r="AI42" s="4"/>
      <c r="AJ42" s="4"/>
      <c r="AK42" s="4"/>
      <c r="AL42" s="4"/>
      <c r="AM42" s="4"/>
      <c r="AN42" s="4"/>
      <c r="AO42" s="4"/>
      <c r="AP42" s="4"/>
      <c r="AQ42" s="4"/>
      <c r="AR42" s="4"/>
      <c r="AS42" s="4"/>
      <c r="AT42" s="4"/>
      <c r="AU42" s="4"/>
    </row>
    <row r="43" spans="1:47" s="6" customFormat="1" ht="15">
      <c r="A43" s="7"/>
      <c r="B43" s="4"/>
      <c r="C43" s="122"/>
      <c r="D43" s="122"/>
      <c r="E43" s="122"/>
      <c r="F43" s="122"/>
      <c r="G43" s="122"/>
      <c r="H43" s="122"/>
      <c r="I43" s="122"/>
      <c r="J43" s="122"/>
      <c r="K43" s="122"/>
      <c r="L43" s="122"/>
      <c r="M43" s="122"/>
      <c r="N43" s="122"/>
      <c r="O43" s="8"/>
      <c r="P43" s="8"/>
      <c r="R43" s="4"/>
      <c r="T43" s="4"/>
      <c r="V43" s="4"/>
      <c r="X43" s="4"/>
      <c r="Z43" s="4"/>
      <c r="AB43" s="4"/>
      <c r="AC43" s="4"/>
      <c r="AD43" s="4"/>
      <c r="AF43" s="4"/>
      <c r="AG43" s="4"/>
      <c r="AH43" s="4"/>
      <c r="AI43" s="4"/>
      <c r="AJ43" s="4"/>
      <c r="AK43" s="4"/>
      <c r="AL43" s="4"/>
      <c r="AM43" s="4"/>
      <c r="AN43" s="4"/>
      <c r="AO43" s="4"/>
      <c r="AP43" s="4"/>
      <c r="AQ43" s="4"/>
      <c r="AR43" s="4"/>
      <c r="AS43" s="4"/>
      <c r="AT43" s="4"/>
      <c r="AU43" s="4"/>
    </row>
    <row r="44" spans="1:47" s="6" customFormat="1" ht="15">
      <c r="A44" s="7"/>
      <c r="B44" s="4"/>
      <c r="C44" s="122"/>
      <c r="D44" s="122"/>
      <c r="E44" s="122"/>
      <c r="F44" s="122"/>
      <c r="G44" s="122"/>
      <c r="H44" s="122"/>
      <c r="I44" s="122"/>
      <c r="J44" s="122"/>
      <c r="K44" s="122"/>
      <c r="L44" s="122"/>
      <c r="M44" s="122"/>
      <c r="N44" s="122"/>
      <c r="O44" s="8"/>
      <c r="P44" s="8"/>
      <c r="R44" s="4"/>
      <c r="T44" s="4"/>
      <c r="V44" s="4"/>
      <c r="X44" s="4"/>
      <c r="Z44" s="4"/>
      <c r="AB44" s="4"/>
      <c r="AC44" s="4"/>
      <c r="AD44" s="4"/>
      <c r="AF44" s="4"/>
      <c r="AG44" s="4"/>
      <c r="AH44" s="4"/>
      <c r="AI44" s="4"/>
      <c r="AJ44" s="4"/>
      <c r="AK44" s="4"/>
      <c r="AL44" s="4"/>
      <c r="AM44" s="4"/>
      <c r="AN44" s="4"/>
      <c r="AO44" s="4"/>
      <c r="AP44" s="4"/>
      <c r="AQ44" s="4"/>
      <c r="AR44" s="4"/>
      <c r="AS44" s="4"/>
      <c r="AT44" s="4"/>
      <c r="AU44" s="4"/>
    </row>
    <row r="45" spans="1:47" s="6" customFormat="1" ht="15">
      <c r="A45" s="7"/>
      <c r="B45" s="4"/>
      <c r="C45" s="122"/>
      <c r="D45" s="122"/>
      <c r="E45" s="122"/>
      <c r="F45" s="122"/>
      <c r="G45" s="122"/>
      <c r="H45" s="122"/>
      <c r="I45" s="122"/>
      <c r="J45" s="122"/>
      <c r="K45" s="122"/>
      <c r="L45" s="122"/>
      <c r="M45" s="122"/>
      <c r="N45" s="122"/>
      <c r="O45" s="8"/>
      <c r="P45" s="8"/>
      <c r="R45" s="4"/>
      <c r="T45" s="4"/>
      <c r="V45" s="4"/>
      <c r="X45" s="4"/>
      <c r="Z45" s="4"/>
      <c r="AB45" s="4"/>
      <c r="AC45" s="4"/>
      <c r="AD45" s="4"/>
      <c r="AF45" s="4"/>
      <c r="AG45" s="4"/>
      <c r="AH45" s="4"/>
      <c r="AI45" s="4"/>
      <c r="AJ45" s="4"/>
      <c r="AK45" s="4"/>
      <c r="AL45" s="4"/>
      <c r="AM45" s="4"/>
      <c r="AN45" s="4"/>
      <c r="AO45" s="4"/>
      <c r="AP45" s="4"/>
      <c r="AQ45" s="4"/>
      <c r="AR45" s="4"/>
      <c r="AS45" s="4"/>
      <c r="AT45" s="4"/>
      <c r="AU45" s="4"/>
    </row>
    <row r="46" spans="1:47" s="6" customFormat="1" ht="15">
      <c r="A46" s="7"/>
      <c r="B46" s="4"/>
      <c r="C46" s="122"/>
      <c r="D46" s="122"/>
      <c r="E46" s="122"/>
      <c r="F46" s="122"/>
      <c r="G46" s="122"/>
      <c r="H46" s="122"/>
      <c r="I46" s="122"/>
      <c r="J46" s="122"/>
      <c r="K46" s="122"/>
      <c r="L46" s="122"/>
      <c r="M46" s="122"/>
      <c r="N46" s="122"/>
      <c r="O46" s="8"/>
      <c r="P46" s="8"/>
      <c r="R46" s="4"/>
      <c r="T46" s="4"/>
      <c r="V46" s="4"/>
      <c r="X46" s="4"/>
      <c r="Z46" s="4"/>
      <c r="AB46" s="4"/>
      <c r="AC46" s="4"/>
      <c r="AD46" s="4"/>
      <c r="AF46" s="4"/>
      <c r="AG46" s="4"/>
      <c r="AH46" s="4"/>
      <c r="AI46" s="4"/>
      <c r="AJ46" s="4"/>
      <c r="AK46" s="4"/>
      <c r="AL46" s="4"/>
      <c r="AM46" s="4"/>
      <c r="AN46" s="4"/>
      <c r="AO46" s="4"/>
      <c r="AP46" s="4"/>
      <c r="AQ46" s="4"/>
      <c r="AR46" s="4"/>
      <c r="AS46" s="4"/>
      <c r="AT46" s="4"/>
      <c r="AU46" s="4"/>
    </row>
    <row r="47" spans="1:47" s="6" customFormat="1" ht="15">
      <c r="A47" s="7"/>
      <c r="B47" s="4"/>
      <c r="C47" s="122"/>
      <c r="D47" s="122"/>
      <c r="E47" s="122"/>
      <c r="F47" s="122"/>
      <c r="G47" s="122"/>
      <c r="H47" s="122"/>
      <c r="I47" s="122"/>
      <c r="J47" s="122"/>
      <c r="K47" s="122"/>
      <c r="L47" s="122"/>
      <c r="M47" s="122"/>
      <c r="N47" s="122"/>
      <c r="O47" s="8"/>
      <c r="P47" s="8"/>
      <c r="R47" s="4"/>
      <c r="T47" s="4"/>
      <c r="V47" s="4"/>
      <c r="X47" s="4"/>
      <c r="Z47" s="4"/>
      <c r="AB47" s="4"/>
      <c r="AC47" s="4"/>
      <c r="AD47" s="4"/>
      <c r="AF47" s="4"/>
      <c r="AG47" s="4"/>
      <c r="AH47" s="4"/>
      <c r="AI47" s="4"/>
      <c r="AJ47" s="4"/>
      <c r="AK47" s="4"/>
      <c r="AL47" s="4"/>
      <c r="AM47" s="4"/>
      <c r="AN47" s="4"/>
      <c r="AO47" s="4"/>
      <c r="AP47" s="4"/>
      <c r="AQ47" s="4"/>
      <c r="AR47" s="4"/>
      <c r="AS47" s="4"/>
      <c r="AT47" s="4"/>
      <c r="AU47" s="4"/>
    </row>
    <row r="48" spans="1:47" s="6" customFormat="1" ht="15">
      <c r="A48" s="7"/>
      <c r="B48" s="4"/>
      <c r="C48" s="122"/>
      <c r="D48" s="122"/>
      <c r="E48" s="122"/>
      <c r="F48" s="122"/>
      <c r="G48" s="122"/>
      <c r="H48" s="122"/>
      <c r="I48" s="122"/>
      <c r="J48" s="122"/>
      <c r="K48" s="122"/>
      <c r="L48" s="122"/>
      <c r="M48" s="122"/>
      <c r="N48" s="122"/>
      <c r="O48" s="8"/>
      <c r="P48" s="8"/>
      <c r="R48" s="4"/>
      <c r="T48" s="4"/>
      <c r="V48" s="4"/>
      <c r="X48" s="4"/>
      <c r="Z48" s="4"/>
      <c r="AB48" s="4"/>
      <c r="AC48" s="4"/>
      <c r="AD48" s="4"/>
      <c r="AF48" s="4"/>
      <c r="AG48" s="4"/>
      <c r="AH48" s="4"/>
      <c r="AI48" s="4"/>
      <c r="AJ48" s="4"/>
      <c r="AK48" s="4"/>
      <c r="AL48" s="4"/>
      <c r="AM48" s="4"/>
      <c r="AN48" s="4"/>
      <c r="AO48" s="4"/>
      <c r="AP48" s="4"/>
      <c r="AQ48" s="4"/>
      <c r="AR48" s="4"/>
      <c r="AS48" s="4"/>
      <c r="AT48" s="4"/>
      <c r="AU48" s="4"/>
    </row>
    <row r="49" spans="1:47" s="6" customFormat="1" ht="15">
      <c r="A49" s="7"/>
      <c r="B49" s="4"/>
      <c r="C49" s="122"/>
      <c r="D49" s="122"/>
      <c r="E49" s="122"/>
      <c r="F49" s="122"/>
      <c r="G49" s="122"/>
      <c r="H49" s="122"/>
      <c r="I49" s="122"/>
      <c r="J49" s="122"/>
      <c r="K49" s="122"/>
      <c r="L49" s="122"/>
      <c r="M49" s="122"/>
      <c r="N49" s="122"/>
      <c r="O49" s="8"/>
      <c r="P49" s="8"/>
      <c r="R49" s="4"/>
      <c r="T49" s="4"/>
      <c r="V49" s="4"/>
      <c r="X49" s="4"/>
      <c r="Z49" s="4"/>
      <c r="AB49" s="4"/>
      <c r="AC49" s="4"/>
      <c r="AD49" s="4"/>
      <c r="AF49" s="4"/>
      <c r="AG49" s="4"/>
      <c r="AH49" s="4"/>
      <c r="AI49" s="4"/>
      <c r="AJ49" s="4"/>
      <c r="AK49" s="4"/>
      <c r="AL49" s="4"/>
      <c r="AM49" s="4"/>
      <c r="AN49" s="4"/>
      <c r="AO49" s="4"/>
      <c r="AP49" s="4"/>
      <c r="AQ49" s="4"/>
      <c r="AR49" s="4"/>
      <c r="AS49" s="4"/>
      <c r="AT49" s="4"/>
      <c r="AU49" s="4"/>
    </row>
    <row r="50" spans="1:47" s="6" customFormat="1" ht="15">
      <c r="A50" s="7"/>
      <c r="B50" s="4"/>
      <c r="C50" s="122"/>
      <c r="D50" s="122"/>
      <c r="E50" s="122"/>
      <c r="F50" s="122"/>
      <c r="G50" s="122"/>
      <c r="H50" s="122"/>
      <c r="I50" s="122"/>
      <c r="J50" s="122"/>
      <c r="K50" s="122"/>
      <c r="L50" s="122"/>
      <c r="M50" s="122"/>
      <c r="N50" s="122"/>
      <c r="O50" s="8"/>
      <c r="P50" s="8"/>
      <c r="R50" s="4"/>
      <c r="T50" s="4"/>
      <c r="V50" s="4"/>
      <c r="X50" s="4"/>
      <c r="Z50" s="4"/>
      <c r="AB50" s="4"/>
      <c r="AC50" s="4"/>
      <c r="AD50" s="4"/>
      <c r="AF50" s="4"/>
      <c r="AG50" s="4"/>
      <c r="AH50" s="4"/>
      <c r="AI50" s="4"/>
      <c r="AJ50" s="4"/>
      <c r="AK50" s="4"/>
      <c r="AL50" s="4"/>
      <c r="AM50" s="4"/>
      <c r="AN50" s="4"/>
      <c r="AO50" s="4"/>
      <c r="AP50" s="4"/>
      <c r="AQ50" s="4"/>
      <c r="AR50" s="4"/>
      <c r="AS50" s="4"/>
      <c r="AT50" s="4"/>
      <c r="AU50" s="4"/>
    </row>
    <row r="51" spans="1:47" s="6" customFormat="1" ht="15">
      <c r="A51" s="7"/>
      <c r="B51" s="4"/>
      <c r="C51" s="122"/>
      <c r="D51" s="122"/>
      <c r="E51" s="122"/>
      <c r="F51" s="122"/>
      <c r="G51" s="122"/>
      <c r="H51" s="122"/>
      <c r="I51" s="122"/>
      <c r="J51" s="122"/>
      <c r="K51" s="122"/>
      <c r="L51" s="122"/>
      <c r="M51" s="122"/>
      <c r="N51" s="122"/>
      <c r="O51" s="8"/>
      <c r="P51" s="8"/>
      <c r="R51" s="4"/>
      <c r="T51" s="4"/>
      <c r="V51" s="4"/>
      <c r="X51" s="4"/>
      <c r="Z51" s="4"/>
      <c r="AB51" s="4"/>
      <c r="AC51" s="4"/>
      <c r="AD51" s="4"/>
      <c r="AF51" s="4"/>
      <c r="AG51" s="4"/>
      <c r="AH51" s="4"/>
      <c r="AI51" s="4"/>
      <c r="AJ51" s="4"/>
      <c r="AK51" s="4"/>
      <c r="AL51" s="4"/>
      <c r="AM51" s="4"/>
      <c r="AN51" s="4"/>
      <c r="AO51" s="4"/>
      <c r="AP51" s="4"/>
      <c r="AQ51" s="4"/>
      <c r="AR51" s="4"/>
      <c r="AS51" s="4"/>
      <c r="AT51" s="4"/>
      <c r="AU51" s="4"/>
    </row>
    <row r="52" spans="1:47" s="6" customFormat="1" ht="15">
      <c r="A52" s="7"/>
      <c r="B52" s="4"/>
      <c r="C52" s="122"/>
      <c r="D52" s="122"/>
      <c r="E52" s="122"/>
      <c r="F52" s="122"/>
      <c r="G52" s="122"/>
      <c r="H52" s="122"/>
      <c r="I52" s="122"/>
      <c r="J52" s="122"/>
      <c r="K52" s="122"/>
      <c r="L52" s="122"/>
      <c r="M52" s="122"/>
      <c r="N52" s="122"/>
      <c r="O52" s="8"/>
      <c r="P52" s="8"/>
      <c r="R52" s="4"/>
      <c r="T52" s="4"/>
      <c r="V52" s="4"/>
      <c r="X52" s="4"/>
      <c r="Z52" s="4"/>
      <c r="AB52" s="4"/>
      <c r="AC52" s="4"/>
      <c r="AD52" s="4"/>
      <c r="AF52" s="4"/>
      <c r="AG52" s="4"/>
      <c r="AH52" s="4"/>
      <c r="AI52" s="4"/>
      <c r="AJ52" s="4"/>
      <c r="AK52" s="4"/>
      <c r="AL52" s="4"/>
      <c r="AM52" s="4"/>
      <c r="AN52" s="4"/>
      <c r="AO52" s="4"/>
      <c r="AP52" s="4"/>
      <c r="AQ52" s="4"/>
      <c r="AR52" s="4"/>
      <c r="AS52" s="4"/>
      <c r="AT52" s="4"/>
      <c r="AU52" s="4"/>
    </row>
    <row r="53" spans="1:47" s="6" customFormat="1" ht="15">
      <c r="A53" s="7"/>
      <c r="B53" s="4"/>
      <c r="C53" s="122"/>
      <c r="D53" s="122"/>
      <c r="E53" s="122"/>
      <c r="F53" s="122"/>
      <c r="G53" s="122"/>
      <c r="H53" s="122"/>
      <c r="I53" s="122"/>
      <c r="J53" s="122"/>
      <c r="K53" s="122"/>
      <c r="L53" s="122"/>
      <c r="M53" s="122"/>
      <c r="N53" s="122"/>
      <c r="O53" s="8"/>
      <c r="P53" s="8"/>
      <c r="R53" s="4"/>
      <c r="T53" s="4"/>
      <c r="V53" s="4"/>
      <c r="X53" s="4"/>
      <c r="Z53" s="4"/>
      <c r="AB53" s="4"/>
      <c r="AC53" s="4"/>
      <c r="AD53" s="4"/>
      <c r="AF53" s="4"/>
      <c r="AG53" s="4"/>
      <c r="AH53" s="4"/>
      <c r="AI53" s="4"/>
      <c r="AJ53" s="4"/>
      <c r="AK53" s="4"/>
      <c r="AL53" s="4"/>
      <c r="AM53" s="4"/>
      <c r="AN53" s="4"/>
      <c r="AO53" s="4"/>
      <c r="AP53" s="4"/>
      <c r="AQ53" s="4"/>
      <c r="AR53" s="4"/>
      <c r="AS53" s="4"/>
      <c r="AT53" s="4"/>
      <c r="AU53" s="4"/>
    </row>
    <row r="54" spans="1:47" s="6" customFormat="1" ht="15">
      <c r="A54" s="7"/>
      <c r="B54" s="4"/>
      <c r="C54" s="122"/>
      <c r="D54" s="122"/>
      <c r="E54" s="122"/>
      <c r="F54" s="122"/>
      <c r="G54" s="122"/>
      <c r="H54" s="122"/>
      <c r="I54" s="122"/>
      <c r="J54" s="122"/>
      <c r="K54" s="122"/>
      <c r="L54" s="122"/>
      <c r="M54" s="122"/>
      <c r="N54" s="122"/>
      <c r="O54" s="8"/>
      <c r="P54" s="8"/>
      <c r="R54" s="4"/>
      <c r="T54" s="4"/>
      <c r="V54" s="4"/>
      <c r="X54" s="4"/>
      <c r="Z54" s="4"/>
      <c r="AB54" s="4"/>
      <c r="AC54" s="4"/>
      <c r="AD54" s="4"/>
      <c r="AF54" s="4"/>
      <c r="AG54" s="4"/>
      <c r="AH54" s="4"/>
      <c r="AI54" s="4"/>
      <c r="AJ54" s="4"/>
      <c r="AK54" s="4"/>
      <c r="AL54" s="4"/>
      <c r="AM54" s="4"/>
      <c r="AN54" s="4"/>
      <c r="AO54" s="4"/>
      <c r="AP54" s="4"/>
      <c r="AQ54" s="4"/>
      <c r="AR54" s="4"/>
      <c r="AS54" s="4"/>
      <c r="AT54" s="4"/>
      <c r="AU54" s="4"/>
    </row>
    <row r="55" spans="1:47" s="6" customFormat="1" ht="15">
      <c r="A55" s="7"/>
      <c r="B55" s="4"/>
      <c r="C55" s="122"/>
      <c r="D55" s="122"/>
      <c r="E55" s="122"/>
      <c r="F55" s="122"/>
      <c r="G55" s="122"/>
      <c r="H55" s="122"/>
      <c r="I55" s="122"/>
      <c r="J55" s="122"/>
      <c r="K55" s="122"/>
      <c r="L55" s="122"/>
      <c r="M55" s="122"/>
      <c r="N55" s="122"/>
      <c r="O55" s="8"/>
      <c r="P55" s="8"/>
      <c r="R55" s="4"/>
      <c r="T55" s="4"/>
      <c r="V55" s="4"/>
      <c r="X55" s="4"/>
      <c r="Z55" s="4"/>
      <c r="AB55" s="4"/>
      <c r="AC55" s="4"/>
      <c r="AD55" s="4"/>
      <c r="AF55" s="4"/>
      <c r="AG55" s="4"/>
      <c r="AH55" s="4"/>
      <c r="AI55" s="4"/>
      <c r="AJ55" s="4"/>
      <c r="AK55" s="4"/>
      <c r="AL55" s="4"/>
      <c r="AM55" s="4"/>
      <c r="AN55" s="4"/>
      <c r="AO55" s="4"/>
      <c r="AP55" s="4"/>
      <c r="AQ55" s="4"/>
      <c r="AR55" s="4"/>
      <c r="AS55" s="4"/>
      <c r="AT55" s="4"/>
      <c r="AU55" s="4"/>
    </row>
    <row r="56" spans="1:47" s="6" customFormat="1" ht="15">
      <c r="A56" s="7"/>
      <c r="B56" s="4"/>
      <c r="C56" s="122"/>
      <c r="D56" s="122"/>
      <c r="E56" s="122"/>
      <c r="F56" s="122"/>
      <c r="G56" s="122"/>
      <c r="H56" s="122"/>
      <c r="I56" s="122"/>
      <c r="J56" s="122"/>
      <c r="K56" s="122"/>
      <c r="L56" s="122"/>
      <c r="M56" s="122"/>
      <c r="N56" s="122"/>
      <c r="O56" s="8"/>
      <c r="P56" s="8"/>
      <c r="R56" s="4"/>
      <c r="T56" s="4"/>
      <c r="V56" s="4"/>
      <c r="X56" s="4"/>
      <c r="Z56" s="4"/>
      <c r="AB56" s="4"/>
      <c r="AC56" s="4"/>
      <c r="AD56" s="4"/>
      <c r="AF56" s="4"/>
      <c r="AG56" s="4"/>
      <c r="AH56" s="4"/>
      <c r="AI56" s="4"/>
      <c r="AJ56" s="4"/>
      <c r="AK56" s="4"/>
      <c r="AL56" s="4"/>
      <c r="AM56" s="4"/>
      <c r="AN56" s="4"/>
      <c r="AO56" s="4"/>
      <c r="AP56" s="4"/>
      <c r="AQ56" s="4"/>
      <c r="AR56" s="4"/>
      <c r="AS56" s="4"/>
      <c r="AT56" s="4"/>
      <c r="AU56" s="4"/>
    </row>
    <row r="57" spans="1:47" s="6" customFormat="1" ht="15">
      <c r="A57" s="7"/>
      <c r="B57" s="4"/>
      <c r="C57" s="122"/>
      <c r="D57" s="122"/>
      <c r="E57" s="122"/>
      <c r="F57" s="122"/>
      <c r="G57" s="122"/>
      <c r="H57" s="122"/>
      <c r="I57" s="122"/>
      <c r="J57" s="122"/>
      <c r="K57" s="122"/>
      <c r="L57" s="122"/>
      <c r="M57" s="122"/>
      <c r="N57" s="122"/>
      <c r="O57" s="8"/>
      <c r="P57" s="8"/>
      <c r="R57" s="4"/>
      <c r="T57" s="4"/>
      <c r="V57" s="4"/>
      <c r="X57" s="4"/>
      <c r="Z57" s="4"/>
      <c r="AB57" s="4"/>
      <c r="AC57" s="4"/>
      <c r="AD57" s="4"/>
      <c r="AF57" s="4"/>
      <c r="AG57" s="4"/>
      <c r="AH57" s="4"/>
      <c r="AI57" s="4"/>
      <c r="AJ57" s="4"/>
      <c r="AK57" s="4"/>
      <c r="AL57" s="4"/>
      <c r="AM57" s="4"/>
      <c r="AN57" s="4"/>
      <c r="AO57" s="4"/>
      <c r="AP57" s="4"/>
      <c r="AQ57" s="4"/>
      <c r="AR57" s="4"/>
      <c r="AS57" s="4"/>
      <c r="AT57" s="4"/>
      <c r="AU57" s="4"/>
    </row>
    <row r="58" spans="1:47" s="6" customFormat="1" ht="15">
      <c r="A58" s="7"/>
      <c r="B58" s="4"/>
      <c r="C58" s="122"/>
      <c r="D58" s="122"/>
      <c r="E58" s="122"/>
      <c r="F58" s="122"/>
      <c r="G58" s="122"/>
      <c r="H58" s="122"/>
      <c r="I58" s="122"/>
      <c r="J58" s="122"/>
      <c r="K58" s="122"/>
      <c r="L58" s="122"/>
      <c r="M58" s="122"/>
      <c r="N58" s="122"/>
      <c r="O58" s="8"/>
      <c r="P58" s="8"/>
      <c r="R58" s="4"/>
      <c r="T58" s="4"/>
      <c r="V58" s="4"/>
      <c r="X58" s="4"/>
      <c r="Z58" s="4"/>
      <c r="AB58" s="4"/>
      <c r="AC58" s="4"/>
      <c r="AD58" s="4"/>
      <c r="AF58" s="4"/>
      <c r="AG58" s="4"/>
      <c r="AH58" s="4"/>
      <c r="AI58" s="4"/>
      <c r="AJ58" s="4"/>
      <c r="AK58" s="4"/>
      <c r="AL58" s="4"/>
      <c r="AM58" s="4"/>
      <c r="AN58" s="4"/>
      <c r="AO58" s="4"/>
      <c r="AP58" s="4"/>
      <c r="AQ58" s="4"/>
      <c r="AR58" s="4"/>
      <c r="AS58" s="4"/>
      <c r="AT58" s="4"/>
      <c r="AU58" s="4"/>
    </row>
    <row r="59" spans="1:47" s="6" customFormat="1" ht="15">
      <c r="A59" s="7"/>
      <c r="B59" s="4"/>
      <c r="C59" s="122"/>
      <c r="D59" s="122"/>
      <c r="E59" s="122"/>
      <c r="F59" s="122"/>
      <c r="G59" s="122"/>
      <c r="H59" s="122"/>
      <c r="I59" s="122"/>
      <c r="J59" s="122"/>
      <c r="K59" s="122"/>
      <c r="L59" s="122"/>
      <c r="M59" s="122"/>
      <c r="N59" s="122"/>
      <c r="O59" s="8"/>
      <c r="P59" s="8"/>
      <c r="R59" s="4"/>
      <c r="T59" s="4"/>
      <c r="V59" s="4"/>
      <c r="X59" s="4"/>
      <c r="Z59" s="4"/>
      <c r="AB59" s="4"/>
      <c r="AC59" s="4"/>
      <c r="AD59" s="4"/>
      <c r="AF59" s="4"/>
      <c r="AG59" s="4"/>
      <c r="AH59" s="4"/>
      <c r="AI59" s="4"/>
      <c r="AJ59" s="4"/>
      <c r="AK59" s="4"/>
      <c r="AL59" s="4"/>
      <c r="AM59" s="4"/>
      <c r="AN59" s="4"/>
      <c r="AO59" s="4"/>
      <c r="AP59" s="4"/>
      <c r="AQ59" s="4"/>
      <c r="AR59" s="4"/>
      <c r="AS59" s="4"/>
      <c r="AT59" s="4"/>
      <c r="AU59" s="4"/>
    </row>
    <row r="60" spans="1:47" s="6" customFormat="1" ht="15">
      <c r="A60" s="7"/>
      <c r="B60" s="4"/>
      <c r="C60" s="122"/>
      <c r="D60" s="122"/>
      <c r="E60" s="122"/>
      <c r="F60" s="122"/>
      <c r="G60" s="122"/>
      <c r="H60" s="122"/>
      <c r="I60" s="122"/>
      <c r="J60" s="122"/>
      <c r="K60" s="122"/>
      <c r="L60" s="122"/>
      <c r="M60" s="122"/>
      <c r="N60" s="122"/>
      <c r="O60" s="8"/>
      <c r="P60" s="8"/>
      <c r="R60" s="4"/>
      <c r="T60" s="4"/>
      <c r="V60" s="4"/>
      <c r="X60" s="4"/>
      <c r="Z60" s="4"/>
      <c r="AB60" s="4"/>
      <c r="AC60" s="4"/>
      <c r="AD60" s="4"/>
      <c r="AF60" s="4"/>
      <c r="AG60" s="4"/>
      <c r="AH60" s="4"/>
      <c r="AI60" s="4"/>
      <c r="AJ60" s="4"/>
      <c r="AK60" s="4"/>
      <c r="AL60" s="4"/>
      <c r="AM60" s="4"/>
      <c r="AN60" s="4"/>
      <c r="AO60" s="4"/>
      <c r="AP60" s="4"/>
      <c r="AQ60" s="4"/>
      <c r="AR60" s="4"/>
      <c r="AS60" s="4"/>
      <c r="AT60" s="4"/>
      <c r="AU60" s="4"/>
    </row>
    <row r="61" spans="1:47" s="6" customFormat="1" ht="15">
      <c r="A61" s="7"/>
      <c r="B61" s="4"/>
      <c r="C61" s="122"/>
      <c r="D61" s="122"/>
      <c r="E61" s="122"/>
      <c r="F61" s="122"/>
      <c r="G61" s="122"/>
      <c r="H61" s="122"/>
      <c r="I61" s="122"/>
      <c r="J61" s="122"/>
      <c r="K61" s="122"/>
      <c r="L61" s="122"/>
      <c r="M61" s="122"/>
      <c r="N61" s="122"/>
      <c r="O61" s="8"/>
      <c r="P61" s="8"/>
      <c r="R61" s="4"/>
      <c r="T61" s="4"/>
      <c r="V61" s="4"/>
      <c r="X61" s="4"/>
      <c r="Z61" s="4"/>
      <c r="AB61" s="4"/>
      <c r="AC61" s="4"/>
      <c r="AD61" s="4"/>
      <c r="AF61" s="4"/>
      <c r="AG61" s="4"/>
      <c r="AH61" s="4"/>
      <c r="AI61" s="4"/>
      <c r="AJ61" s="4"/>
      <c r="AK61" s="4"/>
      <c r="AL61" s="4"/>
      <c r="AM61" s="4"/>
      <c r="AN61" s="4"/>
      <c r="AO61" s="4"/>
      <c r="AP61" s="4"/>
      <c r="AQ61" s="4"/>
      <c r="AR61" s="4"/>
      <c r="AS61" s="4"/>
      <c r="AT61" s="4"/>
      <c r="AU61" s="4"/>
    </row>
    <row r="62" spans="3:16" ht="15">
      <c r="C62" s="122"/>
      <c r="D62" s="122"/>
      <c r="E62" s="122"/>
      <c r="F62" s="122"/>
      <c r="G62" s="122"/>
      <c r="H62" s="122"/>
      <c r="I62" s="122"/>
      <c r="J62" s="122"/>
      <c r="K62" s="122"/>
      <c r="L62" s="122"/>
      <c r="M62" s="122"/>
      <c r="N62" s="122"/>
      <c r="O62" s="8"/>
      <c r="P62" s="8"/>
    </row>
    <row r="63" spans="3:16" ht="15">
      <c r="C63" s="122"/>
      <c r="D63" s="122"/>
      <c r="E63" s="122"/>
      <c r="F63" s="122"/>
      <c r="G63" s="122"/>
      <c r="H63" s="122"/>
      <c r="I63" s="122"/>
      <c r="J63" s="122"/>
      <c r="K63" s="122"/>
      <c r="L63" s="122"/>
      <c r="M63" s="122"/>
      <c r="N63" s="122"/>
      <c r="O63" s="8"/>
      <c r="P63" s="8"/>
    </row>
    <row r="64" spans="3:16" ht="15">
      <c r="C64" s="122"/>
      <c r="D64" s="122"/>
      <c r="E64" s="122"/>
      <c r="F64" s="122"/>
      <c r="G64" s="122"/>
      <c r="H64" s="122"/>
      <c r="I64" s="122"/>
      <c r="J64" s="122"/>
      <c r="K64" s="122"/>
      <c r="L64" s="122"/>
      <c r="M64" s="122"/>
      <c r="N64" s="122"/>
      <c r="O64" s="8"/>
      <c r="P64" s="8"/>
    </row>
    <row r="74" spans="2:32" ht="14.25">
      <c r="B74" s="9"/>
      <c r="C74" s="123"/>
      <c r="D74" s="123"/>
      <c r="E74" s="123"/>
      <c r="F74" s="123"/>
      <c r="G74" s="123"/>
      <c r="H74" s="123"/>
      <c r="I74" s="123"/>
      <c r="J74" s="123"/>
      <c r="K74" s="123"/>
      <c r="L74" s="123"/>
      <c r="M74" s="123"/>
      <c r="N74" s="123"/>
      <c r="O74" s="10"/>
      <c r="P74" s="10"/>
      <c r="Q74" s="10"/>
      <c r="R74" s="10"/>
      <c r="S74" s="10"/>
      <c r="T74" s="10"/>
      <c r="U74" s="10"/>
      <c r="V74" s="10"/>
      <c r="W74" s="10"/>
      <c r="X74" s="10"/>
      <c r="Y74" s="10"/>
      <c r="Z74" s="10"/>
      <c r="AA74" s="10"/>
      <c r="AB74" s="10"/>
      <c r="AC74" s="10"/>
      <c r="AD74" s="10"/>
      <c r="AE74" s="10"/>
      <c r="AF74" s="10"/>
    </row>
    <row r="75" spans="2:32" ht="14.25">
      <c r="B75" s="11"/>
      <c r="C75" s="123"/>
      <c r="D75" s="123"/>
      <c r="E75" s="123"/>
      <c r="F75" s="123"/>
      <c r="G75" s="123"/>
      <c r="H75" s="123"/>
      <c r="I75" s="123"/>
      <c r="J75" s="123"/>
      <c r="K75" s="123"/>
      <c r="L75" s="123"/>
      <c r="M75" s="123"/>
      <c r="N75" s="123"/>
      <c r="O75" s="10"/>
      <c r="P75" s="10"/>
      <c r="Q75" s="10"/>
      <c r="R75" s="10"/>
      <c r="S75" s="10"/>
      <c r="T75" s="10"/>
      <c r="U75" s="10"/>
      <c r="V75" s="10"/>
      <c r="W75" s="10"/>
      <c r="X75" s="10"/>
      <c r="Y75" s="10"/>
      <c r="Z75" s="10"/>
      <c r="AA75" s="10"/>
      <c r="AB75" s="10"/>
      <c r="AC75" s="10"/>
      <c r="AD75" s="10"/>
      <c r="AE75" s="10"/>
      <c r="AF75" s="10"/>
    </row>
  </sheetData>
  <sheetProtection password="E09B" sheet="1" formatCells="0" formatColumns="0" formatRows="0"/>
  <mergeCells count="134">
    <mergeCell ref="P16:P17"/>
    <mergeCell ref="P18:P19"/>
    <mergeCell ref="P20:P21"/>
    <mergeCell ref="AD10:AD11"/>
    <mergeCell ref="AD12:AD13"/>
    <mergeCell ref="AD14:AD15"/>
    <mergeCell ref="AD16:AD17"/>
    <mergeCell ref="AD18:AD19"/>
    <mergeCell ref="AD20:AD21"/>
    <mergeCell ref="V14:V15"/>
    <mergeCell ref="Z14:Z15"/>
    <mergeCell ref="P10:P11"/>
    <mergeCell ref="O9:P9"/>
    <mergeCell ref="P12:P13"/>
    <mergeCell ref="P14:P15"/>
    <mergeCell ref="Q12:R13"/>
    <mergeCell ref="X10:X11"/>
    <mergeCell ref="AB22:AB23"/>
    <mergeCell ref="AG22:AH23"/>
    <mergeCell ref="AF10:AF11"/>
    <mergeCell ref="AF12:AF13"/>
    <mergeCell ref="AF14:AF15"/>
    <mergeCell ref="AF16:AF17"/>
    <mergeCell ref="AF18:AF19"/>
    <mergeCell ref="AF22:AF23"/>
    <mergeCell ref="AB14:AB15"/>
    <mergeCell ref="AG16:AH17"/>
    <mergeCell ref="N22:N23"/>
    <mergeCell ref="R22:R23"/>
    <mergeCell ref="T22:T23"/>
    <mergeCell ref="V22:V23"/>
    <mergeCell ref="X22:X23"/>
    <mergeCell ref="Z22:Z23"/>
    <mergeCell ref="T20:T21"/>
    <mergeCell ref="T14:T15"/>
    <mergeCell ref="A22:A23"/>
    <mergeCell ref="D22:D23"/>
    <mergeCell ref="F22:F23"/>
    <mergeCell ref="H22:H23"/>
    <mergeCell ref="J22:J23"/>
    <mergeCell ref="L22:L23"/>
    <mergeCell ref="A20:A21"/>
    <mergeCell ref="D20:D21"/>
    <mergeCell ref="AB20:AB21"/>
    <mergeCell ref="AG20:AH21"/>
    <mergeCell ref="V20:V21"/>
    <mergeCell ref="AB18:AB19"/>
    <mergeCell ref="AG18:AH19"/>
    <mergeCell ref="X18:X19"/>
    <mergeCell ref="Z18:Z19"/>
    <mergeCell ref="AF20:AF21"/>
    <mergeCell ref="A18:A19"/>
    <mergeCell ref="D18:D19"/>
    <mergeCell ref="F18:F19"/>
    <mergeCell ref="H18:H19"/>
    <mergeCell ref="J18:J19"/>
    <mergeCell ref="F20:F21"/>
    <mergeCell ref="H20:H21"/>
    <mergeCell ref="J20:J21"/>
    <mergeCell ref="L20:L21"/>
    <mergeCell ref="L18:L19"/>
    <mergeCell ref="T16:T17"/>
    <mergeCell ref="V16:V17"/>
    <mergeCell ref="X16:X17"/>
    <mergeCell ref="Z16:Z17"/>
    <mergeCell ref="N20:N21"/>
    <mergeCell ref="R20:R21"/>
    <mergeCell ref="X20:X21"/>
    <mergeCell ref="Z20:Z21"/>
    <mergeCell ref="AB16:AB17"/>
    <mergeCell ref="N18:N19"/>
    <mergeCell ref="R18:R19"/>
    <mergeCell ref="T18:T19"/>
    <mergeCell ref="V18:V19"/>
    <mergeCell ref="AG14:AH15"/>
    <mergeCell ref="N16:N17"/>
    <mergeCell ref="R16:R17"/>
    <mergeCell ref="R14:R15"/>
    <mergeCell ref="X14:X15"/>
    <mergeCell ref="A16:A17"/>
    <mergeCell ref="D16:D17"/>
    <mergeCell ref="F16:F17"/>
    <mergeCell ref="H16:H17"/>
    <mergeCell ref="J16:J17"/>
    <mergeCell ref="L16:L17"/>
    <mergeCell ref="A14:A15"/>
    <mergeCell ref="D14:D15"/>
    <mergeCell ref="F14:F15"/>
    <mergeCell ref="T12:T13"/>
    <mergeCell ref="X12:X13"/>
    <mergeCell ref="N12:N13"/>
    <mergeCell ref="H14:H15"/>
    <mergeCell ref="J14:J15"/>
    <mergeCell ref="L14:L15"/>
    <mergeCell ref="N14:N15"/>
    <mergeCell ref="AB12:AB13"/>
    <mergeCell ref="AG12:AH13"/>
    <mergeCell ref="AB10:AB11"/>
    <mergeCell ref="AG10:AH11"/>
    <mergeCell ref="A12:A13"/>
    <mergeCell ref="F12:F13"/>
    <mergeCell ref="J12:J13"/>
    <mergeCell ref="A10:A11"/>
    <mergeCell ref="F10:F11"/>
    <mergeCell ref="J10:J11"/>
    <mergeCell ref="C10:D11"/>
    <mergeCell ref="N10:N11"/>
    <mergeCell ref="T10:T11"/>
    <mergeCell ref="A6:B6"/>
    <mergeCell ref="C6:AH6"/>
    <mergeCell ref="A8:A9"/>
    <mergeCell ref="B8:B9"/>
    <mergeCell ref="C8:AH8"/>
    <mergeCell ref="AG9:AH9"/>
    <mergeCell ref="AC9:AD9"/>
    <mergeCell ref="A1:A4"/>
    <mergeCell ref="B1:AF1"/>
    <mergeCell ref="AG1:AH1"/>
    <mergeCell ref="B2:AF2"/>
    <mergeCell ref="AG2:AH2"/>
    <mergeCell ref="B3:AF3"/>
    <mergeCell ref="AG3:AH3"/>
    <mergeCell ref="B4:AF4"/>
    <mergeCell ref="AG4:AH4"/>
    <mergeCell ref="G12:H13"/>
    <mergeCell ref="C12:D13"/>
    <mergeCell ref="Y10:Z11"/>
    <mergeCell ref="U10:V11"/>
    <mergeCell ref="Q10:R11"/>
    <mergeCell ref="K12:L13"/>
    <mergeCell ref="K10:L11"/>
    <mergeCell ref="G10:H11"/>
    <mergeCell ref="Y12:Z13"/>
    <mergeCell ref="U12:V13"/>
  </mergeCells>
  <conditionalFormatting sqref="AB12:AB13">
    <cfRule type="cellIs" priority="162" dxfId="0" operator="lessThanOrEqual">
      <formula>0</formula>
    </cfRule>
  </conditionalFormatting>
  <conditionalFormatting sqref="AF22">
    <cfRule type="cellIs" priority="156" dxfId="0" operator="lessThanOrEqual">
      <formula>0</formula>
    </cfRule>
  </conditionalFormatting>
  <conditionalFormatting sqref="D14:D15">
    <cfRule type="cellIs" priority="155" dxfId="0" operator="lessThanOrEqual">
      <formula>0</formula>
    </cfRule>
  </conditionalFormatting>
  <conditionalFormatting sqref="F14:F15">
    <cfRule type="cellIs" priority="154" dxfId="0" operator="lessThanOrEqual">
      <formula>0</formula>
    </cfRule>
  </conditionalFormatting>
  <conditionalFormatting sqref="F12:F13">
    <cfRule type="cellIs" priority="172" dxfId="0" operator="lessThanOrEqual">
      <formula>0</formula>
    </cfRule>
  </conditionalFormatting>
  <conditionalFormatting sqref="J12:J13">
    <cfRule type="cellIs" priority="170" dxfId="0" operator="lessThanOrEqual">
      <formula>0</formula>
    </cfRule>
  </conditionalFormatting>
  <conditionalFormatting sqref="N12:N13">
    <cfRule type="cellIs" priority="168" dxfId="0" operator="lessThanOrEqual">
      <formula>0</formula>
    </cfRule>
  </conditionalFormatting>
  <conditionalFormatting sqref="T12:T13">
    <cfRule type="cellIs" priority="166" dxfId="0" operator="lessThanOrEqual">
      <formula>0</formula>
    </cfRule>
  </conditionalFormatting>
  <conditionalFormatting sqref="X12:X13">
    <cfRule type="cellIs" priority="164" dxfId="0" operator="lessThanOrEqual">
      <formula>0</formula>
    </cfRule>
  </conditionalFormatting>
  <conditionalFormatting sqref="N14:N15">
    <cfRule type="cellIs" priority="80" dxfId="0" operator="lessThanOrEqual">
      <formula>0</formula>
    </cfRule>
  </conditionalFormatting>
  <conditionalFormatting sqref="D22:D23">
    <cfRule type="cellIs" priority="107" dxfId="0" operator="lessThanOrEqual">
      <formula>0</formula>
    </cfRule>
  </conditionalFormatting>
  <conditionalFormatting sqref="J18:J19">
    <cfRule type="cellIs" priority="88" dxfId="0" operator="lessThanOrEqual">
      <formula>0</formula>
    </cfRule>
  </conditionalFormatting>
  <conditionalFormatting sqref="H20:H21">
    <cfRule type="cellIs" priority="92" dxfId="0" operator="lessThanOrEqual">
      <formula>0</formula>
    </cfRule>
  </conditionalFormatting>
  <conditionalFormatting sqref="D20:D21">
    <cfRule type="cellIs" priority="119" dxfId="0" operator="lessThanOrEqual">
      <formula>0</formula>
    </cfRule>
  </conditionalFormatting>
  <conditionalFormatting sqref="D18:D19">
    <cfRule type="cellIs" priority="131" dxfId="0" operator="lessThanOrEqual">
      <formula>0</formula>
    </cfRule>
  </conditionalFormatting>
  <conditionalFormatting sqref="D16:D17">
    <cfRule type="cellIs" priority="143" dxfId="0" operator="lessThanOrEqual">
      <formula>0</formula>
    </cfRule>
  </conditionalFormatting>
  <conditionalFormatting sqref="F16:F17">
    <cfRule type="cellIs" priority="142" dxfId="0" operator="lessThanOrEqual">
      <formula>0</formula>
    </cfRule>
  </conditionalFormatting>
  <conditionalFormatting sqref="H22:H23">
    <cfRule type="cellIs" priority="91" dxfId="0" operator="lessThanOrEqual">
      <formula>0</formula>
    </cfRule>
  </conditionalFormatting>
  <conditionalFormatting sqref="H14:H15">
    <cfRule type="cellIs" priority="95" dxfId="0" operator="lessThanOrEqual">
      <formula>0</formula>
    </cfRule>
  </conditionalFormatting>
  <conditionalFormatting sqref="N22:P23">
    <cfRule type="cellIs" priority="76" dxfId="0" operator="lessThanOrEqual">
      <formula>0</formula>
    </cfRule>
  </conditionalFormatting>
  <conditionalFormatting sqref="L16:L17">
    <cfRule type="cellIs" priority="84" dxfId="0" operator="lessThanOrEqual">
      <formula>0</formula>
    </cfRule>
  </conditionalFormatting>
  <conditionalFormatting sqref="F18:F19">
    <cfRule type="cellIs" priority="130" dxfId="0" operator="lessThanOrEqual">
      <formula>0</formula>
    </cfRule>
  </conditionalFormatting>
  <conditionalFormatting sqref="N16:N17">
    <cfRule type="cellIs" priority="79" dxfId="0" operator="lessThanOrEqual">
      <formula>0</formula>
    </cfRule>
  </conditionalFormatting>
  <conditionalFormatting sqref="L18:L19">
    <cfRule type="cellIs" priority="83" dxfId="0" operator="lessThanOrEqual">
      <formula>0</formula>
    </cfRule>
  </conditionalFormatting>
  <conditionalFormatting sqref="J20:J21">
    <cfRule type="cellIs" priority="87" dxfId="0" operator="lessThanOrEqual">
      <formula>0</formula>
    </cfRule>
  </conditionalFormatting>
  <conditionalFormatting sqref="T18:T19">
    <cfRule type="cellIs" priority="68" dxfId="0" operator="lessThanOrEqual">
      <formula>0</formula>
    </cfRule>
  </conditionalFormatting>
  <conditionalFormatting sqref="R20:R21">
    <cfRule type="cellIs" priority="72" dxfId="0" operator="lessThanOrEqual">
      <formula>0</formula>
    </cfRule>
  </conditionalFormatting>
  <conditionalFormatting sqref="F20:F21">
    <cfRule type="cellIs" priority="118" dxfId="0" operator="lessThanOrEqual">
      <formula>0</formula>
    </cfRule>
  </conditionalFormatting>
  <conditionalFormatting sqref="T20:T21">
    <cfRule type="cellIs" priority="67" dxfId="0" operator="lessThanOrEqual">
      <formula>0</formula>
    </cfRule>
  </conditionalFormatting>
  <conditionalFormatting sqref="R22:R23">
    <cfRule type="cellIs" priority="71" dxfId="0" operator="lessThanOrEqual">
      <formula>0</formula>
    </cfRule>
  </conditionalFormatting>
  <conditionalFormatting sqref="R14:R15">
    <cfRule type="cellIs" priority="75" dxfId="0" operator="lessThanOrEqual">
      <formula>0</formula>
    </cfRule>
  </conditionalFormatting>
  <conditionalFormatting sqref="X22:X23">
    <cfRule type="cellIs" priority="56" dxfId="0" operator="lessThanOrEqual">
      <formula>0</formula>
    </cfRule>
  </conditionalFormatting>
  <conditionalFormatting sqref="X14:X15">
    <cfRule type="cellIs" priority="60" dxfId="0" operator="lessThanOrEqual">
      <formula>0</formula>
    </cfRule>
  </conditionalFormatting>
  <conditionalFormatting sqref="V16:V17">
    <cfRule type="cellIs" priority="64" dxfId="0" operator="lessThanOrEqual">
      <formula>0</formula>
    </cfRule>
  </conditionalFormatting>
  <conditionalFormatting sqref="F22:F23">
    <cfRule type="cellIs" priority="106" dxfId="0" operator="lessThanOrEqual">
      <formula>0</formula>
    </cfRule>
  </conditionalFormatting>
  <conditionalFormatting sqref="Z14:Z15">
    <cfRule type="cellIs" priority="55" dxfId="0" operator="lessThanOrEqual">
      <formula>0</formula>
    </cfRule>
  </conditionalFormatting>
  <conditionalFormatting sqref="X16:X17">
    <cfRule type="cellIs" priority="59" dxfId="0" operator="lessThanOrEqual">
      <formula>0</formula>
    </cfRule>
  </conditionalFormatting>
  <conditionalFormatting sqref="V18:V19">
    <cfRule type="cellIs" priority="63" dxfId="0" operator="lessThanOrEqual">
      <formula>0</formula>
    </cfRule>
  </conditionalFormatting>
  <conditionalFormatting sqref="AB18:AB19">
    <cfRule type="cellIs" priority="48" dxfId="0" operator="lessThanOrEqual">
      <formula>0</formula>
    </cfRule>
  </conditionalFormatting>
  <conditionalFormatting sqref="Z20:Z21">
    <cfRule type="cellIs" priority="52" dxfId="0" operator="lessThanOrEqual">
      <formula>0</formula>
    </cfRule>
  </conditionalFormatting>
  <conditionalFormatting sqref="H16:H17">
    <cfRule type="cellIs" priority="94" dxfId="0" operator="lessThanOrEqual">
      <formula>0</formula>
    </cfRule>
  </conditionalFormatting>
  <conditionalFormatting sqref="H18:H19">
    <cfRule type="cellIs" priority="93" dxfId="0" operator="lessThanOrEqual">
      <formula>0</formula>
    </cfRule>
  </conditionalFormatting>
  <conditionalFormatting sqref="J14:J15">
    <cfRule type="cellIs" priority="90" dxfId="0" operator="lessThanOrEqual">
      <formula>0</formula>
    </cfRule>
  </conditionalFormatting>
  <conditionalFormatting sqref="J16:J17">
    <cfRule type="cellIs" priority="89" dxfId="0" operator="lessThanOrEqual">
      <formula>0</formula>
    </cfRule>
  </conditionalFormatting>
  <conditionalFormatting sqref="J22:J23">
    <cfRule type="cellIs" priority="86" dxfId="0" operator="lessThanOrEqual">
      <formula>0</formula>
    </cfRule>
  </conditionalFormatting>
  <conditionalFormatting sqref="L14:L15">
    <cfRule type="cellIs" priority="85" dxfId="0" operator="lessThanOrEqual">
      <formula>0</formula>
    </cfRule>
  </conditionalFormatting>
  <conditionalFormatting sqref="L20:L21">
    <cfRule type="cellIs" priority="82" dxfId="0" operator="lessThanOrEqual">
      <formula>0</formula>
    </cfRule>
  </conditionalFormatting>
  <conditionalFormatting sqref="L22:L23">
    <cfRule type="cellIs" priority="81" dxfId="0" operator="lessThanOrEqual">
      <formula>0</formula>
    </cfRule>
  </conditionalFormatting>
  <conditionalFormatting sqref="N18:N19">
    <cfRule type="cellIs" priority="78" dxfId="0" operator="lessThanOrEqual">
      <formula>0</formula>
    </cfRule>
  </conditionalFormatting>
  <conditionalFormatting sqref="N20:N21">
    <cfRule type="cellIs" priority="77" dxfId="0" operator="lessThanOrEqual">
      <formula>0</formula>
    </cfRule>
  </conditionalFormatting>
  <conditionalFormatting sqref="R16:R17">
    <cfRule type="cellIs" priority="74" dxfId="0" operator="lessThanOrEqual">
      <formula>0</formula>
    </cfRule>
  </conditionalFormatting>
  <conditionalFormatting sqref="R18:R19">
    <cfRule type="cellIs" priority="73" dxfId="0" operator="lessThanOrEqual">
      <formula>0</formula>
    </cfRule>
  </conditionalFormatting>
  <conditionalFormatting sqref="T14:T15">
    <cfRule type="cellIs" priority="70" dxfId="0" operator="lessThanOrEqual">
      <formula>0</formula>
    </cfRule>
  </conditionalFormatting>
  <conditionalFormatting sqref="T16:T17">
    <cfRule type="cellIs" priority="69" dxfId="0" operator="lessThanOrEqual">
      <formula>0</formula>
    </cfRule>
  </conditionalFormatting>
  <conditionalFormatting sqref="T22:T23">
    <cfRule type="cellIs" priority="66" dxfId="0" operator="lessThanOrEqual">
      <formula>0</formula>
    </cfRule>
  </conditionalFormatting>
  <conditionalFormatting sqref="V14:V15">
    <cfRule type="cellIs" priority="65" dxfId="0" operator="lessThanOrEqual">
      <formula>0</formula>
    </cfRule>
  </conditionalFormatting>
  <conditionalFormatting sqref="V20:V21">
    <cfRule type="cellIs" priority="62" dxfId="0" operator="lessThanOrEqual">
      <formula>0</formula>
    </cfRule>
  </conditionalFormatting>
  <conditionalFormatting sqref="V22:V23">
    <cfRule type="cellIs" priority="61" dxfId="0" operator="lessThanOrEqual">
      <formula>0</formula>
    </cfRule>
  </conditionalFormatting>
  <conditionalFormatting sqref="X18:X19">
    <cfRule type="cellIs" priority="58" dxfId="0" operator="lessThanOrEqual">
      <formula>0</formula>
    </cfRule>
  </conditionalFormatting>
  <conditionalFormatting sqref="X20:X21">
    <cfRule type="cellIs" priority="57" dxfId="0" operator="lessThanOrEqual">
      <formula>0</formula>
    </cfRule>
  </conditionalFormatting>
  <conditionalFormatting sqref="Z16:Z17">
    <cfRule type="cellIs" priority="54" dxfId="0" operator="lessThanOrEqual">
      <formula>0</formula>
    </cfRule>
  </conditionalFormatting>
  <conditionalFormatting sqref="Z18:Z19">
    <cfRule type="cellIs" priority="53" dxfId="0" operator="lessThanOrEqual">
      <formula>0</formula>
    </cfRule>
  </conditionalFormatting>
  <conditionalFormatting sqref="Z22:Z23">
    <cfRule type="cellIs" priority="51" dxfId="0" operator="lessThanOrEqual">
      <formula>0</formula>
    </cfRule>
  </conditionalFormatting>
  <conditionalFormatting sqref="AB14:AB15">
    <cfRule type="cellIs" priority="50" dxfId="0" operator="lessThanOrEqual">
      <formula>0</formula>
    </cfRule>
  </conditionalFormatting>
  <conditionalFormatting sqref="AB16:AB17">
    <cfRule type="cellIs" priority="49" dxfId="0" operator="lessThanOrEqual">
      <formula>0</formula>
    </cfRule>
  </conditionalFormatting>
  <conditionalFormatting sqref="AB20:AB21">
    <cfRule type="cellIs" priority="47" dxfId="0" operator="lessThanOrEqual">
      <formula>0</formula>
    </cfRule>
  </conditionalFormatting>
  <conditionalFormatting sqref="AB22:AD23">
    <cfRule type="cellIs" priority="46" dxfId="0" operator="lessThanOrEqual">
      <formula>0</formula>
    </cfRule>
  </conditionalFormatting>
  <conditionalFormatting sqref="F10:F11">
    <cfRule type="cellIs" priority="41" dxfId="0" operator="lessThanOrEqual">
      <formula>0</formula>
    </cfRule>
  </conditionalFormatting>
  <conditionalFormatting sqref="AF10:AF11">
    <cfRule type="cellIs" priority="33" dxfId="0" operator="lessThanOrEqual">
      <formula>0</formula>
    </cfRule>
  </conditionalFormatting>
  <conditionalFormatting sqref="J10:J11">
    <cfRule type="cellIs" priority="27" dxfId="0" operator="lessThanOrEqual">
      <formula>0</formula>
    </cfRule>
  </conditionalFormatting>
  <conditionalFormatting sqref="N10:N11">
    <cfRule type="cellIs" priority="26" dxfId="0" operator="lessThanOrEqual">
      <formula>0</formula>
    </cfRule>
  </conditionalFormatting>
  <conditionalFormatting sqref="T10:T11">
    <cfRule type="cellIs" priority="25" dxfId="0" operator="lessThanOrEqual">
      <formula>0</formula>
    </cfRule>
  </conditionalFormatting>
  <conditionalFormatting sqref="X10:X11">
    <cfRule type="cellIs" priority="24" dxfId="0" operator="lessThanOrEqual">
      <formula>0</formula>
    </cfRule>
  </conditionalFormatting>
  <conditionalFormatting sqref="AB10:AB11">
    <cfRule type="cellIs" priority="23" dxfId="0" operator="lessThanOrEqual">
      <formula>0</formula>
    </cfRule>
  </conditionalFormatting>
  <conditionalFormatting sqref="P10:P11">
    <cfRule type="cellIs" priority="22" dxfId="0" operator="lessThanOrEqual">
      <formula>0</formula>
    </cfRule>
  </conditionalFormatting>
  <conditionalFormatting sqref="P12:P13">
    <cfRule type="cellIs" priority="21" dxfId="0" operator="lessThanOrEqual">
      <formula>0</formula>
    </cfRule>
  </conditionalFormatting>
  <conditionalFormatting sqref="P14:P15">
    <cfRule type="cellIs" priority="20" dxfId="0" operator="lessThanOrEqual">
      <formula>0</formula>
    </cfRule>
  </conditionalFormatting>
  <conditionalFormatting sqref="P16:P17">
    <cfRule type="cellIs" priority="19" dxfId="0" operator="lessThanOrEqual">
      <formula>0</formula>
    </cfRule>
  </conditionalFormatting>
  <conditionalFormatting sqref="P18:P19">
    <cfRule type="cellIs" priority="18" dxfId="0" operator="lessThanOrEqual">
      <formula>0</formula>
    </cfRule>
  </conditionalFormatting>
  <conditionalFormatting sqref="P20:P21">
    <cfRule type="cellIs" priority="17" dxfId="0" operator="lessThanOrEqual">
      <formula>0</formula>
    </cfRule>
  </conditionalFormatting>
  <conditionalFormatting sqref="AD10:AD11">
    <cfRule type="cellIs" priority="16" dxfId="0" operator="lessThanOrEqual">
      <formula>0</formula>
    </cfRule>
  </conditionalFormatting>
  <conditionalFormatting sqref="AD12:AD13">
    <cfRule type="cellIs" priority="15" dxfId="0" operator="lessThanOrEqual">
      <formula>0</formula>
    </cfRule>
  </conditionalFormatting>
  <conditionalFormatting sqref="AD14:AD15">
    <cfRule type="cellIs" priority="14" dxfId="0" operator="lessThanOrEqual">
      <formula>0</formula>
    </cfRule>
  </conditionalFormatting>
  <conditionalFormatting sqref="AD16:AD17">
    <cfRule type="cellIs" priority="13" dxfId="0" operator="lessThanOrEqual">
      <formula>0</formula>
    </cfRule>
  </conditionalFormatting>
  <conditionalFormatting sqref="AD18:AD19">
    <cfRule type="cellIs" priority="12" dxfId="0" operator="lessThanOrEqual">
      <formula>0</formula>
    </cfRule>
  </conditionalFormatting>
  <conditionalFormatting sqref="AD20:AD21">
    <cfRule type="cellIs" priority="11" dxfId="0" operator="lessThanOrEqual">
      <formula>0</formula>
    </cfRule>
  </conditionalFormatting>
  <conditionalFormatting sqref="AF20:AF21">
    <cfRule type="cellIs" priority="1" dxfId="0" operator="lessThanOrEqual">
      <formula>0</formula>
    </cfRule>
  </conditionalFormatting>
  <conditionalFormatting sqref="AF12:AF13">
    <cfRule type="cellIs" priority="9" dxfId="0" operator="lessThanOrEqual">
      <formula>0</formula>
    </cfRule>
  </conditionalFormatting>
  <conditionalFormatting sqref="AF14:AF15">
    <cfRule type="cellIs" priority="4" dxfId="0" operator="lessThanOrEqual">
      <formula>0</formula>
    </cfRule>
  </conditionalFormatting>
  <conditionalFormatting sqref="AF16:AF17">
    <cfRule type="cellIs" priority="3" dxfId="0" operator="lessThanOrEqual">
      <formula>0</formula>
    </cfRule>
  </conditionalFormatting>
  <conditionalFormatting sqref="AF18:AF19">
    <cfRule type="cellIs" priority="2" dxfId="0" operator="lessThanOrEqual">
      <formula>0</formula>
    </cfRule>
  </conditionalFormatting>
  <printOptions/>
  <pageMargins left="0.75" right="0.75" top="1" bottom="1" header="0" footer="0"/>
  <pageSetup orientation="portrait" paperSize="9"/>
  <drawing r:id="rId1"/>
</worksheet>
</file>

<file path=xl/worksheets/sheet5.xml><?xml version="1.0" encoding="utf-8"?>
<worksheet xmlns="http://schemas.openxmlformats.org/spreadsheetml/2006/main" xmlns:r="http://schemas.openxmlformats.org/officeDocument/2006/relationships">
  <dimension ref="A2:S174"/>
  <sheetViews>
    <sheetView zoomScale="110" zoomScaleNormal="110" zoomScalePageLayoutView="0" workbookViewId="0" topLeftCell="A28">
      <selection activeCell="C41" sqref="C41:G41"/>
    </sheetView>
  </sheetViews>
  <sheetFormatPr defaultColWidth="11.421875" defaultRowHeight="12.75"/>
  <cols>
    <col min="1" max="1" width="3.00390625" style="101" customWidth="1"/>
    <col min="2" max="2" width="30.00390625" style="101" customWidth="1"/>
    <col min="3" max="3" width="16.8515625" style="101" customWidth="1"/>
    <col min="4" max="4" width="5.8515625" style="101" customWidth="1"/>
    <col min="5" max="5" width="6.7109375" style="101" bestFit="1" customWidth="1"/>
    <col min="6" max="6" width="8.57421875" style="101" bestFit="1" customWidth="1"/>
    <col min="7" max="7" width="5.421875" style="101" bestFit="1" customWidth="1"/>
    <col min="8" max="8" width="5.140625" style="101" bestFit="1" customWidth="1"/>
    <col min="9" max="9" width="4.421875" style="101" bestFit="1" customWidth="1"/>
    <col min="10" max="10" width="5.7109375" style="101" customWidth="1"/>
    <col min="11" max="11" width="6.421875" style="101" bestFit="1" customWidth="1"/>
    <col min="12" max="12" width="7.57421875" style="101" customWidth="1"/>
    <col min="13" max="13" width="8.421875" style="101" customWidth="1"/>
    <col min="14" max="14" width="6.421875" style="101" customWidth="1"/>
    <col min="15" max="15" width="6.57421875" style="101" customWidth="1"/>
    <col min="16" max="16" width="12.140625" style="101" customWidth="1"/>
    <col min="17" max="17" width="11.7109375" style="101" customWidth="1"/>
    <col min="18" max="18" width="11.7109375" style="458" hidden="1" customWidth="1"/>
    <col min="19" max="16384" width="11.421875" style="101" customWidth="1"/>
  </cols>
  <sheetData>
    <row r="1" ht="13.5" thickBot="1"/>
    <row r="2" spans="2:18" ht="16.5" customHeight="1">
      <c r="B2" s="151"/>
      <c r="C2" s="154" t="s">
        <v>58</v>
      </c>
      <c r="D2" s="155"/>
      <c r="E2" s="155"/>
      <c r="F2" s="155"/>
      <c r="G2" s="155"/>
      <c r="H2" s="155"/>
      <c r="I2" s="155"/>
      <c r="J2" s="155"/>
      <c r="K2" s="155"/>
      <c r="L2" s="155"/>
      <c r="M2" s="156"/>
      <c r="N2" s="165" t="s">
        <v>59</v>
      </c>
      <c r="O2" s="166"/>
      <c r="P2" s="167"/>
      <c r="R2" s="517">
        <v>0.15</v>
      </c>
    </row>
    <row r="3" spans="2:18" ht="15.75" customHeight="1">
      <c r="B3" s="152"/>
      <c r="C3" s="157" t="s">
        <v>60</v>
      </c>
      <c r="D3" s="158"/>
      <c r="E3" s="158"/>
      <c r="F3" s="158"/>
      <c r="G3" s="158"/>
      <c r="H3" s="158"/>
      <c r="I3" s="158"/>
      <c r="J3" s="158"/>
      <c r="K3" s="158"/>
      <c r="L3" s="158"/>
      <c r="M3" s="159"/>
      <c r="N3" s="168" t="s">
        <v>110</v>
      </c>
      <c r="O3" s="169"/>
      <c r="P3" s="170"/>
      <c r="R3" s="517">
        <v>0.14999</v>
      </c>
    </row>
    <row r="4" spans="2:18" ht="15.75" customHeight="1">
      <c r="B4" s="152"/>
      <c r="C4" s="157" t="s">
        <v>61</v>
      </c>
      <c r="D4" s="158"/>
      <c r="E4" s="158"/>
      <c r="F4" s="158"/>
      <c r="G4" s="158"/>
      <c r="H4" s="158"/>
      <c r="I4" s="158"/>
      <c r="J4" s="158"/>
      <c r="K4" s="158"/>
      <c r="L4" s="158"/>
      <c r="M4" s="159"/>
      <c r="N4" s="168" t="s">
        <v>109</v>
      </c>
      <c r="O4" s="169"/>
      <c r="P4" s="170"/>
      <c r="R4" s="517">
        <v>0.05</v>
      </c>
    </row>
    <row r="5" spans="2:18" ht="16.5" customHeight="1" thickBot="1">
      <c r="B5" s="153"/>
      <c r="C5" s="162" t="s">
        <v>62</v>
      </c>
      <c r="D5" s="163"/>
      <c r="E5" s="163"/>
      <c r="F5" s="163"/>
      <c r="G5" s="163"/>
      <c r="H5" s="163"/>
      <c r="I5" s="163"/>
      <c r="J5" s="163"/>
      <c r="K5" s="163"/>
      <c r="L5" s="163"/>
      <c r="M5" s="164"/>
      <c r="N5" s="171" t="s">
        <v>63</v>
      </c>
      <c r="O5" s="172"/>
      <c r="P5" s="173"/>
      <c r="R5" s="517">
        <v>0.049999</v>
      </c>
    </row>
    <row r="6" ht="13.5" thickBot="1">
      <c r="R6" s="517"/>
    </row>
    <row r="7" spans="1:18" ht="12.75">
      <c r="A7" s="102"/>
      <c r="B7" s="272" t="s">
        <v>66</v>
      </c>
      <c r="C7" s="273"/>
      <c r="D7" s="273"/>
      <c r="E7" s="273"/>
      <c r="F7" s="273"/>
      <c r="G7" s="273"/>
      <c r="H7" s="273"/>
      <c r="I7" s="273"/>
      <c r="J7" s="273"/>
      <c r="K7" s="273"/>
      <c r="L7" s="273"/>
      <c r="M7" s="273"/>
      <c r="N7" s="273"/>
      <c r="O7" s="273"/>
      <c r="P7" s="274"/>
      <c r="Q7" s="102"/>
      <c r="R7" s="518"/>
    </row>
    <row r="8" spans="1:17" ht="13.5" thickBot="1">
      <c r="A8" s="102"/>
      <c r="B8" s="275"/>
      <c r="C8" s="276"/>
      <c r="D8" s="276"/>
      <c r="E8" s="276"/>
      <c r="F8" s="276"/>
      <c r="G8" s="276"/>
      <c r="H8" s="276"/>
      <c r="I8" s="276"/>
      <c r="J8" s="276"/>
      <c r="K8" s="276"/>
      <c r="L8" s="276"/>
      <c r="M8" s="276"/>
      <c r="N8" s="276"/>
      <c r="O8" s="276"/>
      <c r="P8" s="277"/>
      <c r="Q8" s="102"/>
    </row>
    <row r="9" spans="1:17" ht="6.75" customHeight="1" thickBot="1">
      <c r="A9" s="102"/>
      <c r="B9" s="278"/>
      <c r="C9" s="278"/>
      <c r="D9" s="278"/>
      <c r="E9" s="278"/>
      <c r="F9" s="278"/>
      <c r="G9" s="278"/>
      <c r="H9" s="278"/>
      <c r="I9" s="278"/>
      <c r="J9" s="278"/>
      <c r="K9" s="278"/>
      <c r="L9" s="278"/>
      <c r="M9" s="278"/>
      <c r="N9" s="278"/>
      <c r="O9" s="278"/>
      <c r="P9" s="278"/>
      <c r="Q9" s="102"/>
    </row>
    <row r="10" spans="1:17" ht="26.25" customHeight="1" thickBot="1">
      <c r="A10" s="102"/>
      <c r="B10" s="19" t="s">
        <v>75</v>
      </c>
      <c r="C10" s="103">
        <v>2017</v>
      </c>
      <c r="D10" s="231" t="s">
        <v>1</v>
      </c>
      <c r="E10" s="232"/>
      <c r="F10" s="232"/>
      <c r="G10" s="232"/>
      <c r="H10" s="233" t="s">
        <v>79</v>
      </c>
      <c r="I10" s="233"/>
      <c r="J10" s="233"/>
      <c r="K10" s="232" t="s">
        <v>38</v>
      </c>
      <c r="L10" s="232"/>
      <c r="M10" s="232"/>
      <c r="N10" s="232"/>
      <c r="O10" s="233" t="s">
        <v>46</v>
      </c>
      <c r="P10" s="244"/>
      <c r="Q10" s="102"/>
    </row>
    <row r="11" spans="1:17" ht="4.5" customHeight="1" thickBot="1">
      <c r="A11" s="102"/>
      <c r="B11" s="279"/>
      <c r="C11" s="280"/>
      <c r="D11" s="280"/>
      <c r="E11" s="280"/>
      <c r="F11" s="280"/>
      <c r="G11" s="280"/>
      <c r="H11" s="280"/>
      <c r="I11" s="280"/>
      <c r="J11" s="280"/>
      <c r="K11" s="280"/>
      <c r="L11" s="280"/>
      <c r="M11" s="280"/>
      <c r="N11" s="280"/>
      <c r="O11" s="280"/>
      <c r="P11" s="281"/>
      <c r="Q11" s="102"/>
    </row>
    <row r="12" spans="1:17" ht="13.5" thickBot="1">
      <c r="A12" s="102"/>
      <c r="B12" s="20" t="s">
        <v>0</v>
      </c>
      <c r="C12" s="252" t="s">
        <v>100</v>
      </c>
      <c r="D12" s="252"/>
      <c r="E12" s="252"/>
      <c r="F12" s="252"/>
      <c r="G12" s="252"/>
      <c r="H12" s="252"/>
      <c r="I12" s="252"/>
      <c r="J12" s="252"/>
      <c r="K12" s="252"/>
      <c r="L12" s="252"/>
      <c r="M12" s="252"/>
      <c r="N12" s="252"/>
      <c r="O12" s="252"/>
      <c r="P12" s="253"/>
      <c r="Q12" s="102"/>
    </row>
    <row r="13" spans="1:17" ht="4.5" customHeight="1" thickBot="1">
      <c r="A13" s="102"/>
      <c r="B13" s="180"/>
      <c r="C13" s="181"/>
      <c r="D13" s="181"/>
      <c r="E13" s="181"/>
      <c r="F13" s="181"/>
      <c r="G13" s="181"/>
      <c r="H13" s="181"/>
      <c r="I13" s="181"/>
      <c r="J13" s="181"/>
      <c r="K13" s="181"/>
      <c r="L13" s="181"/>
      <c r="M13" s="181"/>
      <c r="N13" s="181"/>
      <c r="O13" s="181"/>
      <c r="P13" s="182"/>
      <c r="Q13" s="102"/>
    </row>
    <row r="14" spans="1:18" ht="13.5" thickBot="1">
      <c r="A14" s="102"/>
      <c r="B14" s="110" t="s">
        <v>5</v>
      </c>
      <c r="C14" s="248" t="s">
        <v>148</v>
      </c>
      <c r="D14" s="249"/>
      <c r="E14" s="249"/>
      <c r="F14" s="249"/>
      <c r="G14" s="249"/>
      <c r="H14" s="249"/>
      <c r="I14" s="249"/>
      <c r="J14" s="249"/>
      <c r="K14" s="249"/>
      <c r="L14" s="249"/>
      <c r="M14" s="249"/>
      <c r="N14" s="249"/>
      <c r="O14" s="249"/>
      <c r="P14" s="250"/>
      <c r="Q14" s="102"/>
      <c r="R14" s="459"/>
    </row>
    <row r="15" spans="1:17" ht="4.5" customHeight="1" thickBot="1">
      <c r="A15" s="102"/>
      <c r="B15" s="426"/>
      <c r="C15" s="427"/>
      <c r="D15" s="427"/>
      <c r="E15" s="427"/>
      <c r="F15" s="427"/>
      <c r="G15" s="427"/>
      <c r="H15" s="427"/>
      <c r="I15" s="427"/>
      <c r="J15" s="427"/>
      <c r="K15" s="427"/>
      <c r="L15" s="427"/>
      <c r="M15" s="427"/>
      <c r="N15" s="427"/>
      <c r="O15" s="427"/>
      <c r="P15" s="428"/>
      <c r="Q15" s="102"/>
    </row>
    <row r="16" spans="1:18" ht="22.5" customHeight="1" thickBot="1">
      <c r="A16" s="102"/>
      <c r="B16" s="110" t="s">
        <v>36</v>
      </c>
      <c r="C16" s="249" t="s">
        <v>149</v>
      </c>
      <c r="D16" s="249"/>
      <c r="E16" s="249"/>
      <c r="F16" s="249"/>
      <c r="G16" s="249"/>
      <c r="H16" s="249"/>
      <c r="I16" s="249"/>
      <c r="J16" s="249"/>
      <c r="K16" s="249"/>
      <c r="L16" s="249"/>
      <c r="M16" s="249"/>
      <c r="N16" s="249"/>
      <c r="O16" s="249"/>
      <c r="P16" s="250"/>
      <c r="Q16" s="102"/>
      <c r="R16" s="459"/>
    </row>
    <row r="17" spans="1:17" ht="4.5" customHeight="1" thickBot="1">
      <c r="A17" s="102"/>
      <c r="B17" s="261"/>
      <c r="C17" s="262"/>
      <c r="D17" s="262"/>
      <c r="E17" s="262"/>
      <c r="F17" s="262"/>
      <c r="G17" s="262"/>
      <c r="H17" s="262"/>
      <c r="I17" s="262"/>
      <c r="J17" s="262"/>
      <c r="K17" s="262"/>
      <c r="L17" s="262"/>
      <c r="M17" s="262"/>
      <c r="N17" s="262"/>
      <c r="O17" s="262"/>
      <c r="P17" s="263"/>
      <c r="Q17" s="102"/>
    </row>
    <row r="18" spans="1:17" ht="26.25" customHeight="1" thickBot="1">
      <c r="A18" s="102"/>
      <c r="B18" s="20" t="s">
        <v>22</v>
      </c>
      <c r="C18" s="267" t="s">
        <v>105</v>
      </c>
      <c r="D18" s="268"/>
      <c r="E18" s="268"/>
      <c r="F18" s="268"/>
      <c r="G18" s="268"/>
      <c r="H18" s="268"/>
      <c r="I18" s="268"/>
      <c r="J18" s="268"/>
      <c r="K18" s="268"/>
      <c r="L18" s="268"/>
      <c r="M18" s="268"/>
      <c r="N18" s="268"/>
      <c r="O18" s="268"/>
      <c r="P18" s="269"/>
      <c r="Q18" s="102"/>
    </row>
    <row r="19" spans="1:17" ht="4.5" customHeight="1" thickBot="1">
      <c r="A19" s="102"/>
      <c r="B19" s="270"/>
      <c r="C19" s="270"/>
      <c r="D19" s="270"/>
      <c r="E19" s="270"/>
      <c r="F19" s="270"/>
      <c r="G19" s="270"/>
      <c r="H19" s="270"/>
      <c r="I19" s="270"/>
      <c r="J19" s="270"/>
      <c r="K19" s="270"/>
      <c r="L19" s="270"/>
      <c r="M19" s="270"/>
      <c r="N19" s="270"/>
      <c r="O19" s="270"/>
      <c r="P19" s="270"/>
      <c r="Q19" s="102"/>
    </row>
    <row r="20" spans="1:17" ht="17.25" customHeight="1" thickBot="1">
      <c r="A20" s="102"/>
      <c r="B20" s="200" t="s">
        <v>37</v>
      </c>
      <c r="C20" s="201"/>
      <c r="D20" s="201"/>
      <c r="E20" s="201"/>
      <c r="F20" s="201"/>
      <c r="G20" s="201"/>
      <c r="H20" s="201"/>
      <c r="I20" s="201"/>
      <c r="J20" s="201"/>
      <c r="K20" s="201"/>
      <c r="L20" s="201"/>
      <c r="M20" s="201"/>
      <c r="N20" s="201"/>
      <c r="O20" s="201"/>
      <c r="P20" s="202"/>
      <c r="Q20" s="102"/>
    </row>
    <row r="21" spans="1:17" ht="4.5" customHeight="1" thickBot="1">
      <c r="A21" s="102"/>
      <c r="B21" s="238"/>
      <c r="C21" s="239"/>
      <c r="D21" s="239"/>
      <c r="E21" s="239"/>
      <c r="F21" s="239"/>
      <c r="G21" s="239"/>
      <c r="H21" s="239"/>
      <c r="I21" s="239"/>
      <c r="J21" s="239"/>
      <c r="K21" s="239"/>
      <c r="L21" s="239"/>
      <c r="M21" s="239"/>
      <c r="N21" s="239"/>
      <c r="O21" s="239"/>
      <c r="P21" s="240"/>
      <c r="Q21" s="102"/>
    </row>
    <row r="22" spans="1:17" ht="45.75" customHeight="1" thickBot="1">
      <c r="A22" s="102"/>
      <c r="B22" s="20" t="s">
        <v>3</v>
      </c>
      <c r="C22" s="271"/>
      <c r="D22" s="265"/>
      <c r="E22" s="265"/>
      <c r="F22" s="265"/>
      <c r="G22" s="265"/>
      <c r="H22" s="265"/>
      <c r="I22" s="265"/>
      <c r="J22" s="265"/>
      <c r="K22" s="265"/>
      <c r="L22" s="265"/>
      <c r="M22" s="265"/>
      <c r="N22" s="265"/>
      <c r="O22" s="265"/>
      <c r="P22" s="266"/>
      <c r="Q22" s="102"/>
    </row>
    <row r="23" spans="1:17" ht="4.5" customHeight="1" thickBot="1">
      <c r="A23" s="102"/>
      <c r="B23" s="261"/>
      <c r="C23" s="262"/>
      <c r="D23" s="262"/>
      <c r="E23" s="262"/>
      <c r="F23" s="262"/>
      <c r="G23" s="262"/>
      <c r="H23" s="262"/>
      <c r="I23" s="262"/>
      <c r="J23" s="262"/>
      <c r="K23" s="262"/>
      <c r="L23" s="262"/>
      <c r="M23" s="262"/>
      <c r="N23" s="262"/>
      <c r="O23" s="262"/>
      <c r="P23" s="263"/>
      <c r="Q23" s="102"/>
    </row>
    <row r="24" spans="1:17" ht="52.5" customHeight="1" thickBot="1">
      <c r="A24" s="102"/>
      <c r="B24" s="20" t="s">
        <v>23</v>
      </c>
      <c r="C24" s="367" t="s">
        <v>150</v>
      </c>
      <c r="D24" s="368"/>
      <c r="E24" s="368"/>
      <c r="F24" s="368"/>
      <c r="G24" s="368"/>
      <c r="H24" s="368"/>
      <c r="I24" s="368"/>
      <c r="J24" s="368"/>
      <c r="K24" s="368"/>
      <c r="L24" s="368"/>
      <c r="M24" s="368"/>
      <c r="N24" s="368"/>
      <c r="O24" s="368"/>
      <c r="P24" s="369"/>
      <c r="Q24" s="102"/>
    </row>
    <row r="25" spans="1:17" ht="4.5" customHeight="1" thickBot="1">
      <c r="A25" s="102"/>
      <c r="B25" s="261"/>
      <c r="C25" s="262"/>
      <c r="D25" s="262"/>
      <c r="E25" s="262"/>
      <c r="F25" s="262"/>
      <c r="G25" s="262"/>
      <c r="H25" s="262"/>
      <c r="I25" s="262"/>
      <c r="J25" s="262"/>
      <c r="K25" s="262"/>
      <c r="L25" s="262"/>
      <c r="M25" s="262"/>
      <c r="N25" s="262"/>
      <c r="O25" s="262"/>
      <c r="P25" s="263"/>
      <c r="Q25" s="102"/>
    </row>
    <row r="26" spans="1:17" ht="13.5" customHeight="1" thickBot="1">
      <c r="A26" s="102"/>
      <c r="B26" s="22" t="s">
        <v>2</v>
      </c>
      <c r="C26" s="241" t="s">
        <v>152</v>
      </c>
      <c r="D26" s="242"/>
      <c r="E26" s="242"/>
      <c r="F26" s="242"/>
      <c r="G26" s="242"/>
      <c r="H26" s="242"/>
      <c r="I26" s="242"/>
      <c r="J26" s="242"/>
      <c r="K26" s="242"/>
      <c r="L26" s="242"/>
      <c r="M26" s="242"/>
      <c r="N26" s="242"/>
      <c r="O26" s="242"/>
      <c r="P26" s="243"/>
      <c r="Q26" s="102"/>
    </row>
    <row r="27" spans="1:17" ht="4.5" customHeight="1" thickBot="1">
      <c r="A27" s="102"/>
      <c r="B27" s="191"/>
      <c r="C27" s="192"/>
      <c r="D27" s="192"/>
      <c r="E27" s="192"/>
      <c r="F27" s="192"/>
      <c r="G27" s="192"/>
      <c r="H27" s="192"/>
      <c r="I27" s="192"/>
      <c r="J27" s="192"/>
      <c r="K27" s="192"/>
      <c r="L27" s="192"/>
      <c r="M27" s="192"/>
      <c r="N27" s="192"/>
      <c r="O27" s="192"/>
      <c r="P27" s="193"/>
      <c r="Q27" s="102"/>
    </row>
    <row r="28" spans="1:17" ht="12.75" customHeight="1" thickBot="1">
      <c r="A28" s="102"/>
      <c r="B28" s="22" t="s">
        <v>24</v>
      </c>
      <c r="C28" s="94" t="s">
        <v>25</v>
      </c>
      <c r="D28" s="257" t="s">
        <v>155</v>
      </c>
      <c r="E28" s="258"/>
      <c r="F28" s="258"/>
      <c r="G28" s="259"/>
      <c r="H28" s="260" t="s">
        <v>26</v>
      </c>
      <c r="I28" s="260"/>
      <c r="J28" s="260"/>
      <c r="K28" s="271" t="s">
        <v>156</v>
      </c>
      <c r="L28" s="258"/>
      <c r="M28" s="259"/>
      <c r="N28" s="282" t="s">
        <v>27</v>
      </c>
      <c r="O28" s="283"/>
      <c r="P28" s="95" t="s">
        <v>157</v>
      </c>
      <c r="Q28" s="102"/>
    </row>
    <row r="29" spans="1:17" ht="4.5" customHeight="1" thickBot="1">
      <c r="A29" s="102"/>
      <c r="B29" s="284"/>
      <c r="C29" s="270"/>
      <c r="D29" s="270"/>
      <c r="E29" s="270"/>
      <c r="F29" s="270"/>
      <c r="G29" s="270"/>
      <c r="H29" s="270"/>
      <c r="I29" s="270"/>
      <c r="J29" s="270"/>
      <c r="K29" s="270"/>
      <c r="L29" s="270"/>
      <c r="M29" s="270"/>
      <c r="N29" s="270"/>
      <c r="O29" s="270"/>
      <c r="P29" s="285"/>
      <c r="Q29" s="102"/>
    </row>
    <row r="30" spans="1:17" ht="13.5" thickBot="1">
      <c r="A30" s="102"/>
      <c r="B30" s="22" t="s">
        <v>6</v>
      </c>
      <c r="C30" s="264" t="s">
        <v>116</v>
      </c>
      <c r="D30" s="265"/>
      <c r="E30" s="265"/>
      <c r="F30" s="265"/>
      <c r="G30" s="265"/>
      <c r="H30" s="265"/>
      <c r="I30" s="265"/>
      <c r="J30" s="265"/>
      <c r="K30" s="265"/>
      <c r="L30" s="265"/>
      <c r="M30" s="265"/>
      <c r="N30" s="265"/>
      <c r="O30" s="265"/>
      <c r="P30" s="266"/>
      <c r="Q30" s="102"/>
    </row>
    <row r="31" spans="1:17" ht="4.5" customHeight="1" thickBot="1">
      <c r="A31" s="102"/>
      <c r="B31" s="261"/>
      <c r="C31" s="262"/>
      <c r="D31" s="262"/>
      <c r="E31" s="262"/>
      <c r="F31" s="262"/>
      <c r="G31" s="262"/>
      <c r="H31" s="262"/>
      <c r="I31" s="262"/>
      <c r="J31" s="262"/>
      <c r="K31" s="262"/>
      <c r="L31" s="262"/>
      <c r="M31" s="262"/>
      <c r="N31" s="262"/>
      <c r="O31" s="262"/>
      <c r="P31" s="263"/>
      <c r="Q31" s="102"/>
    </row>
    <row r="32" spans="1:17" ht="13.5" thickBot="1">
      <c r="A32" s="102"/>
      <c r="B32" s="22" t="s">
        <v>4</v>
      </c>
      <c r="C32" s="251" t="s">
        <v>74</v>
      </c>
      <c r="D32" s="252"/>
      <c r="E32" s="252"/>
      <c r="F32" s="252"/>
      <c r="G32" s="252"/>
      <c r="H32" s="252"/>
      <c r="I32" s="252"/>
      <c r="J32" s="252"/>
      <c r="K32" s="252"/>
      <c r="L32" s="252"/>
      <c r="M32" s="252"/>
      <c r="N32" s="252"/>
      <c r="O32" s="252"/>
      <c r="P32" s="253"/>
      <c r="Q32" s="102"/>
    </row>
    <row r="33" spans="1:17" ht="4.5" customHeight="1" thickBot="1">
      <c r="A33" s="102"/>
      <c r="B33" s="261"/>
      <c r="C33" s="262"/>
      <c r="D33" s="262"/>
      <c r="E33" s="262"/>
      <c r="F33" s="262"/>
      <c r="G33" s="262"/>
      <c r="H33" s="262"/>
      <c r="I33" s="262"/>
      <c r="J33" s="262"/>
      <c r="K33" s="262"/>
      <c r="L33" s="262"/>
      <c r="M33" s="262"/>
      <c r="N33" s="262"/>
      <c r="O33" s="262"/>
      <c r="P33" s="263"/>
      <c r="Q33" s="102"/>
    </row>
    <row r="34" spans="1:17" ht="13.5" thickBot="1">
      <c r="A34" s="102"/>
      <c r="B34" s="22" t="s">
        <v>34</v>
      </c>
      <c r="C34" s="251" t="s">
        <v>74</v>
      </c>
      <c r="D34" s="252"/>
      <c r="E34" s="252"/>
      <c r="F34" s="252"/>
      <c r="G34" s="252"/>
      <c r="H34" s="252"/>
      <c r="I34" s="252"/>
      <c r="J34" s="252"/>
      <c r="K34" s="252"/>
      <c r="L34" s="252"/>
      <c r="M34" s="252"/>
      <c r="N34" s="252"/>
      <c r="O34" s="252"/>
      <c r="P34" s="253"/>
      <c r="Q34" s="102"/>
    </row>
    <row r="35" spans="1:17" ht="4.5" customHeight="1" thickBot="1">
      <c r="A35" s="102"/>
      <c r="B35" s="180"/>
      <c r="C35" s="181"/>
      <c r="D35" s="181"/>
      <c r="E35" s="181"/>
      <c r="F35" s="181"/>
      <c r="G35" s="181"/>
      <c r="H35" s="181"/>
      <c r="I35" s="181"/>
      <c r="J35" s="181"/>
      <c r="K35" s="181"/>
      <c r="L35" s="181"/>
      <c r="M35" s="181"/>
      <c r="N35" s="181"/>
      <c r="O35" s="181"/>
      <c r="P35" s="182"/>
      <c r="Q35" s="102"/>
    </row>
    <row r="36" spans="1:17" ht="16.5" customHeight="1" thickBot="1">
      <c r="A36" s="102"/>
      <c r="B36" s="22" t="s">
        <v>65</v>
      </c>
      <c r="C36" s="286" t="s">
        <v>71</v>
      </c>
      <c r="D36" s="252"/>
      <c r="E36" s="252"/>
      <c r="F36" s="252"/>
      <c r="G36" s="252"/>
      <c r="H36" s="252"/>
      <c r="I36" s="252"/>
      <c r="J36" s="252"/>
      <c r="K36" s="252"/>
      <c r="L36" s="252"/>
      <c r="M36" s="252"/>
      <c r="N36" s="252"/>
      <c r="O36" s="252"/>
      <c r="P36" s="253"/>
      <c r="Q36" s="102"/>
    </row>
    <row r="37" spans="1:17" ht="4.5" customHeight="1" thickBot="1">
      <c r="A37" s="102"/>
      <c r="B37" s="97"/>
      <c r="C37" s="97"/>
      <c r="D37" s="97"/>
      <c r="E37" s="97"/>
      <c r="F37" s="97"/>
      <c r="G37" s="97"/>
      <c r="H37" s="97"/>
      <c r="I37" s="97"/>
      <c r="J37" s="97"/>
      <c r="K37" s="97"/>
      <c r="L37" s="97"/>
      <c r="M37" s="97"/>
      <c r="N37" s="97"/>
      <c r="O37" s="97"/>
      <c r="P37" s="97"/>
      <c r="Q37" s="102"/>
    </row>
    <row r="38" spans="1:17" ht="13.5" thickBot="1">
      <c r="A38" s="102"/>
      <c r="B38" s="234" t="s">
        <v>28</v>
      </c>
      <c r="C38" s="235"/>
      <c r="D38" s="235"/>
      <c r="E38" s="235"/>
      <c r="F38" s="235"/>
      <c r="G38" s="235"/>
      <c r="H38" s="235"/>
      <c r="I38" s="235"/>
      <c r="J38" s="235"/>
      <c r="K38" s="235"/>
      <c r="L38" s="235"/>
      <c r="M38" s="235"/>
      <c r="N38" s="235"/>
      <c r="O38" s="236"/>
      <c r="P38" s="237"/>
      <c r="Q38" s="102"/>
    </row>
    <row r="39" spans="1:17" ht="13.5" thickBot="1">
      <c r="A39" s="102"/>
      <c r="B39" s="21" t="s">
        <v>33</v>
      </c>
      <c r="C39" s="186" t="s">
        <v>29</v>
      </c>
      <c r="D39" s="187"/>
      <c r="E39" s="187"/>
      <c r="F39" s="187"/>
      <c r="G39" s="188"/>
      <c r="H39" s="186" t="s">
        <v>6</v>
      </c>
      <c r="I39" s="187"/>
      <c r="J39" s="187"/>
      <c r="K39" s="187"/>
      <c r="L39" s="188"/>
      <c r="M39" s="186" t="s">
        <v>30</v>
      </c>
      <c r="N39" s="187"/>
      <c r="O39" s="190"/>
      <c r="P39" s="188"/>
      <c r="Q39" s="102"/>
    </row>
    <row r="40" spans="1:17" ht="34.5" customHeight="1">
      <c r="A40" s="102"/>
      <c r="B40" s="111" t="s">
        <v>153</v>
      </c>
      <c r="C40" s="228" t="s">
        <v>151</v>
      </c>
      <c r="D40" s="229"/>
      <c r="E40" s="229"/>
      <c r="F40" s="229"/>
      <c r="G40" s="429"/>
      <c r="H40" s="225" t="s">
        <v>169</v>
      </c>
      <c r="I40" s="226"/>
      <c r="J40" s="226"/>
      <c r="K40" s="226"/>
      <c r="L40" s="227"/>
      <c r="M40" s="228" t="s">
        <v>119</v>
      </c>
      <c r="N40" s="229"/>
      <c r="O40" s="229"/>
      <c r="P40" s="230"/>
      <c r="Q40" s="102"/>
    </row>
    <row r="41" spans="1:17" ht="34.5" customHeight="1">
      <c r="A41" s="102"/>
      <c r="B41" s="112" t="s">
        <v>154</v>
      </c>
      <c r="C41" s="221" t="s">
        <v>151</v>
      </c>
      <c r="D41" s="222"/>
      <c r="E41" s="222"/>
      <c r="F41" s="222"/>
      <c r="G41" s="223"/>
      <c r="H41" s="225" t="s">
        <v>169</v>
      </c>
      <c r="I41" s="226"/>
      <c r="J41" s="226"/>
      <c r="K41" s="226"/>
      <c r="L41" s="227"/>
      <c r="M41" s="221" t="s">
        <v>119</v>
      </c>
      <c r="N41" s="222"/>
      <c r="O41" s="222"/>
      <c r="P41" s="430"/>
      <c r="Q41" s="102"/>
    </row>
    <row r="42" spans="1:17" ht="13.5" customHeight="1">
      <c r="A42" s="102"/>
      <c r="B42" s="104"/>
      <c r="C42" s="174"/>
      <c r="D42" s="175"/>
      <c r="E42" s="175"/>
      <c r="F42" s="175"/>
      <c r="G42" s="224"/>
      <c r="H42" s="174"/>
      <c r="I42" s="175"/>
      <c r="J42" s="175"/>
      <c r="K42" s="175"/>
      <c r="L42" s="224"/>
      <c r="M42" s="174"/>
      <c r="N42" s="175"/>
      <c r="O42" s="175"/>
      <c r="P42" s="176"/>
      <c r="Q42" s="102"/>
    </row>
    <row r="43" spans="1:17" ht="12.75" customHeight="1">
      <c r="A43" s="102"/>
      <c r="B43" s="104"/>
      <c r="C43" s="174"/>
      <c r="D43" s="175"/>
      <c r="E43" s="175"/>
      <c r="F43" s="175"/>
      <c r="G43" s="224"/>
      <c r="H43" s="174"/>
      <c r="I43" s="175"/>
      <c r="J43" s="175"/>
      <c r="K43" s="175"/>
      <c r="L43" s="224"/>
      <c r="M43" s="174"/>
      <c r="N43" s="175"/>
      <c r="O43" s="175"/>
      <c r="P43" s="176"/>
      <c r="Q43" s="102"/>
    </row>
    <row r="44" spans="1:17" ht="11.25" customHeight="1" thickBot="1">
      <c r="A44" s="102"/>
      <c r="B44" s="105"/>
      <c r="C44" s="183"/>
      <c r="D44" s="184"/>
      <c r="E44" s="184"/>
      <c r="F44" s="184"/>
      <c r="G44" s="189"/>
      <c r="H44" s="183"/>
      <c r="I44" s="184"/>
      <c r="J44" s="184"/>
      <c r="K44" s="184"/>
      <c r="L44" s="189"/>
      <c r="M44" s="183"/>
      <c r="N44" s="184"/>
      <c r="O44" s="184"/>
      <c r="P44" s="185"/>
      <c r="Q44" s="102"/>
    </row>
    <row r="45" spans="1:17" ht="4.5" customHeight="1" thickBot="1">
      <c r="A45" s="102"/>
      <c r="B45" s="106"/>
      <c r="C45" s="106"/>
      <c r="D45" s="106"/>
      <c r="E45" s="106"/>
      <c r="F45" s="106"/>
      <c r="G45" s="106"/>
      <c r="H45" s="106"/>
      <c r="I45" s="106"/>
      <c r="J45" s="106"/>
      <c r="K45" s="106"/>
      <c r="L45" s="106"/>
      <c r="M45" s="106"/>
      <c r="N45" s="106"/>
      <c r="O45" s="106"/>
      <c r="P45" s="106"/>
      <c r="Q45" s="102"/>
    </row>
    <row r="46" spans="1:17" ht="13.5" customHeight="1" thickBot="1">
      <c r="A46" s="102"/>
      <c r="B46" s="200" t="s">
        <v>7</v>
      </c>
      <c r="C46" s="201"/>
      <c r="D46" s="201"/>
      <c r="E46" s="201"/>
      <c r="F46" s="201"/>
      <c r="G46" s="201"/>
      <c r="H46" s="201"/>
      <c r="I46" s="201"/>
      <c r="J46" s="201"/>
      <c r="K46" s="201"/>
      <c r="L46" s="201"/>
      <c r="M46" s="201"/>
      <c r="N46" s="201"/>
      <c r="O46" s="201"/>
      <c r="P46" s="202"/>
      <c r="Q46" s="102"/>
    </row>
    <row r="47" spans="1:17" ht="4.5" customHeight="1" thickBot="1">
      <c r="A47" s="102"/>
      <c r="B47" s="96"/>
      <c r="C47" s="97"/>
      <c r="D47" s="97"/>
      <c r="E47" s="97"/>
      <c r="F47" s="97"/>
      <c r="G47" s="97"/>
      <c r="H47" s="97"/>
      <c r="I47" s="97"/>
      <c r="J47" s="97"/>
      <c r="K47" s="97"/>
      <c r="L47" s="97"/>
      <c r="M47" s="97"/>
      <c r="N47" s="97"/>
      <c r="O47" s="97"/>
      <c r="P47" s="98"/>
      <c r="Q47" s="102"/>
    </row>
    <row r="48" spans="1:17" ht="12.75">
      <c r="A48" s="102"/>
      <c r="B48" s="212" t="s">
        <v>31</v>
      </c>
      <c r="C48" s="14" t="s">
        <v>8</v>
      </c>
      <c r="D48" s="15" t="s">
        <v>10</v>
      </c>
      <c r="E48" s="15" t="s">
        <v>11</v>
      </c>
      <c r="F48" s="15" t="s">
        <v>12</v>
      </c>
      <c r="G48" s="15" t="s">
        <v>13</v>
      </c>
      <c r="H48" s="15" t="s">
        <v>14</v>
      </c>
      <c r="I48" s="15" t="s">
        <v>15</v>
      </c>
      <c r="J48" s="15" t="s">
        <v>16</v>
      </c>
      <c r="K48" s="15" t="s">
        <v>113</v>
      </c>
      <c r="L48" s="15" t="s">
        <v>18</v>
      </c>
      <c r="M48" s="15" t="s">
        <v>19</v>
      </c>
      <c r="N48" s="15" t="s">
        <v>20</v>
      </c>
      <c r="O48" s="16" t="s">
        <v>21</v>
      </c>
      <c r="P48" s="17" t="s">
        <v>35</v>
      </c>
      <c r="Q48" s="102"/>
    </row>
    <row r="49" spans="1:17" ht="13.5" thickBot="1">
      <c r="A49" s="102"/>
      <c r="B49" s="213"/>
      <c r="C49" s="18" t="s">
        <v>9</v>
      </c>
      <c r="D49" s="113">
        <f>+'Registro IRR'!D10</f>
        <v>0.11992619926199262</v>
      </c>
      <c r="E49" s="51">
        <f>+'Registro IRR'!F10</f>
        <v>0.022626441881100266</v>
      </c>
      <c r="F49" s="51">
        <f>+'Registro IRR'!H10</f>
        <v>0.050685034064535485</v>
      </c>
      <c r="G49" s="113">
        <f>+'Registro IRR'!J10</f>
        <v>0.22029967891544772</v>
      </c>
      <c r="H49" s="51">
        <f>+'Registro IRR'!L10</f>
        <v>0.07678041543026706</v>
      </c>
      <c r="I49" s="51">
        <f>+'Registro IRR'!N10</f>
        <v>0.07521773555027712</v>
      </c>
      <c r="J49" s="51">
        <f>+'Registro IRR'!R10</f>
        <v>0.059275053304904055</v>
      </c>
      <c r="K49" s="51">
        <f>+'Registro IRR'!T10</f>
        <v>0.22329340043949814</v>
      </c>
      <c r="L49" s="51">
        <f>+'Registro IRR'!V10</f>
        <v>0.323368211260588</v>
      </c>
      <c r="M49" s="51">
        <f>+'Registro IRR'!X10</f>
        <v>0.1335246082542485</v>
      </c>
      <c r="N49" s="51" t="str">
        <f>+'Registro IRR'!Z10</f>
        <v>0</v>
      </c>
      <c r="O49" s="51" t="str">
        <f>+'Registro IRR'!AB10</f>
        <v>0</v>
      </c>
      <c r="P49" s="51">
        <f>+'Registro IRR'!AF10</f>
        <v>0.0980867916393806</v>
      </c>
      <c r="Q49" s="102"/>
    </row>
    <row r="50" spans="1:17" ht="4.5" customHeight="1" thickBot="1">
      <c r="A50" s="102"/>
      <c r="B50" s="107">
        <v>0.9</v>
      </c>
      <c r="C50" s="108"/>
      <c r="D50" s="108">
        <v>0.15</v>
      </c>
      <c r="E50" s="108">
        <v>0.15</v>
      </c>
      <c r="F50" s="108">
        <v>0.15</v>
      </c>
      <c r="G50" s="108">
        <v>0.15</v>
      </c>
      <c r="H50" s="108">
        <v>0.15</v>
      </c>
      <c r="I50" s="108">
        <v>0.15</v>
      </c>
      <c r="J50" s="108">
        <v>0.15</v>
      </c>
      <c r="K50" s="108">
        <v>0.15</v>
      </c>
      <c r="L50" s="108">
        <v>0.15</v>
      </c>
      <c r="M50" s="108">
        <v>0.15</v>
      </c>
      <c r="N50" s="108">
        <v>0.15</v>
      </c>
      <c r="O50" s="108">
        <v>0.15</v>
      </c>
      <c r="P50" s="108">
        <v>0.15</v>
      </c>
      <c r="Q50" s="102"/>
    </row>
    <row r="51" spans="1:17" ht="13.5" thickBot="1">
      <c r="A51" s="102"/>
      <c r="B51" s="200" t="s">
        <v>32</v>
      </c>
      <c r="C51" s="201"/>
      <c r="D51" s="201"/>
      <c r="E51" s="201"/>
      <c r="F51" s="201"/>
      <c r="G51" s="201"/>
      <c r="H51" s="201"/>
      <c r="I51" s="201"/>
      <c r="J51" s="201"/>
      <c r="K51" s="201"/>
      <c r="L51" s="201"/>
      <c r="M51" s="201"/>
      <c r="N51" s="201"/>
      <c r="O51" s="201"/>
      <c r="P51" s="202"/>
      <c r="Q51" s="102"/>
    </row>
    <row r="52" spans="1:17" ht="12.75">
      <c r="A52" s="102"/>
      <c r="B52" s="203" t="s">
        <v>83</v>
      </c>
      <c r="C52" s="204"/>
      <c r="D52" s="204"/>
      <c r="E52" s="204"/>
      <c r="F52" s="204"/>
      <c r="G52" s="204"/>
      <c r="H52" s="204"/>
      <c r="I52" s="204"/>
      <c r="J52" s="204"/>
      <c r="K52" s="204"/>
      <c r="L52" s="204"/>
      <c r="M52" s="204"/>
      <c r="N52" s="204"/>
      <c r="O52" s="204"/>
      <c r="P52" s="205"/>
      <c r="Q52" s="102"/>
    </row>
    <row r="53" spans="1:17" ht="12.75">
      <c r="A53" s="102"/>
      <c r="B53" s="206"/>
      <c r="C53" s="207"/>
      <c r="D53" s="207"/>
      <c r="E53" s="207"/>
      <c r="F53" s="207"/>
      <c r="G53" s="207"/>
      <c r="H53" s="207"/>
      <c r="I53" s="207"/>
      <c r="J53" s="207"/>
      <c r="K53" s="207"/>
      <c r="L53" s="207"/>
      <c r="M53" s="207"/>
      <c r="N53" s="207"/>
      <c r="O53" s="207"/>
      <c r="P53" s="208"/>
      <c r="Q53" s="102"/>
    </row>
    <row r="54" spans="1:17" ht="12.75">
      <c r="A54" s="102"/>
      <c r="B54" s="206"/>
      <c r="C54" s="207"/>
      <c r="D54" s="207"/>
      <c r="E54" s="207"/>
      <c r="F54" s="207"/>
      <c r="G54" s="207"/>
      <c r="H54" s="207"/>
      <c r="I54" s="207"/>
      <c r="J54" s="207"/>
      <c r="K54" s="207"/>
      <c r="L54" s="207"/>
      <c r="M54" s="207"/>
      <c r="N54" s="207"/>
      <c r="O54" s="207"/>
      <c r="P54" s="208"/>
      <c r="Q54" s="102"/>
    </row>
    <row r="55" spans="1:17" ht="12.75">
      <c r="A55" s="102"/>
      <c r="B55" s="206"/>
      <c r="C55" s="207"/>
      <c r="D55" s="207"/>
      <c r="E55" s="207"/>
      <c r="F55" s="207"/>
      <c r="G55" s="207"/>
      <c r="H55" s="207"/>
      <c r="I55" s="207"/>
      <c r="J55" s="207"/>
      <c r="K55" s="207"/>
      <c r="L55" s="207"/>
      <c r="M55" s="207"/>
      <c r="N55" s="207"/>
      <c r="O55" s="207"/>
      <c r="P55" s="208"/>
      <c r="Q55" s="102"/>
    </row>
    <row r="56" spans="1:17" ht="12.75">
      <c r="A56" s="102"/>
      <c r="B56" s="206"/>
      <c r="C56" s="207"/>
      <c r="D56" s="207"/>
      <c r="E56" s="207"/>
      <c r="F56" s="207"/>
      <c r="G56" s="207"/>
      <c r="H56" s="207"/>
      <c r="I56" s="207"/>
      <c r="J56" s="207"/>
      <c r="K56" s="207"/>
      <c r="L56" s="207"/>
      <c r="M56" s="207"/>
      <c r="N56" s="207"/>
      <c r="O56" s="207"/>
      <c r="P56" s="208"/>
      <c r="Q56" s="102"/>
    </row>
    <row r="57" spans="1:17" ht="12.75">
      <c r="A57" s="102"/>
      <c r="B57" s="206"/>
      <c r="C57" s="207"/>
      <c r="D57" s="207"/>
      <c r="E57" s="207"/>
      <c r="F57" s="207"/>
      <c r="G57" s="207"/>
      <c r="H57" s="207"/>
      <c r="I57" s="207"/>
      <c r="J57" s="207"/>
      <c r="K57" s="207"/>
      <c r="L57" s="207"/>
      <c r="M57" s="207"/>
      <c r="N57" s="207"/>
      <c r="O57" s="207"/>
      <c r="P57" s="208"/>
      <c r="Q57" s="102"/>
    </row>
    <row r="58" spans="1:17" ht="12.75">
      <c r="A58" s="102"/>
      <c r="B58" s="206"/>
      <c r="C58" s="207"/>
      <c r="D58" s="207"/>
      <c r="E58" s="207"/>
      <c r="F58" s="207"/>
      <c r="G58" s="207"/>
      <c r="H58" s="207"/>
      <c r="I58" s="207"/>
      <c r="J58" s="207"/>
      <c r="K58" s="207"/>
      <c r="L58" s="207"/>
      <c r="M58" s="207"/>
      <c r="N58" s="207"/>
      <c r="O58" s="207"/>
      <c r="P58" s="208"/>
      <c r="Q58" s="102"/>
    </row>
    <row r="59" spans="1:17" ht="12.75">
      <c r="A59" s="102"/>
      <c r="B59" s="206"/>
      <c r="C59" s="207"/>
      <c r="D59" s="207"/>
      <c r="E59" s="207"/>
      <c r="F59" s="207"/>
      <c r="G59" s="207"/>
      <c r="H59" s="207"/>
      <c r="I59" s="207"/>
      <c r="J59" s="207"/>
      <c r="K59" s="207"/>
      <c r="L59" s="207"/>
      <c r="M59" s="207"/>
      <c r="N59" s="207"/>
      <c r="O59" s="207"/>
      <c r="P59" s="208"/>
      <c r="Q59" s="102"/>
    </row>
    <row r="60" spans="1:17" ht="12.75">
      <c r="A60" s="102"/>
      <c r="B60" s="206"/>
      <c r="C60" s="207"/>
      <c r="D60" s="207"/>
      <c r="E60" s="207"/>
      <c r="F60" s="207"/>
      <c r="G60" s="207"/>
      <c r="H60" s="207"/>
      <c r="I60" s="207"/>
      <c r="J60" s="207"/>
      <c r="K60" s="207"/>
      <c r="L60" s="207"/>
      <c r="M60" s="207"/>
      <c r="N60" s="207"/>
      <c r="O60" s="207"/>
      <c r="P60" s="208"/>
      <c r="Q60" s="102"/>
    </row>
    <row r="61" spans="1:17" ht="12.75">
      <c r="A61" s="102"/>
      <c r="B61" s="206"/>
      <c r="C61" s="207"/>
      <c r="D61" s="207"/>
      <c r="E61" s="207"/>
      <c r="F61" s="207"/>
      <c r="G61" s="207"/>
      <c r="H61" s="207"/>
      <c r="I61" s="207"/>
      <c r="J61" s="207"/>
      <c r="K61" s="207"/>
      <c r="L61" s="207"/>
      <c r="M61" s="207"/>
      <c r="N61" s="207"/>
      <c r="O61" s="207"/>
      <c r="P61" s="208"/>
      <c r="Q61" s="102"/>
    </row>
    <row r="62" spans="1:17" ht="12.75">
      <c r="A62" s="102"/>
      <c r="B62" s="206"/>
      <c r="C62" s="207"/>
      <c r="D62" s="207"/>
      <c r="E62" s="207"/>
      <c r="F62" s="207"/>
      <c r="G62" s="207"/>
      <c r="H62" s="207"/>
      <c r="I62" s="207"/>
      <c r="J62" s="207"/>
      <c r="K62" s="207"/>
      <c r="L62" s="207"/>
      <c r="M62" s="207"/>
      <c r="N62" s="207"/>
      <c r="O62" s="207"/>
      <c r="P62" s="208"/>
      <c r="Q62" s="102"/>
    </row>
    <row r="63" spans="1:17" ht="12.75">
      <c r="A63" s="102"/>
      <c r="B63" s="206"/>
      <c r="C63" s="207"/>
      <c r="D63" s="207"/>
      <c r="E63" s="207"/>
      <c r="F63" s="207"/>
      <c r="G63" s="207"/>
      <c r="H63" s="207"/>
      <c r="I63" s="207"/>
      <c r="J63" s="207"/>
      <c r="K63" s="207"/>
      <c r="L63" s="207"/>
      <c r="M63" s="207"/>
      <c r="N63" s="207"/>
      <c r="O63" s="207"/>
      <c r="P63" s="208"/>
      <c r="Q63" s="102"/>
    </row>
    <row r="64" spans="1:17" ht="12.75">
      <c r="A64" s="102"/>
      <c r="B64" s="206"/>
      <c r="C64" s="207"/>
      <c r="D64" s="207"/>
      <c r="E64" s="207"/>
      <c r="F64" s="207"/>
      <c r="G64" s="207"/>
      <c r="H64" s="207"/>
      <c r="I64" s="207"/>
      <c r="J64" s="207"/>
      <c r="K64" s="207"/>
      <c r="L64" s="207"/>
      <c r="M64" s="207"/>
      <c r="N64" s="207"/>
      <c r="O64" s="207"/>
      <c r="P64" s="208"/>
      <c r="Q64" s="102"/>
    </row>
    <row r="65" spans="1:17" ht="12.75">
      <c r="A65" s="102"/>
      <c r="B65" s="206"/>
      <c r="C65" s="207"/>
      <c r="D65" s="207"/>
      <c r="E65" s="207"/>
      <c r="F65" s="207"/>
      <c r="G65" s="207"/>
      <c r="H65" s="207"/>
      <c r="I65" s="207"/>
      <c r="J65" s="207"/>
      <c r="K65" s="207"/>
      <c r="L65" s="207"/>
      <c r="M65" s="207"/>
      <c r="N65" s="207"/>
      <c r="O65" s="207"/>
      <c r="P65" s="208"/>
      <c r="Q65" s="102"/>
    </row>
    <row r="66" spans="1:17" ht="12.75">
      <c r="A66" s="102"/>
      <c r="B66" s="206"/>
      <c r="C66" s="207"/>
      <c r="D66" s="207"/>
      <c r="E66" s="207"/>
      <c r="F66" s="207"/>
      <c r="G66" s="207"/>
      <c r="H66" s="207"/>
      <c r="I66" s="207"/>
      <c r="J66" s="207"/>
      <c r="K66" s="207"/>
      <c r="L66" s="207"/>
      <c r="M66" s="207"/>
      <c r="N66" s="207"/>
      <c r="O66" s="207"/>
      <c r="P66" s="208"/>
      <c r="Q66" s="102"/>
    </row>
    <row r="67" spans="1:18" ht="13.5" thickBot="1">
      <c r="A67" s="102"/>
      <c r="B67" s="209"/>
      <c r="C67" s="210"/>
      <c r="D67" s="210"/>
      <c r="E67" s="210"/>
      <c r="F67" s="210"/>
      <c r="G67" s="210"/>
      <c r="H67" s="210"/>
      <c r="I67" s="210"/>
      <c r="J67" s="210"/>
      <c r="K67" s="210"/>
      <c r="L67" s="210"/>
      <c r="M67" s="210"/>
      <c r="N67" s="210"/>
      <c r="O67" s="210"/>
      <c r="P67" s="211"/>
      <c r="Q67" s="102"/>
      <c r="R67" s="101"/>
    </row>
    <row r="68" spans="1:18" s="462" customFormat="1" ht="4.5" customHeight="1" thickBot="1">
      <c r="A68" s="461"/>
      <c r="B68" s="461"/>
      <c r="C68" s="461"/>
      <c r="D68" s="461"/>
      <c r="E68" s="461"/>
      <c r="F68" s="461"/>
      <c r="G68" s="461"/>
      <c r="H68" s="461"/>
      <c r="I68" s="461"/>
      <c r="J68" s="461"/>
      <c r="K68" s="461"/>
      <c r="L68" s="461"/>
      <c r="M68" s="461"/>
      <c r="N68" s="461"/>
      <c r="O68" s="461"/>
      <c r="P68" s="461"/>
      <c r="Q68" s="461"/>
      <c r="R68" s="101"/>
    </row>
    <row r="69" spans="1:18" ht="239.25" customHeight="1">
      <c r="A69" s="102"/>
      <c r="B69" s="503" t="s">
        <v>129</v>
      </c>
      <c r="C69" s="431" t="s">
        <v>185</v>
      </c>
      <c r="D69" s="432"/>
      <c r="E69" s="432"/>
      <c r="F69" s="432"/>
      <c r="G69" s="432"/>
      <c r="H69" s="432"/>
      <c r="I69" s="432"/>
      <c r="J69" s="432"/>
      <c r="K69" s="432"/>
      <c r="L69" s="432"/>
      <c r="M69" s="432"/>
      <c r="N69" s="432"/>
      <c r="O69" s="432"/>
      <c r="P69" s="433"/>
      <c r="Q69" s="102"/>
      <c r="R69" s="101"/>
    </row>
    <row r="70" spans="1:18" ht="73.5" customHeight="1" thickBot="1">
      <c r="A70" s="102"/>
      <c r="B70" s="504"/>
      <c r="C70" s="434" t="s">
        <v>139</v>
      </c>
      <c r="D70" s="435"/>
      <c r="E70" s="435"/>
      <c r="F70" s="435"/>
      <c r="G70" s="435"/>
      <c r="H70" s="435"/>
      <c r="I70" s="435"/>
      <c r="J70" s="435"/>
      <c r="K70" s="435"/>
      <c r="L70" s="435"/>
      <c r="M70" s="435"/>
      <c r="N70" s="435"/>
      <c r="O70" s="435"/>
      <c r="P70" s="436"/>
      <c r="Q70" s="102"/>
      <c r="R70" s="101"/>
    </row>
    <row r="71" spans="1:18" ht="31.5" customHeight="1" thickBot="1">
      <c r="A71" s="102"/>
      <c r="B71" s="40" t="s">
        <v>64</v>
      </c>
      <c r="C71" s="370" t="s">
        <v>131</v>
      </c>
      <c r="D71" s="371"/>
      <c r="E71" s="371"/>
      <c r="F71" s="371"/>
      <c r="G71" s="371"/>
      <c r="H71" s="371"/>
      <c r="I71" s="371"/>
      <c r="J71" s="371"/>
      <c r="K71" s="371"/>
      <c r="L71" s="371"/>
      <c r="M71" s="371"/>
      <c r="N71" s="371"/>
      <c r="O71" s="371"/>
      <c r="P71" s="372"/>
      <c r="Q71" s="102"/>
      <c r="R71" s="101"/>
    </row>
    <row r="72" spans="1:17" ht="27.75" customHeight="1" thickBot="1">
      <c r="A72" s="102"/>
      <c r="B72" s="40" t="s">
        <v>76</v>
      </c>
      <c r="C72" s="373" t="s">
        <v>67</v>
      </c>
      <c r="D72" s="373"/>
      <c r="E72" s="373"/>
      <c r="F72" s="373"/>
      <c r="G72" s="373"/>
      <c r="H72" s="373"/>
      <c r="I72" s="373"/>
      <c r="J72" s="373"/>
      <c r="K72" s="373"/>
      <c r="L72" s="373"/>
      <c r="M72" s="373"/>
      <c r="N72" s="373"/>
      <c r="O72" s="373"/>
      <c r="P72" s="374"/>
      <c r="Q72" s="102"/>
    </row>
    <row r="75" ht="12.75">
      <c r="C75" s="463"/>
    </row>
    <row r="86" spans="2:13" ht="12.75">
      <c r="B86" s="464"/>
      <c r="C86" s="464"/>
      <c r="D86" s="464"/>
      <c r="E86" s="464"/>
      <c r="F86" s="464"/>
      <c r="G86" s="464"/>
      <c r="H86" s="464"/>
      <c r="I86" s="464"/>
      <c r="J86" s="464"/>
      <c r="K86" s="464"/>
      <c r="L86" s="464"/>
      <c r="M86" s="464"/>
    </row>
    <row r="87" spans="2:13" ht="12.75">
      <c r="B87" s="464"/>
      <c r="C87" s="464"/>
      <c r="D87" s="464"/>
      <c r="E87" s="464"/>
      <c r="F87" s="464"/>
      <c r="G87" s="464"/>
      <c r="H87" s="464"/>
      <c r="I87" s="464"/>
      <c r="J87" s="464"/>
      <c r="K87" s="464"/>
      <c r="L87" s="464"/>
      <c r="M87" s="464"/>
    </row>
    <row r="88" spans="2:13" ht="12.75">
      <c r="B88" s="464"/>
      <c r="C88" s="464"/>
      <c r="D88" s="464"/>
      <c r="E88" s="464"/>
      <c r="F88" s="464"/>
      <c r="G88" s="464"/>
      <c r="H88" s="464"/>
      <c r="I88" s="464"/>
      <c r="J88" s="464"/>
      <c r="K88" s="464"/>
      <c r="L88" s="464"/>
      <c r="M88" s="464"/>
    </row>
    <row r="89" spans="2:13" ht="12.75">
      <c r="B89" s="464"/>
      <c r="C89" s="464"/>
      <c r="D89" s="464"/>
      <c r="E89" s="464"/>
      <c r="F89" s="464"/>
      <c r="G89" s="464"/>
      <c r="H89" s="464"/>
      <c r="I89" s="464"/>
      <c r="J89" s="464"/>
      <c r="K89" s="464"/>
      <c r="L89" s="464"/>
      <c r="M89" s="464"/>
    </row>
    <row r="90" spans="2:13" ht="12.75">
      <c r="B90" s="464"/>
      <c r="C90" s="464"/>
      <c r="D90" s="464"/>
      <c r="E90" s="464"/>
      <c r="F90" s="464"/>
      <c r="G90" s="464"/>
      <c r="H90" s="464"/>
      <c r="I90" s="464"/>
      <c r="J90" s="464"/>
      <c r="K90" s="464"/>
      <c r="L90" s="464"/>
      <c r="M90" s="464"/>
    </row>
    <row r="91" spans="2:13" ht="12.75">
      <c r="B91" s="464"/>
      <c r="C91" s="464"/>
      <c r="D91" s="464"/>
      <c r="E91" s="464"/>
      <c r="F91" s="464"/>
      <c r="G91" s="464"/>
      <c r="H91" s="464"/>
      <c r="J91" s="464"/>
      <c r="K91" s="464"/>
      <c r="L91" s="464"/>
      <c r="M91" s="464"/>
    </row>
    <row r="92" spans="2:13" ht="12.75">
      <c r="B92" s="464"/>
      <c r="C92" s="464"/>
      <c r="D92" s="464"/>
      <c r="E92" s="464"/>
      <c r="F92" s="464"/>
      <c r="G92" s="464"/>
      <c r="H92" s="464"/>
      <c r="J92" s="464"/>
      <c r="K92" s="464"/>
      <c r="L92" s="464"/>
      <c r="M92" s="464"/>
    </row>
    <row r="93" spans="2:13" ht="12.75">
      <c r="B93" s="464"/>
      <c r="C93" s="464"/>
      <c r="D93" s="464"/>
      <c r="E93" s="464"/>
      <c r="F93" s="464"/>
      <c r="G93" s="464"/>
      <c r="H93" s="464"/>
      <c r="J93" s="464"/>
      <c r="K93" s="464"/>
      <c r="L93" s="464"/>
      <c r="M93" s="464"/>
    </row>
    <row r="94" spans="1:19" ht="12.75">
      <c r="A94" s="465"/>
      <c r="B94" s="465"/>
      <c r="C94" s="465"/>
      <c r="D94" s="465"/>
      <c r="E94" s="465"/>
      <c r="F94" s="465"/>
      <c r="G94" s="465"/>
      <c r="H94" s="465"/>
      <c r="I94" s="465"/>
      <c r="J94" s="465"/>
      <c r="K94" s="465"/>
      <c r="L94" s="465"/>
      <c r="M94" s="465"/>
      <c r="N94" s="465"/>
      <c r="O94" s="465"/>
      <c r="P94" s="465"/>
      <c r="Q94" s="466"/>
      <c r="R94" s="467" t="s">
        <v>70</v>
      </c>
      <c r="S94" s="466"/>
    </row>
    <row r="95" spans="1:19" ht="12.75">
      <c r="A95" s="466"/>
      <c r="B95" s="466"/>
      <c r="C95" s="466"/>
      <c r="D95" s="466"/>
      <c r="E95" s="466"/>
      <c r="F95" s="466"/>
      <c r="G95" s="466"/>
      <c r="H95" s="466"/>
      <c r="I95" s="466"/>
      <c r="J95" s="466"/>
      <c r="K95" s="466"/>
      <c r="L95" s="466"/>
      <c r="M95" s="466"/>
      <c r="N95" s="466"/>
      <c r="O95" s="466"/>
      <c r="P95" s="466"/>
      <c r="Q95" s="466"/>
      <c r="R95" s="467" t="s">
        <v>71</v>
      </c>
      <c r="S95" s="466"/>
    </row>
    <row r="96" spans="1:19" ht="12.75">
      <c r="A96" s="466"/>
      <c r="B96" s="466"/>
      <c r="C96" s="466"/>
      <c r="D96" s="466"/>
      <c r="E96" s="466"/>
      <c r="F96" s="466"/>
      <c r="G96" s="466"/>
      <c r="H96" s="466"/>
      <c r="I96" s="466"/>
      <c r="J96" s="466"/>
      <c r="K96" s="466"/>
      <c r="L96" s="466"/>
      <c r="M96" s="466"/>
      <c r="N96" s="466"/>
      <c r="O96" s="466"/>
      <c r="P96" s="466"/>
      <c r="Q96" s="466"/>
      <c r="R96" s="467" t="s">
        <v>136</v>
      </c>
      <c r="S96" s="466"/>
    </row>
    <row r="97" spans="1:19" ht="12.75">
      <c r="A97" s="466"/>
      <c r="B97" s="466" t="s">
        <v>39</v>
      </c>
      <c r="C97" s="466" t="s">
        <v>38</v>
      </c>
      <c r="D97" s="466" t="s">
        <v>40</v>
      </c>
      <c r="E97" s="466"/>
      <c r="F97" s="466"/>
      <c r="G97" s="466"/>
      <c r="H97" s="466"/>
      <c r="I97" s="466"/>
      <c r="J97" s="466"/>
      <c r="K97" s="466"/>
      <c r="L97" s="466"/>
      <c r="M97" s="466"/>
      <c r="N97" s="466"/>
      <c r="O97" s="466"/>
      <c r="P97" s="466"/>
      <c r="Q97" s="468" t="s">
        <v>72</v>
      </c>
      <c r="R97" s="468" t="s">
        <v>72</v>
      </c>
      <c r="S97" s="466"/>
    </row>
    <row r="98" spans="1:19" ht="12.75">
      <c r="A98" s="466"/>
      <c r="B98" s="468" t="s">
        <v>41</v>
      </c>
      <c r="C98" s="468" t="s">
        <v>43</v>
      </c>
      <c r="D98" s="469" t="s">
        <v>90</v>
      </c>
      <c r="E98" s="466"/>
      <c r="F98" s="466"/>
      <c r="G98" s="466"/>
      <c r="H98" s="466"/>
      <c r="I98" s="466"/>
      <c r="J98" s="466"/>
      <c r="K98" s="466"/>
      <c r="L98" s="466"/>
      <c r="M98" s="468" t="s">
        <v>67</v>
      </c>
      <c r="N98" s="466"/>
      <c r="O98" s="466"/>
      <c r="P98" s="466"/>
      <c r="Q98" s="468" t="s">
        <v>73</v>
      </c>
      <c r="R98" s="468" t="s">
        <v>73</v>
      </c>
      <c r="S98" s="466"/>
    </row>
    <row r="99" spans="1:19" ht="12.75">
      <c r="A99" s="466"/>
      <c r="B99" s="468" t="s">
        <v>79</v>
      </c>
      <c r="C99" s="468" t="s">
        <v>44</v>
      </c>
      <c r="D99" s="469" t="s">
        <v>91</v>
      </c>
      <c r="E99" s="466"/>
      <c r="F99" s="466"/>
      <c r="G99" s="466"/>
      <c r="H99" s="466"/>
      <c r="I99" s="466"/>
      <c r="J99" s="466"/>
      <c r="K99" s="466"/>
      <c r="L99" s="466"/>
      <c r="M99" s="468" t="s">
        <v>69</v>
      </c>
      <c r="N99" s="466"/>
      <c r="O99" s="466"/>
      <c r="P99" s="466"/>
      <c r="Q99" s="468" t="s">
        <v>74</v>
      </c>
      <c r="R99" s="468" t="s">
        <v>74</v>
      </c>
      <c r="S99" s="466"/>
    </row>
    <row r="100" spans="1:19" ht="12.75">
      <c r="A100" s="466"/>
      <c r="B100" s="468" t="s">
        <v>42</v>
      </c>
      <c r="C100" s="468" t="s">
        <v>45</v>
      </c>
      <c r="D100" s="469" t="s">
        <v>92</v>
      </c>
      <c r="E100" s="466"/>
      <c r="F100" s="466"/>
      <c r="G100" s="466"/>
      <c r="H100" s="466"/>
      <c r="I100" s="466"/>
      <c r="J100" s="466"/>
      <c r="K100" s="466"/>
      <c r="L100" s="466"/>
      <c r="M100" s="468" t="s">
        <v>77</v>
      </c>
      <c r="N100" s="466"/>
      <c r="O100" s="466"/>
      <c r="P100" s="466"/>
      <c r="Q100" s="468"/>
      <c r="R100" s="467"/>
      <c r="S100" s="466"/>
    </row>
    <row r="101" spans="1:19" ht="12.75">
      <c r="A101" s="466"/>
      <c r="B101" s="466"/>
      <c r="C101" s="468" t="s">
        <v>46</v>
      </c>
      <c r="D101" s="469" t="s">
        <v>93</v>
      </c>
      <c r="E101" s="466"/>
      <c r="F101" s="466"/>
      <c r="G101" s="466"/>
      <c r="H101" s="466"/>
      <c r="I101" s="466"/>
      <c r="J101" s="466"/>
      <c r="K101" s="466"/>
      <c r="L101" s="466"/>
      <c r="M101" s="468"/>
      <c r="N101" s="466"/>
      <c r="O101" s="466"/>
      <c r="P101" s="466"/>
      <c r="Q101" s="468"/>
      <c r="R101" s="470"/>
      <c r="S101" s="466"/>
    </row>
    <row r="102" spans="1:19" ht="12.75">
      <c r="A102" s="466"/>
      <c r="B102" s="466"/>
      <c r="C102" s="468" t="s">
        <v>47</v>
      </c>
      <c r="D102" s="469" t="s">
        <v>94</v>
      </c>
      <c r="E102" s="466"/>
      <c r="F102" s="466"/>
      <c r="G102" s="466"/>
      <c r="H102" s="466"/>
      <c r="I102" s="466"/>
      <c r="J102" s="466"/>
      <c r="K102" s="466"/>
      <c r="L102" s="466"/>
      <c r="M102" s="466"/>
      <c r="N102" s="466" t="s">
        <v>68</v>
      </c>
      <c r="O102" s="466"/>
      <c r="P102" s="466"/>
      <c r="Q102" s="468"/>
      <c r="R102" s="470"/>
      <c r="S102" s="466"/>
    </row>
    <row r="103" spans="1:19" ht="12.75">
      <c r="A103" s="466"/>
      <c r="B103" s="466"/>
      <c r="C103" s="468" t="s">
        <v>48</v>
      </c>
      <c r="D103" s="469" t="s">
        <v>95</v>
      </c>
      <c r="E103" s="466"/>
      <c r="F103" s="466"/>
      <c r="G103" s="466"/>
      <c r="H103" s="466"/>
      <c r="I103" s="466"/>
      <c r="J103" s="466"/>
      <c r="K103" s="466"/>
      <c r="L103" s="466"/>
      <c r="M103" s="466"/>
      <c r="N103" s="466"/>
      <c r="O103" s="466"/>
      <c r="P103" s="466"/>
      <c r="Q103" s="466"/>
      <c r="R103" s="470"/>
      <c r="S103" s="466"/>
    </row>
    <row r="104" spans="1:19" ht="12.75">
      <c r="A104" s="466"/>
      <c r="B104" s="466"/>
      <c r="C104" s="468" t="s">
        <v>49</v>
      </c>
      <c r="D104" s="469" t="s">
        <v>57</v>
      </c>
      <c r="E104" s="466"/>
      <c r="F104" s="466"/>
      <c r="G104" s="466"/>
      <c r="H104" s="466"/>
      <c r="I104" s="466"/>
      <c r="J104" s="466"/>
      <c r="K104" s="466"/>
      <c r="L104" s="466"/>
      <c r="M104" s="466"/>
      <c r="N104" s="466"/>
      <c r="O104" s="466"/>
      <c r="P104" s="466"/>
      <c r="Q104" s="466"/>
      <c r="R104" s="470"/>
      <c r="S104" s="466"/>
    </row>
    <row r="105" spans="1:19" ht="12.75">
      <c r="A105" s="466"/>
      <c r="B105" s="466"/>
      <c r="C105" s="466"/>
      <c r="D105" s="469" t="s">
        <v>56</v>
      </c>
      <c r="E105" s="466"/>
      <c r="F105" s="466"/>
      <c r="G105" s="466"/>
      <c r="H105" s="466"/>
      <c r="I105" s="466"/>
      <c r="J105" s="466"/>
      <c r="K105" s="466"/>
      <c r="L105" s="466"/>
      <c r="M105" s="466"/>
      <c r="N105" s="466"/>
      <c r="O105" s="466"/>
      <c r="P105" s="466"/>
      <c r="Q105" s="466"/>
      <c r="R105" s="470"/>
      <c r="S105" s="466"/>
    </row>
    <row r="106" spans="1:19" ht="12.75">
      <c r="A106" s="466"/>
      <c r="B106" s="466"/>
      <c r="C106" s="466"/>
      <c r="D106" s="469" t="s">
        <v>51</v>
      </c>
      <c r="E106" s="466"/>
      <c r="F106" s="466"/>
      <c r="G106" s="466"/>
      <c r="H106" s="466"/>
      <c r="I106" s="466"/>
      <c r="J106" s="466"/>
      <c r="K106" s="466"/>
      <c r="L106" s="466"/>
      <c r="M106" s="466"/>
      <c r="N106" s="466"/>
      <c r="O106" s="466"/>
      <c r="P106" s="466"/>
      <c r="Q106" s="466"/>
      <c r="R106" s="470"/>
      <c r="S106" s="466"/>
    </row>
    <row r="107" spans="1:19" ht="12.75">
      <c r="A107" s="466"/>
      <c r="B107" s="466"/>
      <c r="C107" s="466"/>
      <c r="D107" s="469" t="s">
        <v>50</v>
      </c>
      <c r="E107" s="466"/>
      <c r="F107" s="466"/>
      <c r="G107" s="466"/>
      <c r="H107" s="466"/>
      <c r="I107" s="466"/>
      <c r="J107" s="466"/>
      <c r="K107" s="466"/>
      <c r="L107" s="466"/>
      <c r="M107" s="466"/>
      <c r="N107" s="466"/>
      <c r="O107" s="466"/>
      <c r="P107" s="466"/>
      <c r="Q107" s="468">
        <v>2015</v>
      </c>
      <c r="R107" s="470"/>
      <c r="S107" s="466"/>
    </row>
    <row r="108" spans="1:19" ht="12.75" customHeight="1">
      <c r="A108" s="466"/>
      <c r="B108" s="466"/>
      <c r="C108" s="466"/>
      <c r="D108" s="469" t="s">
        <v>53</v>
      </c>
      <c r="E108" s="466"/>
      <c r="F108" s="466"/>
      <c r="G108" s="466"/>
      <c r="H108" s="466"/>
      <c r="I108" s="466"/>
      <c r="J108" s="466"/>
      <c r="K108" s="466"/>
      <c r="L108" s="466"/>
      <c r="M108" s="466"/>
      <c r="N108" s="466"/>
      <c r="O108" s="466"/>
      <c r="P108" s="466"/>
      <c r="Q108" s="468">
        <v>2016</v>
      </c>
      <c r="R108" s="470"/>
      <c r="S108" s="466"/>
    </row>
    <row r="109" spans="1:19" ht="12.75">
      <c r="A109" s="466"/>
      <c r="B109" s="466"/>
      <c r="C109" s="466"/>
      <c r="D109" s="469" t="s">
        <v>52</v>
      </c>
      <c r="E109" s="466"/>
      <c r="F109" s="466"/>
      <c r="G109" s="466"/>
      <c r="H109" s="466"/>
      <c r="I109" s="466"/>
      <c r="J109" s="466"/>
      <c r="K109" s="466"/>
      <c r="L109" s="466"/>
      <c r="M109" s="466"/>
      <c r="N109" s="466"/>
      <c r="O109" s="466"/>
      <c r="P109" s="466"/>
      <c r="Q109" s="468">
        <v>2017</v>
      </c>
      <c r="R109" s="470"/>
      <c r="S109" s="466"/>
    </row>
    <row r="110" spans="1:19" ht="12.75">
      <c r="A110" s="466"/>
      <c r="B110" s="466"/>
      <c r="C110" s="466"/>
      <c r="D110" s="469" t="s">
        <v>54</v>
      </c>
      <c r="E110" s="466"/>
      <c r="F110" s="466"/>
      <c r="G110" s="466"/>
      <c r="H110" s="466"/>
      <c r="I110" s="466"/>
      <c r="J110" s="466"/>
      <c r="K110" s="466"/>
      <c r="L110" s="466"/>
      <c r="M110" s="466"/>
      <c r="N110" s="466"/>
      <c r="O110" s="466"/>
      <c r="P110" s="466"/>
      <c r="Q110" s="468">
        <v>2018</v>
      </c>
      <c r="R110" s="470"/>
      <c r="S110" s="466"/>
    </row>
    <row r="111" spans="1:19" ht="12.75">
      <c r="A111" s="466"/>
      <c r="B111" s="466"/>
      <c r="C111" s="466"/>
      <c r="D111" s="469" t="s">
        <v>96</v>
      </c>
      <c r="E111" s="466"/>
      <c r="F111" s="466"/>
      <c r="G111" s="466"/>
      <c r="H111" s="466"/>
      <c r="I111" s="466"/>
      <c r="J111" s="466"/>
      <c r="K111" s="466"/>
      <c r="L111" s="466"/>
      <c r="M111" s="466"/>
      <c r="N111" s="466"/>
      <c r="O111" s="466"/>
      <c r="P111" s="466"/>
      <c r="Q111" s="466"/>
      <c r="R111" s="470"/>
      <c r="S111" s="466"/>
    </row>
    <row r="112" spans="1:19" ht="12.75">
      <c r="A112" s="466"/>
      <c r="B112" s="466"/>
      <c r="C112" s="466"/>
      <c r="D112" s="469" t="s">
        <v>81</v>
      </c>
      <c r="E112" s="466"/>
      <c r="F112" s="466"/>
      <c r="G112" s="466"/>
      <c r="H112" s="466"/>
      <c r="I112" s="466"/>
      <c r="J112" s="466"/>
      <c r="K112" s="466"/>
      <c r="L112" s="466"/>
      <c r="M112" s="466"/>
      <c r="N112" s="466"/>
      <c r="O112" s="466"/>
      <c r="P112" s="466"/>
      <c r="Q112" s="466"/>
      <c r="R112" s="470"/>
      <c r="S112" s="466"/>
    </row>
    <row r="113" spans="1:19" ht="12.75">
      <c r="A113" s="466"/>
      <c r="B113" s="471"/>
      <c r="C113" s="466"/>
      <c r="D113" s="469" t="s">
        <v>82</v>
      </c>
      <c r="E113" s="466"/>
      <c r="F113" s="466"/>
      <c r="G113" s="466"/>
      <c r="H113" s="466"/>
      <c r="I113" s="466"/>
      <c r="J113" s="466"/>
      <c r="K113" s="466"/>
      <c r="L113" s="466"/>
      <c r="M113" s="466"/>
      <c r="N113" s="466"/>
      <c r="O113" s="466"/>
      <c r="P113" s="466"/>
      <c r="Q113" s="466"/>
      <c r="R113" s="470"/>
      <c r="S113" s="466"/>
    </row>
    <row r="114" spans="1:19" ht="12.75">
      <c r="A114" s="466"/>
      <c r="B114" s="471"/>
      <c r="C114" s="466"/>
      <c r="D114" s="469" t="s">
        <v>80</v>
      </c>
      <c r="E114" s="466"/>
      <c r="F114" s="466"/>
      <c r="G114" s="466"/>
      <c r="H114" s="466"/>
      <c r="I114" s="466"/>
      <c r="J114" s="466"/>
      <c r="K114" s="466"/>
      <c r="L114" s="466"/>
      <c r="M114" s="466"/>
      <c r="N114" s="466"/>
      <c r="O114" s="466"/>
      <c r="P114" s="466"/>
      <c r="Q114" s="466"/>
      <c r="R114" s="470"/>
      <c r="S114" s="466"/>
    </row>
    <row r="115" spans="1:19" ht="12.75">
      <c r="A115" s="466"/>
      <c r="B115" s="471"/>
      <c r="C115" s="466"/>
      <c r="D115" s="469" t="s">
        <v>97</v>
      </c>
      <c r="E115" s="466"/>
      <c r="F115" s="466"/>
      <c r="G115" s="466"/>
      <c r="H115" s="466"/>
      <c r="I115" s="466"/>
      <c r="J115" s="466"/>
      <c r="K115" s="466"/>
      <c r="L115" s="466"/>
      <c r="M115" s="466"/>
      <c r="N115" s="466"/>
      <c r="O115" s="466"/>
      <c r="P115" s="466"/>
      <c r="Q115" s="466"/>
      <c r="R115" s="470"/>
      <c r="S115" s="466"/>
    </row>
    <row r="116" spans="1:19" ht="12.75">
      <c r="A116" s="466"/>
      <c r="B116" s="471"/>
      <c r="C116" s="466"/>
      <c r="D116" s="469" t="s">
        <v>98</v>
      </c>
      <c r="E116" s="466"/>
      <c r="F116" s="466"/>
      <c r="G116" s="466"/>
      <c r="H116" s="466"/>
      <c r="I116" s="466"/>
      <c r="J116" s="466"/>
      <c r="K116" s="466"/>
      <c r="L116" s="466"/>
      <c r="M116" s="466"/>
      <c r="N116" s="466"/>
      <c r="O116" s="466"/>
      <c r="P116" s="466"/>
      <c r="Q116" s="466"/>
      <c r="R116" s="470"/>
      <c r="S116" s="466"/>
    </row>
    <row r="117" spans="1:19" ht="12.75">
      <c r="A117" s="466"/>
      <c r="B117" s="471"/>
      <c r="C117" s="466"/>
      <c r="D117" s="469" t="s">
        <v>99</v>
      </c>
      <c r="E117" s="466"/>
      <c r="F117" s="466"/>
      <c r="G117" s="466"/>
      <c r="H117" s="466"/>
      <c r="I117" s="466"/>
      <c r="J117" s="466"/>
      <c r="K117" s="466"/>
      <c r="L117" s="466"/>
      <c r="M117" s="466"/>
      <c r="N117" s="466"/>
      <c r="O117" s="466"/>
      <c r="P117" s="466"/>
      <c r="Q117" s="466"/>
      <c r="R117" s="470"/>
      <c r="S117" s="466"/>
    </row>
    <row r="118" spans="1:19" ht="12.75">
      <c r="A118" s="466"/>
      <c r="B118" s="471"/>
      <c r="C118" s="466"/>
      <c r="D118" s="469" t="s">
        <v>100</v>
      </c>
      <c r="E118" s="466"/>
      <c r="F118" s="466"/>
      <c r="G118" s="466"/>
      <c r="H118" s="466"/>
      <c r="I118" s="466"/>
      <c r="J118" s="466"/>
      <c r="K118" s="466"/>
      <c r="L118" s="466"/>
      <c r="M118" s="466"/>
      <c r="N118" s="466"/>
      <c r="O118" s="466"/>
      <c r="P118" s="466"/>
      <c r="Q118" s="466"/>
      <c r="R118" s="470"/>
      <c r="S118" s="466"/>
    </row>
    <row r="119" spans="1:19" ht="12.75">
      <c r="A119" s="466"/>
      <c r="B119" s="472"/>
      <c r="C119" s="466"/>
      <c r="D119" s="469" t="s">
        <v>101</v>
      </c>
      <c r="E119" s="466"/>
      <c r="F119" s="466"/>
      <c r="G119" s="466"/>
      <c r="H119" s="466"/>
      <c r="I119" s="466"/>
      <c r="J119" s="466"/>
      <c r="K119" s="466"/>
      <c r="L119" s="466"/>
      <c r="M119" s="466"/>
      <c r="N119" s="466"/>
      <c r="O119" s="466"/>
      <c r="P119" s="466"/>
      <c r="Q119" s="466"/>
      <c r="R119" s="470"/>
      <c r="S119" s="466"/>
    </row>
    <row r="120" spans="1:19" ht="12.75">
      <c r="A120" s="466"/>
      <c r="B120" s="473"/>
      <c r="C120" s="466"/>
      <c r="D120" s="469" t="s">
        <v>102</v>
      </c>
      <c r="E120" s="466"/>
      <c r="F120" s="466"/>
      <c r="G120" s="466"/>
      <c r="H120" s="466"/>
      <c r="I120" s="466"/>
      <c r="J120" s="466"/>
      <c r="K120" s="466"/>
      <c r="L120" s="466"/>
      <c r="M120" s="466"/>
      <c r="N120" s="466"/>
      <c r="O120" s="466"/>
      <c r="P120" s="466"/>
      <c r="Q120" s="466"/>
      <c r="R120" s="470"/>
      <c r="S120" s="466"/>
    </row>
    <row r="121" spans="1:19" ht="12.75">
      <c r="A121" s="466"/>
      <c r="B121" s="473"/>
      <c r="C121" s="466"/>
      <c r="D121" s="469" t="s">
        <v>103</v>
      </c>
      <c r="E121" s="466"/>
      <c r="F121" s="466"/>
      <c r="G121" s="466"/>
      <c r="H121" s="466"/>
      <c r="I121" s="466"/>
      <c r="J121" s="466"/>
      <c r="K121" s="466"/>
      <c r="L121" s="466"/>
      <c r="M121" s="466"/>
      <c r="N121" s="466"/>
      <c r="O121" s="466"/>
      <c r="P121" s="466"/>
      <c r="Q121" s="466"/>
      <c r="R121" s="470"/>
      <c r="S121" s="466"/>
    </row>
    <row r="122" spans="1:19" ht="12.75">
      <c r="A122" s="466"/>
      <c r="B122" s="474"/>
      <c r="C122" s="466"/>
      <c r="D122" s="469" t="s">
        <v>104</v>
      </c>
      <c r="E122" s="466"/>
      <c r="F122" s="466"/>
      <c r="G122" s="466"/>
      <c r="H122" s="466"/>
      <c r="I122" s="466"/>
      <c r="J122" s="466"/>
      <c r="K122" s="466"/>
      <c r="L122" s="466"/>
      <c r="M122" s="466"/>
      <c r="N122" s="466"/>
      <c r="O122" s="466"/>
      <c r="P122" s="466"/>
      <c r="Q122" s="466"/>
      <c r="R122" s="470"/>
      <c r="S122" s="466"/>
    </row>
    <row r="123" spans="2:18" s="466" customFormat="1" ht="38.25">
      <c r="B123" s="475" t="s">
        <v>105</v>
      </c>
      <c r="D123" s="469" t="s">
        <v>55</v>
      </c>
      <c r="R123" s="470"/>
    </row>
    <row r="124" spans="2:18" s="466" customFormat="1" ht="51">
      <c r="B124" s="475" t="s">
        <v>180</v>
      </c>
      <c r="R124" s="470"/>
    </row>
    <row r="125" spans="2:18" s="466" customFormat="1" ht="114.75">
      <c r="B125" s="475" t="s">
        <v>181</v>
      </c>
      <c r="C125" s="476" t="s">
        <v>106</v>
      </c>
      <c r="R125" s="470"/>
    </row>
    <row r="126" spans="2:18" s="466" customFormat="1" ht="51">
      <c r="B126" s="475" t="s">
        <v>182</v>
      </c>
      <c r="C126" s="476" t="s">
        <v>107</v>
      </c>
      <c r="R126" s="470"/>
    </row>
    <row r="127" spans="2:18" s="466" customFormat="1" ht="63.75">
      <c r="B127" s="475" t="s">
        <v>112</v>
      </c>
      <c r="C127" s="476"/>
      <c r="R127" s="470"/>
    </row>
    <row r="128" spans="2:18" s="466" customFormat="1" ht="76.5">
      <c r="B128" s="475" t="s">
        <v>183</v>
      </c>
      <c r="C128" s="476"/>
      <c r="R128" s="470"/>
    </row>
    <row r="129" spans="2:18" s="466" customFormat="1" ht="25.5">
      <c r="B129" s="475" t="s">
        <v>108</v>
      </c>
      <c r="C129" s="476"/>
      <c r="R129" s="470"/>
    </row>
    <row r="130" spans="2:18" s="466" customFormat="1" ht="12.75">
      <c r="B130" s="475" t="s">
        <v>78</v>
      </c>
      <c r="C130" s="476"/>
      <c r="R130" s="470"/>
    </row>
    <row r="131" spans="2:18" s="466" customFormat="1" ht="12.75">
      <c r="B131" s="471"/>
      <c r="R131" s="470"/>
    </row>
    <row r="132" spans="2:18" s="102" customFormat="1" ht="12.75">
      <c r="B132" s="477"/>
      <c r="R132" s="470"/>
    </row>
    <row r="133" spans="2:18" s="102" customFormat="1" ht="12.75">
      <c r="B133" s="477"/>
      <c r="R133" s="470"/>
    </row>
    <row r="134" spans="2:18" s="102" customFormat="1" ht="12.75">
      <c r="B134" s="477"/>
      <c r="R134" s="470"/>
    </row>
    <row r="135" spans="2:18" s="102" customFormat="1" ht="12.75">
      <c r="B135" s="477"/>
      <c r="R135" s="458"/>
    </row>
    <row r="136" spans="2:18" s="102" customFormat="1" ht="12.75">
      <c r="B136" s="477"/>
      <c r="R136" s="458"/>
    </row>
    <row r="137" spans="2:18" s="102" customFormat="1" ht="12.75">
      <c r="B137" s="477"/>
      <c r="R137" s="458"/>
    </row>
    <row r="138" spans="2:18" s="102" customFormat="1" ht="12.75">
      <c r="B138" s="477"/>
      <c r="R138" s="458"/>
    </row>
    <row r="139" ht="12.75">
      <c r="B139" s="472"/>
    </row>
    <row r="140" ht="12.75">
      <c r="B140" s="472"/>
    </row>
    <row r="141" ht="12.75">
      <c r="B141" s="472"/>
    </row>
    <row r="142" ht="12.75">
      <c r="B142" s="472"/>
    </row>
    <row r="143" ht="12.75">
      <c r="B143" s="472"/>
    </row>
    <row r="144" ht="12.75">
      <c r="B144" s="472"/>
    </row>
    <row r="145" ht="12.75">
      <c r="B145" s="472"/>
    </row>
    <row r="146" ht="12.75">
      <c r="B146" s="472"/>
    </row>
    <row r="147" ht="12.75">
      <c r="B147" s="478"/>
    </row>
    <row r="148" ht="12.75">
      <c r="B148" s="478"/>
    </row>
    <row r="149" ht="12.75">
      <c r="B149" s="478"/>
    </row>
    <row r="150" ht="12.75">
      <c r="B150" s="478"/>
    </row>
    <row r="151" ht="12.75">
      <c r="B151" s="478"/>
    </row>
    <row r="152" ht="12.75">
      <c r="B152" s="478"/>
    </row>
    <row r="153" ht="12.75">
      <c r="B153" s="478"/>
    </row>
    <row r="154" ht="12.75">
      <c r="B154" s="478"/>
    </row>
    <row r="155" ht="12.75">
      <c r="B155" s="478"/>
    </row>
    <row r="156" ht="12.75">
      <c r="B156" s="478"/>
    </row>
    <row r="157" ht="12.75">
      <c r="B157" s="478"/>
    </row>
    <row r="158" ht="12.75">
      <c r="B158" s="478"/>
    </row>
    <row r="159" ht="12.75">
      <c r="B159" s="478"/>
    </row>
    <row r="160" ht="12.75">
      <c r="B160" s="478"/>
    </row>
    <row r="161" ht="12.75">
      <c r="B161" s="478"/>
    </row>
    <row r="162" ht="12.75">
      <c r="B162" s="478"/>
    </row>
    <row r="163" ht="12.75">
      <c r="B163" s="478"/>
    </row>
    <row r="164" ht="12.75">
      <c r="B164" s="478"/>
    </row>
    <row r="165" ht="12.75">
      <c r="B165" s="478"/>
    </row>
    <row r="166" ht="12.75">
      <c r="B166" s="478"/>
    </row>
    <row r="167" ht="12.75">
      <c r="B167" s="478"/>
    </row>
    <row r="168" ht="12.75">
      <c r="B168" s="478"/>
    </row>
    <row r="169" ht="12.75">
      <c r="B169" s="478"/>
    </row>
    <row r="170" ht="12.75">
      <c r="B170" s="478"/>
    </row>
    <row r="171" ht="12.75">
      <c r="B171" s="478"/>
    </row>
    <row r="172" ht="12.75">
      <c r="B172" s="478"/>
    </row>
    <row r="173" ht="12.75">
      <c r="B173" s="478"/>
    </row>
    <row r="174" ht="12.75">
      <c r="B174" s="478"/>
    </row>
  </sheetData>
  <sheetProtection password="E09B" sheet="1" formatCells="0" formatColumns="0" formatRows="0"/>
  <mergeCells count="73">
    <mergeCell ref="C72:P72"/>
    <mergeCell ref="B52:P67"/>
    <mergeCell ref="A68:Q68"/>
    <mergeCell ref="B69:B70"/>
    <mergeCell ref="C69:P69"/>
    <mergeCell ref="C70:P70"/>
    <mergeCell ref="C71:P71"/>
    <mergeCell ref="C44:G44"/>
    <mergeCell ref="H44:L44"/>
    <mergeCell ref="M44:P44"/>
    <mergeCell ref="B46:P46"/>
    <mergeCell ref="B48:B49"/>
    <mergeCell ref="B51:P51"/>
    <mergeCell ref="C42:G42"/>
    <mergeCell ref="H42:L42"/>
    <mergeCell ref="M42:P42"/>
    <mergeCell ref="C43:G43"/>
    <mergeCell ref="H43:L43"/>
    <mergeCell ref="M43:P43"/>
    <mergeCell ref="C40:G40"/>
    <mergeCell ref="H40:L40"/>
    <mergeCell ref="M40:P40"/>
    <mergeCell ref="C41:G41"/>
    <mergeCell ref="H41:L41"/>
    <mergeCell ref="M41:P41"/>
    <mergeCell ref="B35:P35"/>
    <mergeCell ref="C36:P36"/>
    <mergeCell ref="B38:P38"/>
    <mergeCell ref="C39:G39"/>
    <mergeCell ref="H39:L39"/>
    <mergeCell ref="M39:P39"/>
    <mergeCell ref="B29:P29"/>
    <mergeCell ref="C30:P30"/>
    <mergeCell ref="B31:P31"/>
    <mergeCell ref="C32:P32"/>
    <mergeCell ref="B33:P33"/>
    <mergeCell ref="C34:P34"/>
    <mergeCell ref="B23:P23"/>
    <mergeCell ref="C24:P24"/>
    <mergeCell ref="B25:P25"/>
    <mergeCell ref="C26:P26"/>
    <mergeCell ref="B27:P27"/>
    <mergeCell ref="D28:G28"/>
    <mergeCell ref="H28:J28"/>
    <mergeCell ref="K28:M28"/>
    <mergeCell ref="N28:O28"/>
    <mergeCell ref="B17:P17"/>
    <mergeCell ref="C18:P18"/>
    <mergeCell ref="B19:P19"/>
    <mergeCell ref="B20:P20"/>
    <mergeCell ref="B21:P21"/>
    <mergeCell ref="C22:P22"/>
    <mergeCell ref="B11:P11"/>
    <mergeCell ref="C12:P12"/>
    <mergeCell ref="B13:P13"/>
    <mergeCell ref="C14:P14"/>
    <mergeCell ref="B15:P15"/>
    <mergeCell ref="C16:P16"/>
    <mergeCell ref="B7:P8"/>
    <mergeCell ref="B9:P9"/>
    <mergeCell ref="D10:G10"/>
    <mergeCell ref="H10:J10"/>
    <mergeCell ref="K10:N10"/>
    <mergeCell ref="O10:P10"/>
    <mergeCell ref="B2:B5"/>
    <mergeCell ref="C2:M2"/>
    <mergeCell ref="N2:P2"/>
    <mergeCell ref="C3:M3"/>
    <mergeCell ref="N3:P3"/>
    <mergeCell ref="C4:M4"/>
    <mergeCell ref="N4:P4"/>
    <mergeCell ref="C5:M5"/>
    <mergeCell ref="N5:P5"/>
  </mergeCells>
  <conditionalFormatting sqref="D49:P49">
    <cfRule type="cellIs" priority="1" dxfId="18" operator="equal">
      <formula>"0"</formula>
    </cfRule>
    <cfRule type="cellIs" priority="2" dxfId="18" operator="lessThanOrEqual">
      <formula>$R$5</formula>
    </cfRule>
    <cfRule type="cellIs" priority="3" dxfId="17" operator="greaterThanOrEqual">
      <formula>$R$2</formula>
    </cfRule>
    <cfRule type="cellIs" priority="4" dxfId="178" operator="between">
      <formula>$R$4</formula>
      <formula>$R$3</formula>
    </cfRule>
  </conditionalFormatting>
  <dataValidations count="8">
    <dataValidation type="list" allowBlank="1" showInputMessage="1" showErrorMessage="1" sqref="C32:P32 C34:P34">
      <formula1>$Q$97:$Q$99</formula1>
    </dataValidation>
    <dataValidation type="list" allowBlank="1" showInputMessage="1" showErrorMessage="1" sqref="C18:P18">
      <formula1>$B$123:$B$130</formula1>
    </dataValidation>
    <dataValidation type="list" allowBlank="1" showInputMessage="1" showErrorMessage="1" sqref="C10">
      <formula1>$Q$107:$Q$110</formula1>
    </dataValidation>
    <dataValidation type="list" allowBlank="1" showInputMessage="1" showErrorMessage="1" sqref="C36:P36">
      <formula1>$R$93:$R$100</formula1>
    </dataValidation>
    <dataValidation type="list" allowBlank="1" showInputMessage="1" showErrorMessage="1" sqref="C72:P72">
      <formula1>$M$98:$M$100</formula1>
    </dataValidation>
    <dataValidation type="list" allowBlank="1" showInputMessage="1" showErrorMessage="1" sqref="C12:P12">
      <formula1>$D$98:$D$123</formula1>
    </dataValidation>
    <dataValidation type="list" allowBlank="1" showInputMessage="1" showErrorMessage="1" sqref="O10:P10">
      <formula1>$C$98:$C$104</formula1>
    </dataValidation>
    <dataValidation type="list" allowBlank="1" showInputMessage="1" showErrorMessage="1" sqref="H10:J10">
      <formula1>$B$98:$B$100</formula1>
    </dataValidation>
  </dataValidations>
  <printOptions horizontalCentered="1" verticalCentered="1"/>
  <pageMargins left="0" right="0" top="0" bottom="0" header="0" footer="0"/>
  <pageSetup horizontalDpi="600" verticalDpi="600" orientation="portrait" scale="80" r:id="rId4"/>
  <drawing r:id="rId3"/>
  <legacyDrawing r:id="rId2"/>
</worksheet>
</file>

<file path=xl/worksheets/sheet6.xml><?xml version="1.0" encoding="utf-8"?>
<worksheet xmlns="http://schemas.openxmlformats.org/spreadsheetml/2006/main" xmlns:r="http://schemas.openxmlformats.org/officeDocument/2006/relationships">
  <dimension ref="A1:AU64"/>
  <sheetViews>
    <sheetView tabSelected="1" zoomScale="90" zoomScaleNormal="90" zoomScalePageLayoutView="0" workbookViewId="0" topLeftCell="S1">
      <selection activeCell="S1" sqref="A1:IV16384"/>
    </sheetView>
  </sheetViews>
  <sheetFormatPr defaultColWidth="11.421875" defaultRowHeight="12.75"/>
  <cols>
    <col min="1" max="1" width="27.140625" style="7" customWidth="1"/>
    <col min="2" max="2" width="27.140625" style="4" customWidth="1"/>
    <col min="3" max="3" width="10.7109375" style="4" customWidth="1"/>
    <col min="4" max="4" width="8.7109375" style="4" customWidth="1"/>
    <col min="5" max="5" width="10.7109375" style="4" customWidth="1"/>
    <col min="6" max="6" width="10.57421875" style="4" customWidth="1"/>
    <col min="7" max="7" width="10.7109375" style="4" customWidth="1"/>
    <col min="8" max="8" width="10.140625" style="4" customWidth="1"/>
    <col min="9" max="9" width="10.7109375" style="4" customWidth="1"/>
    <col min="10" max="10" width="8.7109375" style="4" customWidth="1"/>
    <col min="11" max="11" width="10.7109375" style="4" customWidth="1"/>
    <col min="12" max="12" width="8.7109375" style="4" customWidth="1"/>
    <col min="13" max="13" width="10.7109375" style="4" customWidth="1"/>
    <col min="14" max="14" width="8.7109375" style="4" customWidth="1"/>
    <col min="15" max="15" width="17.57421875" style="4" customWidth="1"/>
    <col min="16" max="16" width="8.7109375" style="4" customWidth="1"/>
    <col min="17" max="17" width="14.421875" style="6" customWidth="1"/>
    <col min="18" max="18" width="14.00390625" style="4" customWidth="1"/>
    <col min="19" max="19" width="10.7109375" style="6" customWidth="1"/>
    <col min="20" max="20" width="8.7109375" style="4" customWidth="1"/>
    <col min="21" max="21" width="10.7109375" style="6" customWidth="1"/>
    <col min="22" max="22" width="8.7109375" style="4" customWidth="1"/>
    <col min="23" max="23" width="10.7109375" style="6" customWidth="1"/>
    <col min="24" max="24" width="8.7109375" style="4" customWidth="1"/>
    <col min="25" max="25" width="10.7109375" style="6" customWidth="1"/>
    <col min="26" max="26" width="8.7109375" style="4" customWidth="1"/>
    <col min="27" max="27" width="10.7109375" style="6" customWidth="1"/>
    <col min="28" max="30" width="8.7109375" style="4" customWidth="1"/>
    <col min="31" max="31" width="10.7109375" style="6" customWidth="1"/>
    <col min="32" max="32" width="8.7109375" style="4" customWidth="1"/>
    <col min="33" max="33" width="33.57421875" style="4" customWidth="1"/>
    <col min="34" max="34" width="22.57421875" style="4" customWidth="1"/>
    <col min="35" max="16384" width="11.421875" style="4" customWidth="1"/>
  </cols>
  <sheetData>
    <row r="1" spans="1:47" ht="21" customHeight="1">
      <c r="A1" s="300"/>
      <c r="B1" s="310" t="s">
        <v>58</v>
      </c>
      <c r="C1" s="311"/>
      <c r="D1" s="311"/>
      <c r="E1" s="311"/>
      <c r="F1" s="311"/>
      <c r="G1" s="311"/>
      <c r="H1" s="311"/>
      <c r="I1" s="311"/>
      <c r="J1" s="311"/>
      <c r="K1" s="311"/>
      <c r="L1" s="311"/>
      <c r="M1" s="311"/>
      <c r="N1" s="311"/>
      <c r="O1" s="311"/>
      <c r="P1" s="311"/>
      <c r="Q1" s="311"/>
      <c r="R1" s="311"/>
      <c r="S1" s="311"/>
      <c r="T1" s="311"/>
      <c r="U1" s="311"/>
      <c r="V1" s="311"/>
      <c r="W1" s="311"/>
      <c r="X1" s="311"/>
      <c r="Y1" s="311"/>
      <c r="Z1" s="311"/>
      <c r="AA1" s="311"/>
      <c r="AB1" s="311"/>
      <c r="AC1" s="311"/>
      <c r="AD1" s="311"/>
      <c r="AE1" s="311"/>
      <c r="AF1" s="312"/>
      <c r="AG1" s="303" t="s">
        <v>59</v>
      </c>
      <c r="AH1" s="304"/>
      <c r="AI1" s="1"/>
      <c r="AJ1" s="1"/>
      <c r="AK1" s="1"/>
      <c r="AL1" s="1"/>
      <c r="AM1" s="1"/>
      <c r="AN1" s="1"/>
      <c r="AO1" s="1"/>
      <c r="AP1" s="1"/>
      <c r="AQ1" s="1"/>
      <c r="AR1" s="1"/>
      <c r="AS1" s="1"/>
      <c r="AT1" s="2"/>
      <c r="AU1" s="3"/>
    </row>
    <row r="2" spans="1:47" ht="18">
      <c r="A2" s="301"/>
      <c r="B2" s="313" t="s">
        <v>84</v>
      </c>
      <c r="C2" s="314"/>
      <c r="D2" s="314"/>
      <c r="E2" s="314"/>
      <c r="F2" s="314"/>
      <c r="G2" s="314"/>
      <c r="H2" s="314"/>
      <c r="I2" s="314"/>
      <c r="J2" s="314"/>
      <c r="K2" s="314"/>
      <c r="L2" s="314"/>
      <c r="M2" s="314"/>
      <c r="N2" s="314"/>
      <c r="O2" s="314"/>
      <c r="P2" s="314"/>
      <c r="Q2" s="314"/>
      <c r="R2" s="314"/>
      <c r="S2" s="314"/>
      <c r="T2" s="314"/>
      <c r="U2" s="314"/>
      <c r="V2" s="314"/>
      <c r="W2" s="314"/>
      <c r="X2" s="314"/>
      <c r="Y2" s="314"/>
      <c r="Z2" s="314"/>
      <c r="AA2" s="314"/>
      <c r="AB2" s="314"/>
      <c r="AC2" s="314"/>
      <c r="AD2" s="314"/>
      <c r="AE2" s="314"/>
      <c r="AF2" s="315"/>
      <c r="AG2" s="305" t="s">
        <v>110</v>
      </c>
      <c r="AH2" s="306"/>
      <c r="AI2" s="1"/>
      <c r="AJ2" s="1"/>
      <c r="AK2" s="1"/>
      <c r="AL2" s="1"/>
      <c r="AM2" s="1"/>
      <c r="AN2" s="1"/>
      <c r="AO2" s="1"/>
      <c r="AP2" s="1"/>
      <c r="AQ2" s="1"/>
      <c r="AR2" s="1"/>
      <c r="AS2" s="1"/>
      <c r="AT2" s="2"/>
      <c r="AU2" s="3"/>
    </row>
    <row r="3" spans="1:47" ht="18">
      <c r="A3" s="301"/>
      <c r="B3" s="313" t="s">
        <v>85</v>
      </c>
      <c r="C3" s="314"/>
      <c r="D3" s="314"/>
      <c r="E3" s="314"/>
      <c r="F3" s="314"/>
      <c r="G3" s="314"/>
      <c r="H3" s="314"/>
      <c r="I3" s="314"/>
      <c r="J3" s="314"/>
      <c r="K3" s="314"/>
      <c r="L3" s="314"/>
      <c r="M3" s="314"/>
      <c r="N3" s="314"/>
      <c r="O3" s="314"/>
      <c r="P3" s="314"/>
      <c r="Q3" s="314"/>
      <c r="R3" s="314"/>
      <c r="S3" s="314"/>
      <c r="T3" s="314"/>
      <c r="U3" s="314"/>
      <c r="V3" s="314"/>
      <c r="W3" s="314"/>
      <c r="X3" s="314"/>
      <c r="Y3" s="314"/>
      <c r="Z3" s="314"/>
      <c r="AA3" s="314"/>
      <c r="AB3" s="314"/>
      <c r="AC3" s="314"/>
      <c r="AD3" s="314"/>
      <c r="AE3" s="314"/>
      <c r="AF3" s="315"/>
      <c r="AG3" s="305" t="s">
        <v>111</v>
      </c>
      <c r="AH3" s="306"/>
      <c r="AI3" s="1"/>
      <c r="AJ3" s="1"/>
      <c r="AK3" s="1"/>
      <c r="AL3" s="1"/>
      <c r="AM3" s="1"/>
      <c r="AN3" s="1"/>
      <c r="AO3" s="1"/>
      <c r="AP3" s="1"/>
      <c r="AQ3" s="1"/>
      <c r="AR3" s="1"/>
      <c r="AS3" s="1"/>
      <c r="AT3" s="2"/>
      <c r="AU3" s="3"/>
    </row>
    <row r="4" spans="1:47" ht="21.75" customHeight="1" thickBot="1">
      <c r="A4" s="302"/>
      <c r="B4" s="363" t="s">
        <v>86</v>
      </c>
      <c r="C4" s="364"/>
      <c r="D4" s="364"/>
      <c r="E4" s="364"/>
      <c r="F4" s="364"/>
      <c r="G4" s="364"/>
      <c r="H4" s="364"/>
      <c r="I4" s="364"/>
      <c r="J4" s="364"/>
      <c r="K4" s="364"/>
      <c r="L4" s="364"/>
      <c r="M4" s="364"/>
      <c r="N4" s="364"/>
      <c r="O4" s="364"/>
      <c r="P4" s="364"/>
      <c r="Q4" s="364"/>
      <c r="R4" s="364"/>
      <c r="S4" s="364"/>
      <c r="T4" s="364"/>
      <c r="U4" s="364"/>
      <c r="V4" s="364"/>
      <c r="W4" s="364"/>
      <c r="X4" s="364"/>
      <c r="Y4" s="364"/>
      <c r="Z4" s="364"/>
      <c r="AA4" s="364"/>
      <c r="AB4" s="364"/>
      <c r="AC4" s="364"/>
      <c r="AD4" s="364"/>
      <c r="AE4" s="364"/>
      <c r="AF4" s="365"/>
      <c r="AG4" s="307" t="s">
        <v>63</v>
      </c>
      <c r="AH4" s="308"/>
      <c r="AI4" s="5"/>
      <c r="AJ4" s="5"/>
      <c r="AK4" s="5"/>
      <c r="AL4" s="5"/>
      <c r="AM4" s="5"/>
      <c r="AN4" s="5"/>
      <c r="AO4" s="5"/>
      <c r="AP4" s="5"/>
      <c r="AQ4" s="5"/>
      <c r="AR4" s="5"/>
      <c r="AS4" s="5"/>
      <c r="AT4" s="2"/>
      <c r="AU4" s="3"/>
    </row>
    <row r="5" spans="1:47" ht="21.75" customHeight="1">
      <c r="A5" s="32"/>
      <c r="B5" s="33"/>
      <c r="C5" s="34"/>
      <c r="D5" s="34"/>
      <c r="E5" s="34"/>
      <c r="F5" s="34"/>
      <c r="G5" s="34"/>
      <c r="H5" s="34"/>
      <c r="I5" s="34"/>
      <c r="J5" s="34"/>
      <c r="K5" s="34"/>
      <c r="L5" s="34"/>
      <c r="M5" s="34"/>
      <c r="N5" s="34"/>
      <c r="O5" s="34"/>
      <c r="P5" s="34"/>
      <c r="Q5" s="34"/>
      <c r="R5" s="34"/>
      <c r="S5" s="34"/>
      <c r="T5" s="34"/>
      <c r="U5" s="34"/>
      <c r="V5" s="34"/>
      <c r="W5" s="34"/>
      <c r="X5" s="34"/>
      <c r="Y5" s="34"/>
      <c r="Z5" s="34"/>
      <c r="AA5" s="34"/>
      <c r="AB5" s="34"/>
      <c r="AC5" s="34"/>
      <c r="AD5" s="34"/>
      <c r="AE5" s="34"/>
      <c r="AF5" s="34"/>
      <c r="AG5" s="35"/>
      <c r="AH5" s="35"/>
      <c r="AI5" s="5"/>
      <c r="AJ5" s="5"/>
      <c r="AK5" s="5"/>
      <c r="AL5" s="5"/>
      <c r="AM5" s="5"/>
      <c r="AN5" s="5"/>
      <c r="AO5" s="5"/>
      <c r="AP5" s="5"/>
      <c r="AQ5" s="5"/>
      <c r="AR5" s="5"/>
      <c r="AS5" s="5"/>
      <c r="AT5" s="2"/>
      <c r="AU5" s="3"/>
    </row>
    <row r="6" spans="1:34" ht="23.25" customHeight="1">
      <c r="A6" s="299" t="s">
        <v>0</v>
      </c>
      <c r="B6" s="299"/>
      <c r="C6" s="309" t="str">
        <f>+IRR!C12</f>
        <v>GESTION DE INFRAESTRUCTURA FISICA</v>
      </c>
      <c r="D6" s="309"/>
      <c r="E6" s="309"/>
      <c r="F6" s="309"/>
      <c r="G6" s="309"/>
      <c r="H6" s="309"/>
      <c r="I6" s="309"/>
      <c r="J6" s="309"/>
      <c r="K6" s="309"/>
      <c r="L6" s="309"/>
      <c r="M6" s="309"/>
      <c r="N6" s="309"/>
      <c r="O6" s="309"/>
      <c r="P6" s="309"/>
      <c r="Q6" s="309"/>
      <c r="R6" s="309"/>
      <c r="S6" s="309"/>
      <c r="T6" s="309"/>
      <c r="U6" s="309"/>
      <c r="V6" s="309"/>
      <c r="W6" s="309"/>
      <c r="X6" s="309"/>
      <c r="Y6" s="309"/>
      <c r="Z6" s="309"/>
      <c r="AA6" s="309"/>
      <c r="AB6" s="309"/>
      <c r="AC6" s="309"/>
      <c r="AD6" s="309"/>
      <c r="AE6" s="309"/>
      <c r="AF6" s="309"/>
      <c r="AG6" s="309"/>
      <c r="AH6" s="309"/>
    </row>
    <row r="7" spans="1:34" ht="23.25" customHeight="1" thickBot="1">
      <c r="A7" s="36"/>
      <c r="B7" s="36"/>
      <c r="C7" s="37"/>
      <c r="D7" s="37"/>
      <c r="E7" s="37"/>
      <c r="F7" s="37"/>
      <c r="G7" s="37"/>
      <c r="H7" s="37"/>
      <c r="I7" s="37"/>
      <c r="J7" s="37"/>
      <c r="K7" s="37"/>
      <c r="L7" s="37"/>
      <c r="M7" s="37"/>
      <c r="N7" s="37"/>
      <c r="O7" s="37"/>
      <c r="P7" s="37"/>
      <c r="Q7" s="37"/>
      <c r="R7" s="37"/>
      <c r="S7" s="37"/>
      <c r="T7" s="37"/>
      <c r="U7" s="37"/>
      <c r="V7" s="37"/>
      <c r="W7" s="37"/>
      <c r="X7" s="37"/>
      <c r="Y7" s="37"/>
      <c r="Z7" s="37"/>
      <c r="AA7" s="37"/>
      <c r="AB7" s="37"/>
      <c r="AC7" s="37"/>
      <c r="AD7" s="37"/>
      <c r="AE7" s="37"/>
      <c r="AF7" s="37"/>
      <c r="AG7" s="37"/>
      <c r="AH7" s="37"/>
    </row>
    <row r="8" spans="1:34" ht="34.5" customHeight="1">
      <c r="A8" s="439" t="s">
        <v>87</v>
      </c>
      <c r="B8" s="441" t="s">
        <v>31</v>
      </c>
      <c r="C8" s="443" t="str">
        <f>+IRR!C14</f>
        <v>IRR- Indicador de Residuos Reciclables (%)</v>
      </c>
      <c r="D8" s="443"/>
      <c r="E8" s="443"/>
      <c r="F8" s="443"/>
      <c r="G8" s="443"/>
      <c r="H8" s="443"/>
      <c r="I8" s="443"/>
      <c r="J8" s="443"/>
      <c r="K8" s="443"/>
      <c r="L8" s="443"/>
      <c r="M8" s="443"/>
      <c r="N8" s="443"/>
      <c r="O8" s="443"/>
      <c r="P8" s="443"/>
      <c r="Q8" s="443"/>
      <c r="R8" s="443"/>
      <c r="S8" s="443"/>
      <c r="T8" s="443"/>
      <c r="U8" s="443"/>
      <c r="V8" s="443"/>
      <c r="W8" s="443"/>
      <c r="X8" s="443"/>
      <c r="Y8" s="443"/>
      <c r="Z8" s="443"/>
      <c r="AA8" s="443"/>
      <c r="AB8" s="443"/>
      <c r="AC8" s="443"/>
      <c r="AD8" s="443"/>
      <c r="AE8" s="443"/>
      <c r="AF8" s="443"/>
      <c r="AG8" s="443"/>
      <c r="AH8" s="444"/>
    </row>
    <row r="9" spans="1:34" ht="41.25" customHeight="1" thickBot="1">
      <c r="A9" s="440"/>
      <c r="B9" s="442"/>
      <c r="C9" s="87" t="s">
        <v>10</v>
      </c>
      <c r="D9" s="87" t="s">
        <v>88</v>
      </c>
      <c r="E9" s="87" t="s">
        <v>11</v>
      </c>
      <c r="F9" s="87" t="s">
        <v>88</v>
      </c>
      <c r="G9" s="87" t="s">
        <v>12</v>
      </c>
      <c r="H9" s="87" t="s">
        <v>88</v>
      </c>
      <c r="I9" s="87" t="s">
        <v>13</v>
      </c>
      <c r="J9" s="87" t="s">
        <v>88</v>
      </c>
      <c r="K9" s="87" t="s">
        <v>14</v>
      </c>
      <c r="L9" s="87" t="s">
        <v>88</v>
      </c>
      <c r="M9" s="87" t="s">
        <v>15</v>
      </c>
      <c r="N9" s="87" t="s">
        <v>88</v>
      </c>
      <c r="O9" s="447" t="s">
        <v>170</v>
      </c>
      <c r="P9" s="448"/>
      <c r="Q9" s="87" t="s">
        <v>16</v>
      </c>
      <c r="R9" s="87" t="s">
        <v>88</v>
      </c>
      <c r="S9" s="87" t="s">
        <v>113</v>
      </c>
      <c r="T9" s="87" t="s">
        <v>88</v>
      </c>
      <c r="U9" s="87" t="s">
        <v>18</v>
      </c>
      <c r="V9" s="87" t="s">
        <v>88</v>
      </c>
      <c r="W9" s="87" t="s">
        <v>19</v>
      </c>
      <c r="X9" s="87" t="s">
        <v>88</v>
      </c>
      <c r="Y9" s="87" t="s">
        <v>20</v>
      </c>
      <c r="Z9" s="87" t="s">
        <v>88</v>
      </c>
      <c r="AA9" s="87" t="s">
        <v>21</v>
      </c>
      <c r="AB9" s="87" t="s">
        <v>88</v>
      </c>
      <c r="AC9" s="447" t="s">
        <v>171</v>
      </c>
      <c r="AD9" s="448"/>
      <c r="AE9" s="87" t="s">
        <v>128</v>
      </c>
      <c r="AF9" s="87" t="s">
        <v>88</v>
      </c>
      <c r="AG9" s="445" t="s">
        <v>89</v>
      </c>
      <c r="AH9" s="446"/>
    </row>
    <row r="10" spans="1:34" ht="70.5" customHeight="1">
      <c r="A10" s="449" t="s">
        <v>147</v>
      </c>
      <c r="B10" s="88" t="s">
        <v>158</v>
      </c>
      <c r="C10" s="89">
        <f>C11-1431</f>
        <v>195</v>
      </c>
      <c r="D10" s="437">
        <f>IF(C10=0,"0",((C10)/C11))</f>
        <v>0.11992619926199262</v>
      </c>
      <c r="E10" s="89">
        <f>E11-1101.5</f>
        <v>25.5</v>
      </c>
      <c r="F10" s="437">
        <f>IF(E10=0,"0",((E10)/E11))</f>
        <v>0.022626441881100266</v>
      </c>
      <c r="G10" s="89">
        <f>G11-1268</f>
        <v>67.70000000000005</v>
      </c>
      <c r="H10" s="437">
        <f>IF(G10=0,"0",((G10)/G11))</f>
        <v>0.050685034064535485</v>
      </c>
      <c r="I10" s="89">
        <v>247</v>
      </c>
      <c r="J10" s="437">
        <f>IF(I10=0,"0",((I10)/I11))</f>
        <v>0.22029967891544772</v>
      </c>
      <c r="K10" s="89">
        <v>103.5</v>
      </c>
      <c r="L10" s="437">
        <f>IF(K10=0,"0",((K10)/K11))</f>
        <v>0.07678041543026706</v>
      </c>
      <c r="M10" s="89">
        <v>95</v>
      </c>
      <c r="N10" s="456">
        <f>IF(M10=0,"0",((M10)/M11))</f>
        <v>0.07521773555027712</v>
      </c>
      <c r="O10" s="76">
        <f>C10+E10+G10+I10+K10+M10</f>
        <v>733.7</v>
      </c>
      <c r="P10" s="417">
        <f>IF(O10=0,"0",((O10)/O11))</f>
        <v>0.0938127325499623</v>
      </c>
      <c r="Q10" s="90">
        <v>69.5</v>
      </c>
      <c r="R10" s="437">
        <f>IF(Q10=0,"0",((Q10)/Q11))</f>
        <v>0.059275053304904055</v>
      </c>
      <c r="S10" s="89">
        <v>31.5</v>
      </c>
      <c r="T10" s="437">
        <f>IF(S10=0,"0",((S10)/S11))</f>
        <v>0.22329340043949814</v>
      </c>
      <c r="U10" s="89">
        <v>64.9</v>
      </c>
      <c r="V10" s="437">
        <f>IF(U10=0,"0",((U10)/U11))</f>
        <v>0.323368211260588</v>
      </c>
      <c r="W10" s="89">
        <v>60.5</v>
      </c>
      <c r="X10" s="437">
        <f>IF(W10=0,"0",((W10)/W11))</f>
        <v>0.1335246082542485</v>
      </c>
      <c r="Y10" s="89"/>
      <c r="Z10" s="437" t="str">
        <f>IF(Y10=0,"0",((Y10)/Y11))</f>
        <v>0</v>
      </c>
      <c r="AA10" s="89"/>
      <c r="AB10" s="437" t="str">
        <f>IF(AA10=0,"0",((AA10)/AA11))</f>
        <v>0</v>
      </c>
      <c r="AC10" s="76">
        <f>Q10+S10+U10+W10+Y10+AA10</f>
        <v>226.4</v>
      </c>
      <c r="AD10" s="417">
        <f>IF(AC10=0,"0",((AC10)/AC11))</f>
        <v>0.11507748923690003</v>
      </c>
      <c r="AE10" s="91">
        <f>C10+E10+G10+I10+K10+M10+Q10+S10+U10+W10+Y10+AA10</f>
        <v>960.1</v>
      </c>
      <c r="AF10" s="451">
        <f>IF(AE10=0,"0",((AE10)/AE11))</f>
        <v>0.0980867916393806</v>
      </c>
      <c r="AG10" s="453" t="s">
        <v>176</v>
      </c>
      <c r="AH10" s="403"/>
    </row>
    <row r="11" spans="1:34" ht="60" customHeight="1" thickBot="1">
      <c r="A11" s="450"/>
      <c r="B11" s="48" t="s">
        <v>159</v>
      </c>
      <c r="C11" s="58">
        <v>1626</v>
      </c>
      <c r="D11" s="438"/>
      <c r="E11" s="58">
        <v>1127</v>
      </c>
      <c r="F11" s="438"/>
      <c r="G11" s="58">
        <v>1335.7</v>
      </c>
      <c r="H11" s="438"/>
      <c r="I11" s="58">
        <v>1121.2</v>
      </c>
      <c r="J11" s="438"/>
      <c r="K11" s="58">
        <v>1348</v>
      </c>
      <c r="L11" s="438"/>
      <c r="M11" s="58">
        <v>1263</v>
      </c>
      <c r="N11" s="457"/>
      <c r="O11" s="77">
        <f>C11+E11+G11+I11+K11+M11</f>
        <v>7820.9</v>
      </c>
      <c r="P11" s="425"/>
      <c r="Q11" s="67">
        <v>1172.5</v>
      </c>
      <c r="R11" s="438"/>
      <c r="S11" s="58">
        <v>141.07</v>
      </c>
      <c r="T11" s="438"/>
      <c r="U11" s="58">
        <v>200.7</v>
      </c>
      <c r="V11" s="438"/>
      <c r="W11" s="58">
        <v>453.1</v>
      </c>
      <c r="X11" s="438"/>
      <c r="Y11" s="58"/>
      <c r="Z11" s="438"/>
      <c r="AA11" s="58"/>
      <c r="AB11" s="438"/>
      <c r="AC11" s="77">
        <f>Q11+S11+U11+W11+Y11+AA11</f>
        <v>1967.37</v>
      </c>
      <c r="AD11" s="425"/>
      <c r="AE11" s="59">
        <f>C11+E11+G11+I11+K11+M11+Q11+S11+U11+W11+Y11+AA11</f>
        <v>9788.27</v>
      </c>
      <c r="AF11" s="452"/>
      <c r="AG11" s="454"/>
      <c r="AH11" s="455"/>
    </row>
    <row r="12" spans="1:34" s="2" customFormat="1" ht="45" customHeight="1">
      <c r="A12" s="11"/>
      <c r="B12" s="44"/>
      <c r="C12" s="45"/>
      <c r="D12" s="46"/>
      <c r="E12" s="45"/>
      <c r="F12" s="46"/>
      <c r="G12" s="45"/>
      <c r="H12" s="46"/>
      <c r="I12" s="45"/>
      <c r="J12" s="46"/>
      <c r="K12" s="45"/>
      <c r="L12" s="46"/>
      <c r="M12" s="45"/>
      <c r="N12" s="46"/>
      <c r="O12" s="46"/>
      <c r="P12" s="46"/>
      <c r="Q12" s="45"/>
      <c r="R12" s="46"/>
      <c r="S12" s="45"/>
      <c r="T12" s="46"/>
      <c r="U12" s="45"/>
      <c r="V12" s="46"/>
      <c r="W12" s="45"/>
      <c r="X12" s="46"/>
      <c r="Y12" s="45"/>
      <c r="Z12" s="46"/>
      <c r="AA12" s="45"/>
      <c r="AB12" s="46"/>
      <c r="AC12" s="46"/>
      <c r="AD12" s="46"/>
      <c r="AE12" s="47"/>
      <c r="AF12" s="46"/>
      <c r="AG12" s="415"/>
      <c r="AH12" s="415"/>
    </row>
    <row r="13" spans="3:32" ht="12.75">
      <c r="C13" s="8"/>
      <c r="D13" s="8"/>
      <c r="E13" s="8"/>
      <c r="F13" s="8"/>
      <c r="G13" s="8"/>
      <c r="H13" s="8"/>
      <c r="I13" s="8"/>
      <c r="J13" s="8"/>
      <c r="K13" s="8"/>
      <c r="L13" s="8"/>
      <c r="M13" s="8"/>
      <c r="N13" s="8"/>
      <c r="O13" s="8"/>
      <c r="P13" s="8"/>
      <c r="R13" s="8"/>
      <c r="T13" s="8"/>
      <c r="V13" s="8"/>
      <c r="X13" s="8"/>
      <c r="Z13" s="8"/>
      <c r="AB13" s="8"/>
      <c r="AC13" s="8"/>
      <c r="AD13" s="8"/>
      <c r="AF13" s="8"/>
    </row>
    <row r="14" spans="3:32" ht="12.75">
      <c r="C14" s="8"/>
      <c r="D14" s="8"/>
      <c r="E14" s="8"/>
      <c r="F14" s="8"/>
      <c r="G14" s="8"/>
      <c r="H14" s="8"/>
      <c r="I14" s="8"/>
      <c r="J14" s="8"/>
      <c r="K14" s="8"/>
      <c r="L14" s="8"/>
      <c r="M14" s="8"/>
      <c r="N14" s="8"/>
      <c r="O14" s="8"/>
      <c r="P14" s="8"/>
      <c r="R14" s="8"/>
      <c r="T14" s="8"/>
      <c r="V14" s="8"/>
      <c r="X14" s="8"/>
      <c r="Z14" s="8"/>
      <c r="AB14" s="8"/>
      <c r="AC14" s="8"/>
      <c r="AD14" s="8"/>
      <c r="AF14" s="8"/>
    </row>
    <row r="15" spans="3:32" ht="12.75">
      <c r="C15" s="8"/>
      <c r="D15" s="8"/>
      <c r="E15" s="8"/>
      <c r="F15" s="8"/>
      <c r="G15" s="8"/>
      <c r="H15" s="8"/>
      <c r="I15" s="8"/>
      <c r="J15" s="8"/>
      <c r="K15" s="8"/>
      <c r="L15" s="8"/>
      <c r="M15" s="8"/>
      <c r="N15" s="8"/>
      <c r="O15" s="8"/>
      <c r="P15" s="8"/>
      <c r="R15" s="8"/>
      <c r="T15" s="8"/>
      <c r="V15" s="8"/>
      <c r="X15" s="8"/>
      <c r="Z15" s="8"/>
      <c r="AB15" s="8"/>
      <c r="AC15" s="8"/>
      <c r="AD15" s="8"/>
      <c r="AF15" s="8"/>
    </row>
    <row r="16" spans="3:32" ht="12.75">
      <c r="C16" s="8"/>
      <c r="D16" s="8"/>
      <c r="E16" s="8"/>
      <c r="F16" s="8"/>
      <c r="G16" s="8"/>
      <c r="H16" s="8"/>
      <c r="I16" s="8"/>
      <c r="J16" s="8"/>
      <c r="K16" s="8"/>
      <c r="L16" s="8"/>
      <c r="M16" s="8"/>
      <c r="N16" s="8"/>
      <c r="O16" s="8"/>
      <c r="P16" s="8"/>
      <c r="R16" s="8"/>
      <c r="T16" s="8"/>
      <c r="V16" s="8"/>
      <c r="X16" s="8"/>
      <c r="Z16" s="8"/>
      <c r="AB16" s="8"/>
      <c r="AC16" s="8"/>
      <c r="AD16" s="8"/>
      <c r="AF16" s="8"/>
    </row>
    <row r="17" spans="3:32" ht="12.75">
      <c r="C17" s="8"/>
      <c r="D17" s="8"/>
      <c r="E17" s="8"/>
      <c r="F17" s="8"/>
      <c r="G17" s="8"/>
      <c r="H17" s="8"/>
      <c r="I17" s="8"/>
      <c r="J17" s="8"/>
      <c r="K17" s="8"/>
      <c r="L17" s="8"/>
      <c r="M17" s="8"/>
      <c r="N17" s="8"/>
      <c r="O17" s="8"/>
      <c r="P17" s="8"/>
      <c r="AB17" s="8"/>
      <c r="AC17" s="8"/>
      <c r="AD17" s="8"/>
      <c r="AF17" s="8"/>
    </row>
    <row r="18" spans="3:16" ht="12.75">
      <c r="C18" s="8"/>
      <c r="D18" s="8"/>
      <c r="E18" s="8"/>
      <c r="F18" s="8"/>
      <c r="G18" s="8"/>
      <c r="H18" s="8"/>
      <c r="I18" s="8"/>
      <c r="J18" s="8"/>
      <c r="K18" s="8"/>
      <c r="L18" s="8"/>
      <c r="M18" s="8"/>
      <c r="N18" s="8"/>
      <c r="O18" s="8"/>
      <c r="P18" s="8"/>
    </row>
    <row r="19" spans="1:47" s="6" customFormat="1" ht="12.75">
      <c r="A19" s="7"/>
      <c r="B19" s="4"/>
      <c r="C19" s="49"/>
      <c r="D19" s="50"/>
      <c r="E19" s="8"/>
      <c r="F19" s="8"/>
      <c r="G19" s="8"/>
      <c r="H19" s="8"/>
      <c r="I19" s="8"/>
      <c r="J19" s="8"/>
      <c r="K19" s="8"/>
      <c r="L19" s="8"/>
      <c r="M19" s="8"/>
      <c r="N19" s="8"/>
      <c r="O19" s="8"/>
      <c r="P19" s="8"/>
      <c r="R19" s="4"/>
      <c r="T19" s="4"/>
      <c r="V19" s="4"/>
      <c r="X19" s="4"/>
      <c r="Z19" s="4"/>
      <c r="AB19" s="4"/>
      <c r="AC19" s="4"/>
      <c r="AD19" s="4"/>
      <c r="AF19" s="4"/>
      <c r="AG19" s="4"/>
      <c r="AH19" s="4"/>
      <c r="AI19" s="4"/>
      <c r="AJ19" s="4"/>
      <c r="AK19" s="4"/>
      <c r="AL19" s="4"/>
      <c r="AM19" s="4"/>
      <c r="AN19" s="4"/>
      <c r="AO19" s="4"/>
      <c r="AP19" s="4"/>
      <c r="AQ19" s="4"/>
      <c r="AR19" s="4"/>
      <c r="AS19" s="4"/>
      <c r="AT19" s="4"/>
      <c r="AU19" s="4"/>
    </row>
    <row r="20" spans="1:47" s="6" customFormat="1" ht="12.75">
      <c r="A20" s="7"/>
      <c r="B20" s="4"/>
      <c r="C20" s="8"/>
      <c r="D20" s="8"/>
      <c r="E20" s="8"/>
      <c r="F20" s="8"/>
      <c r="G20" s="8"/>
      <c r="H20" s="8"/>
      <c r="I20" s="8"/>
      <c r="J20" s="8"/>
      <c r="K20" s="8"/>
      <c r="L20" s="8"/>
      <c r="M20" s="8"/>
      <c r="N20" s="8"/>
      <c r="O20" s="8"/>
      <c r="P20" s="8"/>
      <c r="R20" s="4"/>
      <c r="T20" s="4"/>
      <c r="V20" s="4"/>
      <c r="X20" s="4"/>
      <c r="Z20" s="4"/>
      <c r="AB20" s="4"/>
      <c r="AC20" s="4"/>
      <c r="AD20" s="4"/>
      <c r="AF20" s="4"/>
      <c r="AG20" s="4"/>
      <c r="AH20" s="4"/>
      <c r="AI20" s="4"/>
      <c r="AJ20" s="4"/>
      <c r="AK20" s="4"/>
      <c r="AL20" s="4"/>
      <c r="AM20" s="4"/>
      <c r="AN20" s="4"/>
      <c r="AO20" s="4"/>
      <c r="AP20" s="4"/>
      <c r="AQ20" s="4"/>
      <c r="AR20" s="4"/>
      <c r="AS20" s="4"/>
      <c r="AT20" s="4"/>
      <c r="AU20" s="4"/>
    </row>
    <row r="21" spans="1:47" s="6" customFormat="1" ht="12.75">
      <c r="A21" s="7"/>
      <c r="B21" s="4"/>
      <c r="C21" s="49"/>
      <c r="D21" s="8"/>
      <c r="E21" s="8"/>
      <c r="F21" s="8"/>
      <c r="G21" s="8"/>
      <c r="H21" s="8"/>
      <c r="I21" s="8"/>
      <c r="J21" s="8"/>
      <c r="K21" s="8"/>
      <c r="L21" s="8"/>
      <c r="M21" s="8"/>
      <c r="N21" s="8"/>
      <c r="O21" s="8"/>
      <c r="P21" s="8"/>
      <c r="R21" s="4"/>
      <c r="T21" s="4"/>
      <c r="V21" s="4"/>
      <c r="X21" s="4"/>
      <c r="Z21" s="4"/>
      <c r="AB21" s="4"/>
      <c r="AC21" s="4"/>
      <c r="AD21" s="4"/>
      <c r="AF21" s="4"/>
      <c r="AG21" s="4"/>
      <c r="AH21" s="4"/>
      <c r="AI21" s="4"/>
      <c r="AJ21" s="4"/>
      <c r="AK21" s="4"/>
      <c r="AL21" s="4"/>
      <c r="AM21" s="4"/>
      <c r="AN21" s="4"/>
      <c r="AO21" s="4"/>
      <c r="AP21" s="4"/>
      <c r="AQ21" s="4"/>
      <c r="AR21" s="4"/>
      <c r="AS21" s="4"/>
      <c r="AT21" s="4"/>
      <c r="AU21" s="4"/>
    </row>
    <row r="22" spans="1:47" s="6" customFormat="1" ht="12.75">
      <c r="A22" s="7"/>
      <c r="B22" s="4"/>
      <c r="C22" s="8"/>
      <c r="D22" s="8"/>
      <c r="E22" s="8"/>
      <c r="F22" s="8"/>
      <c r="G22" s="8"/>
      <c r="H22" s="8"/>
      <c r="I22" s="8"/>
      <c r="J22" s="8"/>
      <c r="K22" s="8"/>
      <c r="L22" s="8"/>
      <c r="M22" s="8"/>
      <c r="N22" s="8"/>
      <c r="O22" s="8"/>
      <c r="P22" s="8"/>
      <c r="R22" s="4"/>
      <c r="T22" s="4"/>
      <c r="V22" s="4"/>
      <c r="X22" s="4"/>
      <c r="Z22" s="4"/>
      <c r="AB22" s="4"/>
      <c r="AC22" s="4"/>
      <c r="AD22" s="4"/>
      <c r="AF22" s="4"/>
      <c r="AG22" s="4"/>
      <c r="AH22" s="4"/>
      <c r="AI22" s="4"/>
      <c r="AJ22" s="4"/>
      <c r="AK22" s="4"/>
      <c r="AL22" s="4"/>
      <c r="AM22" s="4"/>
      <c r="AN22" s="4"/>
      <c r="AO22" s="4"/>
      <c r="AP22" s="4"/>
      <c r="AQ22" s="4"/>
      <c r="AR22" s="4"/>
      <c r="AS22" s="4"/>
      <c r="AT22" s="4"/>
      <c r="AU22" s="4"/>
    </row>
    <row r="23" spans="1:47" s="6" customFormat="1" ht="12.75">
      <c r="A23" s="7"/>
      <c r="B23" s="4"/>
      <c r="C23" s="8"/>
      <c r="D23" s="8"/>
      <c r="E23" s="8"/>
      <c r="F23" s="8"/>
      <c r="G23" s="8"/>
      <c r="H23" s="8"/>
      <c r="I23" s="8"/>
      <c r="J23" s="8"/>
      <c r="K23" s="8"/>
      <c r="L23" s="8"/>
      <c r="M23" s="8"/>
      <c r="N23" s="8"/>
      <c r="O23" s="8"/>
      <c r="P23" s="8"/>
      <c r="R23" s="4"/>
      <c r="T23" s="4"/>
      <c r="V23" s="4"/>
      <c r="X23" s="4"/>
      <c r="Z23" s="4"/>
      <c r="AB23" s="4"/>
      <c r="AC23" s="4"/>
      <c r="AD23" s="4"/>
      <c r="AF23" s="4"/>
      <c r="AG23" s="4"/>
      <c r="AH23" s="4"/>
      <c r="AI23" s="4"/>
      <c r="AJ23" s="4"/>
      <c r="AK23" s="4"/>
      <c r="AL23" s="4"/>
      <c r="AM23" s="4"/>
      <c r="AN23" s="4"/>
      <c r="AO23" s="4"/>
      <c r="AP23" s="4"/>
      <c r="AQ23" s="4"/>
      <c r="AR23" s="4"/>
      <c r="AS23" s="4"/>
      <c r="AT23" s="4"/>
      <c r="AU23" s="4"/>
    </row>
    <row r="24" spans="1:47" s="6" customFormat="1" ht="12.75">
      <c r="A24" s="7"/>
      <c r="B24" s="4"/>
      <c r="C24" s="8"/>
      <c r="D24" s="8"/>
      <c r="E24" s="8"/>
      <c r="F24" s="8"/>
      <c r="G24" s="8"/>
      <c r="H24" s="8"/>
      <c r="I24" s="8"/>
      <c r="J24" s="8"/>
      <c r="K24" s="8"/>
      <c r="L24" s="8"/>
      <c r="M24" s="8"/>
      <c r="N24" s="8"/>
      <c r="O24" s="8"/>
      <c r="P24" s="8"/>
      <c r="R24" s="4"/>
      <c r="T24" s="4"/>
      <c r="V24" s="4"/>
      <c r="X24" s="4"/>
      <c r="Z24" s="4"/>
      <c r="AB24" s="4"/>
      <c r="AC24" s="4"/>
      <c r="AD24" s="4"/>
      <c r="AF24" s="4"/>
      <c r="AG24" s="4"/>
      <c r="AH24" s="4"/>
      <c r="AI24" s="4"/>
      <c r="AJ24" s="4"/>
      <c r="AK24" s="4"/>
      <c r="AL24" s="4"/>
      <c r="AM24" s="4"/>
      <c r="AN24" s="4"/>
      <c r="AO24" s="4"/>
      <c r="AP24" s="4"/>
      <c r="AQ24" s="4"/>
      <c r="AR24" s="4"/>
      <c r="AS24" s="4"/>
      <c r="AT24" s="4"/>
      <c r="AU24" s="4"/>
    </row>
    <row r="25" spans="1:47" s="6" customFormat="1" ht="12.75">
      <c r="A25" s="7"/>
      <c r="B25" s="4"/>
      <c r="C25" s="8"/>
      <c r="D25" s="8"/>
      <c r="E25" s="8"/>
      <c r="F25" s="8"/>
      <c r="G25" s="8"/>
      <c r="H25" s="8"/>
      <c r="I25" s="8"/>
      <c r="J25" s="8"/>
      <c r="K25" s="8"/>
      <c r="L25" s="8"/>
      <c r="M25" s="8"/>
      <c r="N25" s="8"/>
      <c r="O25" s="8"/>
      <c r="P25" s="8"/>
      <c r="R25" s="4"/>
      <c r="T25" s="4"/>
      <c r="V25" s="4"/>
      <c r="X25" s="4"/>
      <c r="Z25" s="4"/>
      <c r="AB25" s="4"/>
      <c r="AC25" s="4"/>
      <c r="AD25" s="4"/>
      <c r="AF25" s="4"/>
      <c r="AG25" s="4"/>
      <c r="AH25" s="4"/>
      <c r="AI25" s="4"/>
      <c r="AJ25" s="4"/>
      <c r="AK25" s="4"/>
      <c r="AL25" s="4"/>
      <c r="AM25" s="4"/>
      <c r="AN25" s="4"/>
      <c r="AO25" s="4"/>
      <c r="AP25" s="4"/>
      <c r="AQ25" s="4"/>
      <c r="AR25" s="4"/>
      <c r="AS25" s="4"/>
      <c r="AT25" s="4"/>
      <c r="AU25" s="4"/>
    </row>
    <row r="26" spans="1:47" s="6" customFormat="1" ht="12.75">
      <c r="A26" s="7"/>
      <c r="B26" s="4"/>
      <c r="C26" s="8"/>
      <c r="D26" s="8"/>
      <c r="E26" s="8"/>
      <c r="F26" s="8"/>
      <c r="G26" s="8"/>
      <c r="H26" s="8"/>
      <c r="I26" s="8"/>
      <c r="J26" s="8"/>
      <c r="K26" s="8"/>
      <c r="L26" s="8"/>
      <c r="M26" s="8"/>
      <c r="N26" s="8"/>
      <c r="O26" s="8"/>
      <c r="P26" s="8"/>
      <c r="R26" s="4"/>
      <c r="T26" s="4"/>
      <c r="V26" s="4"/>
      <c r="X26" s="4"/>
      <c r="Z26" s="4"/>
      <c r="AB26" s="4"/>
      <c r="AC26" s="4"/>
      <c r="AD26" s="4"/>
      <c r="AF26" s="4"/>
      <c r="AG26" s="4"/>
      <c r="AH26" s="4"/>
      <c r="AI26" s="4"/>
      <c r="AJ26" s="4"/>
      <c r="AK26" s="4"/>
      <c r="AL26" s="4"/>
      <c r="AM26" s="4"/>
      <c r="AN26" s="4"/>
      <c r="AO26" s="4"/>
      <c r="AP26" s="4"/>
      <c r="AQ26" s="4"/>
      <c r="AR26" s="4"/>
      <c r="AS26" s="4"/>
      <c r="AT26" s="4"/>
      <c r="AU26" s="4"/>
    </row>
    <row r="27" spans="1:47" s="6" customFormat="1" ht="12.75">
      <c r="A27" s="7"/>
      <c r="B27" s="4"/>
      <c r="C27" s="8"/>
      <c r="D27" s="8"/>
      <c r="E27" s="8"/>
      <c r="F27" s="8"/>
      <c r="G27" s="8"/>
      <c r="H27" s="8"/>
      <c r="I27" s="8"/>
      <c r="J27" s="8"/>
      <c r="K27" s="8"/>
      <c r="L27" s="8"/>
      <c r="M27" s="8"/>
      <c r="N27" s="8"/>
      <c r="O27" s="8"/>
      <c r="P27" s="8"/>
      <c r="R27" s="4"/>
      <c r="T27" s="4"/>
      <c r="V27" s="4"/>
      <c r="X27" s="4"/>
      <c r="Z27" s="4"/>
      <c r="AB27" s="4"/>
      <c r="AC27" s="4"/>
      <c r="AD27" s="4"/>
      <c r="AF27" s="4"/>
      <c r="AG27" s="4"/>
      <c r="AH27" s="4"/>
      <c r="AI27" s="4"/>
      <c r="AJ27" s="4"/>
      <c r="AK27" s="4"/>
      <c r="AL27" s="4"/>
      <c r="AM27" s="4"/>
      <c r="AN27" s="4"/>
      <c r="AO27" s="4"/>
      <c r="AP27" s="4"/>
      <c r="AQ27" s="4"/>
      <c r="AR27" s="4"/>
      <c r="AS27" s="4"/>
      <c r="AT27" s="4"/>
      <c r="AU27" s="4"/>
    </row>
    <row r="28" spans="1:47" s="6" customFormat="1" ht="12.75">
      <c r="A28" s="7"/>
      <c r="B28" s="4"/>
      <c r="C28" s="8"/>
      <c r="D28" s="8"/>
      <c r="E28" s="8"/>
      <c r="F28" s="8"/>
      <c r="G28" s="8"/>
      <c r="H28" s="8"/>
      <c r="I28" s="8"/>
      <c r="J28" s="8"/>
      <c r="K28" s="8"/>
      <c r="L28" s="8"/>
      <c r="M28" s="8"/>
      <c r="N28" s="8"/>
      <c r="O28" s="8"/>
      <c r="P28" s="8"/>
      <c r="R28" s="4"/>
      <c r="T28" s="4"/>
      <c r="V28" s="4"/>
      <c r="X28" s="4"/>
      <c r="Z28" s="4"/>
      <c r="AB28" s="4"/>
      <c r="AC28" s="4"/>
      <c r="AD28" s="4"/>
      <c r="AF28" s="4"/>
      <c r="AG28" s="4"/>
      <c r="AH28" s="4"/>
      <c r="AI28" s="4"/>
      <c r="AJ28" s="4"/>
      <c r="AK28" s="4"/>
      <c r="AL28" s="4"/>
      <c r="AM28" s="4"/>
      <c r="AN28" s="4"/>
      <c r="AO28" s="4"/>
      <c r="AP28" s="4"/>
      <c r="AQ28" s="4"/>
      <c r="AR28" s="4"/>
      <c r="AS28" s="4"/>
      <c r="AT28" s="4"/>
      <c r="AU28" s="4"/>
    </row>
    <row r="29" spans="1:47" s="6" customFormat="1" ht="12.75">
      <c r="A29" s="7"/>
      <c r="B29" s="4"/>
      <c r="C29" s="8"/>
      <c r="D29" s="8"/>
      <c r="E29" s="8"/>
      <c r="F29" s="8"/>
      <c r="G29" s="8"/>
      <c r="H29" s="8"/>
      <c r="I29" s="8"/>
      <c r="J29" s="8"/>
      <c r="K29" s="8"/>
      <c r="L29" s="8"/>
      <c r="M29" s="8"/>
      <c r="N29" s="8"/>
      <c r="O29" s="8"/>
      <c r="P29" s="8"/>
      <c r="R29" s="4"/>
      <c r="T29" s="4"/>
      <c r="V29" s="4"/>
      <c r="X29" s="4"/>
      <c r="Z29" s="4"/>
      <c r="AB29" s="4"/>
      <c r="AC29" s="4"/>
      <c r="AD29" s="4"/>
      <c r="AF29" s="4"/>
      <c r="AG29" s="4"/>
      <c r="AH29" s="4"/>
      <c r="AI29" s="4"/>
      <c r="AJ29" s="4"/>
      <c r="AK29" s="4"/>
      <c r="AL29" s="4"/>
      <c r="AM29" s="4"/>
      <c r="AN29" s="4"/>
      <c r="AO29" s="4"/>
      <c r="AP29" s="4"/>
      <c r="AQ29" s="4"/>
      <c r="AR29" s="4"/>
      <c r="AS29" s="4"/>
      <c r="AT29" s="4"/>
      <c r="AU29" s="4"/>
    </row>
    <row r="30" spans="1:47" s="6" customFormat="1" ht="12.75">
      <c r="A30" s="7"/>
      <c r="B30" s="4"/>
      <c r="C30" s="8"/>
      <c r="D30" s="8"/>
      <c r="E30" s="8"/>
      <c r="F30" s="8"/>
      <c r="G30" s="8"/>
      <c r="H30" s="8"/>
      <c r="I30" s="8"/>
      <c r="J30" s="8"/>
      <c r="K30" s="8"/>
      <c r="L30" s="8"/>
      <c r="M30" s="8"/>
      <c r="N30" s="8"/>
      <c r="O30" s="8"/>
      <c r="P30" s="8"/>
      <c r="R30" s="4"/>
      <c r="T30" s="4"/>
      <c r="V30" s="4"/>
      <c r="X30" s="4"/>
      <c r="Z30" s="4"/>
      <c r="AB30" s="4"/>
      <c r="AC30" s="4"/>
      <c r="AD30" s="4"/>
      <c r="AF30" s="4"/>
      <c r="AG30" s="4"/>
      <c r="AH30" s="4"/>
      <c r="AI30" s="4"/>
      <c r="AJ30" s="4"/>
      <c r="AK30" s="4"/>
      <c r="AL30" s="4"/>
      <c r="AM30" s="4"/>
      <c r="AN30" s="4"/>
      <c r="AO30" s="4"/>
      <c r="AP30" s="4"/>
      <c r="AQ30" s="4"/>
      <c r="AR30" s="4"/>
      <c r="AS30" s="4"/>
      <c r="AT30" s="4"/>
      <c r="AU30" s="4"/>
    </row>
    <row r="31" spans="1:47" s="6" customFormat="1" ht="12.75">
      <c r="A31" s="7"/>
      <c r="B31" s="4"/>
      <c r="C31" s="8"/>
      <c r="D31" s="8"/>
      <c r="E31" s="8"/>
      <c r="F31" s="8"/>
      <c r="G31" s="8"/>
      <c r="H31" s="8"/>
      <c r="I31" s="8"/>
      <c r="J31" s="8"/>
      <c r="K31" s="8"/>
      <c r="L31" s="8"/>
      <c r="M31" s="8"/>
      <c r="N31" s="8"/>
      <c r="O31" s="8"/>
      <c r="P31" s="8"/>
      <c r="R31" s="4"/>
      <c r="T31" s="4"/>
      <c r="V31" s="4"/>
      <c r="X31" s="4"/>
      <c r="Z31" s="4"/>
      <c r="AB31" s="4"/>
      <c r="AC31" s="4"/>
      <c r="AD31" s="4"/>
      <c r="AF31" s="4"/>
      <c r="AG31" s="4"/>
      <c r="AH31" s="4"/>
      <c r="AI31" s="4"/>
      <c r="AJ31" s="4"/>
      <c r="AK31" s="4"/>
      <c r="AL31" s="4"/>
      <c r="AM31" s="4"/>
      <c r="AN31" s="4"/>
      <c r="AO31" s="4"/>
      <c r="AP31" s="4"/>
      <c r="AQ31" s="4"/>
      <c r="AR31" s="4"/>
      <c r="AS31" s="4"/>
      <c r="AT31" s="4"/>
      <c r="AU31" s="4"/>
    </row>
    <row r="32" spans="1:47" s="6" customFormat="1" ht="12.75">
      <c r="A32" s="7"/>
      <c r="B32" s="4"/>
      <c r="C32" s="8"/>
      <c r="D32" s="8"/>
      <c r="E32" s="8"/>
      <c r="F32" s="8"/>
      <c r="G32" s="8"/>
      <c r="H32" s="8"/>
      <c r="I32" s="8"/>
      <c r="J32" s="8"/>
      <c r="K32" s="8"/>
      <c r="L32" s="8"/>
      <c r="M32" s="8"/>
      <c r="N32" s="8"/>
      <c r="O32" s="8"/>
      <c r="P32" s="8"/>
      <c r="R32" s="4"/>
      <c r="T32" s="4"/>
      <c r="V32" s="4"/>
      <c r="X32" s="4"/>
      <c r="Z32" s="4"/>
      <c r="AB32" s="4"/>
      <c r="AC32" s="4"/>
      <c r="AD32" s="4"/>
      <c r="AF32" s="4"/>
      <c r="AG32" s="4"/>
      <c r="AH32" s="4"/>
      <c r="AI32" s="4"/>
      <c r="AJ32" s="4"/>
      <c r="AK32" s="4"/>
      <c r="AL32" s="4"/>
      <c r="AM32" s="4"/>
      <c r="AN32" s="4"/>
      <c r="AO32" s="4"/>
      <c r="AP32" s="4"/>
      <c r="AQ32" s="4"/>
      <c r="AR32" s="4"/>
      <c r="AS32" s="4"/>
      <c r="AT32" s="4"/>
      <c r="AU32" s="4"/>
    </row>
    <row r="33" spans="1:47" s="6" customFormat="1" ht="12.75">
      <c r="A33" s="7"/>
      <c r="B33" s="4"/>
      <c r="C33" s="8"/>
      <c r="D33" s="8"/>
      <c r="E33" s="8"/>
      <c r="F33" s="8"/>
      <c r="G33" s="8"/>
      <c r="H33" s="8"/>
      <c r="I33" s="8"/>
      <c r="J33" s="8"/>
      <c r="K33" s="8"/>
      <c r="L33" s="8"/>
      <c r="M33" s="8"/>
      <c r="N33" s="8"/>
      <c r="O33" s="8"/>
      <c r="P33" s="8"/>
      <c r="R33" s="4"/>
      <c r="T33" s="4"/>
      <c r="V33" s="4"/>
      <c r="X33" s="4"/>
      <c r="Z33" s="4"/>
      <c r="AB33" s="4"/>
      <c r="AC33" s="4"/>
      <c r="AD33" s="4"/>
      <c r="AF33" s="4"/>
      <c r="AG33" s="4"/>
      <c r="AH33" s="4"/>
      <c r="AI33" s="4"/>
      <c r="AJ33" s="4"/>
      <c r="AK33" s="4"/>
      <c r="AL33" s="4"/>
      <c r="AM33" s="4"/>
      <c r="AN33" s="4"/>
      <c r="AO33" s="4"/>
      <c r="AP33" s="4"/>
      <c r="AQ33" s="4"/>
      <c r="AR33" s="4"/>
      <c r="AS33" s="4"/>
      <c r="AT33" s="4"/>
      <c r="AU33" s="4"/>
    </row>
    <row r="34" spans="1:47" s="6" customFormat="1" ht="12.75">
      <c r="A34" s="7"/>
      <c r="B34" s="4"/>
      <c r="C34" s="8"/>
      <c r="D34" s="8"/>
      <c r="E34" s="8"/>
      <c r="F34" s="8"/>
      <c r="G34" s="8"/>
      <c r="H34" s="8"/>
      <c r="I34" s="8"/>
      <c r="J34" s="8"/>
      <c r="K34" s="8"/>
      <c r="L34" s="8"/>
      <c r="M34" s="8"/>
      <c r="N34" s="8"/>
      <c r="O34" s="8"/>
      <c r="P34" s="8"/>
      <c r="R34" s="4"/>
      <c r="T34" s="4"/>
      <c r="V34" s="4"/>
      <c r="X34" s="4"/>
      <c r="Z34" s="4"/>
      <c r="AB34" s="4"/>
      <c r="AC34" s="4"/>
      <c r="AD34" s="4"/>
      <c r="AF34" s="4"/>
      <c r="AG34" s="4"/>
      <c r="AH34" s="4"/>
      <c r="AI34" s="4"/>
      <c r="AJ34" s="4"/>
      <c r="AK34" s="4"/>
      <c r="AL34" s="4"/>
      <c r="AM34" s="4"/>
      <c r="AN34" s="4"/>
      <c r="AO34" s="4"/>
      <c r="AP34" s="4"/>
      <c r="AQ34" s="4"/>
      <c r="AR34" s="4"/>
      <c r="AS34" s="4"/>
      <c r="AT34" s="4"/>
      <c r="AU34" s="4"/>
    </row>
    <row r="35" spans="1:47" s="6" customFormat="1" ht="12.75">
      <c r="A35" s="7"/>
      <c r="B35" s="4"/>
      <c r="C35" s="8"/>
      <c r="D35" s="8"/>
      <c r="E35" s="8"/>
      <c r="F35" s="8"/>
      <c r="G35" s="8"/>
      <c r="H35" s="8"/>
      <c r="I35" s="8"/>
      <c r="J35" s="8"/>
      <c r="K35" s="8"/>
      <c r="L35" s="8"/>
      <c r="M35" s="8"/>
      <c r="N35" s="8"/>
      <c r="O35" s="8"/>
      <c r="P35" s="8"/>
      <c r="R35" s="4"/>
      <c r="T35" s="4"/>
      <c r="V35" s="4"/>
      <c r="X35" s="4"/>
      <c r="Z35" s="4"/>
      <c r="AB35" s="4"/>
      <c r="AC35" s="4"/>
      <c r="AD35" s="4"/>
      <c r="AF35" s="4"/>
      <c r="AG35" s="4"/>
      <c r="AH35" s="4"/>
      <c r="AI35" s="4"/>
      <c r="AJ35" s="4"/>
      <c r="AK35" s="4"/>
      <c r="AL35" s="4"/>
      <c r="AM35" s="4"/>
      <c r="AN35" s="4"/>
      <c r="AO35" s="4"/>
      <c r="AP35" s="4"/>
      <c r="AQ35" s="4"/>
      <c r="AR35" s="4"/>
      <c r="AS35" s="4"/>
      <c r="AT35" s="4"/>
      <c r="AU35" s="4"/>
    </row>
    <row r="36" spans="1:47" s="6" customFormat="1" ht="12.75">
      <c r="A36" s="7"/>
      <c r="B36" s="4"/>
      <c r="C36" s="8"/>
      <c r="D36" s="8"/>
      <c r="E36" s="8"/>
      <c r="F36" s="8"/>
      <c r="G36" s="8"/>
      <c r="H36" s="8"/>
      <c r="I36" s="8"/>
      <c r="J36" s="8"/>
      <c r="K36" s="8"/>
      <c r="L36" s="8"/>
      <c r="M36" s="8"/>
      <c r="N36" s="8"/>
      <c r="O36" s="8"/>
      <c r="P36" s="8"/>
      <c r="R36" s="4"/>
      <c r="T36" s="4"/>
      <c r="V36" s="4"/>
      <c r="X36" s="4"/>
      <c r="Z36" s="4"/>
      <c r="AB36" s="4"/>
      <c r="AC36" s="4"/>
      <c r="AD36" s="4"/>
      <c r="AF36" s="4"/>
      <c r="AG36" s="4"/>
      <c r="AH36" s="4"/>
      <c r="AI36" s="4"/>
      <c r="AJ36" s="4"/>
      <c r="AK36" s="4"/>
      <c r="AL36" s="4"/>
      <c r="AM36" s="4"/>
      <c r="AN36" s="4"/>
      <c r="AO36" s="4"/>
      <c r="AP36" s="4"/>
      <c r="AQ36" s="4"/>
      <c r="AR36" s="4"/>
      <c r="AS36" s="4"/>
      <c r="AT36" s="4"/>
      <c r="AU36" s="4"/>
    </row>
    <row r="37" spans="1:47" s="6" customFormat="1" ht="12.75">
      <c r="A37" s="7"/>
      <c r="B37" s="4"/>
      <c r="C37" s="8"/>
      <c r="D37" s="8"/>
      <c r="E37" s="8"/>
      <c r="F37" s="8"/>
      <c r="G37" s="8"/>
      <c r="H37" s="8"/>
      <c r="I37" s="8"/>
      <c r="J37" s="8"/>
      <c r="K37" s="8"/>
      <c r="L37" s="8"/>
      <c r="M37" s="8"/>
      <c r="N37" s="8"/>
      <c r="O37" s="8"/>
      <c r="P37" s="8"/>
      <c r="R37" s="4"/>
      <c r="T37" s="4"/>
      <c r="V37" s="4"/>
      <c r="X37" s="4"/>
      <c r="Z37" s="4"/>
      <c r="AB37" s="4"/>
      <c r="AC37" s="4"/>
      <c r="AD37" s="4"/>
      <c r="AF37" s="4"/>
      <c r="AG37" s="4"/>
      <c r="AH37" s="4"/>
      <c r="AI37" s="4"/>
      <c r="AJ37" s="4"/>
      <c r="AK37" s="4"/>
      <c r="AL37" s="4"/>
      <c r="AM37" s="4"/>
      <c r="AN37" s="4"/>
      <c r="AO37" s="4"/>
      <c r="AP37" s="4"/>
      <c r="AQ37" s="4"/>
      <c r="AR37" s="4"/>
      <c r="AS37" s="4"/>
      <c r="AT37" s="4"/>
      <c r="AU37" s="4"/>
    </row>
    <row r="38" spans="1:47" s="6" customFormat="1" ht="12.75">
      <c r="A38" s="7"/>
      <c r="B38" s="4"/>
      <c r="C38" s="8"/>
      <c r="D38" s="8"/>
      <c r="E38" s="8"/>
      <c r="F38" s="8"/>
      <c r="G38" s="8"/>
      <c r="H38" s="8"/>
      <c r="I38" s="8"/>
      <c r="J38" s="8"/>
      <c r="K38" s="8"/>
      <c r="L38" s="8"/>
      <c r="M38" s="8"/>
      <c r="N38" s="8"/>
      <c r="O38" s="8"/>
      <c r="P38" s="8"/>
      <c r="R38" s="4"/>
      <c r="T38" s="4"/>
      <c r="V38" s="4"/>
      <c r="X38" s="4"/>
      <c r="Z38" s="4"/>
      <c r="AB38" s="4"/>
      <c r="AC38" s="4"/>
      <c r="AD38" s="4"/>
      <c r="AF38" s="4"/>
      <c r="AG38" s="4"/>
      <c r="AH38" s="4"/>
      <c r="AI38" s="4"/>
      <c r="AJ38" s="4"/>
      <c r="AK38" s="4"/>
      <c r="AL38" s="4"/>
      <c r="AM38" s="4"/>
      <c r="AN38" s="4"/>
      <c r="AO38" s="4"/>
      <c r="AP38" s="4"/>
      <c r="AQ38" s="4"/>
      <c r="AR38" s="4"/>
      <c r="AS38" s="4"/>
      <c r="AT38" s="4"/>
      <c r="AU38" s="4"/>
    </row>
    <row r="39" spans="1:47" s="6" customFormat="1" ht="12.75">
      <c r="A39" s="7"/>
      <c r="B39" s="4"/>
      <c r="C39" s="8"/>
      <c r="D39" s="8"/>
      <c r="E39" s="8"/>
      <c r="F39" s="8"/>
      <c r="G39" s="8"/>
      <c r="H39" s="8"/>
      <c r="I39" s="8"/>
      <c r="J39" s="8"/>
      <c r="K39" s="8"/>
      <c r="L39" s="8"/>
      <c r="M39" s="8"/>
      <c r="N39" s="8"/>
      <c r="O39" s="8"/>
      <c r="P39" s="8"/>
      <c r="R39" s="4"/>
      <c r="T39" s="4"/>
      <c r="V39" s="4"/>
      <c r="X39" s="4"/>
      <c r="Z39" s="4"/>
      <c r="AB39" s="4"/>
      <c r="AC39" s="4"/>
      <c r="AD39" s="4"/>
      <c r="AF39" s="4"/>
      <c r="AG39" s="4"/>
      <c r="AH39" s="4"/>
      <c r="AI39" s="4"/>
      <c r="AJ39" s="4"/>
      <c r="AK39" s="4"/>
      <c r="AL39" s="4"/>
      <c r="AM39" s="4"/>
      <c r="AN39" s="4"/>
      <c r="AO39" s="4"/>
      <c r="AP39" s="4"/>
      <c r="AQ39" s="4"/>
      <c r="AR39" s="4"/>
      <c r="AS39" s="4"/>
      <c r="AT39" s="4"/>
      <c r="AU39" s="4"/>
    </row>
    <row r="40" spans="1:47" s="6" customFormat="1" ht="12.75">
      <c r="A40" s="7"/>
      <c r="B40" s="4"/>
      <c r="C40" s="8"/>
      <c r="D40" s="8"/>
      <c r="E40" s="8"/>
      <c r="F40" s="8"/>
      <c r="G40" s="8"/>
      <c r="H40" s="8"/>
      <c r="I40" s="8"/>
      <c r="J40" s="8"/>
      <c r="K40" s="8"/>
      <c r="L40" s="8"/>
      <c r="M40" s="8"/>
      <c r="N40" s="8"/>
      <c r="O40" s="8"/>
      <c r="P40" s="8"/>
      <c r="R40" s="4"/>
      <c r="T40" s="4"/>
      <c r="V40" s="4"/>
      <c r="X40" s="4"/>
      <c r="Z40" s="4"/>
      <c r="AB40" s="4"/>
      <c r="AC40" s="4"/>
      <c r="AD40" s="4"/>
      <c r="AF40" s="4"/>
      <c r="AG40" s="4"/>
      <c r="AH40" s="4"/>
      <c r="AI40" s="4"/>
      <c r="AJ40" s="4"/>
      <c r="AK40" s="4"/>
      <c r="AL40" s="4"/>
      <c r="AM40" s="4"/>
      <c r="AN40" s="4"/>
      <c r="AO40" s="4"/>
      <c r="AP40" s="4"/>
      <c r="AQ40" s="4"/>
      <c r="AR40" s="4"/>
      <c r="AS40" s="4"/>
      <c r="AT40" s="4"/>
      <c r="AU40" s="4"/>
    </row>
    <row r="41" spans="1:47" s="6" customFormat="1" ht="12.75">
      <c r="A41" s="7"/>
      <c r="B41" s="4"/>
      <c r="C41" s="8"/>
      <c r="D41" s="8"/>
      <c r="E41" s="8"/>
      <c r="F41" s="8"/>
      <c r="G41" s="8"/>
      <c r="H41" s="8"/>
      <c r="I41" s="8"/>
      <c r="J41" s="8"/>
      <c r="K41" s="8"/>
      <c r="L41" s="8"/>
      <c r="M41" s="8"/>
      <c r="N41" s="8"/>
      <c r="O41" s="8"/>
      <c r="P41" s="8"/>
      <c r="R41" s="4"/>
      <c r="T41" s="4"/>
      <c r="V41" s="4"/>
      <c r="X41" s="4"/>
      <c r="Z41" s="4"/>
      <c r="AB41" s="4"/>
      <c r="AC41" s="4"/>
      <c r="AD41" s="4"/>
      <c r="AF41" s="4"/>
      <c r="AG41" s="4"/>
      <c r="AH41" s="4"/>
      <c r="AI41" s="4"/>
      <c r="AJ41" s="4"/>
      <c r="AK41" s="4"/>
      <c r="AL41" s="4"/>
      <c r="AM41" s="4"/>
      <c r="AN41" s="4"/>
      <c r="AO41" s="4"/>
      <c r="AP41" s="4"/>
      <c r="AQ41" s="4"/>
      <c r="AR41" s="4"/>
      <c r="AS41" s="4"/>
      <c r="AT41" s="4"/>
      <c r="AU41" s="4"/>
    </row>
    <row r="42" spans="1:47" s="6" customFormat="1" ht="12.75">
      <c r="A42" s="7"/>
      <c r="B42" s="4"/>
      <c r="C42" s="8"/>
      <c r="D42" s="8"/>
      <c r="E42" s="8"/>
      <c r="F42" s="8"/>
      <c r="G42" s="8"/>
      <c r="H42" s="8"/>
      <c r="I42" s="8"/>
      <c r="J42" s="8"/>
      <c r="K42" s="8"/>
      <c r="L42" s="8"/>
      <c r="M42" s="8"/>
      <c r="N42" s="8"/>
      <c r="O42" s="8"/>
      <c r="P42" s="8"/>
      <c r="R42" s="4"/>
      <c r="T42" s="4"/>
      <c r="V42" s="4"/>
      <c r="X42" s="4"/>
      <c r="Z42" s="4"/>
      <c r="AB42" s="4"/>
      <c r="AC42" s="4"/>
      <c r="AD42" s="4"/>
      <c r="AF42" s="4"/>
      <c r="AG42" s="4"/>
      <c r="AH42" s="4"/>
      <c r="AI42" s="4"/>
      <c r="AJ42" s="4"/>
      <c r="AK42" s="4"/>
      <c r="AL42" s="4"/>
      <c r="AM42" s="4"/>
      <c r="AN42" s="4"/>
      <c r="AO42" s="4"/>
      <c r="AP42" s="4"/>
      <c r="AQ42" s="4"/>
      <c r="AR42" s="4"/>
      <c r="AS42" s="4"/>
      <c r="AT42" s="4"/>
      <c r="AU42" s="4"/>
    </row>
    <row r="43" spans="1:47" s="6" customFormat="1" ht="12.75">
      <c r="A43" s="7"/>
      <c r="B43" s="4"/>
      <c r="C43" s="8"/>
      <c r="D43" s="8"/>
      <c r="E43" s="8"/>
      <c r="F43" s="8"/>
      <c r="G43" s="8"/>
      <c r="H43" s="8"/>
      <c r="I43" s="8"/>
      <c r="J43" s="8"/>
      <c r="K43" s="8"/>
      <c r="L43" s="8"/>
      <c r="M43" s="8"/>
      <c r="N43" s="8"/>
      <c r="O43" s="8"/>
      <c r="P43" s="8"/>
      <c r="R43" s="4"/>
      <c r="T43" s="4"/>
      <c r="V43" s="4"/>
      <c r="X43" s="4"/>
      <c r="Z43" s="4"/>
      <c r="AB43" s="4"/>
      <c r="AC43" s="4"/>
      <c r="AD43" s="4"/>
      <c r="AF43" s="4"/>
      <c r="AG43" s="4"/>
      <c r="AH43" s="4"/>
      <c r="AI43" s="4"/>
      <c r="AJ43" s="4"/>
      <c r="AK43" s="4"/>
      <c r="AL43" s="4"/>
      <c r="AM43" s="4"/>
      <c r="AN43" s="4"/>
      <c r="AO43" s="4"/>
      <c r="AP43" s="4"/>
      <c r="AQ43" s="4"/>
      <c r="AR43" s="4"/>
      <c r="AS43" s="4"/>
      <c r="AT43" s="4"/>
      <c r="AU43" s="4"/>
    </row>
    <row r="44" spans="1:47" s="6" customFormat="1" ht="12.75">
      <c r="A44" s="7"/>
      <c r="B44" s="4"/>
      <c r="C44" s="8"/>
      <c r="D44" s="8"/>
      <c r="E44" s="8"/>
      <c r="F44" s="8"/>
      <c r="G44" s="8"/>
      <c r="H44" s="8"/>
      <c r="I44" s="8"/>
      <c r="J44" s="8"/>
      <c r="K44" s="8"/>
      <c r="L44" s="8"/>
      <c r="M44" s="8"/>
      <c r="N44" s="8"/>
      <c r="O44" s="8"/>
      <c r="P44" s="8"/>
      <c r="R44" s="4"/>
      <c r="T44" s="4"/>
      <c r="V44" s="4"/>
      <c r="X44" s="4"/>
      <c r="Z44" s="4"/>
      <c r="AB44" s="4"/>
      <c r="AC44" s="4"/>
      <c r="AD44" s="4"/>
      <c r="AF44" s="4"/>
      <c r="AG44" s="4"/>
      <c r="AH44" s="4"/>
      <c r="AI44" s="4"/>
      <c r="AJ44" s="4"/>
      <c r="AK44" s="4"/>
      <c r="AL44" s="4"/>
      <c r="AM44" s="4"/>
      <c r="AN44" s="4"/>
      <c r="AO44" s="4"/>
      <c r="AP44" s="4"/>
      <c r="AQ44" s="4"/>
      <c r="AR44" s="4"/>
      <c r="AS44" s="4"/>
      <c r="AT44" s="4"/>
      <c r="AU44" s="4"/>
    </row>
    <row r="45" spans="1:47" s="6" customFormat="1" ht="12.75">
      <c r="A45" s="7"/>
      <c r="B45" s="4"/>
      <c r="C45" s="8"/>
      <c r="D45" s="8"/>
      <c r="E45" s="8"/>
      <c r="F45" s="8"/>
      <c r="G45" s="8"/>
      <c r="H45" s="8"/>
      <c r="I45" s="8"/>
      <c r="J45" s="8"/>
      <c r="K45" s="8"/>
      <c r="L45" s="8"/>
      <c r="M45" s="8"/>
      <c r="N45" s="8"/>
      <c r="O45" s="8"/>
      <c r="P45" s="8"/>
      <c r="R45" s="4"/>
      <c r="T45" s="4"/>
      <c r="V45" s="4"/>
      <c r="X45" s="4"/>
      <c r="Z45" s="4"/>
      <c r="AB45" s="4"/>
      <c r="AC45" s="4"/>
      <c r="AD45" s="4"/>
      <c r="AF45" s="4"/>
      <c r="AG45" s="4"/>
      <c r="AH45" s="4"/>
      <c r="AI45" s="4"/>
      <c r="AJ45" s="4"/>
      <c r="AK45" s="4"/>
      <c r="AL45" s="4"/>
      <c r="AM45" s="4"/>
      <c r="AN45" s="4"/>
      <c r="AO45" s="4"/>
      <c r="AP45" s="4"/>
      <c r="AQ45" s="4"/>
      <c r="AR45" s="4"/>
      <c r="AS45" s="4"/>
      <c r="AT45" s="4"/>
      <c r="AU45" s="4"/>
    </row>
    <row r="46" spans="1:47" s="6" customFormat="1" ht="12.75">
      <c r="A46" s="7"/>
      <c r="B46" s="4"/>
      <c r="C46" s="8"/>
      <c r="D46" s="8"/>
      <c r="E46" s="8"/>
      <c r="F46" s="8"/>
      <c r="G46" s="8"/>
      <c r="H46" s="8"/>
      <c r="I46" s="8"/>
      <c r="J46" s="8"/>
      <c r="K46" s="8"/>
      <c r="L46" s="8"/>
      <c r="M46" s="8"/>
      <c r="N46" s="8"/>
      <c r="O46" s="8"/>
      <c r="P46" s="8"/>
      <c r="R46" s="4"/>
      <c r="T46" s="4"/>
      <c r="V46" s="4"/>
      <c r="X46" s="4"/>
      <c r="Z46" s="4"/>
      <c r="AB46" s="4"/>
      <c r="AC46" s="4"/>
      <c r="AD46" s="4"/>
      <c r="AF46" s="4"/>
      <c r="AG46" s="4"/>
      <c r="AH46" s="4"/>
      <c r="AI46" s="4"/>
      <c r="AJ46" s="4"/>
      <c r="AK46" s="4"/>
      <c r="AL46" s="4"/>
      <c r="AM46" s="4"/>
      <c r="AN46" s="4"/>
      <c r="AO46" s="4"/>
      <c r="AP46" s="4"/>
      <c r="AQ46" s="4"/>
      <c r="AR46" s="4"/>
      <c r="AS46" s="4"/>
      <c r="AT46" s="4"/>
      <c r="AU46" s="4"/>
    </row>
    <row r="47" spans="1:47" s="6" customFormat="1" ht="12.75">
      <c r="A47" s="7"/>
      <c r="B47" s="4"/>
      <c r="C47" s="8"/>
      <c r="D47" s="8"/>
      <c r="E47" s="8"/>
      <c r="F47" s="8"/>
      <c r="G47" s="8"/>
      <c r="H47" s="8"/>
      <c r="I47" s="8"/>
      <c r="J47" s="8"/>
      <c r="K47" s="8"/>
      <c r="L47" s="8"/>
      <c r="M47" s="8"/>
      <c r="N47" s="8"/>
      <c r="O47" s="8"/>
      <c r="P47" s="8"/>
      <c r="R47" s="4"/>
      <c r="T47" s="4"/>
      <c r="V47" s="4"/>
      <c r="X47" s="4"/>
      <c r="Z47" s="4"/>
      <c r="AB47" s="4"/>
      <c r="AC47" s="4"/>
      <c r="AD47" s="4"/>
      <c r="AF47" s="4"/>
      <c r="AG47" s="4"/>
      <c r="AH47" s="4"/>
      <c r="AI47" s="4"/>
      <c r="AJ47" s="4"/>
      <c r="AK47" s="4"/>
      <c r="AL47" s="4"/>
      <c r="AM47" s="4"/>
      <c r="AN47" s="4"/>
      <c r="AO47" s="4"/>
      <c r="AP47" s="4"/>
      <c r="AQ47" s="4"/>
      <c r="AR47" s="4"/>
      <c r="AS47" s="4"/>
      <c r="AT47" s="4"/>
      <c r="AU47" s="4"/>
    </row>
    <row r="48" spans="1:47" s="6" customFormat="1" ht="12.75">
      <c r="A48" s="7"/>
      <c r="B48" s="4"/>
      <c r="C48" s="8"/>
      <c r="D48" s="8"/>
      <c r="E48" s="8"/>
      <c r="F48" s="8"/>
      <c r="G48" s="8"/>
      <c r="H48" s="8"/>
      <c r="I48" s="8"/>
      <c r="J48" s="8"/>
      <c r="K48" s="8"/>
      <c r="L48" s="8"/>
      <c r="M48" s="8"/>
      <c r="N48" s="8"/>
      <c r="O48" s="8"/>
      <c r="P48" s="8"/>
      <c r="R48" s="4"/>
      <c r="T48" s="4"/>
      <c r="V48" s="4"/>
      <c r="X48" s="4"/>
      <c r="Z48" s="4"/>
      <c r="AB48" s="4"/>
      <c r="AC48" s="4"/>
      <c r="AD48" s="4"/>
      <c r="AF48" s="4"/>
      <c r="AG48" s="4"/>
      <c r="AH48" s="4"/>
      <c r="AI48" s="4"/>
      <c r="AJ48" s="4"/>
      <c r="AK48" s="4"/>
      <c r="AL48" s="4"/>
      <c r="AM48" s="4"/>
      <c r="AN48" s="4"/>
      <c r="AO48" s="4"/>
      <c r="AP48" s="4"/>
      <c r="AQ48" s="4"/>
      <c r="AR48" s="4"/>
      <c r="AS48" s="4"/>
      <c r="AT48" s="4"/>
      <c r="AU48" s="4"/>
    </row>
    <row r="49" spans="1:47" s="6" customFormat="1" ht="12.75">
      <c r="A49" s="7"/>
      <c r="B49" s="4"/>
      <c r="C49" s="8"/>
      <c r="D49" s="8"/>
      <c r="E49" s="8"/>
      <c r="F49" s="8"/>
      <c r="G49" s="8"/>
      <c r="H49" s="8"/>
      <c r="I49" s="8"/>
      <c r="J49" s="8"/>
      <c r="K49" s="8"/>
      <c r="L49" s="8"/>
      <c r="M49" s="8"/>
      <c r="N49" s="8"/>
      <c r="O49" s="8"/>
      <c r="P49" s="8"/>
      <c r="R49" s="4"/>
      <c r="T49" s="4"/>
      <c r="V49" s="4"/>
      <c r="X49" s="4"/>
      <c r="Z49" s="4"/>
      <c r="AB49" s="4"/>
      <c r="AC49" s="4"/>
      <c r="AD49" s="4"/>
      <c r="AF49" s="4"/>
      <c r="AG49" s="4"/>
      <c r="AH49" s="4"/>
      <c r="AI49" s="4"/>
      <c r="AJ49" s="4"/>
      <c r="AK49" s="4"/>
      <c r="AL49" s="4"/>
      <c r="AM49" s="4"/>
      <c r="AN49" s="4"/>
      <c r="AO49" s="4"/>
      <c r="AP49" s="4"/>
      <c r="AQ49" s="4"/>
      <c r="AR49" s="4"/>
      <c r="AS49" s="4"/>
      <c r="AT49" s="4"/>
      <c r="AU49" s="4"/>
    </row>
    <row r="50" spans="1:47" s="6" customFormat="1" ht="12.75">
      <c r="A50" s="7"/>
      <c r="B50" s="4"/>
      <c r="C50" s="8"/>
      <c r="D50" s="8"/>
      <c r="E50" s="8"/>
      <c r="F50" s="8"/>
      <c r="G50" s="8"/>
      <c r="H50" s="8"/>
      <c r="I50" s="8"/>
      <c r="J50" s="8"/>
      <c r="K50" s="8"/>
      <c r="L50" s="8"/>
      <c r="M50" s="8"/>
      <c r="N50" s="8"/>
      <c r="O50" s="8"/>
      <c r="P50" s="8"/>
      <c r="R50" s="4"/>
      <c r="T50" s="4"/>
      <c r="V50" s="4"/>
      <c r="X50" s="4"/>
      <c r="Z50" s="4"/>
      <c r="AB50" s="4"/>
      <c r="AC50" s="4"/>
      <c r="AD50" s="4"/>
      <c r="AF50" s="4"/>
      <c r="AG50" s="4"/>
      <c r="AH50" s="4"/>
      <c r="AI50" s="4"/>
      <c r="AJ50" s="4"/>
      <c r="AK50" s="4"/>
      <c r="AL50" s="4"/>
      <c r="AM50" s="4"/>
      <c r="AN50" s="4"/>
      <c r="AO50" s="4"/>
      <c r="AP50" s="4"/>
      <c r="AQ50" s="4"/>
      <c r="AR50" s="4"/>
      <c r="AS50" s="4"/>
      <c r="AT50" s="4"/>
      <c r="AU50" s="4"/>
    </row>
    <row r="51" spans="3:16" ht="12.75">
      <c r="C51" s="8"/>
      <c r="D51" s="8"/>
      <c r="E51" s="8"/>
      <c r="F51" s="8"/>
      <c r="G51" s="8"/>
      <c r="H51" s="8"/>
      <c r="I51" s="8"/>
      <c r="J51" s="8"/>
      <c r="K51" s="8"/>
      <c r="L51" s="8"/>
      <c r="M51" s="8"/>
      <c r="N51" s="8"/>
      <c r="O51" s="8"/>
      <c r="P51" s="8"/>
    </row>
    <row r="52" spans="3:16" ht="12.75">
      <c r="C52" s="8"/>
      <c r="D52" s="8"/>
      <c r="E52" s="8"/>
      <c r="F52" s="8"/>
      <c r="G52" s="8"/>
      <c r="H52" s="8"/>
      <c r="I52" s="8"/>
      <c r="J52" s="8"/>
      <c r="K52" s="8"/>
      <c r="L52" s="8"/>
      <c r="M52" s="8"/>
      <c r="N52" s="8"/>
      <c r="O52" s="8"/>
      <c r="P52" s="8"/>
    </row>
    <row r="53" spans="3:16" ht="12.75">
      <c r="C53" s="8"/>
      <c r="D53" s="8"/>
      <c r="E53" s="8"/>
      <c r="F53" s="8"/>
      <c r="G53" s="8"/>
      <c r="H53" s="8"/>
      <c r="I53" s="8"/>
      <c r="J53" s="8"/>
      <c r="K53" s="8"/>
      <c r="L53" s="8"/>
      <c r="M53" s="8"/>
      <c r="N53" s="8"/>
      <c r="O53" s="8"/>
      <c r="P53" s="8"/>
    </row>
    <row r="63" spans="2:32" ht="12.75">
      <c r="B63" s="9"/>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row>
    <row r="64" spans="2:32" ht="12.75">
      <c r="B64" s="11"/>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row>
  </sheetData>
  <sheetProtection formatCells="0" formatColumns="0" formatRows="0"/>
  <mergeCells count="35">
    <mergeCell ref="AF10:AF11"/>
    <mergeCell ref="AG10:AH11"/>
    <mergeCell ref="AG12:AH12"/>
    <mergeCell ref="N10:N11"/>
    <mergeCell ref="R10:R11"/>
    <mergeCell ref="T10:T11"/>
    <mergeCell ref="V10:V11"/>
    <mergeCell ref="X10:X11"/>
    <mergeCell ref="Z10:Z11"/>
    <mergeCell ref="AD10:AD11"/>
    <mergeCell ref="A10:A11"/>
    <mergeCell ref="D10:D11"/>
    <mergeCell ref="F10:F11"/>
    <mergeCell ref="H10:H11"/>
    <mergeCell ref="J10:J11"/>
    <mergeCell ref="L10:L11"/>
    <mergeCell ref="AB10:AB11"/>
    <mergeCell ref="A6:B6"/>
    <mergeCell ref="C6:AH6"/>
    <mergeCell ref="A8:A9"/>
    <mergeCell ref="B8:B9"/>
    <mergeCell ref="C8:AH8"/>
    <mergeCell ref="AG9:AH9"/>
    <mergeCell ref="O9:P9"/>
    <mergeCell ref="AC9:AD9"/>
    <mergeCell ref="P10:P11"/>
    <mergeCell ref="A1:A4"/>
    <mergeCell ref="B1:AF1"/>
    <mergeCell ref="AG1:AH1"/>
    <mergeCell ref="B2:AF2"/>
    <mergeCell ref="AG2:AH2"/>
    <mergeCell ref="B3:AF3"/>
    <mergeCell ref="AG3:AH3"/>
    <mergeCell ref="B4:AF4"/>
    <mergeCell ref="AG4:AH4"/>
  </mergeCells>
  <conditionalFormatting sqref="D12 H12 R12 F12 J12 L12 N12:P12 T12 V12 X12 Z12 AB12:AD12">
    <cfRule type="cellIs" priority="42" dxfId="0" operator="lessThanOrEqual">
      <formula>0</formula>
    </cfRule>
  </conditionalFormatting>
  <conditionalFormatting sqref="D10">
    <cfRule type="cellIs" priority="40" dxfId="0" operator="lessThanOrEqual">
      <formula>0</formula>
    </cfRule>
  </conditionalFormatting>
  <conditionalFormatting sqref="AF10:AF11">
    <cfRule type="cellIs" priority="41" dxfId="0" operator="lessThanOrEqual">
      <formula>0</formula>
    </cfRule>
  </conditionalFormatting>
  <conditionalFormatting sqref="F10">
    <cfRule type="cellIs" priority="14" dxfId="0" operator="lessThanOrEqual">
      <formula>0</formula>
    </cfRule>
  </conditionalFormatting>
  <conditionalFormatting sqref="H10">
    <cfRule type="cellIs" priority="13" dxfId="0" operator="lessThanOrEqual">
      <formula>0</formula>
    </cfRule>
  </conditionalFormatting>
  <conditionalFormatting sqref="J10">
    <cfRule type="cellIs" priority="12" dxfId="0" operator="lessThanOrEqual">
      <formula>0</formula>
    </cfRule>
  </conditionalFormatting>
  <conditionalFormatting sqref="L10">
    <cfRule type="cellIs" priority="11" dxfId="0" operator="lessThanOrEqual">
      <formula>0</formula>
    </cfRule>
  </conditionalFormatting>
  <conditionalFormatting sqref="N10:O10 O11">
    <cfRule type="cellIs" priority="10" dxfId="0" operator="lessThanOrEqual">
      <formula>0</formula>
    </cfRule>
  </conditionalFormatting>
  <conditionalFormatting sqref="R10">
    <cfRule type="cellIs" priority="9" dxfId="0" operator="lessThanOrEqual">
      <formula>0</formula>
    </cfRule>
  </conditionalFormatting>
  <conditionalFormatting sqref="T10">
    <cfRule type="cellIs" priority="8" dxfId="0" operator="lessThanOrEqual">
      <formula>0</formula>
    </cfRule>
  </conditionalFormatting>
  <conditionalFormatting sqref="V10">
    <cfRule type="cellIs" priority="7" dxfId="0" operator="lessThanOrEqual">
      <formula>0</formula>
    </cfRule>
  </conditionalFormatting>
  <conditionalFormatting sqref="X10">
    <cfRule type="cellIs" priority="6" dxfId="0" operator="lessThanOrEqual">
      <formula>0</formula>
    </cfRule>
  </conditionalFormatting>
  <conditionalFormatting sqref="Z10">
    <cfRule type="cellIs" priority="5" dxfId="0" operator="lessThanOrEqual">
      <formula>0</formula>
    </cfRule>
  </conditionalFormatting>
  <conditionalFormatting sqref="AB10">
    <cfRule type="cellIs" priority="4" dxfId="0" operator="lessThanOrEqual">
      <formula>0</formula>
    </cfRule>
  </conditionalFormatting>
  <conditionalFormatting sqref="P10:P11">
    <cfRule type="cellIs" priority="3" dxfId="0" operator="lessThanOrEqual">
      <formula>0</formula>
    </cfRule>
  </conditionalFormatting>
  <conditionalFormatting sqref="AC10:AC11">
    <cfRule type="cellIs" priority="2" dxfId="0" operator="lessThanOrEqual">
      <formula>0</formula>
    </cfRule>
  </conditionalFormatting>
  <conditionalFormatting sqref="AD10:AD11">
    <cfRule type="cellIs" priority="1" dxfId="0" operator="lessThanOrEqual">
      <formula>0</formula>
    </cfRule>
  </conditionalFormatting>
  <printOptions/>
  <pageMargins left="0.75" right="0.75" top="1" bottom="1" header="0" footer="0"/>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SUPERSOCIEDADES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hoslanders</dc:creator>
  <cp:keywords/>
  <dc:description/>
  <cp:lastModifiedBy>Francy Bibiana Coy Paez</cp:lastModifiedBy>
  <cp:lastPrinted>2017-09-07T16:53:23Z</cp:lastPrinted>
  <dcterms:created xsi:type="dcterms:W3CDTF">2012-02-20T19:54:14Z</dcterms:created>
  <dcterms:modified xsi:type="dcterms:W3CDTF">2017-11-30T21:01:59Z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mentarios">
    <vt:lpwstr/>
  </property>
  <property fmtid="{D5CDD505-2E9C-101B-9397-08002B2CF9AE}" pid="3" name="Fase">
    <vt:lpwstr>a. Ficha Téncnica</vt:lpwstr>
  </property>
  <property fmtid="{D5CDD505-2E9C-101B-9397-08002B2CF9AE}" pid="4" name="IconOverlay">
    <vt:lpwstr/>
  </property>
  <property fmtid="{D5CDD505-2E9C-101B-9397-08002B2CF9AE}" pid="5" name="_dlc_DocId">
    <vt:lpwstr>NV5X2DCNMZXR-706062453-1806</vt:lpwstr>
  </property>
  <property fmtid="{D5CDD505-2E9C-101B-9397-08002B2CF9AE}" pid="6" name="_dlc_DocIdItemGuid">
    <vt:lpwstr>1aabe452-a4c8-499b-a606-1a77f964b29b</vt:lpwstr>
  </property>
  <property fmtid="{D5CDD505-2E9C-101B-9397-08002B2CF9AE}" pid="7" name="_dlc_DocIdUrl">
    <vt:lpwstr>https://www.supersociedades.gov.co/nuestra_entidad/Planeacion/_layouts/15/DocIdRedir.aspx?ID=NV5X2DCNMZXR-706062453-1806, NV5X2DCNMZXR-706062453-1806</vt:lpwstr>
  </property>
</Properties>
</file>