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15195" windowHeight="10530" tabRatio="855" activeTab="7"/>
  </bookViews>
  <sheets>
    <sheet name="Consultas E.F." sheetId="1" r:id="rId1"/>
    <sheet name="Registro (1) " sheetId="2" r:id="rId2"/>
    <sheet name="IMPOSICION DE MULTAS " sheetId="3" r:id="rId3"/>
    <sheet name="Registro (2)" sheetId="4" r:id="rId4"/>
    <sheet name="Disminución de Reincidentes" sheetId="5" r:id="rId5"/>
    <sheet name="Registro (3)" sheetId="6" r:id="rId6"/>
    <sheet name="Solicitud de Inf F" sheetId="7" r:id="rId7"/>
    <sheet name="Registro (4)" sheetId="8" r:id="rId8"/>
  </sheets>
  <externalReferences>
    <externalReference r:id="rId11"/>
  </externalReferences>
  <definedNames>
    <definedName name="_xlnm.Print_Area" localSheetId="0">'Consultas E.F.'!$A$1:$P$84</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2.xml><?xml version="1.0" encoding="utf-8"?>
<comments xmlns="http://schemas.openxmlformats.org/spreadsheetml/2006/main">
  <authors>
    <author>SUPERSOCIEDADES</author>
  </authors>
  <commentList>
    <comment ref="C9" authorId="0">
      <text>
        <r>
          <rPr>
            <sz val="8"/>
            <rFont val="Tahoma"/>
            <family val="2"/>
          </rPr>
          <t>* se radicaron= 202 traslados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2" authorId="0">
      <text>
        <r>
          <rPr>
            <b/>
            <sz val="8"/>
            <rFont val="Tahoma"/>
            <family val="2"/>
          </rPr>
          <t>* Se radicaron = 74 traslados por competencia.
*Portal SAC) =1906
*Web Master =29  para un total de2009</t>
        </r>
      </text>
    </comment>
    <comment ref="G12" authorId="0">
      <text>
        <r>
          <rPr>
            <b/>
            <sz val="8"/>
            <rFont val="Tahoma"/>
            <family val="2"/>
          </rPr>
          <t>*traslados por competencia: 176
* Portal Sac: 1092
* Web Master : 55
para un total de : 1223</t>
        </r>
        <r>
          <rPr>
            <sz val="8"/>
            <rFont val="Tahoma"/>
            <family val="2"/>
          </rPr>
          <t xml:space="preserve">
</t>
        </r>
      </text>
    </comment>
    <comment ref="E14" authorId="0">
      <text>
        <r>
          <rPr>
            <b/>
            <sz val="8"/>
            <rFont val="Tahoma"/>
            <family val="2"/>
          </rPr>
          <t>* Se radicaron = 74 traslados por competencia.
*Portal SAC) =1906
*Web Master =29  para un total de2009</t>
        </r>
      </text>
    </comment>
    <comment ref="G14" authorId="0">
      <text>
        <r>
          <rPr>
            <b/>
            <sz val="8"/>
            <rFont val="Tahoma"/>
            <family val="2"/>
          </rPr>
          <t>*traslados por competencia: 176
* Portal Sac: 1092
* Web Master : 55
para un total de : 1223</t>
        </r>
        <r>
          <rPr>
            <sz val="8"/>
            <rFont val="Tahoma"/>
            <family val="2"/>
          </rPr>
          <t xml:space="preserve">
</t>
        </r>
      </text>
    </comment>
    <comment ref="E16" authorId="0">
      <text>
        <r>
          <rPr>
            <b/>
            <sz val="8"/>
            <rFont val="Tahoma"/>
            <family val="2"/>
          </rPr>
          <t>* Se radicaron = 74 traslados por competencia.
*Portal SAC) =1906
*Web Master =29  para un total de2009</t>
        </r>
      </text>
    </comment>
    <comment ref="G16" authorId="0">
      <text>
        <r>
          <rPr>
            <b/>
            <sz val="8"/>
            <rFont val="Tahoma"/>
            <family val="2"/>
          </rPr>
          <t>*traslados por competencia: 176
* Portal Sac: 1092
* Web Master : 55
para un total de : 1223</t>
        </r>
        <r>
          <rPr>
            <sz val="8"/>
            <rFont val="Tahoma"/>
            <family val="2"/>
          </rPr>
          <t xml:space="preserve">
</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competencia: 176
* Portal Sac: 1092
* Web Master : 55
para un total de : 1223</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C10" authorId="0">
      <text>
        <r>
          <rPr>
            <sz val="8"/>
            <rFont val="Tahoma"/>
            <family val="2"/>
          </rPr>
          <t xml:space="preserve">SELECCIONAR EL AÑO DE LA VIGENCIA DEL INDICADOR
</t>
        </r>
      </text>
    </comment>
    <comment ref="C67" authorId="0">
      <text>
        <r>
          <rPr>
            <sz val="8"/>
            <rFont val="Tahoma"/>
            <family val="2"/>
          </rPr>
          <t xml:space="preserve">DEJAR EVIDENCIA
</t>
        </r>
      </text>
    </comment>
    <comment ref="C69"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66" authorId="0">
      <text>
        <r>
          <rPr>
            <sz val="8"/>
            <rFont val="Tahoma"/>
            <family val="2"/>
          </rPr>
          <t xml:space="preserve">DEJAR EVIDENCIA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sz val="8"/>
            <rFont val="Tahoma"/>
            <family val="2"/>
          </rPr>
          <t xml:space="preserve">SELECCIONAR LA FRECUENCIA EN LA CUAL DESEA REALZIAR SEGUIMIENTO
</t>
        </r>
      </text>
    </comment>
    <comment ref="C32" authorId="0">
      <text>
        <r>
          <rPr>
            <b/>
            <sz val="8"/>
            <rFont val="Tahoma"/>
            <family val="2"/>
          </rPr>
          <t>SELECCIONAR LA FRECUENCIA DE ACUERDO A LA PERIODICIDAD QUE DESEA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C10" authorId="0">
      <text>
        <r>
          <rPr>
            <sz val="8"/>
            <rFont val="Tahoma"/>
            <family val="2"/>
          </rPr>
          <t xml:space="preserve">SELECCIONAR EL AÑO DE LA VIGENCIA DEL INDICADOR
</t>
        </r>
      </text>
    </comment>
  </commentList>
</comments>
</file>

<file path=xl/comments7.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 ref="H41" authorId="0">
      <text>
        <r>
          <rPr>
            <b/>
            <sz val="8"/>
            <rFont val="Tahoma"/>
            <family val="2"/>
          </rPr>
          <t>DEFINIR LA UNIDAD DE MEDICION, PUEDE SER PORCENTAJE, NUMERO DE RADICACIONES, NUMERO DE NOTIFICACIONES ETC</t>
        </r>
        <r>
          <rPr>
            <sz val="8"/>
            <rFont val="Tahoma"/>
            <family val="2"/>
          </rPr>
          <t xml:space="preserve">
</t>
        </r>
      </text>
    </comment>
    <comment ref="M41"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8.xml><?xml version="1.0" encoding="utf-8"?>
<comments xmlns="http://schemas.openxmlformats.org/spreadsheetml/2006/main">
  <authors>
    <author>SUPERSOCIEDADES</author>
  </authors>
  <commentList>
    <comment ref="C9" authorId="0">
      <text>
        <r>
          <rPr>
            <sz val="8"/>
            <rFont val="Tahoma"/>
            <family val="2"/>
          </rPr>
          <t>* se radicaron= 202 traslados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2" authorId="0">
      <text>
        <r>
          <rPr>
            <b/>
            <sz val="8"/>
            <rFont val="Tahoma"/>
            <family val="2"/>
          </rPr>
          <t>* Se radicaron = 74 traslados por competencia.
*Portal SAC) =1906
*Web Master =29  para un total de2009</t>
        </r>
      </text>
    </comment>
    <comment ref="G12" authorId="0">
      <text>
        <r>
          <rPr>
            <b/>
            <sz val="8"/>
            <rFont val="Tahoma"/>
            <family val="2"/>
          </rPr>
          <t>*traslados por competencia: 176
* Portal Sac: 1092
* Web Master : 55
para un total de : 1223</t>
        </r>
        <r>
          <rPr>
            <sz val="8"/>
            <rFont val="Tahoma"/>
            <family val="2"/>
          </rPr>
          <t xml:space="preserve">
</t>
        </r>
      </text>
    </comment>
    <comment ref="E14" authorId="0">
      <text>
        <r>
          <rPr>
            <b/>
            <sz val="8"/>
            <rFont val="Tahoma"/>
            <family val="2"/>
          </rPr>
          <t>* Se radicaron = 74 traslados por competencia.
*Portal SAC) =1906
*Web Master =29  para un total de2009</t>
        </r>
      </text>
    </comment>
    <comment ref="G14" authorId="0">
      <text>
        <r>
          <rPr>
            <b/>
            <sz val="8"/>
            <rFont val="Tahoma"/>
            <family val="2"/>
          </rPr>
          <t>*traslados por competencia: 176
* Portal Sac: 1092
* Web Master : 55
para un total de : 1223</t>
        </r>
        <r>
          <rPr>
            <sz val="8"/>
            <rFont val="Tahoma"/>
            <family val="2"/>
          </rPr>
          <t xml:space="preserve">
</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competencia: 176
* Portal Sac: 1092
* Web Master : 55
para un total de : 1223</t>
        </r>
        <r>
          <rPr>
            <sz val="8"/>
            <rFont val="Tahoma"/>
            <family val="2"/>
          </rPr>
          <t xml:space="preserve">
</t>
        </r>
      </text>
    </comment>
  </commentList>
</comments>
</file>

<file path=xl/sharedStrings.xml><?xml version="1.0" encoding="utf-8"?>
<sst xmlns="http://schemas.openxmlformats.org/spreadsheetml/2006/main" count="693" uniqueCount="232">
  <si>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</si>
  <si>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</si>
  <si>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</si>
  <si>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</si>
  <si>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</si>
  <si>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</si>
  <si>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</si>
  <si>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</si>
  <si>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</si>
  <si>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</si>
  <si>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</si>
  <si>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</si>
  <si>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</si>
  <si>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</si>
  <si>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</si>
  <si>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</si>
  <si>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</si>
  <si>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</si>
  <si>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</si>
  <si>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</si>
  <si>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</si>
  <si>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</si>
  <si>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</si>
  <si>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</si>
  <si>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</si>
  <si>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</si>
  <si>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</si>
  <si>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</si>
  <si>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</si>
  <si>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</si>
  <si>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</si>
  <si>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</si>
  <si>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</si>
  <si>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</si>
  <si>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</si>
  <si>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</si>
  <si>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</si>
  <si>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</si>
  <si>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</si>
  <si>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</si>
  <si>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</si>
  <si>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</si>
  <si>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</si>
  <si>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</si>
  <si>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</si>
  <si>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</si>
  <si>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</si>
  <si>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</si>
  <si>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</si>
  <si>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</si>
  <si>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</si>
  <si>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</si>
  <si>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</si>
  <si>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</si>
  <si>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</si>
  <si>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</si>
  <si>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</si>
  <si>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</si>
  <si>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</si>
  <si>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</si>
  <si>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</si>
  <si>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</si>
  <si>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</si>
  <si>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</si>
  <si>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</si>
  <si>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</si>
  <si>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</si>
  <si>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</si>
  <si>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</si>
  <si>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</si>
  <si>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</si>
  <si>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</si>
  <si>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</si>
  <si>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</si>
  <si>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</si>
  <si>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</si>
  <si>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</si>
  <si>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</si>
  <si>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</si>
  <si>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</si>
  <si>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</si>
  <si>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</si>
  <si>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</si>
  <si>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</si>
  <si>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</si>
  <si>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</si>
  <si>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</si>
  <si>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</si>
  <si>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</si>
  <si>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</si>
  <si>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</si>
  <si>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</si>
  <si>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</si>
  <si>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</si>
  <si>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</si>
  <si>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</si>
  <si>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</si>
  <si>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</si>
  <si>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</si>
  <si>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</si>
  <si>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</si>
  <si>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</si>
  <si>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</si>
  <si>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</si>
  <si>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</si>
  <si>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</si>
  <si>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</si>
  <si>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</si>
  <si>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Fecha: 30 de Marzo de 2015</t>
  </si>
  <si>
    <t>&gt;= 95%</t>
  </si>
  <si>
    <t>Entre 90% - 94%</t>
  </si>
  <si>
    <t>&lt; 90%</t>
  </si>
  <si>
    <t>Unidades</t>
  </si>
  <si>
    <t>Consultas sobre envío de Estados Financieros atendidas</t>
  </si>
  <si>
    <t>No. de consultas sobre envío de estados financieros atendidas oportunamente
------------------------------------------------------------------------------------------------------------------
Total de consultas sobre envío de estados financieros presentadas</t>
  </si>
  <si>
    <t>Porcentual</t>
  </si>
  <si>
    <t>No. de consultas sobre envío de estados financieros atendidas oportunamente</t>
  </si>
  <si>
    <t>Total de de consultas sobre envío de estados financieros presentadas</t>
  </si>
  <si>
    <t xml:space="preserve">Coordinador Grupo Informes Empresariales. </t>
  </si>
  <si>
    <t xml:space="preserve">Grupo de Informes Empresariales  </t>
  </si>
  <si>
    <t>Total consultas sobre estados financieros VIA WEB atendidas oportunamente</t>
  </si>
  <si>
    <t>Total consultas sobre estados financieros VIA WEB presentadas</t>
  </si>
  <si>
    <t>Total consultas sobre estados financieros VIA TELEFÓNICA presentadas</t>
  </si>
  <si>
    <t>Total consultas sobre estados financieros VIA TELEFÓNICA  atendidas oportunamente</t>
  </si>
  <si>
    <t>Total consultas sobre estados financieros PERSONALIZADAS  atendidas oportunamente</t>
  </si>
  <si>
    <t>Total consultas sobre estados financieros PERSONALIZADAS presentadas</t>
  </si>
  <si>
    <t>GRUPO INFORMES EMPRESARIALES</t>
  </si>
  <si>
    <t>Número</t>
  </si>
  <si>
    <t>PORCENTAJE</t>
  </si>
  <si>
    <t>GESTIÓN INFRAESTRUCTURA Y LOGISTICA</t>
  </si>
  <si>
    <t>GESTIÓN TALENTO HUMANO</t>
  </si>
  <si>
    <t>GESTIÓN DOCUMENTAL</t>
  </si>
  <si>
    <t>GESTIÓN FINANCIERA Y CONTABLE</t>
  </si>
  <si>
    <t>GESTIÓN CONTRACTUAL</t>
  </si>
  <si>
    <t>RECUPERACIÓN EMPRESARIAL</t>
  </si>
  <si>
    <t>GESTIÓN INTEGRAL</t>
  </si>
  <si>
    <t>GESTIÓN JUDICIAL</t>
  </si>
  <si>
    <t>GESTIÓN DE COMUNICACIONES</t>
  </si>
  <si>
    <t>GESTIÓN ESTRATEGICA</t>
  </si>
  <si>
    <t>Grupo de Recursos y Requerimientos Empresariales</t>
  </si>
  <si>
    <t>No. total de multas por no envió oportuno del informe 01 de Estados Financieros 2013 (octubre 31)</t>
  </si>
  <si>
    <t>Evitar que el proceso sancionatorio incurra en errores por violación al debido proceso</t>
  </si>
  <si>
    <t>Calidad de la actuación en imposición de multas</t>
  </si>
  <si>
    <t>GESTIÓN DE INFORMACION EMPRESARIAL</t>
  </si>
  <si>
    <t>PROCESO: GESTIÓN DE INFORMACION EMPRESARIAL</t>
  </si>
  <si>
    <t>GRUPO DE RECURSOS Y REQUERIMIENTOS EMPRESARIALES</t>
  </si>
  <si>
    <t>Grupo de Recursos y Requerimientos Empresariales.</t>
  </si>
  <si>
    <t>Matriz de Excel</t>
  </si>
  <si>
    <t>No. de reincidentes por no envio de información de corte anual de Estados Financieros (octubre 31)</t>
  </si>
  <si>
    <t>META &gt; 15%</t>
  </si>
  <si>
    <t xml:space="preserve">10% &lt; META &lt;15% </t>
  </si>
  <si>
    <t>META &lt;=10%</t>
  </si>
  <si>
    <t xml:space="preserve">Determinar la efectividad de la política de creación de cultura empresarial emprendida por la Delgatura de AEC para reducir de manera efectiva el porcentaje de sociedades reincidentes con respecto al total de sociedades multadas cada año </t>
  </si>
  <si>
    <t>Disminución de Reincidentes por no envío de Información.</t>
  </si>
  <si>
    <t>ANUAL (octubre 31)</t>
  </si>
  <si>
    <t>Código: GC-F-006</t>
  </si>
  <si>
    <t>Versión 003</t>
  </si>
  <si>
    <t>Atender en términos las consultas sobre envío de estados financieros</t>
  </si>
  <si>
    <r>
      <rPr>
        <b/>
        <sz val="10"/>
        <rFont val="Arial"/>
        <family val="2"/>
      </rPr>
      <t xml:space="preserve">No. de consultas sobre envío de estados financieros atendidas oportunamente: </t>
    </r>
    <r>
      <rPr>
        <sz val="10"/>
        <rFont val="Arial"/>
        <family val="2"/>
      </rPr>
      <t>Se refiere al número de consultas sobre envío de estados financieros atendidas en los términos establecidos por la entidad, para cada canal previsto (portal web, telefónico, escrito, personalizado).</t>
    </r>
    <r>
      <rPr>
        <b/>
        <sz val="10"/>
        <rFont val="Arial"/>
        <family val="2"/>
      </rPr>
      <t xml:space="preserve">
Total de de consultas sobre envío de estados financieros presentadas: </t>
    </r>
    <r>
      <rPr>
        <sz val="10"/>
        <rFont val="Arial"/>
        <family val="2"/>
      </rPr>
      <t>Se refiere al número total de consultas sobre envío de estados financieros presentados ante la entidad por todos los canales previstos para ello (portal web, telefónico, escrito, personalizado)</t>
    </r>
  </si>
  <si>
    <t>Para consultas Portal web: Correos electrónicos; para consultas telefónico: Reporte extensión 7177; para consultas por escrito: Sistema de Información Documental (Radicador); para consultas personalizadas: Listado de atención</t>
  </si>
  <si>
    <t>Portal web: Correos electrónicos; telefónico: Reporte extensión 7177; escrito: Sistema de Información Documental (Radicador); personalizado: Listado de atención</t>
  </si>
  <si>
    <t>BIMESTRE 1</t>
  </si>
  <si>
    <t>BIMESTRE 2</t>
  </si>
  <si>
    <t>BIMESTRE 3</t>
  </si>
  <si>
    <t>BIMESTRE 4</t>
  </si>
  <si>
    <t>BIMESTRE 5</t>
  </si>
  <si>
    <t>BIMESTRE 6</t>
  </si>
  <si>
    <t>%</t>
  </si>
  <si>
    <t>No. total de multas por no envió oportuno del informe 01 de Estados Financieros año en curso (octubre 31)</t>
  </si>
  <si>
    <t>DELEGADO DE AEC</t>
  </si>
  <si>
    <t>Solicitud de informacion financiera</t>
  </si>
  <si>
    <t>Atender en términos las solicitudes de informacion financiera reportada a la Entidad y almacenada en los distintos sistemas,</t>
  </si>
  <si>
    <t>No. de solicitudes informacion financiera atendidas oportunamente
------------------------------------------------------------------------------------------------------------------
Total de solicitudes de informacion financiera presentadas</t>
  </si>
  <si>
    <r>
      <rPr>
        <b/>
        <sz val="10"/>
        <rFont val="Arial"/>
        <family val="2"/>
      </rPr>
      <t xml:space="preserve">No. de solicitudes informacion financiera atendidas oportunamente: </t>
    </r>
    <r>
      <rPr>
        <sz val="10"/>
        <rFont val="Arial"/>
        <family val="2"/>
      </rPr>
      <t xml:space="preserve">Se refiere al número de solicitudes de entrega  de informacion financiera atendidas en los terminos definidos por la entidad, para cada canal previsto (gestión documental,  personalizado).
</t>
    </r>
    <r>
      <rPr>
        <b/>
        <sz val="10"/>
        <rFont val="Arial"/>
        <family val="2"/>
      </rPr>
      <t>Total de solicitudes de informacion financiera presentadas:</t>
    </r>
    <r>
      <rPr>
        <sz val="10"/>
        <rFont val="Arial"/>
        <family val="2"/>
      </rPr>
      <t xml:space="preserve"> Se refiere al número total de solicitudes de informacion financiera presentados ante la entidad por todos los canales previstos para ello (gestión documental,  personalizado)</t>
    </r>
  </si>
  <si>
    <t>No. de solicitudes informacion financiera atendidas oportunamente</t>
  </si>
  <si>
    <t>Las solicitudes pueden ser requeridas por medio de consultas a traves del sistema de informacion documental (Postal) y personalizado: Listado de solicitudes  (Intranet SharePoint)</t>
  </si>
  <si>
    <t>Coordinador Grupo de Arquitectura de Datos</t>
  </si>
  <si>
    <t>Total de solicitudes de informacion financiera presentadas</t>
  </si>
  <si>
    <t>Total de solicitudes requeridas a tarvés del sistema de informacion documental (Postal) y Personalizado: Listado de atencion (Intranet SharePoint)</t>
  </si>
  <si>
    <t>GRUPO DE ARQUITECTURA DE DATOS</t>
  </si>
  <si>
    <t>TRIMESTRE 1</t>
  </si>
  <si>
    <t>TRIMESTRE 2</t>
  </si>
  <si>
    <t>TRIMESTRE 3</t>
  </si>
  <si>
    <t>TRIMESTRE 4</t>
  </si>
  <si>
    <t>Grupo de Arquitectura de Datos</t>
  </si>
  <si>
    <t>No. de solicitudes informacion financiera VIA SISTEMA DE GESTION DOCUMENTAL atendidas oportunamente</t>
  </si>
  <si>
    <t>Total solicitudes de información financiera VIA SISTEMA DE GESTION DOCUMENTAL atendidas oportunamente</t>
  </si>
  <si>
    <t>No. de solicitudes informacion financiera PERSONALIZADAS  atendidas oportunamente</t>
  </si>
  <si>
    <t>Total solicitudes de información financiera PERSONALIZADAS presentadas</t>
  </si>
  <si>
    <t>Primer Semestre</t>
  </si>
  <si>
    <t>Segundo Semestre</t>
  </si>
  <si>
    <t xml:space="preserve">No. de resoluciones que revocan  multa de Estados Financieros  por violación al debido proceso </t>
  </si>
  <si>
    <t xml:space="preserve">No. total de multas por no envió oportuno del informe 01 de Estados Financieros </t>
  </si>
  <si>
    <t xml:space="preserve">No. de reincidentes por no envio de información de corte anual de Estados Financieros
---------------------------------------------------------------------------------------------------------------------------------------------------------
No. total de multas por no envió oportuno del informe 01 de Estados Financieros año en curso (octubre 31) </t>
  </si>
  <si>
    <t>No. de reincidentes por no envio de información de corte anual de Estados Financieros: No. de Sociedades que no enviaron durante 2 o más periodos seguidos información financiera  
No. total de multas por no envió oportuno del informe 01 de Estados Financieros año en curso: No. de resoluciones de multas por no envío oportuno del informe 01 de estados financieros.</t>
  </si>
  <si>
    <t>Total consultas atendidas oportunamente</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</si>
  <si>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</si>
  <si>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</si>
  <si>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</si>
  <si>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</si>
  <si>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</si>
  <si>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t>No. total de multas por no envió oportuno del informe 01 de Estados Financieros  2016 (primer semestre) y 2017 (segundo semestre).</t>
  </si>
  <si>
    <t xml:space="preserve">Total consultas presentadas sobre estados financieros </t>
  </si>
  <si>
    <t>Durante los  bimestres reportados, se han atendido todas las consultas vía web recibidas.</t>
  </si>
  <si>
    <t>Durante los  bimestres reportados, se han atendido todas las consultas vía telefónica recibidas.</t>
  </si>
  <si>
    <t>Durante los  bimestres reportados, se han atendido todas las consultas de los usuarios que se han acercado al grupo.</t>
  </si>
  <si>
    <t>Quincenal</t>
  </si>
  <si>
    <t>Mensual</t>
  </si>
  <si>
    <t>Bimestral</t>
  </si>
  <si>
    <t>Trimestral</t>
  </si>
  <si>
    <t>Semestral</t>
  </si>
  <si>
    <t>Anual</t>
  </si>
  <si>
    <t>Primer Semestre:</t>
  </si>
  <si>
    <t>Segundo Semestre:</t>
  </si>
  <si>
    <t>Sumatoria Grupo</t>
  </si>
  <si>
    <t>Total solicitudes de información financiera atendidas oportunamente</t>
  </si>
  <si>
    <t xml:space="preserve">Sumatoria Grupo de Informes Empresariales  </t>
  </si>
  <si>
    <t>Hoja Excel</t>
  </si>
  <si>
    <t>META &gt; =5%</t>
  </si>
  <si>
    <t>Página 1 de 1</t>
  </si>
  <si>
    <t xml:space="preserve">  =&lt; 2%</t>
  </si>
  <si>
    <t>Entre 2% y 5%</t>
  </si>
  <si>
    <t>No. de resoluciones que revocan  multa de Estados Financieros 2016 (primer semestre) y 2017 (segundo semestre)  por violación al debido proceso (octubre 31)
------------------------------------------------------------------------------------------------------------------------------------------------------
No. total de multas por no envió oportuno del informe 01 de Estados Financieros  2016 (primer semestre) y 2017 (segundo  semestre)</t>
  </si>
  <si>
    <t xml:space="preserve">No. de resoluciones que revocan  multa de Estados Financieros 2016 (primer semestre) y 2017 (segundo semestre) por violación al debido proceso (octubre 31) </t>
  </si>
  <si>
    <r>
      <rPr>
        <b/>
        <sz val="10"/>
        <rFont val="Arial"/>
        <family val="2"/>
      </rPr>
      <t>No. de resoluciones que revocan  multa de Estados Financieros 2016 (primer semestre) y 2017 (segundo semestre)  por violación al debido proceso (octubre 31)</t>
    </r>
    <r>
      <rPr>
        <sz val="10"/>
        <rFont val="Arial"/>
        <family val="2"/>
      </rPr>
      <t xml:space="preserve">: Resoluciones revocadas por indebida notificación, por violación al derecho de defensa a junio 30 diciembre 31
</t>
    </r>
    <r>
      <rPr>
        <b/>
        <sz val="10"/>
        <rFont val="Arial"/>
        <family val="2"/>
      </rPr>
      <t xml:space="preserve">
No. total de multas por no envió oportuno del informe 01 de Estados Financieros  2016 (primer semestre) y 2017 (segundo  semestre</t>
    </r>
    <r>
      <rPr>
        <sz val="10"/>
        <rFont val="Arial"/>
        <family val="2"/>
      </rPr>
      <t xml:space="preserve">: No. de resoluciones de multas por no envío oportuno del informe 01 de estados financieros, a junio 30 diciembre 31
</t>
    </r>
  </si>
  <si>
    <t>Durante el primer Semestre de 2018, se recibe y da respuesta a diez (10) solicitudes de  informacion financiera atendidas, para un 100% de cumplimiento del indicador</t>
  </si>
  <si>
    <t>El porcentaje  señalado demuestra gestion y garantia del debido proceso respecto de las sociedades infractoras</t>
  </si>
  <si>
    <t>Durante el primer trimestre de 2018, se recibieron y se le dio respuesta a tres (3) solicitudes a través del Sistema de Gestión.                                                                        Durante el segundo trimestre de 2018, se recibieron y se le dio respuesta a cuatro (4) solicitudes a través del Sistema de Gestión.                                              Durante el tercer trimestre de 2018, se recibieron y se le dio respuesta a una (1) solicitud a través del Sistema de Gestión.</t>
  </si>
  <si>
    <t>Durante el primer trimestre de 2018, se recibieron y se le dio respuesta a dos (2) solicitudes presentadas por el grupo de Análisis Financiero.                                     Durante el segundo trimestre de 2018, se recibieron y se le dio respuesta a una (1) solicitud presentadas por el grupo de Estudios Económicos y Financieros  Durante el tercer trimestre de 2018, se recibieron y se le dio respuesta a tres (3) solicitud presentadas por el grupo de Estudios Económicos y Financieros</t>
  </si>
  <si>
    <t>Durante el periodo analizado octubre 2017 -2018 se impusieron 1326 multas por incumplimiento a lo establecido en las respectivas circulares de solicitud de información financiera de fin de ejercicio, de las cuales 132 corrresponden a sociedades reincidentes en la omisión del incumplimiento de la presentación de información financiera</t>
  </si>
  <si>
    <t>Durante el semestre se atendieron todas las consultas recibidas de los usuarios, por via telefónica, personalmente y a través del correo de efinancierios. Igualmente se dio respuesta oportuna a las solicitudes radicadas en la Entidad y recibidas por ventanilla.</t>
  </si>
  <si>
    <t>Durante el Segundo Semestre de 2018, se recibe y da respuesta a nueve (9) solicitudes de  informacion financiera atendidas, para un 100% de cumplimiento del indicador</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</si>
</sst>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 #,##0.0_ ;_ * \-#,##0.0_ ;_ * &quot;-&quot;??_ ;_ @_ "/>
    <numFmt numFmtId="200" formatCode="_ * #,##0_ ;_ * \-#,##0_ ;_ * &quot;-&quot;??_ ;_ @_ "/>
    <numFmt numFmtId="201" formatCode="#,##0.0"/>
    <numFmt numFmtId="202" formatCode="0.000%"/>
    <numFmt numFmtId="203" formatCode="0.0000%"/>
    <numFmt numFmtId="204" formatCode="0.00000%"/>
    <numFmt numFmtId="205" formatCode="0.000000%"/>
    <numFmt numFmtId="206" formatCode="0.0000000%"/>
    <numFmt numFmtId="207" formatCode="0.00000000%"/>
    <numFmt numFmtId="208" formatCode="0.000000000%"/>
    <numFmt numFmtId="209" formatCode="0.0000000000%"/>
    <numFmt numFmtId="210" formatCode="0.00000000000%"/>
  </numFmts>
  <fonts count="76">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b/>
      <sz val="8"/>
      <name val="Arial"/>
      <family val="2"/>
    </font>
    <font>
      <b/>
      <sz val="10"/>
      <color indexed="10"/>
      <name val="Arial"/>
      <family val="2"/>
    </font>
    <font>
      <sz val="10"/>
      <name val="Times New Roman"/>
      <family val="1"/>
    </font>
    <font>
      <sz val="8"/>
      <name val="Arial"/>
      <family val="2"/>
    </font>
    <font>
      <sz val="14"/>
      <color indexed="8"/>
      <name val="Arial"/>
      <family val="2"/>
    </font>
    <font>
      <sz val="11"/>
      <color indexed="8"/>
      <name val="Arial"/>
      <family val="2"/>
    </font>
    <font>
      <sz val="10"/>
      <color indexed="8"/>
      <name val="Arial"/>
      <family val="2"/>
    </font>
    <font>
      <b/>
      <sz val="12"/>
      <color indexed="8"/>
      <name val="Arial"/>
      <family val="2"/>
    </font>
    <font>
      <b/>
      <sz val="11"/>
      <color indexed="8"/>
      <name val="Arial"/>
      <family val="2"/>
    </font>
    <font>
      <b/>
      <sz val="11"/>
      <name val="Arial"/>
      <family val="2"/>
    </font>
    <font>
      <sz val="9"/>
      <color indexed="8"/>
      <name val="Arial"/>
      <family val="2"/>
    </font>
    <font>
      <sz val="10"/>
      <color indexed="8"/>
      <name val="Calibri"/>
      <family val="0"/>
    </font>
    <font>
      <sz val="7.7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1"/>
      <color indexed="9"/>
      <name val="Arial"/>
      <family val="2"/>
    </font>
    <font>
      <b/>
      <sz val="12"/>
      <color indexed="9"/>
      <name val="Arial"/>
      <family val="2"/>
    </font>
    <font>
      <sz val="8"/>
      <name val="Segoe UI"/>
      <family val="2"/>
    </font>
    <font>
      <b/>
      <sz val="16"/>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sz val="10"/>
      <color theme="0"/>
      <name val="Arial"/>
      <family val="2"/>
    </font>
    <font>
      <sz val="10"/>
      <color theme="1"/>
      <name val="Arial"/>
      <family val="2"/>
    </font>
    <font>
      <sz val="10"/>
      <color rgb="FFFF0000"/>
      <name val="Arial"/>
      <family val="2"/>
    </font>
    <font>
      <b/>
      <sz val="11"/>
      <color theme="0"/>
      <name val="Arial"/>
      <family val="2"/>
    </font>
    <font>
      <b/>
      <sz val="14"/>
      <color theme="0"/>
      <name val="Arial"/>
      <family val="2"/>
    </font>
    <font>
      <b/>
      <sz val="12"/>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99"/>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rgb="FF00FF00"/>
        <bgColor indexed="64"/>
      </patternFill>
    </fill>
    <fill>
      <patternFill patternType="solid">
        <fgColor rgb="FF66FF66"/>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medium"/>
    </border>
    <border>
      <left style="medium"/>
      <right style="medium"/>
      <top style="medium"/>
      <bottom>
        <color indexed="63"/>
      </bottom>
    </border>
    <border>
      <left style="medium"/>
      <right style="medium"/>
      <top style="medium"/>
      <bottom style="thin"/>
    </border>
    <border>
      <left style="thin"/>
      <right style="thin"/>
      <top style="thin"/>
      <bottom style="thin"/>
    </border>
    <border>
      <left style="thin"/>
      <right style="thin"/>
      <top style="thin"/>
      <bottom style="medium"/>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thin"/>
      <bottom style="thin"/>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518">
    <xf numFmtId="0" fontId="0" fillId="0" borderId="0" xfId="0" applyAlignment="1">
      <alignment/>
    </xf>
    <xf numFmtId="0" fontId="0" fillId="0" borderId="0" xfId="54" applyBorder="1" applyProtection="1">
      <alignment/>
      <protection/>
    </xf>
    <xf numFmtId="0" fontId="0" fillId="0" borderId="0" xfId="54" applyBorder="1" applyAlignment="1" applyProtection="1">
      <alignment/>
      <protection/>
    </xf>
    <xf numFmtId="0" fontId="0" fillId="0" borderId="0" xfId="54" applyProtection="1">
      <alignment/>
      <protection/>
    </xf>
    <xf numFmtId="0" fontId="11" fillId="0" borderId="0" xfId="54" applyFont="1" applyBorder="1" applyAlignment="1" applyProtection="1">
      <alignment/>
      <protection/>
    </xf>
    <xf numFmtId="0" fontId="0" fillId="0" borderId="0" xfId="54" applyAlignment="1" applyProtection="1">
      <alignment horizontal="center" vertical="center"/>
      <protection/>
    </xf>
    <xf numFmtId="0" fontId="0" fillId="0" borderId="0" xfId="54" applyAlignment="1" applyProtection="1">
      <alignment horizontal="center"/>
      <protection/>
    </xf>
    <xf numFmtId="0" fontId="1" fillId="0" borderId="0" xfId="54" applyFont="1" applyProtection="1">
      <alignment/>
      <protection/>
    </xf>
    <xf numFmtId="0" fontId="1" fillId="0" borderId="0" xfId="54" applyFont="1" applyBorder="1" applyAlignment="1" applyProtection="1">
      <alignment vertical="center" wrapText="1"/>
      <protection/>
    </xf>
    <xf numFmtId="0" fontId="0" fillId="0" borderId="0" xfId="54" applyBorder="1" applyAlignment="1" applyProtection="1">
      <alignment horizontal="center"/>
      <protection/>
    </xf>
    <xf numFmtId="0" fontId="1" fillId="0" borderId="0" xfId="54" applyFont="1" applyBorder="1" applyAlignment="1" applyProtection="1">
      <alignment horizontal="center" vertical="center" wrapText="1"/>
      <protection/>
    </xf>
    <xf numFmtId="0" fontId="1" fillId="0" borderId="0" xfId="54" applyFont="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protection/>
    </xf>
    <xf numFmtId="0" fontId="0"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protection/>
    </xf>
    <xf numFmtId="0" fontId="11" fillId="0" borderId="0" xfId="0" applyFont="1" applyBorder="1" applyAlignment="1" applyProtection="1">
      <alignment/>
      <protection/>
    </xf>
    <xf numFmtId="0" fontId="13" fillId="0" borderId="0" xfId="0" applyFont="1" applyBorder="1" applyAlignment="1" applyProtection="1">
      <alignment/>
      <protection/>
    </xf>
    <xf numFmtId="0" fontId="0" fillId="0" borderId="0" xfId="0" applyFill="1" applyAlignment="1" applyProtection="1">
      <alignment/>
      <protection/>
    </xf>
    <xf numFmtId="0" fontId="0" fillId="0" borderId="12" xfId="0" applyFont="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locked="0"/>
    </xf>
    <xf numFmtId="9" fontId="1" fillId="0" borderId="0" xfId="54" applyNumberFormat="1" applyFont="1" applyAlignment="1" applyProtection="1">
      <alignment horizontal="center"/>
      <protection/>
    </xf>
    <xf numFmtId="200" fontId="1" fillId="0" borderId="13" xfId="49" applyNumberFormat="1" applyFont="1" applyBorder="1" applyAlignment="1" applyProtection="1">
      <alignment horizontal="center" vertical="center" wrapText="1"/>
      <protection/>
    </xf>
    <xf numFmtId="0" fontId="0" fillId="33" borderId="0" xfId="54" applyFill="1" applyBorder="1" applyAlignment="1" applyProtection="1">
      <alignment horizontal="center" vertical="center"/>
      <protection/>
    </xf>
    <xf numFmtId="0" fontId="0" fillId="33" borderId="0" xfId="54" applyFill="1" applyBorder="1" applyAlignment="1" applyProtection="1">
      <alignment/>
      <protection/>
    </xf>
    <xf numFmtId="0" fontId="11" fillId="33" borderId="0" xfId="54" applyFont="1" applyFill="1" applyBorder="1" applyAlignment="1" applyProtection="1">
      <alignment horizontal="center"/>
      <protection/>
    </xf>
    <xf numFmtId="0" fontId="0" fillId="33" borderId="0" xfId="54" applyFill="1" applyBorder="1" applyAlignment="1" applyProtection="1">
      <alignment horizontal="left"/>
      <protection/>
    </xf>
    <xf numFmtId="0" fontId="0" fillId="33" borderId="0" xfId="54" applyFill="1" applyAlignment="1" applyProtection="1">
      <alignment horizontal="center" vertical="center"/>
      <protection/>
    </xf>
    <xf numFmtId="0" fontId="0" fillId="33" borderId="0" xfId="54" applyFill="1" applyProtection="1">
      <alignment/>
      <protection/>
    </xf>
    <xf numFmtId="0" fontId="0" fillId="33" borderId="0" xfId="54" applyFill="1" applyAlignment="1" applyProtection="1">
      <alignment horizontal="center"/>
      <protection/>
    </xf>
    <xf numFmtId="0" fontId="1" fillId="33" borderId="0" xfId="54" applyFont="1" applyFill="1" applyProtection="1">
      <alignment/>
      <protection/>
    </xf>
    <xf numFmtId="9" fontId="69" fillId="33" borderId="0" xfId="54" applyNumberFormat="1" applyFont="1" applyFill="1" applyProtection="1">
      <alignment/>
      <protection/>
    </xf>
    <xf numFmtId="200" fontId="1" fillId="13" borderId="13" xfId="49" applyNumberFormat="1" applyFont="1" applyFill="1" applyBorder="1" applyAlignment="1" applyProtection="1">
      <alignment horizontal="center" vertical="center" wrapText="1"/>
      <protection/>
    </xf>
    <xf numFmtId="0" fontId="0" fillId="0" borderId="0" xfId="54" applyFont="1" applyProtection="1">
      <alignment/>
      <protection/>
    </xf>
    <xf numFmtId="0" fontId="21" fillId="0" borderId="0" xfId="54" applyFont="1" applyBorder="1" applyAlignment="1" applyProtection="1">
      <alignment/>
      <protection/>
    </xf>
    <xf numFmtId="0" fontId="0" fillId="0" borderId="0" xfId="54" applyFont="1" applyBorder="1" applyProtection="1">
      <alignment/>
      <protection/>
    </xf>
    <xf numFmtId="0" fontId="17" fillId="0" borderId="13" xfId="54" applyFont="1" applyBorder="1" applyAlignment="1" applyProtection="1">
      <alignment horizontal="center" vertical="center" wrapText="1"/>
      <protection/>
    </xf>
    <xf numFmtId="0" fontId="0" fillId="0" borderId="13" xfId="54" applyBorder="1" applyAlignment="1" applyProtection="1">
      <alignment horizontal="center" vertical="center" wrapText="1"/>
      <protection/>
    </xf>
    <xf numFmtId="0" fontId="17" fillId="0" borderId="14" xfId="54" applyFont="1" applyBorder="1" applyAlignment="1" applyProtection="1">
      <alignment horizontal="center" vertical="center" wrapText="1"/>
      <protection/>
    </xf>
    <xf numFmtId="0" fontId="0" fillId="0" borderId="14" xfId="54" applyBorder="1" applyAlignment="1" applyProtection="1">
      <alignment horizontal="center" vertical="center" wrapText="1"/>
      <protection/>
    </xf>
    <xf numFmtId="200" fontId="1" fillId="0" borderId="14" xfId="49" applyNumberFormat="1" applyFont="1" applyBorder="1" applyAlignment="1" applyProtection="1">
      <alignment horizontal="center" vertical="center" wrapText="1"/>
      <protection/>
    </xf>
    <xf numFmtId="0" fontId="70" fillId="33" borderId="0" xfId="0" applyFont="1" applyFill="1" applyAlignment="1" applyProtection="1">
      <alignment horizontal="center" vertical="center" wrapText="1"/>
      <protection/>
    </xf>
    <xf numFmtId="200" fontId="1" fillId="0" borderId="13" xfId="49" applyNumberFormat="1" applyFont="1" applyBorder="1" applyAlignment="1" applyProtection="1">
      <alignment horizontal="center" vertical="center" wrapText="1"/>
      <protection locked="0"/>
    </xf>
    <xf numFmtId="200" fontId="1" fillId="0" borderId="14" xfId="49" applyNumberFormat="1" applyFont="1" applyBorder="1" applyAlignment="1" applyProtection="1">
      <alignment horizontal="center" vertical="center" wrapText="1"/>
      <protection locked="0"/>
    </xf>
    <xf numFmtId="0" fontId="13" fillId="0" borderId="0" xfId="54" applyFont="1" applyBorder="1" applyAlignment="1" applyProtection="1">
      <alignment vertical="center"/>
      <protection/>
    </xf>
    <xf numFmtId="0" fontId="0" fillId="0" borderId="0" xfId="54" applyBorder="1" applyAlignment="1" applyProtection="1">
      <alignment vertical="center"/>
      <protection/>
    </xf>
    <xf numFmtId="0" fontId="0" fillId="0" borderId="0" xfId="54" applyAlignment="1" applyProtection="1">
      <alignment vertical="center"/>
      <protection/>
    </xf>
    <xf numFmtId="0" fontId="11" fillId="0" borderId="0" xfId="54" applyFont="1" applyBorder="1" applyAlignment="1" applyProtection="1">
      <alignment vertical="center"/>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11"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10" fillId="33" borderId="0" xfId="0" applyFont="1" applyFill="1" applyAlignment="1" applyProtection="1">
      <alignment horizontal="center" vertical="center"/>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horizontal="center" vertical="center"/>
      <protection/>
    </xf>
    <xf numFmtId="0" fontId="1" fillId="33" borderId="0" xfId="0" applyFont="1" applyFill="1" applyAlignment="1" applyProtection="1">
      <alignment/>
      <protection/>
    </xf>
    <xf numFmtId="3" fontId="0" fillId="0" borderId="10" xfId="0" applyNumberFormat="1" applyBorder="1" applyAlignment="1" applyProtection="1">
      <alignment horizontal="center" vertical="center" wrapText="1"/>
      <protection/>
    </xf>
    <xf numFmtId="0" fontId="17" fillId="13" borderId="13" xfId="54" applyFont="1" applyFill="1" applyBorder="1" applyAlignment="1" applyProtection="1">
      <alignment horizontal="center" vertical="center" wrapText="1"/>
      <protection/>
    </xf>
    <xf numFmtId="0" fontId="0" fillId="13" borderId="13" xfId="54" applyFill="1" applyBorder="1" applyAlignment="1" applyProtection="1">
      <alignment horizontal="center" vertical="center" wrapText="1"/>
      <protection/>
    </xf>
    <xf numFmtId="0" fontId="69" fillId="34" borderId="15" xfId="0" applyFont="1" applyFill="1" applyBorder="1" applyAlignment="1" applyProtection="1">
      <alignment horizontal="center" vertical="center" wrapText="1"/>
      <protection/>
    </xf>
    <xf numFmtId="0" fontId="69" fillId="34" borderId="13" xfId="54" applyFont="1" applyFill="1" applyBorder="1" applyAlignment="1" applyProtection="1">
      <alignment horizontal="center" vertical="center" wrapText="1"/>
      <protection/>
    </xf>
    <xf numFmtId="200" fontId="1" fillId="13" borderId="13" xfId="49" applyNumberFormat="1" applyFont="1" applyFill="1" applyBorder="1" applyAlignment="1" applyProtection="1">
      <alignment vertical="center" wrapText="1"/>
      <protection/>
    </xf>
    <xf numFmtId="0" fontId="17" fillId="13" borderId="16" xfId="54" applyFont="1" applyFill="1" applyBorder="1" applyAlignment="1" applyProtection="1">
      <alignment horizontal="center" vertical="center" wrapText="1"/>
      <protection/>
    </xf>
    <xf numFmtId="0" fontId="0" fillId="13" borderId="16" xfId="54" applyFill="1" applyBorder="1" applyAlignment="1" applyProtection="1">
      <alignment horizontal="center" vertical="center" wrapText="1"/>
      <protection/>
    </xf>
    <xf numFmtId="200" fontId="1" fillId="13" borderId="16" xfId="49" applyNumberFormat="1" applyFont="1" applyFill="1" applyBorder="1" applyAlignment="1" applyProtection="1">
      <alignment vertical="center" wrapText="1"/>
      <protection/>
    </xf>
    <xf numFmtId="200" fontId="1" fillId="13" borderId="16" xfId="49" applyNumberFormat="1" applyFont="1" applyFill="1" applyBorder="1" applyAlignment="1" applyProtection="1">
      <alignment horizontal="center" vertical="center" wrapText="1"/>
      <protection/>
    </xf>
    <xf numFmtId="0" fontId="69" fillId="34" borderId="14" xfId="54" applyFont="1" applyFill="1" applyBorder="1" applyAlignment="1" applyProtection="1">
      <alignment horizontal="center" vertical="center" wrapText="1"/>
      <protection/>
    </xf>
    <xf numFmtId="0" fontId="0" fillId="0" borderId="0" xfId="0" applyFont="1" applyAlignment="1" applyProtection="1">
      <alignment/>
      <protection/>
    </xf>
    <xf numFmtId="0" fontId="0" fillId="35" borderId="0" xfId="54" applyFont="1" applyFill="1" applyProtection="1">
      <alignment/>
      <protection/>
    </xf>
    <xf numFmtId="0" fontId="2" fillId="36" borderId="15" xfId="54" applyFont="1" applyFill="1" applyBorder="1" applyAlignment="1" applyProtection="1">
      <alignment horizontal="center" vertical="distributed" wrapText="1"/>
      <protection/>
    </xf>
    <xf numFmtId="0" fontId="1" fillId="0" borderId="15" xfId="54" applyFont="1" applyFill="1" applyBorder="1" applyAlignment="1" applyProtection="1">
      <alignment horizontal="center" vertical="distributed"/>
      <protection/>
    </xf>
    <xf numFmtId="0" fontId="2" fillId="36" borderId="15" xfId="54" applyFont="1" applyFill="1" applyBorder="1" applyAlignment="1" applyProtection="1">
      <alignment vertical="center" wrapText="1"/>
      <protection/>
    </xf>
    <xf numFmtId="0" fontId="2" fillId="36" borderId="15" xfId="54" applyFont="1" applyFill="1" applyBorder="1" applyProtection="1">
      <alignment/>
      <protection/>
    </xf>
    <xf numFmtId="0" fontId="1" fillId="37" borderId="17" xfId="54" applyFont="1" applyFill="1" applyBorder="1" applyAlignment="1" applyProtection="1">
      <alignment horizontal="center" wrapText="1"/>
      <protection/>
    </xf>
    <xf numFmtId="0" fontId="0" fillId="35" borderId="15"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6" borderId="19" xfId="54" applyFont="1" applyFill="1" applyBorder="1" applyAlignment="1" applyProtection="1">
      <alignment horizontal="center"/>
      <protection/>
    </xf>
    <xf numFmtId="0" fontId="14" fillId="35" borderId="20" xfId="54" applyFont="1" applyFill="1" applyBorder="1" applyAlignment="1" applyProtection="1">
      <alignment vertical="center" wrapText="1"/>
      <protection/>
    </xf>
    <xf numFmtId="0" fontId="14" fillId="35" borderId="21" xfId="54" applyFont="1" applyFill="1" applyBorder="1" applyAlignment="1" applyProtection="1">
      <alignment vertical="center" wrapText="1"/>
      <protection/>
    </xf>
    <xf numFmtId="0" fontId="2" fillId="35" borderId="0" xfId="54" applyFont="1" applyFill="1" applyBorder="1" applyAlignment="1" applyProtection="1">
      <alignment horizontal="center"/>
      <protection/>
    </xf>
    <xf numFmtId="0" fontId="0" fillId="35" borderId="0" xfId="0" applyFont="1" applyFill="1" applyAlignment="1" applyProtection="1">
      <alignment/>
      <protection/>
    </xf>
    <xf numFmtId="0" fontId="2" fillId="36" borderId="17"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1" fillId="35" borderId="20" xfId="0" applyFont="1" applyFill="1" applyBorder="1" applyAlignment="1" applyProtection="1">
      <alignment/>
      <protection/>
    </xf>
    <xf numFmtId="0" fontId="1" fillId="35" borderId="23" xfId="0" applyFont="1" applyFill="1" applyBorder="1" applyAlignment="1" applyProtection="1">
      <alignment horizontal="center"/>
      <protection/>
    </xf>
    <xf numFmtId="0" fontId="1" fillId="35" borderId="24" xfId="0" applyFont="1" applyFill="1" applyBorder="1" applyAlignment="1" applyProtection="1">
      <alignment horizontal="center"/>
      <protection/>
    </xf>
    <xf numFmtId="0" fontId="1" fillId="35" borderId="25" xfId="0" applyFont="1" applyFill="1" applyBorder="1" applyAlignment="1" applyProtection="1">
      <alignment horizontal="center"/>
      <protection/>
    </xf>
    <xf numFmtId="0" fontId="1" fillId="35" borderId="21" xfId="0" applyFont="1" applyFill="1" applyBorder="1" applyAlignment="1" applyProtection="1">
      <alignment/>
      <protection/>
    </xf>
    <xf numFmtId="0" fontId="1" fillId="35" borderId="14" xfId="0" applyFont="1" applyFill="1" applyBorder="1" applyAlignment="1" applyProtection="1">
      <alignment horizontal="center"/>
      <protection/>
    </xf>
    <xf numFmtId="9" fontId="1" fillId="38" borderId="14" xfId="0" applyNumberFormat="1" applyFont="1" applyFill="1" applyBorder="1" applyAlignment="1" applyProtection="1">
      <alignment horizontal="center"/>
      <protection/>
    </xf>
    <xf numFmtId="0" fontId="2" fillId="35" borderId="17" xfId="0" applyFont="1" applyFill="1" applyBorder="1" applyAlignment="1" applyProtection="1">
      <alignment/>
      <protection/>
    </xf>
    <xf numFmtId="0" fontId="2" fillId="35" borderId="26" xfId="0" applyFont="1" applyFill="1" applyBorder="1" applyAlignment="1" applyProtection="1">
      <alignment/>
      <protection/>
    </xf>
    <xf numFmtId="9" fontId="2" fillId="35" borderId="26" xfId="0" applyNumberFormat="1" applyFont="1" applyFill="1" applyBorder="1" applyAlignment="1" applyProtection="1">
      <alignment/>
      <protection/>
    </xf>
    <xf numFmtId="9" fontId="2" fillId="35" borderId="27" xfId="0" applyNumberFormat="1" applyFont="1" applyFill="1" applyBorder="1" applyAlignment="1" applyProtection="1">
      <alignment/>
      <protection/>
    </xf>
    <xf numFmtId="0" fontId="2" fillId="36" borderId="17" xfId="0" applyFont="1" applyFill="1" applyBorder="1" applyAlignment="1" applyProtection="1">
      <alignment vertical="center" wrapText="1"/>
      <protection/>
    </xf>
    <xf numFmtId="0" fontId="5" fillId="35" borderId="0" xfId="54" applyFont="1" applyFill="1" applyProtection="1">
      <alignment/>
      <protection/>
    </xf>
    <xf numFmtId="0" fontId="70" fillId="35" borderId="0" xfId="54" applyFont="1" applyFill="1" applyProtection="1">
      <alignment/>
      <protection/>
    </xf>
    <xf numFmtId="0" fontId="70" fillId="0" borderId="0" xfId="0" applyFont="1" applyAlignment="1" applyProtection="1">
      <alignment/>
      <protection/>
    </xf>
    <xf numFmtId="0" fontId="69" fillId="35" borderId="0" xfId="54" applyFont="1" applyFill="1" applyProtection="1">
      <alignment/>
      <protection/>
    </xf>
    <xf numFmtId="0" fontId="69" fillId="33" borderId="0" xfId="54" applyFont="1" applyFill="1" applyBorder="1" applyProtection="1">
      <alignment/>
      <protection/>
    </xf>
    <xf numFmtId="0" fontId="70" fillId="35" borderId="0" xfId="54" applyFont="1" applyFill="1" applyAlignment="1" applyProtection="1">
      <alignment vertical="center" wrapText="1"/>
      <protection/>
    </xf>
    <xf numFmtId="0" fontId="70" fillId="35" borderId="0" xfId="54" applyFont="1" applyFill="1" applyAlignment="1" applyProtection="1">
      <alignment horizontal="center" vertical="center" wrapText="1"/>
      <protection/>
    </xf>
    <xf numFmtId="0" fontId="69" fillId="33" borderId="0" xfId="54"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35" borderId="0" xfId="54" applyFont="1" applyFill="1" applyAlignment="1" applyProtection="1">
      <alignment vertical="center" wrapText="1"/>
      <protection/>
    </xf>
    <xf numFmtId="0" fontId="20" fillId="7" borderId="13" xfId="54" applyFont="1" applyFill="1" applyBorder="1" applyAlignment="1" applyProtection="1">
      <alignment horizontal="center" vertical="center" wrapText="1"/>
      <protection/>
    </xf>
    <xf numFmtId="0" fontId="0" fillId="7" borderId="13" xfId="54" applyFont="1" applyFill="1" applyBorder="1" applyAlignment="1" applyProtection="1">
      <alignment horizontal="center" vertical="center" wrapText="1"/>
      <protection/>
    </xf>
    <xf numFmtId="200" fontId="0" fillId="7" borderId="13" xfId="49" applyNumberFormat="1" applyFont="1" applyFill="1" applyBorder="1" applyAlignment="1" applyProtection="1">
      <alignment horizontal="center" vertical="center" wrapText="1"/>
      <protection/>
    </xf>
    <xf numFmtId="0" fontId="19" fillId="0" borderId="0" xfId="0" applyFont="1" applyAlignment="1" applyProtection="1">
      <alignment vertical="center"/>
      <protection/>
    </xf>
    <xf numFmtId="0" fontId="13" fillId="0" borderId="0" xfId="54" applyFont="1" applyBorder="1" applyAlignment="1" applyProtection="1">
      <alignment/>
      <protection/>
    </xf>
    <xf numFmtId="3" fontId="0" fillId="0" borderId="0" xfId="54" applyNumberFormat="1" applyProtection="1">
      <alignment/>
      <protection/>
    </xf>
    <xf numFmtId="200" fontId="0" fillId="0" borderId="0" xfId="54" applyNumberFormat="1" applyProtection="1">
      <alignment/>
      <protection/>
    </xf>
    <xf numFmtId="200" fontId="1" fillId="0" borderId="0" xfId="49" applyNumberFormat="1" applyFont="1" applyBorder="1" applyAlignment="1" applyProtection="1">
      <alignment horizontal="center" vertical="center" wrapText="1"/>
      <protection/>
    </xf>
    <xf numFmtId="200" fontId="0" fillId="0" borderId="0" xfId="54" applyNumberFormat="1" applyBorder="1" applyProtection="1">
      <alignment/>
      <protection/>
    </xf>
    <xf numFmtId="200" fontId="0" fillId="7" borderId="14" xfId="49" applyNumberFormat="1" applyFont="1" applyFill="1" applyBorder="1" applyAlignment="1" applyProtection="1">
      <alignment horizontal="center" vertical="center" wrapText="1"/>
      <protection/>
    </xf>
    <xf numFmtId="9" fontId="1" fillId="0" borderId="0" xfId="54" applyNumberFormat="1" applyFont="1" applyProtection="1">
      <alignment/>
      <protection/>
    </xf>
    <xf numFmtId="200" fontId="1" fillId="0" borderId="0" xfId="49" applyNumberFormat="1" applyFont="1" applyAlignment="1" applyProtection="1">
      <alignment/>
      <protection/>
    </xf>
    <xf numFmtId="200" fontId="1" fillId="0" borderId="0" xfId="49" applyNumberFormat="1" applyFont="1" applyAlignment="1" applyProtection="1">
      <alignment horizontal="center"/>
      <protection/>
    </xf>
    <xf numFmtId="0" fontId="1" fillId="0" borderId="0" xfId="54" applyFont="1" applyAlignment="1" applyProtection="1">
      <alignment horizontal="right"/>
      <protection/>
    </xf>
    <xf numFmtId="0" fontId="14" fillId="35" borderId="13" xfId="54" applyFont="1" applyFill="1" applyBorder="1" applyAlignment="1" applyProtection="1">
      <alignment vertical="center" wrapText="1"/>
      <protection/>
    </xf>
    <xf numFmtId="9" fontId="1" fillId="39" borderId="14" xfId="0" applyNumberFormat="1" applyFont="1" applyFill="1" applyBorder="1" applyAlignment="1" applyProtection="1">
      <alignment horizontal="center"/>
      <protection/>
    </xf>
    <xf numFmtId="0" fontId="0" fillId="0" borderId="0" xfId="54" applyFill="1" applyProtection="1">
      <alignment/>
      <protection/>
    </xf>
    <xf numFmtId="0" fontId="70" fillId="33" borderId="0" xfId="54" applyFont="1" applyFill="1" applyProtection="1">
      <alignment/>
      <protection/>
    </xf>
    <xf numFmtId="0" fontId="69" fillId="33" borderId="0" xfId="54" applyFont="1" applyFill="1" applyProtection="1">
      <alignment/>
      <protection/>
    </xf>
    <xf numFmtId="0" fontId="70" fillId="33" borderId="0" xfId="54" applyFont="1" applyFill="1" applyAlignment="1" applyProtection="1">
      <alignment vertical="center" wrapText="1"/>
      <protection/>
    </xf>
    <xf numFmtId="0" fontId="70" fillId="33" borderId="0" xfId="54" applyFont="1" applyFill="1" applyAlignment="1" applyProtection="1">
      <alignment horizontal="center" vertical="center" wrapText="1"/>
      <protection/>
    </xf>
    <xf numFmtId="0" fontId="2" fillId="36" borderId="15" xfId="0" applyFont="1" applyFill="1" applyBorder="1" applyAlignment="1" applyProtection="1">
      <alignment horizontal="center" vertical="distributed" wrapText="1"/>
      <protection/>
    </xf>
    <xf numFmtId="0" fontId="1" fillId="0" borderId="15" xfId="0" applyFont="1" applyFill="1" applyBorder="1" applyAlignment="1" applyProtection="1">
      <alignment horizontal="center" vertical="distributed"/>
      <protection/>
    </xf>
    <xf numFmtId="0" fontId="0" fillId="35" borderId="0" xfId="0" applyFont="1" applyFill="1" applyAlignment="1" applyProtection="1">
      <alignment vertical="center"/>
      <protection/>
    </xf>
    <xf numFmtId="0" fontId="2" fillId="36" borderId="15" xfId="0" applyFont="1" applyFill="1" applyBorder="1" applyAlignment="1" applyProtection="1">
      <alignment vertical="center" wrapText="1"/>
      <protection/>
    </xf>
    <xf numFmtId="0" fontId="0" fillId="0" borderId="0" xfId="0" applyAlignment="1" applyProtection="1">
      <alignment vertical="center"/>
      <protection/>
    </xf>
    <xf numFmtId="0" fontId="2" fillId="36" borderId="15" xfId="0" applyFont="1" applyFill="1" applyBorder="1" applyAlignment="1" applyProtection="1">
      <alignment/>
      <protection/>
    </xf>
    <xf numFmtId="0" fontId="1" fillId="37" borderId="17" xfId="0" applyFont="1" applyFill="1" applyBorder="1" applyAlignment="1" applyProtection="1">
      <alignment horizontal="center" wrapText="1"/>
      <protection/>
    </xf>
    <xf numFmtId="0" fontId="0" fillId="35" borderId="15" xfId="0" applyFont="1" applyFill="1" applyBorder="1" applyAlignment="1" applyProtection="1">
      <alignment horizontal="center"/>
      <protection/>
    </xf>
    <xf numFmtId="0" fontId="2" fillId="36" borderId="19" xfId="0" applyFont="1" applyFill="1" applyBorder="1" applyAlignment="1" applyProtection="1">
      <alignment horizontal="center"/>
      <protection/>
    </xf>
    <xf numFmtId="0" fontId="0" fillId="35" borderId="20" xfId="0" applyFont="1" applyFill="1" applyBorder="1" applyAlignment="1" applyProtection="1">
      <alignment horizontal="justify" vertical="center" wrapText="1"/>
      <protection/>
    </xf>
    <xf numFmtId="0" fontId="0" fillId="35" borderId="28" xfId="0" applyFont="1" applyFill="1" applyBorder="1" applyAlignment="1" applyProtection="1">
      <alignment horizontal="justify" vertical="center" wrapText="1"/>
      <protection/>
    </xf>
    <xf numFmtId="0" fontId="0"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10" fontId="1" fillId="39" borderId="14" xfId="0" applyNumberFormat="1" applyFont="1" applyFill="1" applyBorder="1" applyAlignment="1" applyProtection="1">
      <alignment horizontal="center"/>
      <protection/>
    </xf>
    <xf numFmtId="0" fontId="0" fillId="35" borderId="0" xfId="0" applyFill="1" applyAlignment="1" applyProtection="1">
      <alignment wrapText="1"/>
      <protection/>
    </xf>
    <xf numFmtId="0" fontId="5" fillId="35" borderId="0" xfId="0" applyFont="1" applyFill="1" applyAlignment="1" applyProtection="1">
      <alignment/>
      <protection/>
    </xf>
    <xf numFmtId="0" fontId="71" fillId="35" borderId="0" xfId="0" applyFont="1" applyFill="1" applyAlignment="1" applyProtection="1">
      <alignment/>
      <protection/>
    </xf>
    <xf numFmtId="0" fontId="70" fillId="35" borderId="0" xfId="0" applyFont="1" applyFill="1" applyAlignment="1" applyProtection="1">
      <alignment/>
      <protection/>
    </xf>
    <xf numFmtId="0" fontId="69" fillId="35" borderId="0" xfId="0" applyFont="1" applyFill="1" applyAlignment="1" applyProtection="1">
      <alignment/>
      <protection/>
    </xf>
    <xf numFmtId="0" fontId="69" fillId="35" borderId="0" xfId="0" applyFont="1" applyFill="1" applyBorder="1" applyAlignment="1" applyProtection="1">
      <alignment/>
      <protection/>
    </xf>
    <xf numFmtId="0" fontId="70" fillId="35" borderId="0" xfId="0" applyFont="1" applyFill="1" applyAlignment="1" applyProtection="1">
      <alignment vertical="center" wrapText="1"/>
      <protection/>
    </xf>
    <xf numFmtId="0" fontId="72" fillId="35" borderId="0" xfId="0" applyFont="1" applyFill="1" applyAlignment="1" applyProtection="1">
      <alignment/>
      <protection/>
    </xf>
    <xf numFmtId="0" fontId="0" fillId="33" borderId="0" xfId="0" applyFont="1" applyFill="1" applyAlignment="1" applyProtection="1">
      <alignment vertical="center" wrapText="1"/>
      <protection/>
    </xf>
    <xf numFmtId="0" fontId="0" fillId="35" borderId="29" xfId="0" applyFont="1" applyFill="1" applyBorder="1" applyAlignment="1" applyProtection="1">
      <alignment vertical="center" wrapText="1"/>
      <protection/>
    </xf>
    <xf numFmtId="10" fontId="1" fillId="39" borderId="14" xfId="56" applyNumberFormat="1" applyFont="1" applyFill="1" applyBorder="1" applyAlignment="1" applyProtection="1">
      <alignment horizontal="center"/>
      <protection/>
    </xf>
    <xf numFmtId="9" fontId="1" fillId="35" borderId="30" xfId="0" applyNumberFormat="1" applyFont="1" applyFill="1" applyBorder="1" applyAlignment="1" applyProtection="1">
      <alignment horizontal="center"/>
      <protection/>
    </xf>
    <xf numFmtId="10" fontId="1" fillId="39" borderId="31" xfId="56" applyNumberFormat="1" applyFont="1" applyFill="1" applyBorder="1" applyAlignment="1" applyProtection="1">
      <alignment horizontal="center"/>
      <protection/>
    </xf>
    <xf numFmtId="0" fontId="2" fillId="35" borderId="27" xfId="0" applyFont="1" applyFill="1" applyBorder="1" applyAlignment="1" applyProtection="1">
      <alignment/>
      <protection/>
    </xf>
    <xf numFmtId="0" fontId="2" fillId="36" borderId="19" xfId="0" applyFont="1" applyFill="1" applyBorder="1" applyAlignment="1" applyProtection="1">
      <alignment vertical="center" wrapText="1"/>
      <protection/>
    </xf>
    <xf numFmtId="0" fontId="0" fillId="35" borderId="0" xfId="0" applyFont="1" applyFill="1" applyAlignment="1" applyProtection="1">
      <alignment vertical="center" wrapText="1"/>
      <protection/>
    </xf>
    <xf numFmtId="200" fontId="1" fillId="0" borderId="13" xfId="49" applyNumberFormat="1" applyFont="1" applyBorder="1" applyAlignment="1" applyProtection="1">
      <alignment vertical="center" wrapText="1"/>
      <protection/>
    </xf>
    <xf numFmtId="200" fontId="1" fillId="0" borderId="14" xfId="49" applyNumberFormat="1" applyFont="1" applyBorder="1" applyAlignment="1" applyProtection="1">
      <alignment vertical="center" wrapText="1"/>
      <protection/>
    </xf>
    <xf numFmtId="0" fontId="0" fillId="0" borderId="11" xfId="0" applyFill="1" applyBorder="1" applyAlignment="1" applyProtection="1">
      <alignment horizontal="center" vertical="center" wrapText="1"/>
      <protection/>
    </xf>
    <xf numFmtId="3" fontId="0" fillId="0" borderId="10" xfId="0" applyNumberFormat="1" applyFill="1" applyBorder="1" applyAlignment="1" applyProtection="1">
      <alignment horizontal="center" vertical="center" wrapText="1"/>
      <protection/>
    </xf>
    <xf numFmtId="200" fontId="1" fillId="33" borderId="13" xfId="49" applyNumberFormat="1" applyFont="1" applyFill="1" applyBorder="1" applyAlignment="1" applyProtection="1">
      <alignment horizontal="center" vertical="center" wrapText="1"/>
      <protection/>
    </xf>
    <xf numFmtId="200" fontId="1" fillId="0" borderId="13" xfId="49" applyNumberFormat="1" applyFont="1" applyBorder="1" applyAlignment="1" applyProtection="1">
      <alignment horizontal="right" vertical="center" wrapText="1"/>
      <protection/>
    </xf>
    <xf numFmtId="200" fontId="1" fillId="33" borderId="14" xfId="49" applyNumberFormat="1" applyFont="1" applyFill="1" applyBorder="1" applyAlignment="1" applyProtection="1">
      <alignment horizontal="center" vertical="center" wrapText="1"/>
      <protection/>
    </xf>
    <xf numFmtId="200" fontId="1" fillId="40" borderId="13" xfId="49" applyNumberFormat="1" applyFont="1" applyFill="1" applyBorder="1" applyAlignment="1" applyProtection="1">
      <alignment horizontal="center" vertical="center" wrapText="1"/>
      <protection locked="0"/>
    </xf>
    <xf numFmtId="200" fontId="1" fillId="40" borderId="14" xfId="49" applyNumberFormat="1" applyFont="1" applyFill="1" applyBorder="1" applyAlignment="1" applyProtection="1">
      <alignment horizontal="center" vertical="center" wrapText="1"/>
      <protection locked="0"/>
    </xf>
    <xf numFmtId="0" fontId="6" fillId="0" borderId="32" xfId="54" applyFont="1" applyFill="1" applyBorder="1" applyAlignment="1" applyProtection="1">
      <alignment horizontal="center" vertical="center"/>
      <protection/>
    </xf>
    <xf numFmtId="0" fontId="6" fillId="0" borderId="33" xfId="54" applyFont="1" applyFill="1" applyBorder="1" applyAlignment="1" applyProtection="1">
      <alignment horizontal="center" vertical="center"/>
      <protection/>
    </xf>
    <xf numFmtId="0" fontId="6" fillId="0" borderId="34" xfId="54" applyFont="1" applyFill="1" applyBorder="1" applyAlignment="1" applyProtection="1">
      <alignment horizontal="center" vertical="center"/>
      <protection/>
    </xf>
    <xf numFmtId="0" fontId="7" fillId="0" borderId="20" xfId="54" applyFont="1" applyFill="1" applyBorder="1" applyAlignment="1" applyProtection="1">
      <alignment horizontal="center" vertical="center"/>
      <protection/>
    </xf>
    <xf numFmtId="0" fontId="7" fillId="0" borderId="23" xfId="54" applyFont="1" applyFill="1" applyBorder="1" applyAlignment="1" applyProtection="1">
      <alignment horizontal="center" vertical="center"/>
      <protection/>
    </xf>
    <xf numFmtId="0" fontId="7" fillId="0" borderId="25" xfId="54" applyFont="1" applyFill="1" applyBorder="1" applyAlignment="1" applyProtection="1">
      <alignment horizontal="center" vertical="center"/>
      <protection/>
    </xf>
    <xf numFmtId="0" fontId="8" fillId="0" borderId="35" xfId="54" applyFont="1" applyFill="1" applyBorder="1" applyAlignment="1" applyProtection="1">
      <alignment vertical="center"/>
      <protection/>
    </xf>
    <xf numFmtId="0" fontId="8" fillId="0" borderId="23" xfId="54" applyFont="1" applyFill="1" applyBorder="1" applyAlignment="1" applyProtection="1">
      <alignment vertical="center"/>
      <protection/>
    </xf>
    <xf numFmtId="0" fontId="8" fillId="0" borderId="25" xfId="54" applyFont="1" applyFill="1" applyBorder="1" applyAlignment="1" applyProtection="1">
      <alignment vertical="center"/>
      <protection/>
    </xf>
    <xf numFmtId="0" fontId="7" fillId="0" borderId="28" xfId="54" applyFont="1" applyFill="1" applyBorder="1" applyAlignment="1" applyProtection="1">
      <alignment horizontal="center" vertical="center"/>
      <protection/>
    </xf>
    <xf numFmtId="0" fontId="7" fillId="0" borderId="13" xfId="54" applyFont="1" applyFill="1" applyBorder="1" applyAlignment="1" applyProtection="1">
      <alignment horizontal="center" vertical="center"/>
      <protection/>
    </xf>
    <xf numFmtId="0" fontId="7" fillId="0" borderId="36" xfId="54" applyFont="1" applyFill="1" applyBorder="1" applyAlignment="1" applyProtection="1">
      <alignment horizontal="center" vertical="center"/>
      <protection/>
    </xf>
    <xf numFmtId="0" fontId="8" fillId="0" borderId="37" xfId="54" applyFont="1" applyFill="1" applyBorder="1" applyAlignment="1" applyProtection="1">
      <alignment vertical="center"/>
      <protection/>
    </xf>
    <xf numFmtId="0" fontId="8" fillId="0" borderId="13" xfId="54" applyFont="1" applyFill="1" applyBorder="1" applyAlignment="1" applyProtection="1">
      <alignment vertical="center"/>
      <protection/>
    </xf>
    <xf numFmtId="0" fontId="8" fillId="0" borderId="36" xfId="54" applyFont="1" applyFill="1" applyBorder="1" applyAlignment="1" applyProtection="1">
      <alignment vertical="center"/>
      <protection/>
    </xf>
    <xf numFmtId="0" fontId="7" fillId="0" borderId="21" xfId="54" applyFont="1" applyFill="1" applyBorder="1" applyAlignment="1" applyProtection="1">
      <alignment horizontal="center" vertical="center"/>
      <protection/>
    </xf>
    <xf numFmtId="0" fontId="7" fillId="0" borderId="14" xfId="54" applyFont="1" applyFill="1" applyBorder="1" applyAlignment="1" applyProtection="1">
      <alignment horizontal="center" vertical="center"/>
      <protection/>
    </xf>
    <xf numFmtId="0" fontId="7" fillId="0" borderId="31" xfId="54" applyFont="1" applyFill="1" applyBorder="1" applyAlignment="1" applyProtection="1">
      <alignment horizontal="center" vertical="center"/>
      <protection/>
    </xf>
    <xf numFmtId="0" fontId="8" fillId="0" borderId="38" xfId="54" applyFont="1" applyFill="1" applyBorder="1" applyAlignment="1" applyProtection="1">
      <alignment vertical="center"/>
      <protection/>
    </xf>
    <xf numFmtId="0" fontId="8" fillId="0" borderId="14" xfId="54" applyFont="1" applyFill="1" applyBorder="1" applyAlignment="1" applyProtection="1">
      <alignment vertical="center"/>
      <protection/>
    </xf>
    <xf numFmtId="0" fontId="8" fillId="0" borderId="31" xfId="54" applyFont="1" applyFill="1" applyBorder="1" applyAlignment="1" applyProtection="1">
      <alignment vertical="center"/>
      <protection/>
    </xf>
    <xf numFmtId="0" fontId="9" fillId="36" borderId="19" xfId="54" applyFont="1" applyFill="1" applyBorder="1" applyAlignment="1" applyProtection="1">
      <alignment horizontal="center" vertical="center" wrapText="1"/>
      <protection/>
    </xf>
    <xf numFmtId="0" fontId="9" fillId="36" borderId="18" xfId="54" applyFont="1" applyFill="1" applyBorder="1" applyAlignment="1" applyProtection="1">
      <alignment horizontal="center" vertical="center" wrapText="1"/>
      <protection/>
    </xf>
    <xf numFmtId="0" fontId="9" fillId="36" borderId="22" xfId="54" applyFont="1" applyFill="1" applyBorder="1" applyAlignment="1" applyProtection="1">
      <alignment horizontal="center" vertical="center" wrapText="1"/>
      <protection/>
    </xf>
    <xf numFmtId="0" fontId="9" fillId="36" borderId="39" xfId="54" applyFont="1" applyFill="1" applyBorder="1" applyAlignment="1" applyProtection="1">
      <alignment horizontal="center" vertical="center" wrapText="1"/>
      <protection/>
    </xf>
    <xf numFmtId="0" fontId="9" fillId="36" borderId="40" xfId="54" applyFont="1" applyFill="1" applyBorder="1" applyAlignment="1" applyProtection="1">
      <alignment horizontal="center" vertical="center" wrapText="1"/>
      <protection/>
    </xf>
    <xf numFmtId="0" fontId="9" fillId="36" borderId="41" xfId="54" applyFont="1" applyFill="1" applyBorder="1" applyAlignment="1" applyProtection="1">
      <alignment horizontal="center" vertical="center" wrapText="1"/>
      <protection/>
    </xf>
    <xf numFmtId="0" fontId="2" fillId="35" borderId="0" xfId="54" applyFont="1" applyFill="1" applyAlignment="1" applyProtection="1">
      <alignment horizontal="center" vertical="center" wrapText="1"/>
      <protection/>
    </xf>
    <xf numFmtId="0" fontId="2" fillId="36" borderId="17" xfId="54" applyFont="1" applyFill="1" applyBorder="1" applyAlignment="1" applyProtection="1">
      <alignment horizontal="center" vertical="distributed"/>
      <protection/>
    </xf>
    <xf numFmtId="0" fontId="2" fillId="36" borderId="26" xfId="54" applyFont="1" applyFill="1" applyBorder="1" applyAlignment="1" applyProtection="1">
      <alignment horizontal="center" vertical="distributed"/>
      <protection/>
    </xf>
    <xf numFmtId="0" fontId="1" fillId="0" borderId="26" xfId="54" applyFont="1" applyFill="1" applyBorder="1" applyAlignment="1" applyProtection="1">
      <alignment horizontal="center" vertical="distributed"/>
      <protection/>
    </xf>
    <xf numFmtId="0" fontId="1" fillId="0" borderId="27" xfId="54" applyFont="1" applyFill="1" applyBorder="1" applyAlignment="1" applyProtection="1">
      <alignment horizontal="center" vertical="distributed"/>
      <protection/>
    </xf>
    <xf numFmtId="0" fontId="0" fillId="35" borderId="42" xfId="54" applyFont="1" applyFill="1" applyBorder="1" applyAlignment="1" applyProtection="1">
      <alignment horizontal="center"/>
      <protection/>
    </xf>
    <xf numFmtId="0" fontId="0" fillId="35" borderId="0" xfId="54" applyFont="1" applyFill="1" applyBorder="1" applyAlignment="1" applyProtection="1">
      <alignment horizontal="center"/>
      <protection/>
    </xf>
    <xf numFmtId="0" fontId="0" fillId="35" borderId="43" xfId="54" applyFont="1" applyFill="1" applyBorder="1" applyAlignment="1" applyProtection="1">
      <alignment horizontal="center"/>
      <protection/>
    </xf>
    <xf numFmtId="0" fontId="1" fillId="35" borderId="26" xfId="54" applyFont="1" applyFill="1" applyBorder="1" applyAlignment="1" applyProtection="1">
      <alignment horizontal="center" vertical="center"/>
      <protection/>
    </xf>
    <xf numFmtId="0" fontId="1" fillId="35" borderId="27" xfId="54" applyFont="1" applyFill="1" applyBorder="1" applyAlignment="1" applyProtection="1">
      <alignment horizontal="center" vertical="center"/>
      <protection/>
    </xf>
    <xf numFmtId="0" fontId="2" fillId="35" borderId="19" xfId="54" applyFont="1" applyFill="1" applyBorder="1" applyAlignment="1" applyProtection="1">
      <alignment horizontal="center" vertical="center"/>
      <protection/>
    </xf>
    <xf numFmtId="0" fontId="2" fillId="35" borderId="18" xfId="54" applyFont="1" applyFill="1" applyBorder="1" applyAlignment="1" applyProtection="1">
      <alignment horizontal="center" vertical="center"/>
      <protection/>
    </xf>
    <xf numFmtId="0" fontId="2" fillId="35" borderId="22" xfId="54" applyFont="1" applyFill="1" applyBorder="1" applyAlignment="1" applyProtection="1">
      <alignment horizontal="center" vertical="center"/>
      <protection/>
    </xf>
    <xf numFmtId="0" fontId="0" fillId="35" borderId="17" xfId="54" applyFont="1" applyFill="1" applyBorder="1" applyAlignment="1" applyProtection="1">
      <alignment horizontal="center" vertical="center"/>
      <protection/>
    </xf>
    <xf numFmtId="0" fontId="0" fillId="35" borderId="26" xfId="54" applyFont="1" applyFill="1" applyBorder="1" applyAlignment="1" applyProtection="1">
      <alignment horizontal="center" vertical="center"/>
      <protection/>
    </xf>
    <xf numFmtId="0" fontId="0" fillId="35" borderId="27" xfId="54" applyFont="1" applyFill="1" applyBorder="1" applyAlignment="1" applyProtection="1">
      <alignment horizontal="center" vertical="center"/>
      <protection/>
    </xf>
    <xf numFmtId="0" fontId="2" fillId="35" borderId="17" xfId="54" applyFont="1" applyFill="1" applyBorder="1" applyAlignment="1" applyProtection="1">
      <alignment horizontal="center" vertical="center"/>
      <protection/>
    </xf>
    <xf numFmtId="0" fontId="2" fillId="35" borderId="26" xfId="54" applyFont="1" applyFill="1" applyBorder="1" applyAlignment="1" applyProtection="1">
      <alignment horizontal="center" vertical="center"/>
      <protection/>
    </xf>
    <xf numFmtId="0" fontId="2" fillId="35" borderId="27" xfId="54" applyFont="1" applyFill="1" applyBorder="1" applyAlignment="1" applyProtection="1">
      <alignment horizontal="center" vertical="center"/>
      <protection/>
    </xf>
    <xf numFmtId="0" fontId="0" fillId="35" borderId="17" xfId="54" applyFont="1" applyFill="1" applyBorder="1" applyAlignment="1" applyProtection="1">
      <alignment horizontal="center" vertical="center" wrapText="1"/>
      <protection/>
    </xf>
    <xf numFmtId="0" fontId="0" fillId="35" borderId="26" xfId="54" applyFont="1" applyFill="1" applyBorder="1" applyAlignment="1" applyProtection="1">
      <alignment horizontal="center" vertical="center" wrapText="1"/>
      <protection/>
    </xf>
    <xf numFmtId="0" fontId="0" fillId="35" borderId="27" xfId="54" applyFont="1" applyFill="1" applyBorder="1" applyAlignment="1" applyProtection="1">
      <alignment horizontal="center" vertical="center" wrapText="1"/>
      <protection/>
    </xf>
    <xf numFmtId="0" fontId="1" fillId="35" borderId="17" xfId="54" applyFont="1" applyFill="1" applyBorder="1" applyAlignment="1" applyProtection="1">
      <alignment horizontal="center" vertical="center" wrapText="1"/>
      <protection/>
    </xf>
    <xf numFmtId="0" fontId="1" fillId="35" borderId="26" xfId="54" applyFont="1" applyFill="1" applyBorder="1" applyAlignment="1" applyProtection="1">
      <alignment horizontal="center" vertical="center" wrapText="1"/>
      <protection/>
    </xf>
    <xf numFmtId="0" fontId="1" fillId="35" borderId="27" xfId="54" applyFont="1" applyFill="1" applyBorder="1" applyAlignment="1" applyProtection="1">
      <alignment horizontal="center" vertical="center" wrapText="1"/>
      <protection/>
    </xf>
    <xf numFmtId="0" fontId="2" fillId="0" borderId="18" xfId="54" applyFont="1" applyFill="1" applyBorder="1" applyAlignment="1" applyProtection="1">
      <alignment horizontal="center"/>
      <protection/>
    </xf>
    <xf numFmtId="0" fontId="2" fillId="36" borderId="17" xfId="54" applyFont="1" applyFill="1" applyBorder="1" applyAlignment="1" applyProtection="1">
      <alignment horizontal="center"/>
      <protection/>
    </xf>
    <xf numFmtId="0" fontId="2" fillId="36" borderId="26" xfId="54" applyFont="1" applyFill="1" applyBorder="1" applyAlignment="1" applyProtection="1">
      <alignment horizontal="center"/>
      <protection/>
    </xf>
    <xf numFmtId="0" fontId="2" fillId="36" borderId="27" xfId="54" applyFont="1" applyFill="1" applyBorder="1" applyAlignment="1" applyProtection="1">
      <alignment horizontal="center"/>
      <protection/>
    </xf>
    <xf numFmtId="0" fontId="2" fillId="0" borderId="17" xfId="54" applyFont="1" applyFill="1" applyBorder="1" applyAlignment="1" applyProtection="1">
      <alignment horizontal="center"/>
      <protection/>
    </xf>
    <xf numFmtId="0" fontId="2" fillId="0" borderId="26" xfId="54" applyFont="1" applyFill="1" applyBorder="1" applyAlignment="1" applyProtection="1">
      <alignment horizontal="center"/>
      <protection/>
    </xf>
    <xf numFmtId="0" fontId="2" fillId="0" borderId="27" xfId="54" applyFont="1" applyFill="1" applyBorder="1" applyAlignment="1" applyProtection="1">
      <alignment horizontal="center"/>
      <protection/>
    </xf>
    <xf numFmtId="0" fontId="2" fillId="35" borderId="17" xfId="54" applyFont="1" applyFill="1" applyBorder="1" applyAlignment="1" applyProtection="1">
      <alignment horizontal="center"/>
      <protection/>
    </xf>
    <xf numFmtId="0" fontId="2" fillId="35" borderId="26" xfId="54" applyFont="1" applyFill="1" applyBorder="1" applyAlignment="1" applyProtection="1">
      <alignment horizontal="center"/>
      <protection/>
    </xf>
    <xf numFmtId="0" fontId="2" fillId="35" borderId="27" xfId="54" applyFont="1" applyFill="1" applyBorder="1" applyAlignment="1" applyProtection="1">
      <alignment horizontal="center"/>
      <protection/>
    </xf>
    <xf numFmtId="0" fontId="0" fillId="35" borderId="17" xfId="54" applyFont="1" applyFill="1" applyBorder="1" applyAlignment="1" applyProtection="1">
      <alignment horizontal="left" wrapText="1"/>
      <protection/>
    </xf>
    <xf numFmtId="0" fontId="0" fillId="35" borderId="26" xfId="54" applyFont="1" applyFill="1" applyBorder="1" applyAlignment="1" applyProtection="1">
      <alignment horizontal="left"/>
      <protection/>
    </xf>
    <xf numFmtId="0" fontId="0" fillId="35" borderId="27" xfId="54" applyFont="1" applyFill="1" applyBorder="1" applyAlignment="1" applyProtection="1">
      <alignment horizontal="left"/>
      <protection/>
    </xf>
    <xf numFmtId="9" fontId="1" fillId="35" borderId="17" xfId="54" applyNumberFormat="1" applyFont="1" applyFill="1" applyBorder="1" applyAlignment="1" applyProtection="1">
      <alignment horizontal="center" wrapText="1"/>
      <protection/>
    </xf>
    <xf numFmtId="0" fontId="1" fillId="35" borderId="26" xfId="54" applyFont="1" applyFill="1" applyBorder="1" applyAlignment="1" applyProtection="1">
      <alignment horizontal="center" wrapText="1"/>
      <protection/>
    </xf>
    <xf numFmtId="0" fontId="1" fillId="35" borderId="27" xfId="54" applyFont="1" applyFill="1" applyBorder="1" applyAlignment="1" applyProtection="1">
      <alignment horizontal="center" wrapText="1"/>
      <protection/>
    </xf>
    <xf numFmtId="0" fontId="2" fillId="0" borderId="42" xfId="54" applyFont="1" applyFill="1" applyBorder="1" applyAlignment="1" applyProtection="1">
      <alignment horizontal="center"/>
      <protection/>
    </xf>
    <xf numFmtId="0" fontId="2" fillId="0" borderId="0" xfId="54" applyFont="1" applyFill="1" applyBorder="1" applyAlignment="1" applyProtection="1">
      <alignment horizontal="center"/>
      <protection/>
    </xf>
    <xf numFmtId="0" fontId="2" fillId="0" borderId="43" xfId="54" applyFont="1" applyFill="1" applyBorder="1" applyAlignment="1" applyProtection="1">
      <alignment horizontal="center"/>
      <protection/>
    </xf>
    <xf numFmtId="9" fontId="0" fillId="35" borderId="17" xfId="54" applyNumberFormat="1" applyFont="1" applyFill="1" applyBorder="1" applyAlignment="1" applyProtection="1">
      <alignment horizontal="center" wrapText="1"/>
      <protection/>
    </xf>
    <xf numFmtId="0" fontId="0" fillId="35" borderId="26" xfId="54" applyFont="1" applyFill="1" applyBorder="1" applyAlignment="1" applyProtection="1">
      <alignment horizontal="center" wrapText="1"/>
      <protection/>
    </xf>
    <xf numFmtId="0" fontId="0" fillId="35" borderId="27" xfId="54" applyFont="1" applyFill="1" applyBorder="1" applyAlignment="1" applyProtection="1">
      <alignment horizontal="center" wrapText="1"/>
      <protection/>
    </xf>
    <xf numFmtId="0" fontId="1" fillId="41" borderId="26" xfId="54" applyFont="1" applyFill="1" applyBorder="1" applyAlignment="1" applyProtection="1">
      <alignment horizontal="center" wrapText="1"/>
      <protection/>
    </xf>
    <xf numFmtId="0" fontId="0" fillId="35" borderId="17" xfId="54" applyFont="1" applyFill="1" applyBorder="1" applyAlignment="1" applyProtection="1">
      <alignment horizontal="center" wrapText="1"/>
      <protection/>
    </xf>
    <xf numFmtId="0" fontId="1" fillId="42" borderId="17" xfId="54" applyFont="1" applyFill="1" applyBorder="1" applyAlignment="1" applyProtection="1">
      <alignment horizontal="center" vertical="center" wrapText="1"/>
      <protection/>
    </xf>
    <xf numFmtId="0" fontId="1" fillId="42" borderId="27" xfId="54" applyFont="1" applyFill="1" applyBorder="1" applyAlignment="1" applyProtection="1">
      <alignment horizontal="center" vertical="center" wrapText="1"/>
      <protection/>
    </xf>
    <xf numFmtId="0" fontId="2" fillId="0" borderId="19" xfId="54" applyFont="1" applyFill="1" applyBorder="1" applyAlignment="1" applyProtection="1">
      <alignment horizontal="center"/>
      <protection/>
    </xf>
    <xf numFmtId="0" fontId="2" fillId="0" borderId="22" xfId="54" applyFont="1" applyFill="1" applyBorder="1" applyAlignment="1" applyProtection="1">
      <alignment horizontal="center"/>
      <protection/>
    </xf>
    <xf numFmtId="0" fontId="0" fillId="35" borderId="17" xfId="54" applyFont="1" applyFill="1" applyBorder="1" applyAlignment="1" applyProtection="1">
      <alignment horizontal="center"/>
      <protection/>
    </xf>
    <xf numFmtId="0" fontId="0" fillId="35" borderId="26" xfId="54" applyFont="1" applyFill="1" applyBorder="1" applyAlignment="1" applyProtection="1">
      <alignment horizontal="center"/>
      <protection/>
    </xf>
    <xf numFmtId="0" fontId="0" fillId="35" borderId="27" xfId="54" applyFont="1" applyFill="1" applyBorder="1" applyAlignment="1" applyProtection="1">
      <alignment horizontal="center"/>
      <protection/>
    </xf>
    <xf numFmtId="0" fontId="1" fillId="35" borderId="17" xfId="54" applyFont="1" applyFill="1" applyBorder="1" applyAlignment="1" applyProtection="1">
      <alignment horizontal="center" wrapText="1"/>
      <protection/>
    </xf>
    <xf numFmtId="0" fontId="1" fillId="35" borderId="26" xfId="54" applyFont="1" applyFill="1" applyBorder="1" applyAlignment="1" applyProtection="1">
      <alignment horizontal="center"/>
      <protection/>
    </xf>
    <xf numFmtId="0" fontId="1" fillId="35" borderId="27" xfId="54" applyFont="1" applyFill="1" applyBorder="1" applyAlignment="1" applyProtection="1">
      <alignment horizontal="center"/>
      <protection/>
    </xf>
    <xf numFmtId="0" fontId="1" fillId="35" borderId="17" xfId="54" applyFont="1" applyFill="1" applyBorder="1" applyAlignment="1" applyProtection="1">
      <alignment horizontal="center"/>
      <protection/>
    </xf>
    <xf numFmtId="0" fontId="2" fillId="35" borderId="19" xfId="54" applyFont="1" applyFill="1" applyBorder="1" applyAlignment="1" applyProtection="1">
      <alignment horizontal="center"/>
      <protection/>
    </xf>
    <xf numFmtId="0" fontId="2" fillId="35" borderId="18" xfId="54" applyFont="1" applyFill="1" applyBorder="1" applyAlignment="1" applyProtection="1">
      <alignment horizontal="center"/>
      <protection/>
    </xf>
    <xf numFmtId="0" fontId="2" fillId="35" borderId="22" xfId="54" applyFont="1" applyFill="1" applyBorder="1" applyAlignment="1" applyProtection="1">
      <alignment horizontal="center"/>
      <protection/>
    </xf>
    <xf numFmtId="0" fontId="2" fillId="36" borderId="44" xfId="54" applyFont="1" applyFill="1" applyBorder="1" applyAlignment="1" applyProtection="1">
      <alignment horizontal="center"/>
      <protection/>
    </xf>
    <xf numFmtId="0" fontId="2" fillId="36" borderId="45" xfId="54" applyFont="1" applyFill="1" applyBorder="1" applyAlignment="1" applyProtection="1">
      <alignment horizontal="center"/>
      <protection/>
    </xf>
    <xf numFmtId="0" fontId="2" fillId="36" borderId="46" xfId="54" applyFont="1" applyFill="1" applyBorder="1" applyAlignment="1" applyProtection="1">
      <alignment horizontal="center"/>
      <protection/>
    </xf>
    <xf numFmtId="0" fontId="2" fillId="36" borderId="47" xfId="54" applyFont="1" applyFill="1" applyBorder="1" applyAlignment="1" applyProtection="1">
      <alignment horizontal="center"/>
      <protection/>
    </xf>
    <xf numFmtId="0" fontId="14" fillId="35" borderId="13" xfId="54" applyFont="1" applyFill="1" applyBorder="1" applyAlignment="1" applyProtection="1">
      <alignment horizontal="center" vertical="center" wrapText="1"/>
      <protection/>
    </xf>
    <xf numFmtId="0" fontId="0" fillId="35" borderId="39" xfId="0" applyFont="1" applyFill="1" applyBorder="1" applyAlignment="1" applyProtection="1">
      <alignment horizontal="justify" vertical="center" wrapText="1"/>
      <protection locked="0"/>
    </xf>
    <xf numFmtId="0" fontId="0" fillId="35" borderId="40" xfId="0" applyFont="1" applyFill="1" applyBorder="1" applyAlignment="1" applyProtection="1">
      <alignment horizontal="justify" vertical="center" wrapText="1"/>
      <protection locked="0"/>
    </xf>
    <xf numFmtId="0" fontId="0" fillId="35" borderId="41" xfId="0" applyFont="1" applyFill="1" applyBorder="1" applyAlignment="1" applyProtection="1">
      <alignment horizontal="justify" vertical="center" wrapText="1"/>
      <protection locked="0"/>
    </xf>
    <xf numFmtId="0" fontId="1" fillId="35" borderId="17" xfId="0" applyFont="1" applyFill="1" applyBorder="1" applyAlignment="1" applyProtection="1">
      <alignment horizontal="center" vertical="center"/>
      <protection locked="0"/>
    </xf>
    <xf numFmtId="0" fontId="1" fillId="35" borderId="26" xfId="0" applyFont="1" applyFill="1" applyBorder="1" applyAlignment="1" applyProtection="1">
      <alignment horizontal="center" vertical="center"/>
      <protection locked="0"/>
    </xf>
    <xf numFmtId="0" fontId="1" fillId="35" borderId="27" xfId="0" applyFont="1" applyFill="1" applyBorder="1" applyAlignment="1" applyProtection="1">
      <alignment horizontal="center" vertical="center"/>
      <protection locked="0"/>
    </xf>
    <xf numFmtId="0" fontId="1" fillId="35" borderId="19" xfId="0" applyFont="1" applyFill="1" applyBorder="1" applyAlignment="1" applyProtection="1">
      <alignment horizontal="justify" vertical="center" wrapText="1"/>
      <protection locked="0"/>
    </xf>
    <xf numFmtId="0" fontId="1" fillId="35" borderId="18" xfId="0" applyFont="1" applyFill="1" applyBorder="1" applyAlignment="1" applyProtection="1">
      <alignment horizontal="justify" vertical="center" wrapText="1"/>
      <protection locked="0"/>
    </xf>
    <xf numFmtId="0" fontId="1" fillId="35" borderId="22" xfId="0" applyFont="1" applyFill="1" applyBorder="1" applyAlignment="1" applyProtection="1">
      <alignment horizontal="justify" vertical="center" wrapText="1"/>
      <protection locked="0"/>
    </xf>
    <xf numFmtId="0" fontId="1" fillId="0" borderId="26"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protection/>
    </xf>
    <xf numFmtId="0" fontId="2" fillId="36" borderId="26" xfId="0" applyFont="1" applyFill="1" applyBorder="1" applyAlignment="1" applyProtection="1">
      <alignment horizontal="center"/>
      <protection/>
    </xf>
    <xf numFmtId="0" fontId="2" fillId="36" borderId="27" xfId="0" applyFont="1" applyFill="1" applyBorder="1" applyAlignment="1" applyProtection="1">
      <alignment horizontal="center"/>
      <protection/>
    </xf>
    <xf numFmtId="0" fontId="2" fillId="36" borderId="11" xfId="0" applyFont="1" applyFill="1" applyBorder="1" applyAlignment="1" applyProtection="1">
      <alignment horizontal="left" vertical="center" wrapText="1"/>
      <protection/>
    </xf>
    <xf numFmtId="0" fontId="2" fillId="36" borderId="48" xfId="0" applyFont="1" applyFill="1" applyBorder="1" applyAlignment="1" applyProtection="1">
      <alignment horizontal="left" vertical="center" wrapText="1"/>
      <protection/>
    </xf>
    <xf numFmtId="0" fontId="12" fillId="35" borderId="19" xfId="0" applyFont="1" applyFill="1" applyBorder="1" applyAlignment="1" applyProtection="1">
      <alignment horizontal="center" vertical="center"/>
      <protection/>
    </xf>
    <xf numFmtId="0" fontId="12" fillId="35" borderId="18" xfId="0" applyFont="1" applyFill="1" applyBorder="1" applyAlignment="1" applyProtection="1">
      <alignment horizontal="center" vertical="center"/>
      <protection/>
    </xf>
    <xf numFmtId="0" fontId="12" fillId="35" borderId="22" xfId="0" applyFont="1" applyFill="1" applyBorder="1" applyAlignment="1" applyProtection="1">
      <alignment horizontal="center" vertical="center"/>
      <protection/>
    </xf>
    <xf numFmtId="0" fontId="12" fillId="35" borderId="42"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43" xfId="0" applyFont="1" applyFill="1" applyBorder="1" applyAlignment="1" applyProtection="1">
      <alignment horizontal="center" vertical="center"/>
      <protection/>
    </xf>
    <xf numFmtId="0" fontId="12" fillId="35" borderId="39" xfId="0" applyFont="1" applyFill="1" applyBorder="1" applyAlignment="1" applyProtection="1">
      <alignment horizontal="center" vertical="center"/>
      <protection/>
    </xf>
    <xf numFmtId="0" fontId="12" fillId="35" borderId="40" xfId="0" applyFont="1" applyFill="1" applyBorder="1" applyAlignment="1" applyProtection="1">
      <alignment horizontal="center" vertical="center"/>
      <protection/>
    </xf>
    <xf numFmtId="0" fontId="12" fillId="35" borderId="41"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2" fillId="36" borderId="49" xfId="0" applyFont="1" applyFill="1" applyBorder="1" applyAlignment="1" applyProtection="1">
      <alignment horizontal="left" vertical="center" wrapText="1"/>
      <protection/>
    </xf>
    <xf numFmtId="9" fontId="1" fillId="0" borderId="13" xfId="54" applyNumberFormat="1" applyFont="1" applyBorder="1" applyAlignment="1" applyProtection="1">
      <alignment horizontal="center" vertical="center" wrapText="1"/>
      <protection/>
    </xf>
    <xf numFmtId="0" fontId="0" fillId="0" borderId="50" xfId="54" applyBorder="1" applyAlignment="1" applyProtection="1">
      <alignment horizontal="center" vertical="center"/>
      <protection/>
    </xf>
    <xf numFmtId="0" fontId="0" fillId="0" borderId="51" xfId="54" applyBorder="1" applyAlignment="1" applyProtection="1">
      <alignment horizontal="center" vertical="center"/>
      <protection/>
    </xf>
    <xf numFmtId="0" fontId="0" fillId="0" borderId="52" xfId="54" applyBorder="1" applyAlignment="1" applyProtection="1">
      <alignment horizontal="center" vertical="center"/>
      <protection/>
    </xf>
    <xf numFmtId="9" fontId="1" fillId="0" borderId="13" xfId="56" applyNumberFormat="1" applyFont="1" applyBorder="1" applyAlignment="1" applyProtection="1">
      <alignment horizontal="center" vertical="center" wrapText="1"/>
      <protection/>
    </xf>
    <xf numFmtId="0" fontId="0" fillId="0" borderId="0" xfId="54" applyAlignment="1" applyProtection="1">
      <alignment horizontal="left" vertical="top" wrapText="1"/>
      <protection/>
    </xf>
    <xf numFmtId="0" fontId="22" fillId="0" borderId="37" xfId="54" applyFont="1" applyFill="1" applyBorder="1" applyAlignment="1" applyProtection="1">
      <alignment horizontal="left" vertical="center"/>
      <protection/>
    </xf>
    <xf numFmtId="0" fontId="22" fillId="0" borderId="36" xfId="54" applyFont="1" applyFill="1" applyBorder="1" applyAlignment="1" applyProtection="1">
      <alignment horizontal="left" vertical="center"/>
      <protection/>
    </xf>
    <xf numFmtId="0" fontId="22" fillId="0" borderId="38" xfId="54" applyFont="1" applyFill="1" applyBorder="1" applyAlignment="1" applyProtection="1">
      <alignment horizontal="left" vertical="center"/>
      <protection/>
    </xf>
    <xf numFmtId="0" fontId="22" fillId="0" borderId="31" xfId="54" applyFont="1" applyFill="1" applyBorder="1" applyAlignment="1" applyProtection="1">
      <alignment horizontal="left" vertical="center"/>
      <protection/>
    </xf>
    <xf numFmtId="0" fontId="10" fillId="33" borderId="0" xfId="54" applyFont="1" applyFill="1" applyAlignment="1" applyProtection="1">
      <alignment horizontal="center" vertical="center"/>
      <protection/>
    </xf>
    <xf numFmtId="0" fontId="11" fillId="33" borderId="0" xfId="54" applyFont="1" applyFill="1" applyAlignment="1" applyProtection="1">
      <alignment horizontal="center" vertical="center"/>
      <protection/>
    </xf>
    <xf numFmtId="0" fontId="73" fillId="34" borderId="20" xfId="54" applyFont="1" applyFill="1" applyBorder="1" applyAlignment="1" applyProtection="1">
      <alignment horizontal="center" vertical="center" wrapText="1"/>
      <protection/>
    </xf>
    <xf numFmtId="0" fontId="73" fillId="34" borderId="28" xfId="54" applyFont="1" applyFill="1" applyBorder="1" applyAlignment="1" applyProtection="1">
      <alignment horizontal="center" vertical="center" wrapText="1"/>
      <protection/>
    </xf>
    <xf numFmtId="0" fontId="73" fillId="34" borderId="23" xfId="54" applyFont="1" applyFill="1" applyBorder="1" applyAlignment="1" applyProtection="1">
      <alignment horizontal="center" vertical="center" wrapText="1"/>
      <protection/>
    </xf>
    <xf numFmtId="0" fontId="73" fillId="34" borderId="13" xfId="54" applyFont="1" applyFill="1" applyBorder="1" applyAlignment="1" applyProtection="1">
      <alignment horizontal="center" vertical="center" wrapText="1"/>
      <protection/>
    </xf>
    <xf numFmtId="0" fontId="22" fillId="0" borderId="35" xfId="54" applyFont="1" applyFill="1" applyBorder="1" applyAlignment="1" applyProtection="1">
      <alignment horizontal="left" vertical="center"/>
      <protection/>
    </xf>
    <xf numFmtId="0" fontId="22" fillId="0" borderId="25" xfId="54" applyFont="1" applyFill="1" applyBorder="1" applyAlignment="1" applyProtection="1">
      <alignment horizontal="left" vertical="center"/>
      <protection/>
    </xf>
    <xf numFmtId="0" fontId="69" fillId="34" borderId="13" xfId="54" applyFont="1" applyFill="1" applyBorder="1" applyAlignment="1" applyProtection="1">
      <alignment horizontal="center" vertical="center" wrapText="1"/>
      <protection/>
    </xf>
    <xf numFmtId="0" fontId="69" fillId="34" borderId="36" xfId="54" applyFont="1" applyFill="1" applyBorder="1" applyAlignment="1" applyProtection="1">
      <alignment horizontal="center" vertical="center" wrapText="1"/>
      <protection/>
    </xf>
    <xf numFmtId="9" fontId="0" fillId="7" borderId="13" xfId="54" applyNumberFormat="1" applyFont="1" applyFill="1" applyBorder="1" applyAlignment="1" applyProtection="1">
      <alignment horizontal="center" vertical="center" wrapText="1"/>
      <protection/>
    </xf>
    <xf numFmtId="9" fontId="0" fillId="7" borderId="13" xfId="56" applyNumberFormat="1" applyFont="1" applyFill="1" applyBorder="1" applyAlignment="1" applyProtection="1">
      <alignment horizontal="center" vertical="center" wrapText="1"/>
      <protection/>
    </xf>
    <xf numFmtId="0" fontId="14" fillId="7" borderId="13" xfId="54" applyFont="1" applyFill="1" applyBorder="1" applyAlignment="1" applyProtection="1">
      <alignment horizontal="left" vertical="center" wrapText="1"/>
      <protection/>
    </xf>
    <xf numFmtId="0" fontId="14" fillId="7" borderId="36" xfId="54" applyFont="1" applyFill="1" applyBorder="1" applyAlignment="1" applyProtection="1">
      <alignment horizontal="left" vertical="center" wrapText="1"/>
      <protection/>
    </xf>
    <xf numFmtId="0" fontId="13" fillId="0" borderId="20" xfId="54" applyFont="1" applyBorder="1" applyAlignment="1" applyProtection="1">
      <alignment horizontal="center" vertical="center"/>
      <protection/>
    </xf>
    <xf numFmtId="0" fontId="13" fillId="0" borderId="23" xfId="54" applyFont="1" applyBorder="1" applyAlignment="1" applyProtection="1">
      <alignment horizontal="center" vertical="center"/>
      <protection/>
    </xf>
    <xf numFmtId="0" fontId="13" fillId="0" borderId="25" xfId="54" applyFont="1" applyBorder="1" applyAlignment="1" applyProtection="1">
      <alignment horizontal="center" vertical="center"/>
      <protection/>
    </xf>
    <xf numFmtId="0" fontId="1" fillId="0" borderId="28" xfId="54" applyFont="1" applyBorder="1" applyAlignment="1" applyProtection="1">
      <alignment horizontal="center" vertical="center" wrapText="1"/>
      <protection/>
    </xf>
    <xf numFmtId="0" fontId="1" fillId="0" borderId="21" xfId="54" applyFont="1" applyBorder="1" applyAlignment="1" applyProtection="1">
      <alignment horizontal="center" vertical="center" wrapText="1"/>
      <protection/>
    </xf>
    <xf numFmtId="9" fontId="1" fillId="0" borderId="14" xfId="54" applyNumberFormat="1" applyFont="1" applyBorder="1" applyAlignment="1" applyProtection="1">
      <alignment horizontal="center" vertical="center" wrapText="1"/>
      <protection/>
    </xf>
    <xf numFmtId="0" fontId="14" fillId="0" borderId="13" xfId="54" applyFont="1" applyFill="1" applyBorder="1" applyAlignment="1" applyProtection="1">
      <alignment horizontal="left" vertical="center" wrapText="1"/>
      <protection locked="0"/>
    </xf>
    <xf numFmtId="0" fontId="14" fillId="0" borderId="36" xfId="54" applyFont="1" applyFill="1" applyBorder="1" applyAlignment="1" applyProtection="1">
      <alignment horizontal="left" vertical="center" wrapText="1"/>
      <protection locked="0"/>
    </xf>
    <xf numFmtId="9" fontId="1" fillId="7" borderId="13" xfId="56" applyNumberFormat="1" applyFont="1" applyFill="1" applyBorder="1" applyAlignment="1" applyProtection="1">
      <alignment horizontal="center" vertical="center" wrapText="1"/>
      <protection/>
    </xf>
    <xf numFmtId="9" fontId="1" fillId="0" borderId="14" xfId="56" applyNumberFormat="1" applyFont="1" applyBorder="1" applyAlignment="1" applyProtection="1">
      <alignment horizontal="center" vertical="center" wrapText="1"/>
      <protection/>
    </xf>
    <xf numFmtId="0" fontId="14" fillId="0" borderId="14" xfId="54" applyFont="1" applyFill="1" applyBorder="1" applyAlignment="1" applyProtection="1">
      <alignment horizontal="left" vertical="center" wrapText="1"/>
      <protection locked="0"/>
    </xf>
    <xf numFmtId="0" fontId="14" fillId="0" borderId="31" xfId="54" applyFont="1" applyFill="1" applyBorder="1" applyAlignment="1" applyProtection="1">
      <alignment horizontal="left" vertical="center" wrapText="1"/>
      <protection locked="0"/>
    </xf>
    <xf numFmtId="9" fontId="1" fillId="0" borderId="0" xfId="56" applyNumberFormat="1" applyFont="1" applyBorder="1" applyAlignment="1" applyProtection="1">
      <alignment horizontal="center" vertical="center" wrapText="1"/>
      <protection/>
    </xf>
    <xf numFmtId="9" fontId="1" fillId="7" borderId="14" xfId="56" applyNumberFormat="1" applyFont="1" applyFill="1" applyBorder="1" applyAlignment="1" applyProtection="1">
      <alignment horizontal="center" vertical="center" wrapText="1"/>
      <protection/>
    </xf>
    <xf numFmtId="0" fontId="0" fillId="7" borderId="28" xfId="54" applyFont="1" applyFill="1" applyBorder="1" applyAlignment="1" applyProtection="1">
      <alignment horizontal="center" vertical="center" wrapText="1"/>
      <protection/>
    </xf>
    <xf numFmtId="0" fontId="13" fillId="0" borderId="28" xfId="54" applyFont="1" applyBorder="1" applyAlignment="1" applyProtection="1">
      <alignment horizontal="center" vertical="center"/>
      <protection/>
    </xf>
    <xf numFmtId="0" fontId="13" fillId="0" borderId="13" xfId="54" applyFont="1" applyBorder="1" applyAlignment="1" applyProtection="1">
      <alignment horizontal="center" vertical="center"/>
      <protection/>
    </xf>
    <xf numFmtId="0" fontId="13" fillId="0" borderId="36" xfId="54" applyFont="1" applyBorder="1" applyAlignment="1" applyProtection="1">
      <alignment horizontal="center" vertical="center"/>
      <protection/>
    </xf>
    <xf numFmtId="0" fontId="13" fillId="0" borderId="21" xfId="54" applyFont="1" applyBorder="1" applyAlignment="1" applyProtection="1">
      <alignment horizontal="center" vertical="center"/>
      <protection/>
    </xf>
    <xf numFmtId="0" fontId="13" fillId="0" borderId="14" xfId="54" applyFont="1" applyBorder="1" applyAlignment="1" applyProtection="1">
      <alignment horizontal="center" vertical="center"/>
      <protection/>
    </xf>
    <xf numFmtId="0" fontId="13" fillId="0" borderId="31" xfId="54" applyFont="1" applyBorder="1" applyAlignment="1" applyProtection="1">
      <alignment horizontal="center" vertical="center"/>
      <protection/>
    </xf>
    <xf numFmtId="0" fontId="74" fillId="34" borderId="23" xfId="54" applyFont="1" applyFill="1" applyBorder="1" applyAlignment="1" applyProtection="1">
      <alignment horizontal="center" vertical="center" wrapText="1"/>
      <protection/>
    </xf>
    <xf numFmtId="0" fontId="74" fillId="34" borderId="25" xfId="54"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9" fillId="36" borderId="19"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39" xfId="0" applyFont="1" applyFill="1" applyBorder="1" applyAlignment="1" applyProtection="1">
      <alignment horizontal="center" vertical="center" wrapText="1"/>
      <protection/>
    </xf>
    <xf numFmtId="0" fontId="9" fillId="36" borderId="40" xfId="0" applyFont="1" applyFill="1" applyBorder="1" applyAlignment="1" applyProtection="1">
      <alignment horizontal="center" vertical="center" wrapText="1"/>
      <protection/>
    </xf>
    <xf numFmtId="0" fontId="9" fillId="36" borderId="41" xfId="0" applyFont="1" applyFill="1" applyBorder="1" applyAlignment="1" applyProtection="1">
      <alignment horizontal="center" vertical="center" wrapText="1"/>
      <protection/>
    </xf>
    <xf numFmtId="0" fontId="2" fillId="35" borderId="0" xfId="0" applyFont="1" applyFill="1" applyAlignment="1" applyProtection="1">
      <alignment horizontal="center" vertical="center" wrapText="1"/>
      <protection/>
    </xf>
    <xf numFmtId="0" fontId="2" fillId="36" borderId="17" xfId="0" applyFont="1" applyFill="1" applyBorder="1" applyAlignment="1" applyProtection="1">
      <alignment horizontal="center" vertical="distributed"/>
      <protection/>
    </xf>
    <xf numFmtId="0" fontId="2" fillId="36" borderId="26" xfId="0" applyFont="1" applyFill="1" applyBorder="1" applyAlignment="1" applyProtection="1">
      <alignment horizontal="center" vertical="distributed"/>
      <protection/>
    </xf>
    <xf numFmtId="0" fontId="1" fillId="0" borderId="26" xfId="0" applyFont="1" applyFill="1" applyBorder="1" applyAlignment="1" applyProtection="1">
      <alignment horizontal="center" vertical="distributed"/>
      <protection/>
    </xf>
    <xf numFmtId="0" fontId="1" fillId="0" borderId="27" xfId="0" applyFont="1" applyFill="1" applyBorder="1" applyAlignment="1" applyProtection="1">
      <alignment horizontal="center" vertical="distributed"/>
      <protection/>
    </xf>
    <xf numFmtId="0" fontId="0" fillId="35" borderId="42"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43" xfId="0" applyFont="1" applyFill="1" applyBorder="1" applyAlignment="1" applyProtection="1">
      <alignment horizontal="center"/>
      <protection/>
    </xf>
    <xf numFmtId="0" fontId="2" fillId="35" borderId="19" xfId="0" applyFont="1" applyFill="1" applyBorder="1" applyAlignment="1" applyProtection="1">
      <alignment horizontal="center"/>
      <protection/>
    </xf>
    <xf numFmtId="0" fontId="2" fillId="35" borderId="18"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6" xfId="0" applyFont="1" applyFill="1" applyBorder="1" applyAlignment="1" applyProtection="1">
      <alignment horizontal="center"/>
      <protection/>
    </xf>
    <xf numFmtId="0" fontId="0" fillId="35" borderId="27" xfId="0" applyFont="1" applyFill="1" applyBorder="1" applyAlignment="1" applyProtection="1">
      <alignment horizontal="center"/>
      <protection/>
    </xf>
    <xf numFmtId="0" fontId="2" fillId="35" borderId="17" xfId="0" applyFont="1" applyFill="1" applyBorder="1" applyAlignment="1" applyProtection="1">
      <alignment horizontal="center"/>
      <protection/>
    </xf>
    <xf numFmtId="0" fontId="2" fillId="35" borderId="26" xfId="0" applyFont="1" applyFill="1" applyBorder="1" applyAlignment="1" applyProtection="1">
      <alignment horizontal="center"/>
      <protection/>
    </xf>
    <xf numFmtId="0" fontId="2" fillId="35" borderId="27" xfId="0" applyFont="1" applyFill="1" applyBorder="1" applyAlignment="1" applyProtection="1">
      <alignment horizontal="center"/>
      <protection/>
    </xf>
    <xf numFmtId="0" fontId="1" fillId="35" borderId="17" xfId="0" applyFont="1" applyFill="1" applyBorder="1" applyAlignment="1" applyProtection="1">
      <alignment horizontal="center" vertical="center"/>
      <protection/>
    </xf>
    <xf numFmtId="0" fontId="1" fillId="35" borderId="26" xfId="0" applyFont="1" applyFill="1" applyBorder="1" applyAlignment="1" applyProtection="1">
      <alignment horizontal="center" vertical="center"/>
      <protection/>
    </xf>
    <xf numFmtId="0" fontId="1" fillId="35" borderId="27" xfId="0" applyFont="1" applyFill="1" applyBorder="1" applyAlignment="1" applyProtection="1">
      <alignment horizontal="center" vertical="center"/>
      <protection/>
    </xf>
    <xf numFmtId="0" fontId="0" fillId="35" borderId="17" xfId="0" applyFont="1" applyFill="1" applyBorder="1" applyAlignment="1" applyProtection="1">
      <alignment horizontal="justify" vertical="center" wrapText="1"/>
      <protection/>
    </xf>
    <xf numFmtId="0" fontId="0" fillId="35" borderId="26" xfId="0" applyFont="1" applyFill="1" applyBorder="1" applyAlignment="1" applyProtection="1">
      <alignment horizontal="justify" vertical="center" wrapText="1"/>
      <protection/>
    </xf>
    <xf numFmtId="0" fontId="0" fillId="35" borderId="27" xfId="0" applyFont="1" applyFill="1" applyBorder="1" applyAlignment="1" applyProtection="1">
      <alignment horizontal="justify" vertical="center" wrapText="1"/>
      <protection/>
    </xf>
    <xf numFmtId="0" fontId="2" fillId="0" borderId="18"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0" fontId="0" fillId="35" borderId="17" xfId="0" applyFont="1" applyFill="1" applyBorder="1" applyAlignment="1" applyProtection="1">
      <alignment horizontal="center" wrapText="1"/>
      <protection/>
    </xf>
    <xf numFmtId="0" fontId="0" fillId="35" borderId="17" xfId="0" applyFont="1" applyFill="1" applyBorder="1" applyAlignment="1" applyProtection="1">
      <alignment horizontal="left" wrapText="1"/>
      <protection/>
    </xf>
    <xf numFmtId="0" fontId="0" fillId="35" borderId="26" xfId="0" applyFont="1" applyFill="1" applyBorder="1" applyAlignment="1" applyProtection="1">
      <alignment horizontal="left" wrapText="1"/>
      <protection/>
    </xf>
    <xf numFmtId="0" fontId="0" fillId="35" borderId="27" xfId="0" applyFont="1" applyFill="1" applyBorder="1" applyAlignment="1" applyProtection="1">
      <alignment horizontal="left" wrapText="1"/>
      <protection/>
    </xf>
    <xf numFmtId="9" fontId="1" fillId="35" borderId="17" xfId="0" applyNumberFormat="1" applyFont="1" applyFill="1" applyBorder="1" applyAlignment="1" applyProtection="1">
      <alignment horizontal="center" wrapText="1"/>
      <protection/>
    </xf>
    <xf numFmtId="0" fontId="1" fillId="35" borderId="26" xfId="0" applyFont="1" applyFill="1" applyBorder="1" applyAlignment="1" applyProtection="1">
      <alignment horizontal="center" wrapText="1"/>
      <protection/>
    </xf>
    <xf numFmtId="0" fontId="1" fillId="35" borderId="27" xfId="0" applyFont="1" applyFill="1" applyBorder="1" applyAlignment="1" applyProtection="1">
      <alignment horizontal="center" wrapText="1"/>
      <protection/>
    </xf>
    <xf numFmtId="0" fontId="2" fillId="0" borderId="42"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0" fillId="35" borderId="26" xfId="0" applyFont="1" applyFill="1" applyBorder="1" applyAlignment="1" applyProtection="1">
      <alignment horizontal="center" wrapText="1"/>
      <protection/>
    </xf>
    <xf numFmtId="0" fontId="0" fillId="35" borderId="27" xfId="0" applyFont="1" applyFill="1" applyBorder="1" applyAlignment="1" applyProtection="1">
      <alignment horizontal="center" wrapText="1"/>
      <protection/>
    </xf>
    <xf numFmtId="0" fontId="1" fillId="41" borderId="26" xfId="0" applyFont="1" applyFill="1" applyBorder="1" applyAlignment="1" applyProtection="1">
      <alignment horizontal="center" wrapText="1"/>
      <protection/>
    </xf>
    <xf numFmtId="0" fontId="1" fillId="42" borderId="17" xfId="0" applyFont="1" applyFill="1" applyBorder="1" applyAlignment="1" applyProtection="1">
      <alignment horizontal="center" vertical="center" wrapText="1"/>
      <protection/>
    </xf>
    <xf numFmtId="0" fontId="1" fillId="42" borderId="27"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1" fillId="35" borderId="17" xfId="0" applyFont="1" applyFill="1" applyBorder="1" applyAlignment="1" applyProtection="1">
      <alignment horizontal="center" wrapText="1"/>
      <protection/>
    </xf>
    <xf numFmtId="0" fontId="1" fillId="35" borderId="26" xfId="0" applyFont="1" applyFill="1" applyBorder="1" applyAlignment="1" applyProtection="1">
      <alignment horizontal="center"/>
      <protection/>
    </xf>
    <xf numFmtId="0" fontId="1" fillId="35" borderId="27" xfId="0" applyFont="1" applyFill="1" applyBorder="1" applyAlignment="1" applyProtection="1">
      <alignment horizontal="center"/>
      <protection/>
    </xf>
    <xf numFmtId="0" fontId="1" fillId="35" borderId="17" xfId="0" applyFont="1" applyFill="1" applyBorder="1" applyAlignment="1" applyProtection="1">
      <alignment horizontal="center"/>
      <protection/>
    </xf>
    <xf numFmtId="0" fontId="0" fillId="35" borderId="13" xfId="0" applyFont="1" applyFill="1" applyBorder="1" applyAlignment="1" applyProtection="1">
      <alignment horizontal="center" vertical="center" wrapText="1"/>
      <protection/>
    </xf>
    <xf numFmtId="0" fontId="0" fillId="35" borderId="36" xfId="0" applyFont="1" applyFill="1" applyBorder="1" applyAlignment="1" applyProtection="1">
      <alignment horizontal="center" vertical="center" wrapText="1"/>
      <protection/>
    </xf>
    <xf numFmtId="0" fontId="2" fillId="36" borderId="44" xfId="0" applyFont="1" applyFill="1" applyBorder="1" applyAlignment="1" applyProtection="1">
      <alignment horizontal="center"/>
      <protection/>
    </xf>
    <xf numFmtId="0" fontId="2" fillId="36" borderId="45" xfId="0" applyFont="1" applyFill="1" applyBorder="1" applyAlignment="1" applyProtection="1">
      <alignment horizontal="center"/>
      <protection/>
    </xf>
    <xf numFmtId="0" fontId="2" fillId="36" borderId="46" xfId="0" applyFont="1" applyFill="1" applyBorder="1" applyAlignment="1" applyProtection="1">
      <alignment horizontal="center"/>
      <protection/>
    </xf>
    <xf numFmtId="0" fontId="2" fillId="36" borderId="47" xfId="0" applyFont="1" applyFill="1" applyBorder="1" applyAlignment="1" applyProtection="1">
      <alignment horizontal="center"/>
      <protection/>
    </xf>
    <xf numFmtId="0" fontId="0" fillId="35" borderId="14"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protection/>
    </xf>
    <xf numFmtId="0" fontId="0" fillId="35" borderId="23"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protection/>
    </xf>
    <xf numFmtId="10" fontId="1" fillId="0" borderId="11" xfId="0" applyNumberFormat="1" applyFont="1" applyBorder="1" applyAlignment="1" applyProtection="1">
      <alignment horizontal="center" vertical="center" wrapText="1"/>
      <protection/>
    </xf>
    <xf numFmtId="10" fontId="1" fillId="0" borderId="48" xfId="0" applyNumberFormat="1" applyFont="1" applyBorder="1" applyAlignment="1" applyProtection="1">
      <alignment horizontal="center" vertical="center" wrapText="1"/>
      <protection/>
    </xf>
    <xf numFmtId="0" fontId="14" fillId="0" borderId="19"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73" fillId="34" borderId="15" xfId="0" applyFont="1" applyFill="1" applyBorder="1" applyAlignment="1" applyProtection="1">
      <alignment horizontal="center" vertical="center" wrapText="1"/>
      <protection/>
    </xf>
    <xf numFmtId="0" fontId="73" fillId="34" borderId="11" xfId="0" applyFont="1" applyFill="1" applyBorder="1" applyAlignment="1" applyProtection="1">
      <alignment horizontal="center" vertical="center" wrapText="1"/>
      <protection/>
    </xf>
    <xf numFmtId="0" fontId="69" fillId="34" borderId="15"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23" fillId="0" borderId="20" xfId="54" applyFont="1" applyFill="1" applyBorder="1" applyAlignment="1" applyProtection="1">
      <alignment horizontal="left" vertical="center"/>
      <protection/>
    </xf>
    <xf numFmtId="0" fontId="23" fillId="0" borderId="25" xfId="54" applyFont="1" applyFill="1" applyBorder="1" applyAlignment="1" applyProtection="1">
      <alignment horizontal="left" vertical="center"/>
      <protection/>
    </xf>
    <xf numFmtId="0" fontId="23" fillId="0" borderId="28" xfId="54" applyFont="1" applyFill="1" applyBorder="1" applyAlignment="1" applyProtection="1">
      <alignment horizontal="left" vertical="center"/>
      <protection/>
    </xf>
    <xf numFmtId="0" fontId="23" fillId="0" borderId="36" xfId="54" applyFont="1" applyFill="1" applyBorder="1" applyAlignment="1" applyProtection="1">
      <alignment horizontal="left" vertical="center"/>
      <protection/>
    </xf>
    <xf numFmtId="0" fontId="23" fillId="0" borderId="21" xfId="54" applyFont="1" applyFill="1" applyBorder="1" applyAlignment="1" applyProtection="1">
      <alignment horizontal="left" vertical="center"/>
      <protection/>
    </xf>
    <xf numFmtId="0" fontId="23" fillId="0" borderId="31" xfId="54" applyFont="1" applyFill="1" applyBorder="1" applyAlignment="1" applyProtection="1">
      <alignment horizontal="left" vertical="center"/>
      <protection/>
    </xf>
    <xf numFmtId="0" fontId="24" fillId="0" borderId="20" xfId="0" applyFont="1" applyBorder="1" applyAlignment="1" applyProtection="1">
      <alignment horizontal="center"/>
      <protection/>
    </xf>
    <xf numFmtId="0" fontId="24" fillId="0" borderId="23" xfId="0" applyFont="1" applyBorder="1" applyAlignment="1" applyProtection="1">
      <alignment horizontal="center"/>
      <protection/>
    </xf>
    <xf numFmtId="0" fontId="24" fillId="0" borderId="24" xfId="0" applyFont="1" applyBorder="1" applyAlignment="1" applyProtection="1">
      <alignment horizontal="center"/>
      <protection/>
    </xf>
    <xf numFmtId="0" fontId="24" fillId="0" borderId="28" xfId="0" applyFont="1" applyBorder="1" applyAlignment="1" applyProtection="1">
      <alignment horizontal="center"/>
      <protection/>
    </xf>
    <xf numFmtId="0" fontId="24" fillId="0" borderId="13" xfId="0" applyFont="1" applyBorder="1" applyAlignment="1" applyProtection="1">
      <alignment horizontal="center"/>
      <protection/>
    </xf>
    <xf numFmtId="0" fontId="24" fillId="0" borderId="53" xfId="0" applyFont="1" applyBorder="1" applyAlignment="1" applyProtection="1">
      <alignment horizontal="center"/>
      <protection/>
    </xf>
    <xf numFmtId="0" fontId="24" fillId="0" borderId="21"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30" xfId="0" applyFont="1" applyBorder="1" applyAlignment="1" applyProtection="1">
      <alignment horizontal="center"/>
      <protection/>
    </xf>
    <xf numFmtId="0" fontId="11" fillId="33" borderId="0" xfId="0" applyFont="1" applyFill="1" applyAlignment="1" applyProtection="1">
      <alignment horizontal="center"/>
      <protection/>
    </xf>
    <xf numFmtId="0" fontId="18" fillId="33" borderId="0" xfId="0" applyFont="1" applyFill="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75" fillId="34" borderId="15" xfId="0" applyFont="1" applyFill="1" applyBorder="1" applyAlignment="1" applyProtection="1">
      <alignment horizontal="center" vertical="center" wrapText="1"/>
      <protection/>
    </xf>
    <xf numFmtId="0" fontId="0" fillId="35" borderId="17" xfId="0" applyFont="1" applyFill="1" applyBorder="1" applyAlignment="1" applyProtection="1">
      <alignment vertical="top" wrapText="1"/>
      <protection locked="0"/>
    </xf>
    <xf numFmtId="0" fontId="0" fillId="35" borderId="26" xfId="0" applyFont="1" applyFill="1" applyBorder="1" applyAlignment="1" applyProtection="1">
      <alignment vertical="top" wrapText="1"/>
      <protection locked="0"/>
    </xf>
    <xf numFmtId="0" fontId="0" fillId="35" borderId="27" xfId="0" applyFont="1" applyFill="1" applyBorder="1" applyAlignment="1" applyProtection="1">
      <alignment vertical="top" wrapText="1"/>
      <protection locked="0"/>
    </xf>
    <xf numFmtId="0" fontId="0" fillId="35" borderId="54" xfId="0" applyFont="1" applyFill="1" applyBorder="1" applyAlignment="1" applyProtection="1">
      <alignment horizontal="center" vertical="center"/>
      <protection/>
    </xf>
    <xf numFmtId="0" fontId="0" fillId="35" borderId="55" xfId="0" applyFont="1" applyFill="1" applyBorder="1" applyAlignment="1" applyProtection="1">
      <alignment horizontal="center" vertical="center"/>
      <protection/>
    </xf>
    <xf numFmtId="0" fontId="0" fillId="35" borderId="56" xfId="0" applyFont="1" applyFill="1" applyBorder="1" applyAlignment="1" applyProtection="1">
      <alignment horizontal="center" vertical="center"/>
      <protection/>
    </xf>
    <xf numFmtId="0" fontId="0" fillId="35" borderId="33" xfId="0" applyFont="1" applyFill="1" applyBorder="1" applyAlignment="1" applyProtection="1">
      <alignment horizontal="left" vertical="center" wrapText="1"/>
      <protection/>
    </xf>
    <xf numFmtId="0" fontId="0" fillId="35" borderId="57" xfId="0" applyFont="1" applyFill="1" applyBorder="1" applyAlignment="1" applyProtection="1">
      <alignment horizontal="left" vertical="center" wrapText="1"/>
      <protection/>
    </xf>
    <xf numFmtId="0" fontId="0" fillId="35" borderId="37" xfId="0" applyFont="1" applyFill="1" applyBorder="1" applyAlignment="1" applyProtection="1">
      <alignment horizontal="left" vertical="center" wrapText="1"/>
      <protection/>
    </xf>
    <xf numFmtId="0" fontId="0" fillId="35" borderId="53" xfId="0" applyFont="1" applyFill="1" applyBorder="1" applyAlignment="1" applyProtection="1">
      <alignment horizontal="center" vertical="center"/>
      <protection/>
    </xf>
    <xf numFmtId="0" fontId="0" fillId="35" borderId="57" xfId="0" applyFont="1" applyFill="1" applyBorder="1" applyAlignment="1" applyProtection="1">
      <alignment horizontal="center" vertical="center"/>
      <protection/>
    </xf>
    <xf numFmtId="0" fontId="0" fillId="35" borderId="37" xfId="0" applyFont="1" applyFill="1" applyBorder="1" applyAlignment="1" applyProtection="1">
      <alignment horizontal="center" vertical="center"/>
      <protection/>
    </xf>
    <xf numFmtId="0" fontId="2" fillId="36" borderId="58" xfId="0" applyFont="1" applyFill="1" applyBorder="1" applyAlignment="1" applyProtection="1">
      <alignment horizontal="center"/>
      <protection/>
    </xf>
    <xf numFmtId="0" fontId="2" fillId="36" borderId="59" xfId="0" applyFont="1" applyFill="1" applyBorder="1" applyAlignment="1" applyProtection="1">
      <alignment horizontal="center"/>
      <protection/>
    </xf>
    <xf numFmtId="0" fontId="2" fillId="36" borderId="60" xfId="0" applyFont="1" applyFill="1" applyBorder="1" applyAlignment="1" applyProtection="1">
      <alignment horizontal="center"/>
      <protection/>
    </xf>
    <xf numFmtId="0" fontId="2" fillId="36" borderId="61" xfId="0" applyFont="1" applyFill="1" applyBorder="1" applyAlignment="1" applyProtection="1">
      <alignment horizontal="center"/>
      <protection/>
    </xf>
    <xf numFmtId="0" fontId="1" fillId="35" borderId="17" xfId="0" applyFont="1" applyFill="1" applyBorder="1" applyAlignment="1" applyProtection="1">
      <alignment horizontal="justify" vertical="justify" wrapText="1"/>
      <protection/>
    </xf>
    <xf numFmtId="0" fontId="1" fillId="35" borderId="26" xfId="0" applyFont="1" applyFill="1" applyBorder="1" applyAlignment="1" applyProtection="1">
      <alignment horizontal="justify" vertical="justify" wrapText="1"/>
      <protection/>
    </xf>
    <xf numFmtId="0" fontId="1" fillId="35" borderId="27" xfId="0" applyFont="1" applyFill="1" applyBorder="1" applyAlignment="1" applyProtection="1">
      <alignment horizontal="justify" vertical="justify" wrapText="1"/>
      <protection/>
    </xf>
    <xf numFmtId="0" fontId="0" fillId="35" borderId="17"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27" xfId="0" applyFont="1" applyFill="1" applyBorder="1" applyAlignment="1" applyProtection="1">
      <alignment horizontal="center" vertical="center"/>
      <protection/>
    </xf>
    <xf numFmtId="0" fontId="0" fillId="0" borderId="48" xfId="0" applyBorder="1" applyAlignment="1" applyProtection="1">
      <alignment horizontal="center" vertical="center" wrapText="1"/>
      <protection/>
    </xf>
    <xf numFmtId="0" fontId="10" fillId="33" borderId="0" xfId="0" applyFont="1" applyFill="1" applyAlignment="1" applyProtection="1">
      <alignment horizontal="center" vertical="center"/>
      <protection/>
    </xf>
    <xf numFmtId="0" fontId="0" fillId="0" borderId="12"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10" xfId="0" applyBorder="1" applyAlignment="1" applyProtection="1">
      <alignment horizontal="center" vertical="center"/>
      <protection/>
    </xf>
    <xf numFmtId="0" fontId="25" fillId="0" borderId="12" xfId="0" applyFont="1" applyBorder="1" applyAlignment="1" applyProtection="1">
      <alignment horizontal="center"/>
      <protection/>
    </xf>
    <xf numFmtId="0" fontId="27" fillId="0" borderId="35" xfId="54" applyFont="1" applyFill="1" applyBorder="1" applyAlignment="1" applyProtection="1">
      <alignment horizontal="left" vertical="center"/>
      <protection/>
    </xf>
    <xf numFmtId="0" fontId="27" fillId="0" borderId="25" xfId="54" applyFont="1" applyFill="1" applyBorder="1" applyAlignment="1" applyProtection="1">
      <alignment horizontal="left" vertical="center"/>
      <protection/>
    </xf>
    <xf numFmtId="0" fontId="25" fillId="0" borderId="62" xfId="0" applyFont="1" applyBorder="1" applyAlignment="1" applyProtection="1">
      <alignment horizontal="center"/>
      <protection/>
    </xf>
    <xf numFmtId="0" fontId="27" fillId="0" borderId="37" xfId="54" applyFont="1" applyFill="1" applyBorder="1" applyAlignment="1" applyProtection="1">
      <alignment horizontal="left" vertical="center"/>
      <protection/>
    </xf>
    <xf numFmtId="0" fontId="27" fillId="0" borderId="36" xfId="54" applyFont="1" applyFill="1" applyBorder="1" applyAlignment="1" applyProtection="1">
      <alignment horizontal="left" vertical="center"/>
      <protection/>
    </xf>
    <xf numFmtId="0" fontId="26" fillId="0" borderId="10" xfId="0" applyFont="1" applyBorder="1" applyAlignment="1" applyProtection="1">
      <alignment horizontal="center"/>
      <protection/>
    </xf>
    <xf numFmtId="0" fontId="27" fillId="0" borderId="38" xfId="54" applyFont="1" applyFill="1" applyBorder="1" applyAlignment="1" applyProtection="1">
      <alignment horizontal="left" vertical="center"/>
      <protection/>
    </xf>
    <xf numFmtId="0" fontId="27" fillId="0" borderId="31" xfId="54" applyFont="1" applyFill="1" applyBorder="1" applyAlignment="1" applyProtection="1">
      <alignment horizontal="left" vertical="center"/>
      <protection/>
    </xf>
    <xf numFmtId="0" fontId="0" fillId="0" borderId="26" xfId="0" applyBorder="1" applyAlignment="1" applyProtection="1">
      <alignment horizontal="center" vertical="center"/>
      <protection/>
    </xf>
    <xf numFmtId="0" fontId="14" fillId="35" borderId="23" xfId="54" applyFont="1" applyFill="1" applyBorder="1" applyAlignment="1" applyProtection="1">
      <alignment horizontal="center" vertical="center" wrapText="1"/>
      <protection/>
    </xf>
    <xf numFmtId="0" fontId="14" fillId="35" borderId="25" xfId="54" applyFont="1" applyFill="1" applyBorder="1" applyAlignment="1" applyProtection="1">
      <alignment horizontal="center" vertical="center" wrapText="1"/>
      <protection/>
    </xf>
    <xf numFmtId="0" fontId="14" fillId="35" borderId="14" xfId="54" applyFont="1" applyFill="1" applyBorder="1" applyAlignment="1" applyProtection="1">
      <alignment horizontal="center" vertical="center" wrapText="1"/>
      <protection/>
    </xf>
    <xf numFmtId="0" fontId="14" fillId="35" borderId="31" xfId="54" applyFont="1" applyFill="1" applyBorder="1" applyAlignment="1" applyProtection="1">
      <alignment horizontal="center" vertical="center" wrapText="1"/>
      <protection/>
    </xf>
    <xf numFmtId="0" fontId="22" fillId="0" borderId="23" xfId="54" applyFont="1" applyFill="1" applyBorder="1" applyAlignment="1" applyProtection="1">
      <alignment horizontal="left" vertical="center"/>
      <protection/>
    </xf>
    <xf numFmtId="0" fontId="22" fillId="0" borderId="13" xfId="54" applyFont="1" applyFill="1" applyBorder="1" applyAlignment="1" applyProtection="1">
      <alignment horizontal="left" vertical="center"/>
      <protection/>
    </xf>
    <xf numFmtId="0" fontId="22" fillId="0" borderId="14" xfId="54" applyFont="1" applyFill="1" applyBorder="1" applyAlignment="1" applyProtection="1">
      <alignment horizontal="left" vertical="center"/>
      <protection/>
    </xf>
    <xf numFmtId="0" fontId="11" fillId="33" borderId="0" xfId="54" applyFont="1" applyFill="1" applyAlignment="1" applyProtection="1">
      <alignment horizontal="center"/>
      <protection/>
    </xf>
    <xf numFmtId="0" fontId="73" fillId="34" borderId="21" xfId="54" applyFont="1" applyFill="1" applyBorder="1" applyAlignment="1" applyProtection="1">
      <alignment horizontal="center" vertical="center" wrapText="1"/>
      <protection/>
    </xf>
    <xf numFmtId="0" fontId="73" fillId="34" borderId="14" xfId="54" applyFont="1" applyFill="1" applyBorder="1" applyAlignment="1" applyProtection="1">
      <alignment horizontal="center" vertical="center" wrapText="1"/>
      <protection/>
    </xf>
    <xf numFmtId="0" fontId="75" fillId="34" borderId="23" xfId="54" applyFont="1" applyFill="1" applyBorder="1" applyAlignment="1" applyProtection="1">
      <alignment horizontal="center" vertical="center" wrapText="1"/>
      <protection/>
    </xf>
    <xf numFmtId="0" fontId="75" fillId="34" borderId="25" xfId="54" applyFont="1" applyFill="1" applyBorder="1" applyAlignment="1" applyProtection="1">
      <alignment horizontal="center" vertical="center" wrapText="1"/>
      <protection/>
    </xf>
    <xf numFmtId="0" fontId="69" fillId="34" borderId="14" xfId="54" applyFont="1" applyFill="1" applyBorder="1" applyAlignment="1" applyProtection="1">
      <alignment horizontal="center" vertical="center" wrapText="1"/>
      <protection/>
    </xf>
    <xf numFmtId="0" fontId="69" fillId="34" borderId="31" xfId="54" applyFont="1" applyFill="1" applyBorder="1" applyAlignment="1" applyProtection="1">
      <alignment horizontal="center" vertical="center" wrapText="1"/>
      <protection/>
    </xf>
    <xf numFmtId="9" fontId="1" fillId="0" borderId="13" xfId="56" applyNumberFormat="1" applyFont="1" applyFill="1" applyBorder="1" applyAlignment="1" applyProtection="1">
      <alignment horizontal="center" vertical="center" wrapText="1"/>
      <protection/>
    </xf>
    <xf numFmtId="9" fontId="1" fillId="0" borderId="14" xfId="56" applyNumberFormat="1" applyFont="1" applyFill="1" applyBorder="1" applyAlignment="1" applyProtection="1">
      <alignment horizontal="center" vertical="center" wrapText="1"/>
      <protection/>
    </xf>
    <xf numFmtId="0" fontId="1" fillId="13" borderId="29" xfId="54" applyFont="1" applyFill="1" applyBorder="1" applyAlignment="1" applyProtection="1">
      <alignment horizontal="center" vertical="center" wrapText="1"/>
      <protection/>
    </xf>
    <xf numFmtId="0" fontId="1" fillId="13" borderId="28" xfId="54" applyFont="1" applyFill="1" applyBorder="1" applyAlignment="1" applyProtection="1">
      <alignment horizontal="center" vertical="center" wrapText="1"/>
      <protection/>
    </xf>
    <xf numFmtId="9" fontId="1" fillId="13" borderId="16" xfId="54" applyNumberFormat="1" applyFont="1" applyFill="1" applyBorder="1" applyAlignment="1" applyProtection="1">
      <alignment horizontal="center" vertical="center" wrapText="1"/>
      <protection/>
    </xf>
    <xf numFmtId="9" fontId="1" fillId="13" borderId="13" xfId="54" applyNumberFormat="1" applyFont="1" applyFill="1" applyBorder="1" applyAlignment="1" applyProtection="1">
      <alignment horizontal="center" vertical="center" wrapText="1"/>
      <protection/>
    </xf>
    <xf numFmtId="9" fontId="1" fillId="13" borderId="16" xfId="56" applyNumberFormat="1" applyFont="1" applyFill="1" applyBorder="1" applyAlignment="1" applyProtection="1">
      <alignment horizontal="center" vertical="center" wrapText="1"/>
      <protection/>
    </xf>
    <xf numFmtId="9" fontId="1" fillId="13" borderId="13" xfId="56" applyNumberFormat="1" applyFont="1" applyFill="1" applyBorder="1" applyAlignment="1" applyProtection="1">
      <alignment horizontal="center" vertical="center" wrapText="1"/>
      <protection/>
    </xf>
    <xf numFmtId="0" fontId="14" fillId="13" borderId="16" xfId="54" applyFont="1" applyFill="1" applyBorder="1" applyAlignment="1" applyProtection="1">
      <alignment horizontal="left" vertical="center" wrapText="1"/>
      <protection/>
    </xf>
    <xf numFmtId="0" fontId="14" fillId="13" borderId="63" xfId="54" applyFont="1" applyFill="1" applyBorder="1" applyAlignment="1" applyProtection="1">
      <alignment horizontal="left" vertical="center" wrapText="1"/>
      <protection/>
    </xf>
    <xf numFmtId="0" fontId="14" fillId="13" borderId="13" xfId="54" applyFont="1" applyFill="1" applyBorder="1" applyAlignment="1" applyProtection="1">
      <alignment horizontal="left" vertical="center" wrapText="1"/>
      <protection/>
    </xf>
    <xf numFmtId="0" fontId="14" fillId="13" borderId="36" xfId="54" applyFont="1" applyFill="1" applyBorder="1" applyAlignment="1" applyProtection="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50">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1025"/>
          <c:w val="0.984"/>
          <c:h val="0.886"/>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('Consultas E.F.'!$E$45,'Consultas E.F.'!$G$45,'Consultas E.F.'!$I$45,'Consultas E.F.'!$K$45,'Consultas E.F.'!$M$45,'Consultas E.F.'!$O$45,'Consultas E.F.'!$P$45)</c:f>
              <c:strCache/>
            </c:strRef>
          </c:cat>
          <c:val>
            <c:numRef>
              <c:f>('Consultas E.F.'!$E$46,'Consultas E.F.'!$G$46,'Consultas E.F.'!$I$46,'Consultas E.F.'!$K$46,'Consultas E.F.'!$M$46,'Consultas E.F.'!$O$46,'Consultas E.F.'!$P$46)</c:f>
              <c:numCache/>
            </c:numRef>
          </c:val>
        </c:ser>
        <c:overlap val="-25"/>
        <c:gapWidth val="75"/>
        <c:axId val="66993782"/>
        <c:axId val="66073127"/>
      </c:barChart>
      <c:lineChart>
        <c:grouping val="stacke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('Consultas E.F.'!$E$45,'Consultas E.F.'!$G$45,'Consultas E.F.'!$I$45,'Consultas E.F.'!$K$45,'Consultas E.F.'!$M$45,'Consultas E.F.'!$O$45,'Consultas E.F.'!$P$45)</c:f>
              <c:strCache/>
            </c:strRef>
          </c:cat>
          <c:val>
            <c:numRef>
              <c:f>('Consultas E.F.'!$E$47,'Consultas E.F.'!$G$47,'Consultas E.F.'!$I$47,'Consultas E.F.'!$K$47,'Consultas E.F.'!$M$47,'Consultas E.F.'!$O$47,'Consultas E.F.'!$P$47)</c:f>
              <c:numCache/>
            </c:numRef>
          </c:val>
          <c:smooth val="0"/>
        </c:ser>
        <c:axId val="66993782"/>
        <c:axId val="66073127"/>
      </c:lineChart>
      <c:catAx>
        <c:axId val="66993782"/>
        <c:scaling>
          <c:orientation val="minMax"/>
        </c:scaling>
        <c:axPos val="b"/>
        <c:delete val="0"/>
        <c:numFmt formatCode="General" sourceLinked="1"/>
        <c:majorTickMark val="none"/>
        <c:minorTickMark val="none"/>
        <c:tickLblPos val="nextTo"/>
        <c:spPr>
          <a:ln w="3175">
            <a:solidFill>
              <a:srgbClr val="808080"/>
            </a:solidFill>
          </a:ln>
        </c:spPr>
        <c:crossAx val="66073127"/>
        <c:crosses val="autoZero"/>
        <c:auto val="1"/>
        <c:lblOffset val="100"/>
        <c:tickLblSkip val="1"/>
        <c:noMultiLvlLbl val="0"/>
      </c:catAx>
      <c:valAx>
        <c:axId val="660731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6993782"/>
        <c:crossesAt val="1"/>
        <c:crossBetween val="between"/>
        <c:dispUnits/>
      </c:valAx>
      <c:spPr>
        <a:solidFill>
          <a:srgbClr val="FFFFFF"/>
        </a:solidFill>
        <a:ln w="3175">
          <a:noFill/>
        </a:ln>
      </c:spPr>
    </c:plotArea>
    <c:legend>
      <c:legendPos val="b"/>
      <c:layout>
        <c:manualLayout>
          <c:xMode val="edge"/>
          <c:yMode val="edge"/>
          <c:x val="0.405"/>
          <c:y val="0.88975"/>
          <c:w val="0.18675"/>
          <c:h val="0.083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025"/>
          <c:w val="0.983"/>
          <c:h val="0.8887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('IMPOSICION DE MULTAS '!$I$46,'IMPOSICION DE MULTAS '!$O$46,'IMPOSICION DE MULTAS '!$P$46)</c:f>
              <c:strCache/>
            </c:strRef>
          </c:cat>
          <c:val>
            <c:numRef>
              <c:f>('IMPOSICION DE MULTAS '!$I$47,'IMPOSICION DE MULTAS '!$O$47,'IMPOSICION DE MULTAS '!$P$47)</c:f>
              <c:numCache/>
            </c:numRef>
          </c:val>
        </c:ser>
        <c:overlap val="-25"/>
        <c:gapWidth val="75"/>
        <c:axId val="57787232"/>
        <c:axId val="50323041"/>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('IMPOSICION DE MULTAS '!$I$46,'IMPOSICION DE MULTAS '!$O$46,'IMPOSICION DE MULTAS '!$P$46)</c:f>
              <c:strCache/>
            </c:strRef>
          </c:cat>
          <c:val>
            <c:numRef>
              <c:f>('IMPOSICION DE MULTAS '!$I$48,'IMPOSICION DE MULTAS '!$O$48,'IMPOSICION DE MULTAS '!$P$48)</c:f>
              <c:numCache/>
            </c:numRef>
          </c:val>
          <c:smooth val="0"/>
        </c:ser>
        <c:axId val="57787232"/>
        <c:axId val="50323041"/>
      </c:lineChart>
      <c:catAx>
        <c:axId val="57787232"/>
        <c:scaling>
          <c:orientation val="minMax"/>
        </c:scaling>
        <c:axPos val="b"/>
        <c:delete val="0"/>
        <c:numFmt formatCode="General" sourceLinked="1"/>
        <c:majorTickMark val="none"/>
        <c:minorTickMark val="none"/>
        <c:tickLblPos val="nextTo"/>
        <c:spPr>
          <a:ln w="3175">
            <a:solidFill>
              <a:srgbClr val="808080"/>
            </a:solidFill>
          </a:ln>
        </c:spPr>
        <c:crossAx val="50323041"/>
        <c:crosses val="autoZero"/>
        <c:auto val="1"/>
        <c:lblOffset val="100"/>
        <c:tickLblSkip val="1"/>
        <c:noMultiLvlLbl val="0"/>
      </c:catAx>
      <c:valAx>
        <c:axId val="503230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787232"/>
        <c:crossesAt val="1"/>
        <c:crossBetween val="between"/>
        <c:dispUnits/>
      </c:valAx>
      <c:spPr>
        <a:solidFill>
          <a:srgbClr val="FFFFFF"/>
        </a:solidFill>
        <a:ln w="3175">
          <a:noFill/>
        </a:ln>
      </c:spPr>
    </c:plotArea>
    <c:legend>
      <c:legendPos val="b"/>
      <c:layout>
        <c:manualLayout>
          <c:xMode val="edge"/>
          <c:yMode val="edge"/>
          <c:x val="0.401"/>
          <c:y val="0.89225"/>
          <c:w val="0.19575"/>
          <c:h val="0.082"/>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025"/>
          <c:w val="0.9835"/>
          <c:h val="0.886"/>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'Disminución de Reincidentes'!$D$45:$O$45</c:f>
              <c:strCache/>
            </c:strRef>
          </c:cat>
          <c:val>
            <c:numRef>
              <c:f>'Disminución de Reincidentes'!$D$46:$O$46</c:f>
              <c:numCache/>
            </c:numRef>
          </c:val>
        </c:ser>
        <c:overlap val="-25"/>
        <c:gapWidth val="75"/>
        <c:axId val="50254186"/>
        <c:axId val="49634491"/>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'Disminución de Reincidentes'!$D$45:$O$45</c:f>
              <c:strCache/>
            </c:strRef>
          </c:cat>
          <c:val>
            <c:numRef>
              <c:f>'Disminución de Reincidentes'!$D$47:$P$47</c:f>
              <c:numCache/>
            </c:numRef>
          </c:val>
          <c:smooth val="0"/>
        </c:ser>
        <c:axId val="50254186"/>
        <c:axId val="49634491"/>
      </c:lineChart>
      <c:catAx>
        <c:axId val="50254186"/>
        <c:scaling>
          <c:orientation val="minMax"/>
        </c:scaling>
        <c:axPos val="b"/>
        <c:delete val="0"/>
        <c:numFmt formatCode="General" sourceLinked="1"/>
        <c:majorTickMark val="none"/>
        <c:minorTickMark val="none"/>
        <c:tickLblPos val="nextTo"/>
        <c:spPr>
          <a:ln w="3175">
            <a:solidFill>
              <a:srgbClr val="808080"/>
            </a:solidFill>
          </a:ln>
        </c:spPr>
        <c:crossAx val="49634491"/>
        <c:crosses val="autoZero"/>
        <c:auto val="1"/>
        <c:lblOffset val="100"/>
        <c:tickLblSkip val="1"/>
        <c:noMultiLvlLbl val="0"/>
      </c:catAx>
      <c:valAx>
        <c:axId val="496344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254186"/>
        <c:crossesAt val="1"/>
        <c:crossBetween val="between"/>
        <c:dispUnits/>
      </c:valAx>
      <c:spPr>
        <a:solidFill>
          <a:srgbClr val="FFFFFF"/>
        </a:solidFill>
        <a:ln w="3175">
          <a:noFill/>
        </a:ln>
      </c:spPr>
    </c:plotArea>
    <c:legend>
      <c:legendPos val="b"/>
      <c:layout>
        <c:manualLayout>
          <c:xMode val="edge"/>
          <c:yMode val="edge"/>
          <c:x val="0.3955"/>
          <c:y val="0.88975"/>
          <c:w val="0.20525"/>
          <c:h val="0.083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7"/>
          <c:w val="0.91325"/>
          <c:h val="0.942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('Solicitud de Inf F'!$F$45,'Solicitud de Inf F'!$I$45,'Solicitud de Inf F'!$L$45,'Solicitud de Inf F'!$O$45,'Solicitud de Inf F'!$P$45)</c:f>
              <c:strCache/>
            </c:strRef>
          </c:cat>
          <c:val>
            <c:numRef>
              <c:f>('Solicitud de Inf F'!$F$46,'Solicitud de Inf F'!$I$46,'Solicitud de Inf F'!$L$46,'Solicitud de Inf F'!$O$46,'Solicitud de Inf F'!$P$46)</c:f>
              <c:numCache/>
            </c:numRef>
          </c:val>
        </c:ser>
        <c:gapWidth val="75"/>
        <c:axId val="44057236"/>
        <c:axId val="60970805"/>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('Solicitud de Inf F'!$F$45,'Solicitud de Inf F'!$I$45,'Solicitud de Inf F'!$L$45,'Solicitud de Inf F'!$O$45,'Solicitud de Inf F'!$P$45)</c:f>
              <c:strCache/>
            </c:strRef>
          </c:cat>
          <c:val>
            <c:numRef>
              <c:f>('Solicitud de Inf F'!$F$47,'Solicitud de Inf F'!$I$47,'Solicitud de Inf F'!$L$47,'Solicitud de Inf F'!$O$47,'Solicitud de Inf F'!$P$47)</c:f>
              <c:numCache/>
            </c:numRef>
          </c:val>
          <c:smooth val="0"/>
        </c:ser>
        <c:axId val="44057236"/>
        <c:axId val="60970805"/>
      </c:lineChart>
      <c:catAx>
        <c:axId val="44057236"/>
        <c:scaling>
          <c:orientation val="minMax"/>
        </c:scaling>
        <c:axPos val="b"/>
        <c:delete val="0"/>
        <c:numFmt formatCode="General" sourceLinked="1"/>
        <c:majorTickMark val="none"/>
        <c:minorTickMark val="none"/>
        <c:tickLblPos val="nextTo"/>
        <c:spPr>
          <a:ln w="3175">
            <a:solidFill>
              <a:srgbClr val="808080"/>
            </a:solidFill>
          </a:ln>
        </c:spPr>
        <c:crossAx val="60970805"/>
        <c:crosses val="autoZero"/>
        <c:auto val="1"/>
        <c:lblOffset val="100"/>
        <c:tickLblSkip val="1"/>
        <c:noMultiLvlLbl val="0"/>
      </c:catAx>
      <c:valAx>
        <c:axId val="60970805"/>
        <c:scaling>
          <c:orientation val="minMax"/>
        </c:scaling>
        <c:axPos val="l"/>
        <c:delete val="0"/>
        <c:numFmt formatCode="General" sourceLinked="1"/>
        <c:majorTickMark val="none"/>
        <c:minorTickMark val="none"/>
        <c:tickLblPos val="nextTo"/>
        <c:spPr>
          <a:ln w="3175">
            <a:solidFill>
              <a:srgbClr val="808080"/>
            </a:solidFill>
          </a:ln>
        </c:spPr>
        <c:crossAx val="440572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9782175"/>
        <a:ext cx="86010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485775</xdr:colOff>
      <xdr:row>1</xdr:row>
      <xdr:rowOff>104775</xdr:rowOff>
    </xdr:from>
    <xdr:to>
      <xdr:col>1</xdr:col>
      <xdr:colOff>1266825</xdr:colOff>
      <xdr:row>4</xdr:row>
      <xdr:rowOff>171450</xdr:rowOff>
    </xdr:to>
    <xdr:pic>
      <xdr:nvPicPr>
        <xdr:cNvPr id="2" name="4 Imagen"/>
        <xdr:cNvPicPr preferRelativeResize="1">
          <a:picLocks noChangeAspect="1"/>
        </xdr:cNvPicPr>
      </xdr:nvPicPr>
      <xdr:blipFill>
        <a:blip r:embed="rId2"/>
        <a:stretch>
          <a:fillRect/>
        </a:stretch>
      </xdr:blipFill>
      <xdr:spPr>
        <a:xfrm>
          <a:off x="685800" y="276225"/>
          <a:ext cx="7810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342900</xdr:colOff>
      <xdr:row>0</xdr:row>
      <xdr:rowOff>104775</xdr:rowOff>
    </xdr:from>
    <xdr:to>
      <xdr:col>0</xdr:col>
      <xdr:colOff>1152525</xdr:colOff>
      <xdr:row>2</xdr:row>
      <xdr:rowOff>228600</xdr:rowOff>
    </xdr:to>
    <xdr:pic>
      <xdr:nvPicPr>
        <xdr:cNvPr id="7" name="8 Imagen"/>
        <xdr:cNvPicPr preferRelativeResize="1">
          <a:picLocks noChangeAspect="1"/>
        </xdr:cNvPicPr>
      </xdr:nvPicPr>
      <xdr:blipFill>
        <a:blip r:embed="rId1"/>
        <a:stretch>
          <a:fillRect/>
        </a:stretch>
      </xdr:blipFill>
      <xdr:spPr>
        <a:xfrm>
          <a:off x="342900" y="104775"/>
          <a:ext cx="8096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123825</xdr:rowOff>
    </xdr:from>
    <xdr:to>
      <xdr:col>15</xdr:col>
      <xdr:colOff>266700</xdr:colOff>
      <xdr:row>63</xdr:row>
      <xdr:rowOff>152400</xdr:rowOff>
    </xdr:to>
    <xdr:graphicFrame>
      <xdr:nvGraphicFramePr>
        <xdr:cNvPr id="1" name="1 Gráfico"/>
        <xdr:cNvGraphicFramePr/>
      </xdr:nvGraphicFramePr>
      <xdr:xfrm>
        <a:off x="476250" y="10534650"/>
        <a:ext cx="8210550" cy="22955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438150</xdr:colOff>
      <xdr:row>1</xdr:row>
      <xdr:rowOff>47625</xdr:rowOff>
    </xdr:from>
    <xdr:to>
      <xdr:col>1</xdr:col>
      <xdr:colOff>1285875</xdr:colOff>
      <xdr:row>4</xdr:row>
      <xdr:rowOff>152400</xdr:rowOff>
    </xdr:to>
    <xdr:pic>
      <xdr:nvPicPr>
        <xdr:cNvPr id="2" name="3 Imagen"/>
        <xdr:cNvPicPr preferRelativeResize="1">
          <a:picLocks noChangeAspect="1"/>
        </xdr:cNvPicPr>
      </xdr:nvPicPr>
      <xdr:blipFill>
        <a:blip r:embed="rId2"/>
        <a:stretch>
          <a:fillRect/>
        </a:stretch>
      </xdr:blipFill>
      <xdr:spPr>
        <a:xfrm>
          <a:off x="638175" y="85725"/>
          <a:ext cx="8477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371475</xdr:colOff>
      <xdr:row>0</xdr:row>
      <xdr:rowOff>123825</xdr:rowOff>
    </xdr:from>
    <xdr:to>
      <xdr:col>0</xdr:col>
      <xdr:colOff>1247775</xdr:colOff>
      <xdr:row>3</xdr:row>
      <xdr:rowOff>219075</xdr:rowOff>
    </xdr:to>
    <xdr:pic>
      <xdr:nvPicPr>
        <xdr:cNvPr id="7" name="8 Imagen"/>
        <xdr:cNvPicPr preferRelativeResize="1">
          <a:picLocks noChangeAspect="1"/>
        </xdr:cNvPicPr>
      </xdr:nvPicPr>
      <xdr:blipFill>
        <a:blip r:embed="rId1"/>
        <a:stretch>
          <a:fillRect/>
        </a:stretch>
      </xdr:blipFill>
      <xdr:spPr>
        <a:xfrm>
          <a:off x="371475" y="123825"/>
          <a:ext cx="876300"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49</xdr:row>
      <xdr:rowOff>9525</xdr:rowOff>
    </xdr:from>
    <xdr:to>
      <xdr:col>15</xdr:col>
      <xdr:colOff>647700</xdr:colOff>
      <xdr:row>62</xdr:row>
      <xdr:rowOff>152400</xdr:rowOff>
    </xdr:to>
    <xdr:graphicFrame>
      <xdr:nvGraphicFramePr>
        <xdr:cNvPr id="1" name="1 Gráfico"/>
        <xdr:cNvGraphicFramePr/>
      </xdr:nvGraphicFramePr>
      <xdr:xfrm>
        <a:off x="542925" y="9239250"/>
        <a:ext cx="7839075" cy="2247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476250</xdr:colOff>
      <xdr:row>1</xdr:row>
      <xdr:rowOff>76200</xdr:rowOff>
    </xdr:from>
    <xdr:to>
      <xdr:col>1</xdr:col>
      <xdr:colOff>1285875</xdr:colOff>
      <xdr:row>4</xdr:row>
      <xdr:rowOff>161925</xdr:rowOff>
    </xdr:to>
    <xdr:pic>
      <xdr:nvPicPr>
        <xdr:cNvPr id="2" name="3 Imagen"/>
        <xdr:cNvPicPr preferRelativeResize="1">
          <a:picLocks noChangeAspect="1"/>
        </xdr:cNvPicPr>
      </xdr:nvPicPr>
      <xdr:blipFill>
        <a:blip r:embed="rId2"/>
        <a:stretch>
          <a:fillRect/>
        </a:stretch>
      </xdr:blipFill>
      <xdr:spPr>
        <a:xfrm>
          <a:off x="676275" y="24765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504825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504825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304800</xdr:colOff>
      <xdr:row>0</xdr:row>
      <xdr:rowOff>47625</xdr:rowOff>
    </xdr:from>
    <xdr:to>
      <xdr:col>0</xdr:col>
      <xdr:colOff>1304925</xdr:colOff>
      <xdr:row>3</xdr:row>
      <xdr:rowOff>180975</xdr:rowOff>
    </xdr:to>
    <xdr:pic>
      <xdr:nvPicPr>
        <xdr:cNvPr id="7" name="8 Imagen"/>
        <xdr:cNvPicPr preferRelativeResize="1">
          <a:picLocks noChangeAspect="1"/>
        </xdr:cNvPicPr>
      </xdr:nvPicPr>
      <xdr:blipFill>
        <a:blip r:embed="rId1"/>
        <a:stretch>
          <a:fillRect/>
        </a:stretch>
      </xdr:blipFill>
      <xdr:spPr>
        <a:xfrm>
          <a:off x="304800" y="47625"/>
          <a:ext cx="1000125"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48</xdr:row>
      <xdr:rowOff>95250</xdr:rowOff>
    </xdr:from>
    <xdr:to>
      <xdr:col>15</xdr:col>
      <xdr:colOff>638175</xdr:colOff>
      <xdr:row>63</xdr:row>
      <xdr:rowOff>95250</xdr:rowOff>
    </xdr:to>
    <xdr:graphicFrame>
      <xdr:nvGraphicFramePr>
        <xdr:cNvPr id="1" name="1 Gráfico"/>
        <xdr:cNvGraphicFramePr/>
      </xdr:nvGraphicFramePr>
      <xdr:xfrm>
        <a:off x="533400" y="9925050"/>
        <a:ext cx="8610600" cy="24288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514350</xdr:colOff>
      <xdr:row>1</xdr:row>
      <xdr:rowOff>57150</xdr:rowOff>
    </xdr:from>
    <xdr:to>
      <xdr:col>1</xdr:col>
      <xdr:colOff>1352550</xdr:colOff>
      <xdr:row>4</xdr:row>
      <xdr:rowOff>123825</xdr:rowOff>
    </xdr:to>
    <xdr:pic>
      <xdr:nvPicPr>
        <xdr:cNvPr id="2" name="4 Imagen"/>
        <xdr:cNvPicPr preferRelativeResize="1">
          <a:picLocks noChangeAspect="1"/>
        </xdr:cNvPicPr>
      </xdr:nvPicPr>
      <xdr:blipFill>
        <a:blip r:embed="rId2"/>
        <a:stretch>
          <a:fillRect/>
        </a:stretch>
      </xdr:blipFill>
      <xdr:spPr>
        <a:xfrm>
          <a:off x="714375" y="228600"/>
          <a:ext cx="8382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619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619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64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342900</xdr:colOff>
      <xdr:row>0</xdr:row>
      <xdr:rowOff>104775</xdr:rowOff>
    </xdr:from>
    <xdr:to>
      <xdr:col>0</xdr:col>
      <xdr:colOff>1390650</xdr:colOff>
      <xdr:row>3</xdr:row>
      <xdr:rowOff>200025</xdr:rowOff>
    </xdr:to>
    <xdr:pic>
      <xdr:nvPicPr>
        <xdr:cNvPr id="7" name="8 Imagen"/>
        <xdr:cNvPicPr preferRelativeResize="1">
          <a:picLocks noChangeAspect="1"/>
        </xdr:cNvPicPr>
      </xdr:nvPicPr>
      <xdr:blipFill>
        <a:blip r:embed="rId1"/>
        <a:stretch>
          <a:fillRect/>
        </a:stretch>
      </xdr:blipFill>
      <xdr:spPr>
        <a:xfrm>
          <a:off x="342900" y="104775"/>
          <a:ext cx="1047750"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aM\AppData\Local\Microsoft\Windows\Temporary%20Internet%20Files\Content.Outlook\YO5PADCA\Copia%20de%20GESTION%20INFORMAC%20EMPRESAR%20ARQ%20D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ultas E.F."/>
      <sheetName val="Registro (1) "/>
    </sheetNames>
    <sheetDataSet>
      <sheetData sheetId="0">
        <row r="14">
          <cell r="C14" t="str">
            <v>Solicitud de informacion financiera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S184"/>
  <sheetViews>
    <sheetView zoomScalePageLayoutView="0" workbookViewId="0" topLeftCell="B46">
      <selection activeCell="C70" sqref="C70:P70"/>
    </sheetView>
  </sheetViews>
  <sheetFormatPr defaultColWidth="11.421875" defaultRowHeight="12.75"/>
  <cols>
    <col min="1" max="1" width="3.00390625" style="37" customWidth="1"/>
    <col min="2" max="2" width="30.00390625" style="37" customWidth="1"/>
    <col min="3" max="3" width="16.8515625" style="37" customWidth="1"/>
    <col min="4" max="4" width="5.00390625" style="37" bestFit="1" customWidth="1"/>
    <col min="5" max="5" width="6.57421875" style="37" customWidth="1"/>
    <col min="6" max="6" width="5.140625" style="37" bestFit="1" customWidth="1"/>
    <col min="7" max="7" width="9.57421875" style="37" bestFit="1" customWidth="1"/>
    <col min="8" max="8" width="5.140625" style="37" bestFit="1" customWidth="1"/>
    <col min="9" max="9" width="6.7109375" style="37" customWidth="1"/>
    <col min="10" max="10" width="4.140625" style="37" bestFit="1" customWidth="1"/>
    <col min="11" max="11" width="7.8515625" style="37" bestFit="1" customWidth="1"/>
    <col min="12" max="12" width="4.8515625" style="37" bestFit="1" customWidth="1"/>
    <col min="13" max="13" width="8.421875" style="37" customWidth="1"/>
    <col min="14" max="14" width="6.421875" style="37" customWidth="1"/>
    <col min="15" max="15" width="7.7109375" style="37" customWidth="1"/>
    <col min="16" max="16" width="12.140625" style="37" customWidth="1"/>
    <col min="17" max="18" width="11.7109375" style="37" customWidth="1"/>
    <col min="19" max="19" width="0" style="37" hidden="1" customWidth="1"/>
    <col min="20" max="16384" width="11.421875" style="37" customWidth="1"/>
  </cols>
  <sheetData>
    <row r="1" ht="13.5" thickBot="1"/>
    <row r="2" spans="2:19" ht="16.5" customHeight="1">
      <c r="B2" s="177"/>
      <c r="C2" s="180" t="s">
        <v>58</v>
      </c>
      <c r="D2" s="181"/>
      <c r="E2" s="181"/>
      <c r="F2" s="181"/>
      <c r="G2" s="181"/>
      <c r="H2" s="181"/>
      <c r="I2" s="181"/>
      <c r="J2" s="181"/>
      <c r="K2" s="181"/>
      <c r="L2" s="181"/>
      <c r="M2" s="182"/>
      <c r="N2" s="183" t="s">
        <v>155</v>
      </c>
      <c r="O2" s="184"/>
      <c r="P2" s="185"/>
      <c r="S2" s="37">
        <v>0.95</v>
      </c>
    </row>
    <row r="3" spans="2:19" ht="15.75" customHeight="1">
      <c r="B3" s="178"/>
      <c r="C3" s="186" t="s">
        <v>59</v>
      </c>
      <c r="D3" s="187"/>
      <c r="E3" s="187"/>
      <c r="F3" s="187"/>
      <c r="G3" s="187"/>
      <c r="H3" s="187"/>
      <c r="I3" s="187"/>
      <c r="J3" s="187"/>
      <c r="K3" s="187"/>
      <c r="L3" s="187"/>
      <c r="M3" s="188"/>
      <c r="N3" s="189" t="s">
        <v>108</v>
      </c>
      <c r="O3" s="190"/>
      <c r="P3" s="191"/>
      <c r="S3" s="37">
        <v>0.949999</v>
      </c>
    </row>
    <row r="4" spans="2:19" ht="15.75" customHeight="1">
      <c r="B4" s="178"/>
      <c r="C4" s="186" t="s">
        <v>60</v>
      </c>
      <c r="D4" s="187"/>
      <c r="E4" s="187"/>
      <c r="F4" s="187"/>
      <c r="G4" s="187"/>
      <c r="H4" s="187"/>
      <c r="I4" s="187"/>
      <c r="J4" s="187"/>
      <c r="K4" s="187"/>
      <c r="L4" s="187"/>
      <c r="M4" s="188"/>
      <c r="N4" s="189" t="s">
        <v>156</v>
      </c>
      <c r="O4" s="190"/>
      <c r="P4" s="191"/>
      <c r="S4" s="37">
        <v>0.9</v>
      </c>
    </row>
    <row r="5" spans="2:19" ht="16.5" customHeight="1" thickBot="1">
      <c r="B5" s="179"/>
      <c r="C5" s="192" t="s">
        <v>61</v>
      </c>
      <c r="D5" s="193"/>
      <c r="E5" s="193"/>
      <c r="F5" s="193"/>
      <c r="G5" s="193"/>
      <c r="H5" s="193"/>
      <c r="I5" s="193"/>
      <c r="J5" s="193"/>
      <c r="K5" s="193"/>
      <c r="L5" s="193"/>
      <c r="M5" s="194"/>
      <c r="N5" s="195" t="s">
        <v>62</v>
      </c>
      <c r="O5" s="196"/>
      <c r="P5" s="197"/>
      <c r="S5" s="37">
        <v>0.899999</v>
      </c>
    </row>
    <row r="6" ht="13.5" thickBot="1"/>
    <row r="7" spans="1:17" ht="12.75">
      <c r="A7" s="78"/>
      <c r="B7" s="198" t="s">
        <v>65</v>
      </c>
      <c r="C7" s="199"/>
      <c r="D7" s="199"/>
      <c r="E7" s="199"/>
      <c r="F7" s="199"/>
      <c r="G7" s="199"/>
      <c r="H7" s="199"/>
      <c r="I7" s="199"/>
      <c r="J7" s="199"/>
      <c r="K7" s="199"/>
      <c r="L7" s="199"/>
      <c r="M7" s="199"/>
      <c r="N7" s="199"/>
      <c r="O7" s="199"/>
      <c r="P7" s="200"/>
      <c r="Q7" s="78"/>
    </row>
    <row r="8" spans="1:17" ht="13.5" thickBot="1">
      <c r="A8" s="78"/>
      <c r="B8" s="201"/>
      <c r="C8" s="202"/>
      <c r="D8" s="202"/>
      <c r="E8" s="202"/>
      <c r="F8" s="202"/>
      <c r="G8" s="202"/>
      <c r="H8" s="202"/>
      <c r="I8" s="202"/>
      <c r="J8" s="202"/>
      <c r="K8" s="202"/>
      <c r="L8" s="202"/>
      <c r="M8" s="202"/>
      <c r="N8" s="202"/>
      <c r="O8" s="202"/>
      <c r="P8" s="203"/>
      <c r="Q8" s="78"/>
    </row>
    <row r="9" spans="1:17" ht="6.75" customHeight="1" thickBot="1">
      <c r="A9" s="78"/>
      <c r="B9" s="204"/>
      <c r="C9" s="204"/>
      <c r="D9" s="204"/>
      <c r="E9" s="204"/>
      <c r="F9" s="204"/>
      <c r="G9" s="204"/>
      <c r="H9" s="204"/>
      <c r="I9" s="204"/>
      <c r="J9" s="204"/>
      <c r="K9" s="204"/>
      <c r="L9" s="204"/>
      <c r="M9" s="204"/>
      <c r="N9" s="204"/>
      <c r="O9" s="204"/>
      <c r="P9" s="204"/>
      <c r="Q9" s="78"/>
    </row>
    <row r="10" spans="1:17" ht="26.25" customHeight="1" thickBot="1">
      <c r="A10" s="78"/>
      <c r="B10" s="79" t="s">
        <v>75</v>
      </c>
      <c r="C10" s="80">
        <v>2018</v>
      </c>
      <c r="D10" s="205" t="s">
        <v>1</v>
      </c>
      <c r="E10" s="206"/>
      <c r="F10" s="206"/>
      <c r="G10" s="206"/>
      <c r="H10" s="207" t="s">
        <v>41</v>
      </c>
      <c r="I10" s="207"/>
      <c r="J10" s="207"/>
      <c r="K10" s="206" t="s">
        <v>38</v>
      </c>
      <c r="L10" s="206"/>
      <c r="M10" s="206"/>
      <c r="N10" s="206"/>
      <c r="O10" s="207" t="s">
        <v>46</v>
      </c>
      <c r="P10" s="208"/>
      <c r="Q10" s="78"/>
    </row>
    <row r="11" spans="1:17" ht="4.5" customHeight="1" thickBot="1">
      <c r="A11" s="78"/>
      <c r="B11" s="209"/>
      <c r="C11" s="210"/>
      <c r="D11" s="210"/>
      <c r="E11" s="210"/>
      <c r="F11" s="210"/>
      <c r="G11" s="210"/>
      <c r="H11" s="210"/>
      <c r="I11" s="210"/>
      <c r="J11" s="210"/>
      <c r="K11" s="210"/>
      <c r="L11" s="210"/>
      <c r="M11" s="210"/>
      <c r="N11" s="210"/>
      <c r="O11" s="210"/>
      <c r="P11" s="211"/>
      <c r="Q11" s="78"/>
    </row>
    <row r="12" spans="1:17" ht="13.5" thickBot="1">
      <c r="A12" s="78"/>
      <c r="B12" s="81" t="s">
        <v>0</v>
      </c>
      <c r="C12" s="212" t="s">
        <v>95</v>
      </c>
      <c r="D12" s="212"/>
      <c r="E12" s="212"/>
      <c r="F12" s="212"/>
      <c r="G12" s="212"/>
      <c r="H12" s="212"/>
      <c r="I12" s="212"/>
      <c r="J12" s="212"/>
      <c r="K12" s="212"/>
      <c r="L12" s="212"/>
      <c r="M12" s="212"/>
      <c r="N12" s="212"/>
      <c r="O12" s="212"/>
      <c r="P12" s="213"/>
      <c r="Q12" s="78"/>
    </row>
    <row r="13" spans="1:17" ht="4.5" customHeight="1" thickBot="1">
      <c r="A13" s="78"/>
      <c r="B13" s="214"/>
      <c r="C13" s="215"/>
      <c r="D13" s="215"/>
      <c r="E13" s="215"/>
      <c r="F13" s="215"/>
      <c r="G13" s="215"/>
      <c r="H13" s="215"/>
      <c r="I13" s="215"/>
      <c r="J13" s="215"/>
      <c r="K13" s="215"/>
      <c r="L13" s="215"/>
      <c r="M13" s="215"/>
      <c r="N13" s="215"/>
      <c r="O13" s="215"/>
      <c r="P13" s="216"/>
      <c r="Q13" s="78"/>
    </row>
    <row r="14" spans="1:17" ht="13.5" thickBot="1">
      <c r="A14" s="78"/>
      <c r="B14" s="81" t="s">
        <v>6</v>
      </c>
      <c r="C14" s="217" t="s">
        <v>113</v>
      </c>
      <c r="D14" s="218"/>
      <c r="E14" s="218"/>
      <c r="F14" s="218"/>
      <c r="G14" s="218"/>
      <c r="H14" s="218"/>
      <c r="I14" s="218"/>
      <c r="J14" s="218"/>
      <c r="K14" s="218"/>
      <c r="L14" s="218"/>
      <c r="M14" s="218"/>
      <c r="N14" s="218"/>
      <c r="O14" s="218"/>
      <c r="P14" s="219"/>
      <c r="Q14" s="78"/>
    </row>
    <row r="15" spans="1:17" ht="4.5" customHeight="1" thickBot="1">
      <c r="A15" s="78"/>
      <c r="B15" s="220"/>
      <c r="C15" s="221"/>
      <c r="D15" s="221"/>
      <c r="E15" s="221"/>
      <c r="F15" s="221"/>
      <c r="G15" s="221"/>
      <c r="H15" s="221"/>
      <c r="I15" s="221"/>
      <c r="J15" s="221"/>
      <c r="K15" s="221"/>
      <c r="L15" s="221"/>
      <c r="M15" s="221"/>
      <c r="N15" s="221"/>
      <c r="O15" s="221"/>
      <c r="P15" s="222"/>
      <c r="Q15" s="78"/>
    </row>
    <row r="16" spans="1:17" ht="30.75" customHeight="1" thickBot="1">
      <c r="A16" s="78"/>
      <c r="B16" s="81" t="s">
        <v>36</v>
      </c>
      <c r="C16" s="223" t="s">
        <v>157</v>
      </c>
      <c r="D16" s="224"/>
      <c r="E16" s="224"/>
      <c r="F16" s="224"/>
      <c r="G16" s="224"/>
      <c r="H16" s="224"/>
      <c r="I16" s="224"/>
      <c r="J16" s="224"/>
      <c r="K16" s="224"/>
      <c r="L16" s="224"/>
      <c r="M16" s="224"/>
      <c r="N16" s="224"/>
      <c r="O16" s="224"/>
      <c r="P16" s="225"/>
      <c r="Q16" s="78"/>
    </row>
    <row r="17" spans="1:17" ht="4.5" customHeight="1" thickBot="1">
      <c r="A17" s="78"/>
      <c r="B17" s="220"/>
      <c r="C17" s="221"/>
      <c r="D17" s="221"/>
      <c r="E17" s="221"/>
      <c r="F17" s="221"/>
      <c r="G17" s="221"/>
      <c r="H17" s="221"/>
      <c r="I17" s="221"/>
      <c r="J17" s="221"/>
      <c r="K17" s="221"/>
      <c r="L17" s="221"/>
      <c r="M17" s="221"/>
      <c r="N17" s="221"/>
      <c r="O17" s="221"/>
      <c r="P17" s="222"/>
      <c r="Q17" s="78"/>
    </row>
    <row r="18" spans="1:17" ht="26.25" customHeight="1" thickBot="1">
      <c r="A18" s="78"/>
      <c r="B18" s="81" t="s">
        <v>23</v>
      </c>
      <c r="C18" s="226" t="s">
        <v>107</v>
      </c>
      <c r="D18" s="227"/>
      <c r="E18" s="227"/>
      <c r="F18" s="227"/>
      <c r="G18" s="227"/>
      <c r="H18" s="227"/>
      <c r="I18" s="227"/>
      <c r="J18" s="227"/>
      <c r="K18" s="227"/>
      <c r="L18" s="227"/>
      <c r="M18" s="227"/>
      <c r="N18" s="227"/>
      <c r="O18" s="227"/>
      <c r="P18" s="228"/>
      <c r="Q18" s="78"/>
    </row>
    <row r="19" spans="1:17" ht="4.5" customHeight="1" thickBot="1">
      <c r="A19" s="78"/>
      <c r="B19" s="229"/>
      <c r="C19" s="229"/>
      <c r="D19" s="229"/>
      <c r="E19" s="229"/>
      <c r="F19" s="229"/>
      <c r="G19" s="229"/>
      <c r="H19" s="229"/>
      <c r="I19" s="229"/>
      <c r="J19" s="229"/>
      <c r="K19" s="229"/>
      <c r="L19" s="229"/>
      <c r="M19" s="229"/>
      <c r="N19" s="229"/>
      <c r="O19" s="229"/>
      <c r="P19" s="229"/>
      <c r="Q19" s="78"/>
    </row>
    <row r="20" spans="1:17" ht="17.25" customHeight="1" thickBot="1">
      <c r="A20" s="78"/>
      <c r="B20" s="230" t="s">
        <v>37</v>
      </c>
      <c r="C20" s="231"/>
      <c r="D20" s="231"/>
      <c r="E20" s="231"/>
      <c r="F20" s="231"/>
      <c r="G20" s="231"/>
      <c r="H20" s="231"/>
      <c r="I20" s="231"/>
      <c r="J20" s="231"/>
      <c r="K20" s="231"/>
      <c r="L20" s="231"/>
      <c r="M20" s="231"/>
      <c r="N20" s="231"/>
      <c r="O20" s="231"/>
      <c r="P20" s="232"/>
      <c r="Q20" s="78"/>
    </row>
    <row r="21" spans="1:17" ht="4.5" customHeight="1" thickBot="1">
      <c r="A21" s="78"/>
      <c r="B21" s="233"/>
      <c r="C21" s="234"/>
      <c r="D21" s="234"/>
      <c r="E21" s="234"/>
      <c r="F21" s="234"/>
      <c r="G21" s="234"/>
      <c r="H21" s="234"/>
      <c r="I21" s="234"/>
      <c r="J21" s="234"/>
      <c r="K21" s="234"/>
      <c r="L21" s="234"/>
      <c r="M21" s="234"/>
      <c r="N21" s="234"/>
      <c r="O21" s="234"/>
      <c r="P21" s="235"/>
      <c r="Q21" s="78"/>
    </row>
    <row r="22" spans="1:17" ht="45.75" customHeight="1" thickBot="1">
      <c r="A22" s="78"/>
      <c r="B22" s="81" t="s">
        <v>3</v>
      </c>
      <c r="C22" s="223" t="s">
        <v>114</v>
      </c>
      <c r="D22" s="218"/>
      <c r="E22" s="218"/>
      <c r="F22" s="218"/>
      <c r="G22" s="218"/>
      <c r="H22" s="218"/>
      <c r="I22" s="218"/>
      <c r="J22" s="218"/>
      <c r="K22" s="218"/>
      <c r="L22" s="218"/>
      <c r="M22" s="218"/>
      <c r="N22" s="218"/>
      <c r="O22" s="218"/>
      <c r="P22" s="219"/>
      <c r="Q22" s="78"/>
    </row>
    <row r="23" spans="1:17" ht="4.5" customHeight="1" thickBot="1">
      <c r="A23" s="78"/>
      <c r="B23" s="236"/>
      <c r="C23" s="237"/>
      <c r="D23" s="237"/>
      <c r="E23" s="237"/>
      <c r="F23" s="237"/>
      <c r="G23" s="237"/>
      <c r="H23" s="237"/>
      <c r="I23" s="237"/>
      <c r="J23" s="237"/>
      <c r="K23" s="237"/>
      <c r="L23" s="237"/>
      <c r="M23" s="237"/>
      <c r="N23" s="237"/>
      <c r="O23" s="237"/>
      <c r="P23" s="238"/>
      <c r="Q23" s="78"/>
    </row>
    <row r="24" spans="1:17" ht="90" customHeight="1" thickBot="1">
      <c r="A24" s="78"/>
      <c r="B24" s="81" t="s">
        <v>24</v>
      </c>
      <c r="C24" s="239" t="s">
        <v>158</v>
      </c>
      <c r="D24" s="240"/>
      <c r="E24" s="240"/>
      <c r="F24" s="240"/>
      <c r="G24" s="240"/>
      <c r="H24" s="240"/>
      <c r="I24" s="240"/>
      <c r="J24" s="240"/>
      <c r="K24" s="240"/>
      <c r="L24" s="240"/>
      <c r="M24" s="240"/>
      <c r="N24" s="240"/>
      <c r="O24" s="240"/>
      <c r="P24" s="241"/>
      <c r="Q24" s="78"/>
    </row>
    <row r="25" spans="1:17" ht="4.5" customHeight="1" thickBot="1">
      <c r="A25" s="78"/>
      <c r="B25" s="236"/>
      <c r="C25" s="237"/>
      <c r="D25" s="237"/>
      <c r="E25" s="237"/>
      <c r="F25" s="237"/>
      <c r="G25" s="237"/>
      <c r="H25" s="237"/>
      <c r="I25" s="237"/>
      <c r="J25" s="237"/>
      <c r="K25" s="237"/>
      <c r="L25" s="237"/>
      <c r="M25" s="237"/>
      <c r="N25" s="237"/>
      <c r="O25" s="237"/>
      <c r="P25" s="238"/>
      <c r="Q25" s="78"/>
    </row>
    <row r="26" spans="1:17" ht="13.5" customHeight="1" thickBot="1">
      <c r="A26" s="78"/>
      <c r="B26" s="82" t="s">
        <v>2</v>
      </c>
      <c r="C26" s="242">
        <v>0.95</v>
      </c>
      <c r="D26" s="243"/>
      <c r="E26" s="243"/>
      <c r="F26" s="243"/>
      <c r="G26" s="243"/>
      <c r="H26" s="243"/>
      <c r="I26" s="243"/>
      <c r="J26" s="243"/>
      <c r="K26" s="243"/>
      <c r="L26" s="243"/>
      <c r="M26" s="243"/>
      <c r="N26" s="243"/>
      <c r="O26" s="243"/>
      <c r="P26" s="244"/>
      <c r="Q26" s="78"/>
    </row>
    <row r="27" spans="1:17" ht="4.5" customHeight="1" thickBot="1">
      <c r="A27" s="78"/>
      <c r="B27" s="245"/>
      <c r="C27" s="246"/>
      <c r="D27" s="246"/>
      <c r="E27" s="246"/>
      <c r="F27" s="246"/>
      <c r="G27" s="246"/>
      <c r="H27" s="246"/>
      <c r="I27" s="246"/>
      <c r="J27" s="246"/>
      <c r="K27" s="246"/>
      <c r="L27" s="246"/>
      <c r="M27" s="246"/>
      <c r="N27" s="246"/>
      <c r="O27" s="246"/>
      <c r="P27" s="247"/>
      <c r="Q27" s="78"/>
    </row>
    <row r="28" spans="1:17" ht="12.75" customHeight="1" thickBot="1">
      <c r="A28" s="78"/>
      <c r="B28" s="82" t="s">
        <v>25</v>
      </c>
      <c r="C28" s="83" t="s">
        <v>26</v>
      </c>
      <c r="D28" s="248" t="s">
        <v>109</v>
      </c>
      <c r="E28" s="249"/>
      <c r="F28" s="249"/>
      <c r="G28" s="250"/>
      <c r="H28" s="251" t="s">
        <v>27</v>
      </c>
      <c r="I28" s="251"/>
      <c r="J28" s="251"/>
      <c r="K28" s="252" t="s">
        <v>110</v>
      </c>
      <c r="L28" s="249"/>
      <c r="M28" s="250"/>
      <c r="N28" s="253" t="s">
        <v>28</v>
      </c>
      <c r="O28" s="254"/>
      <c r="P28" s="84" t="s">
        <v>111</v>
      </c>
      <c r="Q28" s="78"/>
    </row>
    <row r="29" spans="1:17" ht="4.5" customHeight="1" thickBot="1">
      <c r="A29" s="78"/>
      <c r="B29" s="255"/>
      <c r="C29" s="229"/>
      <c r="D29" s="229"/>
      <c r="E29" s="229"/>
      <c r="F29" s="229"/>
      <c r="G29" s="229"/>
      <c r="H29" s="229"/>
      <c r="I29" s="229"/>
      <c r="J29" s="229"/>
      <c r="K29" s="229"/>
      <c r="L29" s="229"/>
      <c r="M29" s="229"/>
      <c r="N29" s="229"/>
      <c r="O29" s="229"/>
      <c r="P29" s="256"/>
      <c r="Q29" s="78"/>
    </row>
    <row r="30" spans="1:17" ht="13.5" thickBot="1">
      <c r="A30" s="78"/>
      <c r="B30" s="82" t="s">
        <v>7</v>
      </c>
      <c r="C30" s="257" t="s">
        <v>115</v>
      </c>
      <c r="D30" s="258"/>
      <c r="E30" s="258"/>
      <c r="F30" s="258"/>
      <c r="G30" s="258"/>
      <c r="H30" s="258"/>
      <c r="I30" s="258"/>
      <c r="J30" s="258"/>
      <c r="K30" s="258"/>
      <c r="L30" s="258"/>
      <c r="M30" s="258"/>
      <c r="N30" s="258"/>
      <c r="O30" s="258"/>
      <c r="P30" s="259"/>
      <c r="Q30" s="78"/>
    </row>
    <row r="31" spans="1:17" ht="4.5" customHeight="1" thickBot="1">
      <c r="A31" s="78"/>
      <c r="B31" s="236"/>
      <c r="C31" s="237"/>
      <c r="D31" s="237"/>
      <c r="E31" s="237"/>
      <c r="F31" s="237"/>
      <c r="G31" s="237"/>
      <c r="H31" s="237"/>
      <c r="I31" s="237"/>
      <c r="J31" s="237"/>
      <c r="K31" s="237"/>
      <c r="L31" s="237"/>
      <c r="M31" s="237"/>
      <c r="N31" s="237"/>
      <c r="O31" s="237"/>
      <c r="P31" s="238"/>
      <c r="Q31" s="78"/>
    </row>
    <row r="32" spans="1:17" ht="13.5" thickBot="1">
      <c r="A32" s="78"/>
      <c r="B32" s="82" t="s">
        <v>4</v>
      </c>
      <c r="C32" s="260" t="s">
        <v>73</v>
      </c>
      <c r="D32" s="261"/>
      <c r="E32" s="261"/>
      <c r="F32" s="261"/>
      <c r="G32" s="261"/>
      <c r="H32" s="261"/>
      <c r="I32" s="261"/>
      <c r="J32" s="261"/>
      <c r="K32" s="261"/>
      <c r="L32" s="261"/>
      <c r="M32" s="261"/>
      <c r="N32" s="261"/>
      <c r="O32" s="261"/>
      <c r="P32" s="262"/>
      <c r="Q32" s="78"/>
    </row>
    <row r="33" spans="1:17" ht="4.5" customHeight="1" thickBot="1">
      <c r="A33" s="78"/>
      <c r="B33" s="236"/>
      <c r="C33" s="237"/>
      <c r="D33" s="237"/>
      <c r="E33" s="237"/>
      <c r="F33" s="237"/>
      <c r="G33" s="237"/>
      <c r="H33" s="237"/>
      <c r="I33" s="237"/>
      <c r="J33" s="237"/>
      <c r="K33" s="237"/>
      <c r="L33" s="237"/>
      <c r="M33" s="237"/>
      <c r="N33" s="237"/>
      <c r="O33" s="237"/>
      <c r="P33" s="238"/>
      <c r="Q33" s="78"/>
    </row>
    <row r="34" spans="1:17" ht="13.5" thickBot="1">
      <c r="A34" s="78"/>
      <c r="B34" s="82" t="s">
        <v>35</v>
      </c>
      <c r="C34" s="263" t="s">
        <v>73</v>
      </c>
      <c r="D34" s="261"/>
      <c r="E34" s="261"/>
      <c r="F34" s="261"/>
      <c r="G34" s="261"/>
      <c r="H34" s="261"/>
      <c r="I34" s="261"/>
      <c r="J34" s="261"/>
      <c r="K34" s="261"/>
      <c r="L34" s="261"/>
      <c r="M34" s="261"/>
      <c r="N34" s="261"/>
      <c r="O34" s="261"/>
      <c r="P34" s="262"/>
      <c r="Q34" s="78"/>
    </row>
    <row r="35" spans="1:17" ht="4.5" customHeight="1" thickBot="1">
      <c r="A35" s="78"/>
      <c r="B35" s="264"/>
      <c r="C35" s="265"/>
      <c r="D35" s="265"/>
      <c r="E35" s="265"/>
      <c r="F35" s="265"/>
      <c r="G35" s="265"/>
      <c r="H35" s="265"/>
      <c r="I35" s="265"/>
      <c r="J35" s="265"/>
      <c r="K35" s="265"/>
      <c r="L35" s="265"/>
      <c r="M35" s="265"/>
      <c r="N35" s="265"/>
      <c r="O35" s="265"/>
      <c r="P35" s="266"/>
      <c r="Q35" s="78"/>
    </row>
    <row r="36" spans="1:17" ht="16.5" customHeight="1" thickBot="1">
      <c r="A36" s="78"/>
      <c r="B36" s="82" t="s">
        <v>64</v>
      </c>
      <c r="C36" s="263" t="s">
        <v>70</v>
      </c>
      <c r="D36" s="261"/>
      <c r="E36" s="261"/>
      <c r="F36" s="261"/>
      <c r="G36" s="261"/>
      <c r="H36" s="261"/>
      <c r="I36" s="261"/>
      <c r="J36" s="261"/>
      <c r="K36" s="261"/>
      <c r="L36" s="261"/>
      <c r="M36" s="261"/>
      <c r="N36" s="261"/>
      <c r="O36" s="261"/>
      <c r="P36" s="262"/>
      <c r="Q36" s="78"/>
    </row>
    <row r="37" spans="1:17" ht="4.5" customHeight="1" thickBot="1">
      <c r="A37" s="78"/>
      <c r="B37" s="85"/>
      <c r="C37" s="85"/>
      <c r="D37" s="85"/>
      <c r="E37" s="85"/>
      <c r="F37" s="85"/>
      <c r="G37" s="85"/>
      <c r="H37" s="85"/>
      <c r="I37" s="85"/>
      <c r="J37" s="85"/>
      <c r="K37" s="85"/>
      <c r="L37" s="85"/>
      <c r="M37" s="85"/>
      <c r="N37" s="85"/>
      <c r="O37" s="85"/>
      <c r="P37" s="85"/>
      <c r="Q37" s="78"/>
    </row>
    <row r="38" spans="1:17" ht="13.5" thickBot="1">
      <c r="A38" s="78"/>
      <c r="B38" s="267" t="s">
        <v>29</v>
      </c>
      <c r="C38" s="268"/>
      <c r="D38" s="268"/>
      <c r="E38" s="268"/>
      <c r="F38" s="268"/>
      <c r="G38" s="268"/>
      <c r="H38" s="268"/>
      <c r="I38" s="268"/>
      <c r="J38" s="268"/>
      <c r="K38" s="268"/>
      <c r="L38" s="268"/>
      <c r="M38" s="268"/>
      <c r="N38" s="268"/>
      <c r="O38" s="269"/>
      <c r="P38" s="270"/>
      <c r="Q38" s="78"/>
    </row>
    <row r="39" spans="1:17" ht="12.75">
      <c r="A39" s="78"/>
      <c r="B39" s="86" t="s">
        <v>34</v>
      </c>
      <c r="C39" s="267" t="s">
        <v>30</v>
      </c>
      <c r="D39" s="268"/>
      <c r="E39" s="268"/>
      <c r="F39" s="268"/>
      <c r="G39" s="270"/>
      <c r="H39" s="267" t="s">
        <v>7</v>
      </c>
      <c r="I39" s="268"/>
      <c r="J39" s="268"/>
      <c r="K39" s="268"/>
      <c r="L39" s="270"/>
      <c r="M39" s="267" t="s">
        <v>31</v>
      </c>
      <c r="N39" s="268"/>
      <c r="O39" s="269"/>
      <c r="P39" s="270"/>
      <c r="Q39" s="78"/>
    </row>
    <row r="40" spans="1:17" ht="75.75" customHeight="1">
      <c r="A40" s="78"/>
      <c r="B40" s="131" t="s">
        <v>116</v>
      </c>
      <c r="C40" s="271" t="s">
        <v>159</v>
      </c>
      <c r="D40" s="271"/>
      <c r="E40" s="271"/>
      <c r="F40" s="271"/>
      <c r="G40" s="271"/>
      <c r="H40" s="271" t="s">
        <v>112</v>
      </c>
      <c r="I40" s="271"/>
      <c r="J40" s="271"/>
      <c r="K40" s="271"/>
      <c r="L40" s="271"/>
      <c r="M40" s="271" t="s">
        <v>118</v>
      </c>
      <c r="N40" s="271"/>
      <c r="O40" s="271"/>
      <c r="P40" s="271"/>
      <c r="Q40" s="78"/>
    </row>
    <row r="41" spans="1:17" ht="54" customHeight="1">
      <c r="A41" s="78"/>
      <c r="B41" s="131" t="s">
        <v>117</v>
      </c>
      <c r="C41" s="271" t="s">
        <v>160</v>
      </c>
      <c r="D41" s="271"/>
      <c r="E41" s="271"/>
      <c r="F41" s="271"/>
      <c r="G41" s="271"/>
      <c r="H41" s="271" t="s">
        <v>112</v>
      </c>
      <c r="I41" s="271"/>
      <c r="J41" s="271"/>
      <c r="K41" s="271"/>
      <c r="L41" s="271"/>
      <c r="M41" s="271" t="s">
        <v>118</v>
      </c>
      <c r="N41" s="271"/>
      <c r="O41" s="271"/>
      <c r="P41" s="271"/>
      <c r="Q41" s="78"/>
    </row>
    <row r="42" spans="1:17" ht="4.5" customHeight="1" thickBot="1">
      <c r="A42" s="78"/>
      <c r="B42" s="89"/>
      <c r="C42" s="89"/>
      <c r="D42" s="89"/>
      <c r="E42" s="89"/>
      <c r="F42" s="89"/>
      <c r="G42" s="89"/>
      <c r="H42" s="89"/>
      <c r="I42" s="89"/>
      <c r="J42" s="89"/>
      <c r="K42" s="89"/>
      <c r="L42" s="89"/>
      <c r="M42" s="89"/>
      <c r="N42" s="89"/>
      <c r="O42" s="89"/>
      <c r="P42" s="89"/>
      <c r="Q42" s="78"/>
    </row>
    <row r="43" spans="1:17" ht="13.5" customHeight="1" thickBot="1">
      <c r="A43" s="90"/>
      <c r="B43" s="283" t="s">
        <v>8</v>
      </c>
      <c r="C43" s="284"/>
      <c r="D43" s="284"/>
      <c r="E43" s="284"/>
      <c r="F43" s="284"/>
      <c r="G43" s="284"/>
      <c r="H43" s="284"/>
      <c r="I43" s="284"/>
      <c r="J43" s="284"/>
      <c r="K43" s="284"/>
      <c r="L43" s="284"/>
      <c r="M43" s="284"/>
      <c r="N43" s="284"/>
      <c r="O43" s="284"/>
      <c r="P43" s="285"/>
      <c r="Q43" s="90"/>
    </row>
    <row r="44" spans="1:17" ht="4.5" customHeight="1" thickBot="1">
      <c r="A44" s="90"/>
      <c r="B44" s="92"/>
      <c r="C44" s="93"/>
      <c r="D44" s="93"/>
      <c r="E44" s="93"/>
      <c r="F44" s="93"/>
      <c r="G44" s="93"/>
      <c r="H44" s="93"/>
      <c r="I44" s="93"/>
      <c r="J44" s="93"/>
      <c r="K44" s="93"/>
      <c r="L44" s="93"/>
      <c r="M44" s="93"/>
      <c r="N44" s="93"/>
      <c r="O44" s="93"/>
      <c r="P44" s="94"/>
      <c r="Q44" s="90"/>
    </row>
    <row r="45" spans="1:17" ht="12.75">
      <c r="A45" s="90"/>
      <c r="B45" s="286" t="s">
        <v>32</v>
      </c>
      <c r="C45" s="95" t="s">
        <v>9</v>
      </c>
      <c r="D45" s="96" t="s">
        <v>11</v>
      </c>
      <c r="E45" s="96" t="s">
        <v>12</v>
      </c>
      <c r="F45" s="96" t="s">
        <v>13</v>
      </c>
      <c r="G45" s="96" t="s">
        <v>14</v>
      </c>
      <c r="H45" s="96" t="s">
        <v>15</v>
      </c>
      <c r="I45" s="96" t="s">
        <v>16</v>
      </c>
      <c r="J45" s="96" t="s">
        <v>17</v>
      </c>
      <c r="K45" s="96" t="s">
        <v>18</v>
      </c>
      <c r="L45" s="96" t="s">
        <v>19</v>
      </c>
      <c r="M45" s="96" t="s">
        <v>20</v>
      </c>
      <c r="N45" s="96" t="s">
        <v>21</v>
      </c>
      <c r="O45" s="97" t="s">
        <v>22</v>
      </c>
      <c r="P45" s="98" t="s">
        <v>10</v>
      </c>
      <c r="Q45" s="90"/>
    </row>
    <row r="46" spans="1:17" ht="13.5" thickBot="1">
      <c r="A46" s="90"/>
      <c r="B46" s="287"/>
      <c r="C46" s="99" t="s">
        <v>10</v>
      </c>
      <c r="D46" s="100"/>
      <c r="E46" s="132">
        <f>+'Registro (1) '!R10</f>
        <v>1</v>
      </c>
      <c r="F46" s="100"/>
      <c r="G46" s="132">
        <f>+'Registro (1) '!T10</f>
        <v>1</v>
      </c>
      <c r="H46" s="100"/>
      <c r="I46" s="132">
        <f>+'Registro (1) '!V10</f>
        <v>1</v>
      </c>
      <c r="J46" s="100"/>
      <c r="K46" s="132">
        <f>+'Registro (1) '!X10</f>
        <v>1</v>
      </c>
      <c r="L46" s="100"/>
      <c r="M46" s="132">
        <f>+'Registro (1) '!Z10</f>
        <v>1</v>
      </c>
      <c r="N46" s="100"/>
      <c r="O46" s="132">
        <f>+'Registro (1) '!AB10</f>
        <v>1</v>
      </c>
      <c r="P46" s="132">
        <f>+'Registro (1) '!AD10</f>
        <v>1</v>
      </c>
      <c r="Q46" s="90"/>
    </row>
    <row r="47" spans="1:17" ht="4.5" customHeight="1" thickBot="1">
      <c r="A47" s="90"/>
      <c r="B47" s="102">
        <v>0.9</v>
      </c>
      <c r="C47" s="103"/>
      <c r="D47" s="103"/>
      <c r="E47" s="104">
        <v>0.95</v>
      </c>
      <c r="F47" s="103"/>
      <c r="G47" s="104">
        <v>0.95</v>
      </c>
      <c r="H47" s="103"/>
      <c r="I47" s="104">
        <v>0.95</v>
      </c>
      <c r="J47" s="103"/>
      <c r="K47" s="104">
        <v>0.95</v>
      </c>
      <c r="L47" s="103"/>
      <c r="M47" s="104">
        <v>0.95</v>
      </c>
      <c r="N47" s="103"/>
      <c r="O47" s="104">
        <v>0.95</v>
      </c>
      <c r="P47" s="104">
        <v>0.95</v>
      </c>
      <c r="Q47" s="90"/>
    </row>
    <row r="48" spans="1:17" ht="13.5" thickBot="1">
      <c r="A48" s="90"/>
      <c r="B48" s="283" t="s">
        <v>33</v>
      </c>
      <c r="C48" s="284"/>
      <c r="D48" s="284"/>
      <c r="E48" s="284"/>
      <c r="F48" s="284"/>
      <c r="G48" s="284"/>
      <c r="H48" s="284"/>
      <c r="I48" s="284"/>
      <c r="J48" s="284"/>
      <c r="K48" s="284"/>
      <c r="L48" s="284"/>
      <c r="M48" s="284"/>
      <c r="N48" s="284"/>
      <c r="O48" s="284"/>
      <c r="P48" s="285"/>
      <c r="Q48" s="90"/>
    </row>
    <row r="49" spans="1:17" ht="12.75" customHeight="1">
      <c r="A49" s="90"/>
      <c r="B49" s="288" t="s">
        <v>83</v>
      </c>
      <c r="C49" s="289"/>
      <c r="D49" s="289"/>
      <c r="E49" s="289"/>
      <c r="F49" s="289"/>
      <c r="G49" s="289"/>
      <c r="H49" s="289"/>
      <c r="I49" s="289"/>
      <c r="J49" s="289"/>
      <c r="K49" s="289"/>
      <c r="L49" s="289"/>
      <c r="M49" s="289"/>
      <c r="N49" s="289"/>
      <c r="O49" s="289"/>
      <c r="P49" s="290"/>
      <c r="Q49" s="90"/>
    </row>
    <row r="50" spans="1:17" ht="12.75" customHeight="1">
      <c r="A50" s="90"/>
      <c r="B50" s="291"/>
      <c r="C50" s="292"/>
      <c r="D50" s="292"/>
      <c r="E50" s="292"/>
      <c r="F50" s="292"/>
      <c r="G50" s="292"/>
      <c r="H50" s="292"/>
      <c r="I50" s="292"/>
      <c r="J50" s="292"/>
      <c r="K50" s="292"/>
      <c r="L50" s="292"/>
      <c r="M50" s="292"/>
      <c r="N50" s="292"/>
      <c r="O50" s="292"/>
      <c r="P50" s="293"/>
      <c r="Q50" s="90"/>
    </row>
    <row r="51" spans="1:17" ht="12.75" customHeight="1">
      <c r="A51" s="90"/>
      <c r="B51" s="291"/>
      <c r="C51" s="292"/>
      <c r="D51" s="292"/>
      <c r="E51" s="292"/>
      <c r="F51" s="292"/>
      <c r="G51" s="292"/>
      <c r="H51" s="292"/>
      <c r="I51" s="292"/>
      <c r="J51" s="292"/>
      <c r="K51" s="292"/>
      <c r="L51" s="292"/>
      <c r="M51" s="292"/>
      <c r="N51" s="292"/>
      <c r="O51" s="292"/>
      <c r="P51" s="293"/>
      <c r="Q51" s="90"/>
    </row>
    <row r="52" spans="1:17" ht="12.75" customHeight="1">
      <c r="A52" s="90"/>
      <c r="B52" s="291"/>
      <c r="C52" s="292"/>
      <c r="D52" s="292"/>
      <c r="E52" s="292"/>
      <c r="F52" s="292"/>
      <c r="G52" s="292"/>
      <c r="H52" s="292"/>
      <c r="I52" s="292"/>
      <c r="J52" s="292"/>
      <c r="K52" s="292"/>
      <c r="L52" s="292"/>
      <c r="M52" s="292"/>
      <c r="N52" s="292"/>
      <c r="O52" s="292"/>
      <c r="P52" s="293"/>
      <c r="Q52" s="90"/>
    </row>
    <row r="53" spans="1:17" ht="12.75" customHeight="1">
      <c r="A53" s="90"/>
      <c r="B53" s="291"/>
      <c r="C53" s="292"/>
      <c r="D53" s="292"/>
      <c r="E53" s="292"/>
      <c r="F53" s="292"/>
      <c r="G53" s="292"/>
      <c r="H53" s="292"/>
      <c r="I53" s="292"/>
      <c r="J53" s="292"/>
      <c r="K53" s="292"/>
      <c r="L53" s="292"/>
      <c r="M53" s="292"/>
      <c r="N53" s="292"/>
      <c r="O53" s="292"/>
      <c r="P53" s="293"/>
      <c r="Q53" s="90"/>
    </row>
    <row r="54" spans="1:17" ht="12.75" customHeight="1">
      <c r="A54" s="90"/>
      <c r="B54" s="291"/>
      <c r="C54" s="292"/>
      <c r="D54" s="292"/>
      <c r="E54" s="292"/>
      <c r="F54" s="292"/>
      <c r="G54" s="292"/>
      <c r="H54" s="292"/>
      <c r="I54" s="292"/>
      <c r="J54" s="292"/>
      <c r="K54" s="292"/>
      <c r="L54" s="292"/>
      <c r="M54" s="292"/>
      <c r="N54" s="292"/>
      <c r="O54" s="292"/>
      <c r="P54" s="293"/>
      <c r="Q54" s="90"/>
    </row>
    <row r="55" spans="1:17" ht="12.75" customHeight="1">
      <c r="A55" s="90"/>
      <c r="B55" s="291"/>
      <c r="C55" s="292"/>
      <c r="D55" s="292"/>
      <c r="E55" s="292"/>
      <c r="F55" s="292"/>
      <c r="G55" s="292"/>
      <c r="H55" s="292"/>
      <c r="I55" s="292"/>
      <c r="J55" s="292"/>
      <c r="K55" s="292"/>
      <c r="L55" s="292"/>
      <c r="M55" s="292"/>
      <c r="N55" s="292"/>
      <c r="O55" s="292"/>
      <c r="P55" s="293"/>
      <c r="Q55" s="90"/>
    </row>
    <row r="56" spans="1:17" ht="12.75" customHeight="1">
      <c r="A56" s="90"/>
      <c r="B56" s="291"/>
      <c r="C56" s="292"/>
      <c r="D56" s="292"/>
      <c r="E56" s="292"/>
      <c r="F56" s="292"/>
      <c r="G56" s="292"/>
      <c r="H56" s="292"/>
      <c r="I56" s="292"/>
      <c r="J56" s="292"/>
      <c r="K56" s="292"/>
      <c r="L56" s="292"/>
      <c r="M56" s="292"/>
      <c r="N56" s="292"/>
      <c r="O56" s="292"/>
      <c r="P56" s="293"/>
      <c r="Q56" s="90"/>
    </row>
    <row r="57" spans="1:17" ht="12.75" customHeight="1">
      <c r="A57" s="90"/>
      <c r="B57" s="291"/>
      <c r="C57" s="292"/>
      <c r="D57" s="292"/>
      <c r="E57" s="292"/>
      <c r="F57" s="292"/>
      <c r="G57" s="292"/>
      <c r="H57" s="292"/>
      <c r="I57" s="292"/>
      <c r="J57" s="292"/>
      <c r="K57" s="292"/>
      <c r="L57" s="292"/>
      <c r="M57" s="292"/>
      <c r="N57" s="292"/>
      <c r="O57" s="292"/>
      <c r="P57" s="293"/>
      <c r="Q57" s="90"/>
    </row>
    <row r="58" spans="1:17" ht="12.75" customHeight="1">
      <c r="A58" s="90"/>
      <c r="B58" s="291"/>
      <c r="C58" s="292"/>
      <c r="D58" s="292"/>
      <c r="E58" s="292"/>
      <c r="F58" s="292"/>
      <c r="G58" s="292"/>
      <c r="H58" s="292"/>
      <c r="I58" s="292"/>
      <c r="J58" s="292"/>
      <c r="K58" s="292"/>
      <c r="L58" s="292"/>
      <c r="M58" s="292"/>
      <c r="N58" s="292"/>
      <c r="O58" s="292"/>
      <c r="P58" s="293"/>
      <c r="Q58" s="90"/>
    </row>
    <row r="59" spans="1:17" ht="12.75" customHeight="1">
      <c r="A59" s="90"/>
      <c r="B59" s="291"/>
      <c r="C59" s="292"/>
      <c r="D59" s="292"/>
      <c r="E59" s="292"/>
      <c r="F59" s="292"/>
      <c r="G59" s="292"/>
      <c r="H59" s="292"/>
      <c r="I59" s="292"/>
      <c r="J59" s="292"/>
      <c r="K59" s="292"/>
      <c r="L59" s="292"/>
      <c r="M59" s="292"/>
      <c r="N59" s="292"/>
      <c r="O59" s="292"/>
      <c r="P59" s="293"/>
      <c r="Q59" s="90"/>
    </row>
    <row r="60" spans="1:17" ht="12.75" customHeight="1">
      <c r="A60" s="90"/>
      <c r="B60" s="291"/>
      <c r="C60" s="292"/>
      <c r="D60" s="292"/>
      <c r="E60" s="292"/>
      <c r="F60" s="292"/>
      <c r="G60" s="292"/>
      <c r="H60" s="292"/>
      <c r="I60" s="292"/>
      <c r="J60" s="292"/>
      <c r="K60" s="292"/>
      <c r="L60" s="292"/>
      <c r="M60" s="292"/>
      <c r="N60" s="292"/>
      <c r="O60" s="292"/>
      <c r="P60" s="293"/>
      <c r="Q60" s="90"/>
    </row>
    <row r="61" spans="1:17" ht="12.75" customHeight="1">
      <c r="A61" s="90"/>
      <c r="B61" s="291"/>
      <c r="C61" s="292"/>
      <c r="D61" s="292"/>
      <c r="E61" s="292"/>
      <c r="F61" s="292"/>
      <c r="G61" s="292"/>
      <c r="H61" s="292"/>
      <c r="I61" s="292"/>
      <c r="J61" s="292"/>
      <c r="K61" s="292"/>
      <c r="L61" s="292"/>
      <c r="M61" s="292"/>
      <c r="N61" s="292"/>
      <c r="O61" s="292"/>
      <c r="P61" s="293"/>
      <c r="Q61" s="90"/>
    </row>
    <row r="62" spans="1:17" ht="12.75" customHeight="1">
      <c r="A62" s="90"/>
      <c r="B62" s="291"/>
      <c r="C62" s="292"/>
      <c r="D62" s="292"/>
      <c r="E62" s="292"/>
      <c r="F62" s="292"/>
      <c r="G62" s="292"/>
      <c r="H62" s="292"/>
      <c r="I62" s="292"/>
      <c r="J62" s="292"/>
      <c r="K62" s="292"/>
      <c r="L62" s="292"/>
      <c r="M62" s="292"/>
      <c r="N62" s="292"/>
      <c r="O62" s="292"/>
      <c r="P62" s="293"/>
      <c r="Q62" s="90"/>
    </row>
    <row r="63" spans="1:17" ht="12.75" customHeight="1">
      <c r="A63" s="90"/>
      <c r="B63" s="291"/>
      <c r="C63" s="292"/>
      <c r="D63" s="292"/>
      <c r="E63" s="292"/>
      <c r="F63" s="292"/>
      <c r="G63" s="292"/>
      <c r="H63" s="292"/>
      <c r="I63" s="292"/>
      <c r="J63" s="292"/>
      <c r="K63" s="292"/>
      <c r="L63" s="292"/>
      <c r="M63" s="292"/>
      <c r="N63" s="292"/>
      <c r="O63" s="292"/>
      <c r="P63" s="293"/>
      <c r="Q63" s="90"/>
    </row>
    <row r="64" spans="1:17" ht="13.5" customHeight="1" thickBot="1">
      <c r="A64" s="90"/>
      <c r="B64" s="294"/>
      <c r="C64" s="295"/>
      <c r="D64" s="295"/>
      <c r="E64" s="295"/>
      <c r="F64" s="295"/>
      <c r="G64" s="295"/>
      <c r="H64" s="295"/>
      <c r="I64" s="295"/>
      <c r="J64" s="295"/>
      <c r="K64" s="295"/>
      <c r="L64" s="295"/>
      <c r="M64" s="295"/>
      <c r="N64" s="295"/>
      <c r="O64" s="295"/>
      <c r="P64" s="296"/>
      <c r="Q64" s="90"/>
    </row>
    <row r="65" spans="1:17" s="133" customFormat="1" ht="4.5" customHeight="1" thickBot="1">
      <c r="A65" s="297"/>
      <c r="B65" s="297"/>
      <c r="C65" s="297"/>
      <c r="D65" s="297"/>
      <c r="E65" s="297"/>
      <c r="F65" s="297"/>
      <c r="G65" s="297"/>
      <c r="H65" s="297"/>
      <c r="I65" s="297"/>
      <c r="J65" s="297"/>
      <c r="K65" s="297"/>
      <c r="L65" s="297"/>
      <c r="M65" s="297"/>
      <c r="N65" s="297"/>
      <c r="O65" s="297"/>
      <c r="P65" s="297"/>
      <c r="Q65" s="297"/>
    </row>
    <row r="66" spans="1:16" s="12" customFormat="1" ht="19.5" customHeight="1">
      <c r="A66" s="90"/>
      <c r="B66" s="286" t="s">
        <v>5</v>
      </c>
      <c r="C66" s="278" t="s">
        <v>212</v>
      </c>
      <c r="D66" s="279"/>
      <c r="E66" s="279"/>
      <c r="F66" s="279"/>
      <c r="G66" s="279"/>
      <c r="H66" s="279"/>
      <c r="I66" s="279"/>
      <c r="J66" s="279"/>
      <c r="K66" s="279"/>
      <c r="L66" s="279"/>
      <c r="M66" s="279"/>
      <c r="N66" s="279"/>
      <c r="O66" s="279"/>
      <c r="P66" s="280"/>
    </row>
    <row r="67" spans="1:16" s="12" customFormat="1" ht="54.75" customHeight="1" thickBot="1">
      <c r="A67" s="90"/>
      <c r="B67" s="298"/>
      <c r="C67" s="272" t="s">
        <v>230</v>
      </c>
      <c r="D67" s="273"/>
      <c r="E67" s="273"/>
      <c r="F67" s="273"/>
      <c r="G67" s="273"/>
      <c r="H67" s="273"/>
      <c r="I67" s="273"/>
      <c r="J67" s="273"/>
      <c r="K67" s="273"/>
      <c r="L67" s="273"/>
      <c r="M67" s="273"/>
      <c r="N67" s="273"/>
      <c r="O67" s="273"/>
      <c r="P67" s="274"/>
    </row>
    <row r="68" spans="1:16" s="12" customFormat="1" ht="19.5" customHeight="1">
      <c r="A68" s="90"/>
      <c r="B68" s="298"/>
      <c r="C68" s="278" t="s">
        <v>213</v>
      </c>
      <c r="D68" s="279"/>
      <c r="E68" s="279"/>
      <c r="F68" s="279"/>
      <c r="G68" s="279"/>
      <c r="H68" s="279"/>
      <c r="I68" s="279"/>
      <c r="J68" s="279"/>
      <c r="K68" s="279"/>
      <c r="L68" s="279"/>
      <c r="M68" s="279"/>
      <c r="N68" s="279"/>
      <c r="O68" s="279"/>
      <c r="P68" s="280"/>
    </row>
    <row r="69" spans="1:16" s="12" customFormat="1" ht="51" customHeight="1" thickBot="1">
      <c r="A69" s="90"/>
      <c r="B69" s="287"/>
      <c r="C69" s="272" t="s">
        <v>230</v>
      </c>
      <c r="D69" s="273"/>
      <c r="E69" s="273"/>
      <c r="F69" s="273"/>
      <c r="G69" s="273"/>
      <c r="H69" s="273"/>
      <c r="I69" s="273"/>
      <c r="J69" s="273"/>
      <c r="K69" s="273"/>
      <c r="L69" s="273"/>
      <c r="M69" s="273"/>
      <c r="N69" s="273"/>
      <c r="O69" s="273"/>
      <c r="P69" s="274"/>
    </row>
    <row r="70" spans="1:17" ht="41.25" customHeight="1" thickBot="1">
      <c r="A70" s="90"/>
      <c r="B70" s="106" t="s">
        <v>63</v>
      </c>
      <c r="C70" s="275" t="s">
        <v>169</v>
      </c>
      <c r="D70" s="276"/>
      <c r="E70" s="276"/>
      <c r="F70" s="276"/>
      <c r="G70" s="276"/>
      <c r="H70" s="276"/>
      <c r="I70" s="276"/>
      <c r="J70" s="276"/>
      <c r="K70" s="276"/>
      <c r="L70" s="276"/>
      <c r="M70" s="276"/>
      <c r="N70" s="276"/>
      <c r="O70" s="276"/>
      <c r="P70" s="277"/>
      <c r="Q70" s="90"/>
    </row>
    <row r="71" spans="1:17" s="62" customFormat="1" ht="27.75" customHeight="1" thickBot="1">
      <c r="A71" s="90"/>
      <c r="B71" s="106" t="s">
        <v>76</v>
      </c>
      <c r="C71" s="281" t="s">
        <v>77</v>
      </c>
      <c r="D71" s="281"/>
      <c r="E71" s="281"/>
      <c r="F71" s="281"/>
      <c r="G71" s="281"/>
      <c r="H71" s="281"/>
      <c r="I71" s="281"/>
      <c r="J71" s="281"/>
      <c r="K71" s="281"/>
      <c r="L71" s="281"/>
      <c r="M71" s="281"/>
      <c r="N71" s="281"/>
      <c r="O71" s="281"/>
      <c r="P71" s="282"/>
      <c r="Q71" s="90"/>
    </row>
    <row r="72" spans="1:17" ht="27.75" customHeight="1">
      <c r="A72" s="78"/>
      <c r="Q72" s="78"/>
    </row>
    <row r="73" spans="1:17" ht="27.75" customHeight="1">
      <c r="A73" s="78"/>
      <c r="Q73" s="78"/>
    </row>
    <row r="74" spans="1:17" ht="27.75" customHeight="1">
      <c r="A74" s="78"/>
      <c r="Q74" s="78"/>
    </row>
    <row r="75" spans="1:17" ht="27.75" customHeight="1">
      <c r="A75" s="78"/>
      <c r="Q75" s="78"/>
    </row>
    <row r="76" spans="1:17" ht="27.75" customHeight="1">
      <c r="A76" s="78"/>
      <c r="Q76" s="78"/>
    </row>
    <row r="77" spans="1:17" ht="27.75" customHeight="1">
      <c r="A77" s="78"/>
      <c r="Q77" s="78"/>
    </row>
    <row r="78" spans="1:17" ht="27.75" customHeight="1">
      <c r="A78" s="78"/>
      <c r="Q78" s="78"/>
    </row>
    <row r="79" s="134" customFormat="1" ht="27.75" customHeight="1"/>
    <row r="80" s="134" customFormat="1" ht="27.75" customHeight="1"/>
    <row r="81" s="134" customFormat="1" ht="27.75" customHeight="1"/>
    <row r="82" s="134" customFormat="1" ht="27.75" customHeight="1"/>
    <row r="83" s="134" customFormat="1" ht="12.75"/>
    <row r="84" s="134" customFormat="1" ht="12.75"/>
    <row r="85" s="134" customFormat="1" ht="12.75"/>
    <row r="86" s="134" customFormat="1" ht="12.75"/>
    <row r="87" s="134" customFormat="1" ht="12.75"/>
    <row r="88" s="134" customFormat="1" ht="12.75"/>
    <row r="89" s="134" customFormat="1" ht="12.75"/>
    <row r="90" s="134" customFormat="1" ht="12.75"/>
    <row r="91" s="134" customFormat="1" ht="12.75"/>
    <row r="92" s="134" customFormat="1" ht="12.75"/>
    <row r="93" s="134" customFormat="1" ht="12.75"/>
    <row r="94" s="134" customFormat="1" ht="12.75"/>
    <row r="95" s="134" customFormat="1" ht="12.75"/>
    <row r="96" s="134" customFormat="1" ht="12.75"/>
    <row r="97" s="134" customFormat="1" ht="12.75"/>
    <row r="98" s="134" customFormat="1" ht="12.75"/>
    <row r="99" s="134" customFormat="1" ht="12.75"/>
    <row r="100" s="134" customFormat="1" ht="12.75"/>
    <row r="101" s="134" customFormat="1" ht="12.75"/>
    <row r="102" s="134" customFormat="1" ht="12.75"/>
    <row r="103" s="134" customFormat="1" ht="12.75"/>
    <row r="104" s="134" customFormat="1" ht="12.75"/>
    <row r="105" s="134" customFormat="1" ht="12.75"/>
    <row r="106" s="134" customFormat="1" ht="12.75"/>
    <row r="107" spans="2:17" s="134" customFormat="1" ht="12.75">
      <c r="B107" s="134" t="s">
        <v>39</v>
      </c>
      <c r="C107" s="134" t="s">
        <v>38</v>
      </c>
      <c r="D107" s="134" t="s">
        <v>40</v>
      </c>
      <c r="Q107" s="135" t="s">
        <v>69</v>
      </c>
    </row>
    <row r="108" spans="2:17" s="134" customFormat="1" ht="12.75">
      <c r="B108" s="135" t="s">
        <v>41</v>
      </c>
      <c r="C108" s="135" t="s">
        <v>43</v>
      </c>
      <c r="D108" s="111" t="s">
        <v>91</v>
      </c>
      <c r="M108" s="135" t="s">
        <v>66</v>
      </c>
      <c r="Q108" s="135" t="s">
        <v>70</v>
      </c>
    </row>
    <row r="109" spans="2:17" s="134" customFormat="1" ht="12.75">
      <c r="B109" s="135" t="s">
        <v>79</v>
      </c>
      <c r="C109" s="135" t="s">
        <v>44</v>
      </c>
      <c r="D109" s="111" t="s">
        <v>92</v>
      </c>
      <c r="M109" s="135" t="s">
        <v>68</v>
      </c>
      <c r="Q109" s="135" t="s">
        <v>72</v>
      </c>
    </row>
    <row r="110" spans="2:17" s="134" customFormat="1" ht="12.75">
      <c r="B110" s="135" t="s">
        <v>42</v>
      </c>
      <c r="C110" s="135" t="s">
        <v>45</v>
      </c>
      <c r="D110" s="111" t="s">
        <v>93</v>
      </c>
      <c r="M110" s="135" t="s">
        <v>77</v>
      </c>
      <c r="Q110" s="135" t="s">
        <v>71</v>
      </c>
    </row>
    <row r="111" spans="3:17" s="134" customFormat="1" ht="12.75">
      <c r="C111" s="135" t="s">
        <v>46</v>
      </c>
      <c r="D111" s="111" t="s">
        <v>94</v>
      </c>
      <c r="M111" s="135"/>
      <c r="Q111" s="135" t="s">
        <v>73</v>
      </c>
    </row>
    <row r="112" spans="3:17" s="134" customFormat="1" ht="12.75">
      <c r="C112" s="135" t="s">
        <v>47</v>
      </c>
      <c r="D112" s="111" t="s">
        <v>95</v>
      </c>
      <c r="N112" s="134" t="s">
        <v>67</v>
      </c>
      <c r="Q112" s="135" t="s">
        <v>74</v>
      </c>
    </row>
    <row r="113" spans="3:4" s="134" customFormat="1" ht="12.75">
      <c r="C113" s="135" t="s">
        <v>48</v>
      </c>
      <c r="D113" s="111" t="s">
        <v>96</v>
      </c>
    </row>
    <row r="114" spans="3:4" s="134" customFormat="1" ht="12.75">
      <c r="C114" s="135" t="s">
        <v>49</v>
      </c>
      <c r="D114" s="111" t="s">
        <v>57</v>
      </c>
    </row>
    <row r="115" s="134" customFormat="1" ht="12.75">
      <c r="D115" s="111" t="s">
        <v>56</v>
      </c>
    </row>
    <row r="116" s="134" customFormat="1" ht="12.75">
      <c r="D116" s="111" t="s">
        <v>51</v>
      </c>
    </row>
    <row r="117" spans="4:17" s="134" customFormat="1" ht="12.75">
      <c r="D117" s="111" t="s">
        <v>50</v>
      </c>
      <c r="Q117" s="135">
        <v>2015</v>
      </c>
    </row>
    <row r="118" spans="4:17" s="134" customFormat="1" ht="12.75" customHeight="1">
      <c r="D118" s="111" t="s">
        <v>53</v>
      </c>
      <c r="Q118" s="135">
        <v>2016</v>
      </c>
    </row>
    <row r="119" spans="4:17" s="134" customFormat="1" ht="12.75">
      <c r="D119" s="111" t="s">
        <v>52</v>
      </c>
      <c r="Q119" s="135">
        <v>2017</v>
      </c>
    </row>
    <row r="120" spans="4:17" s="134" customFormat="1" ht="12.75">
      <c r="D120" s="111" t="s">
        <v>54</v>
      </c>
      <c r="Q120" s="135">
        <v>2018</v>
      </c>
    </row>
    <row r="121" s="134" customFormat="1" ht="12.75">
      <c r="D121" s="111" t="s">
        <v>97</v>
      </c>
    </row>
    <row r="122" s="134" customFormat="1" ht="12.75">
      <c r="D122" s="111" t="s">
        <v>81</v>
      </c>
    </row>
    <row r="123" spans="2:4" s="134" customFormat="1" ht="12.75">
      <c r="B123" s="136"/>
      <c r="D123" s="111" t="s">
        <v>82</v>
      </c>
    </row>
    <row r="124" spans="2:4" s="134" customFormat="1" ht="12.75">
      <c r="B124" s="136"/>
      <c r="D124" s="111" t="s">
        <v>80</v>
      </c>
    </row>
    <row r="125" spans="2:4" s="134" customFormat="1" ht="12.75">
      <c r="B125" s="136"/>
      <c r="D125" s="111" t="s">
        <v>98</v>
      </c>
    </row>
    <row r="126" spans="2:4" s="134" customFormat="1" ht="12.75">
      <c r="B126" s="136"/>
      <c r="D126" s="111" t="s">
        <v>99</v>
      </c>
    </row>
    <row r="127" spans="2:4" s="134" customFormat="1" ht="12.75">
      <c r="B127" s="136"/>
      <c r="D127" s="111" t="s">
        <v>100</v>
      </c>
    </row>
    <row r="128" spans="2:4" s="134" customFormat="1" ht="12.75">
      <c r="B128" s="136"/>
      <c r="D128" s="111" t="s">
        <v>101</v>
      </c>
    </row>
    <row r="129" spans="2:4" s="134" customFormat="1" ht="12.75">
      <c r="B129" s="136"/>
      <c r="D129" s="111" t="s">
        <v>102</v>
      </c>
    </row>
    <row r="130" spans="2:4" s="134" customFormat="1" ht="12.75">
      <c r="B130" s="137"/>
      <c r="D130" s="111" t="s">
        <v>103</v>
      </c>
    </row>
    <row r="131" spans="2:4" s="134" customFormat="1" ht="12.75">
      <c r="B131" s="137"/>
      <c r="D131" s="111" t="s">
        <v>104</v>
      </c>
    </row>
    <row r="132" s="134" customFormat="1" ht="12.75">
      <c r="D132" s="111" t="s">
        <v>105</v>
      </c>
    </row>
    <row r="133" spans="2:4" s="134" customFormat="1" ht="38.25">
      <c r="B133" s="50" t="s">
        <v>106</v>
      </c>
      <c r="D133" s="111" t="s">
        <v>55</v>
      </c>
    </row>
    <row r="134" s="134" customFormat="1" ht="51">
      <c r="B134" s="50" t="s">
        <v>196</v>
      </c>
    </row>
    <row r="135" s="134" customFormat="1" ht="51">
      <c r="B135" s="50" t="s">
        <v>197</v>
      </c>
    </row>
    <row r="136" s="134" customFormat="1" ht="51">
      <c r="B136" s="50" t="s">
        <v>198</v>
      </c>
    </row>
    <row r="137" s="134" customFormat="1" ht="63.75">
      <c r="B137" s="50" t="s">
        <v>199</v>
      </c>
    </row>
    <row r="138" s="134" customFormat="1" ht="76.5">
      <c r="B138" s="50" t="s">
        <v>200</v>
      </c>
    </row>
    <row r="139" s="134" customFormat="1" ht="25.5">
      <c r="B139" s="50" t="s">
        <v>107</v>
      </c>
    </row>
    <row r="140" s="134" customFormat="1" ht="12.75">
      <c r="B140" s="114" t="s">
        <v>78</v>
      </c>
    </row>
    <row r="141" s="134" customFormat="1" ht="12.75">
      <c r="B141" s="136"/>
    </row>
    <row r="142" s="134" customFormat="1" ht="12.75">
      <c r="B142" s="136"/>
    </row>
    <row r="143" s="134" customFormat="1" ht="12.75">
      <c r="B143" s="136"/>
    </row>
    <row r="144" s="134" customFormat="1" ht="12.75">
      <c r="B144" s="136"/>
    </row>
    <row r="145" s="134" customFormat="1" ht="12.75">
      <c r="B145" s="136"/>
    </row>
    <row r="146" s="134" customFormat="1" ht="12.75">
      <c r="B146" s="136"/>
    </row>
    <row r="147" s="134" customFormat="1" ht="12.75">
      <c r="B147" s="136"/>
    </row>
    <row r="148" s="134" customFormat="1" ht="12.75">
      <c r="B148" s="136"/>
    </row>
    <row r="149" s="134" customFormat="1" ht="12.75">
      <c r="B149" s="136"/>
    </row>
    <row r="150" s="134" customFormat="1" ht="12.75">
      <c r="B150" s="136"/>
    </row>
    <row r="151" s="134" customFormat="1" ht="12.75">
      <c r="B151" s="136"/>
    </row>
    <row r="152" s="134" customFormat="1" ht="12.75">
      <c r="B152" s="136"/>
    </row>
    <row r="153" s="134" customFormat="1" ht="12.75">
      <c r="B153" s="136"/>
    </row>
    <row r="154" s="134" customFormat="1" ht="12.75">
      <c r="B154" s="136"/>
    </row>
    <row r="155" s="134" customFormat="1" ht="12.75">
      <c r="B155" s="136"/>
    </row>
    <row r="156" s="134" customFormat="1" ht="12.75">
      <c r="B156" s="136"/>
    </row>
    <row r="157" s="134" customFormat="1" ht="12.75">
      <c r="B157" s="136"/>
    </row>
    <row r="158" s="134" customFormat="1" ht="12.75">
      <c r="B158" s="136"/>
    </row>
    <row r="159" s="134" customFormat="1" ht="12.75">
      <c r="B159" s="136"/>
    </row>
    <row r="160" s="134" customFormat="1" ht="12.75">
      <c r="B160" s="136"/>
    </row>
    <row r="161" s="134" customFormat="1" ht="12.75">
      <c r="B161" s="136"/>
    </row>
    <row r="162" s="134" customFormat="1" ht="12.75">
      <c r="B162" s="136"/>
    </row>
    <row r="163" s="134" customFormat="1" ht="12.75">
      <c r="B163" s="136"/>
    </row>
    <row r="164" s="134" customFormat="1" ht="12.75">
      <c r="B164" s="136"/>
    </row>
    <row r="165" s="134" customFormat="1" ht="12.75">
      <c r="B165" s="136"/>
    </row>
    <row r="166" s="134" customFormat="1" ht="12.75">
      <c r="B166" s="136"/>
    </row>
    <row r="167" s="134" customFormat="1" ht="12.75">
      <c r="B167" s="136"/>
    </row>
    <row r="168" s="134" customFormat="1" ht="12.75">
      <c r="B168" s="136"/>
    </row>
    <row r="169" s="134" customFormat="1" ht="12.75">
      <c r="B169" s="136"/>
    </row>
    <row r="170" s="134" customFormat="1" ht="12.75">
      <c r="B170" s="136"/>
    </row>
    <row r="171" s="134" customFormat="1" ht="12.75">
      <c r="B171" s="136"/>
    </row>
    <row r="172" s="134" customFormat="1" ht="12.75">
      <c r="B172" s="136"/>
    </row>
    <row r="173" s="134" customFormat="1" ht="12.75">
      <c r="B173" s="136"/>
    </row>
    <row r="174" s="134" customFormat="1" ht="12.75">
      <c r="B174" s="136"/>
    </row>
    <row r="175" s="134" customFormat="1" ht="12.75">
      <c r="B175" s="136"/>
    </row>
    <row r="176" s="134" customFormat="1" ht="12.75">
      <c r="B176" s="136"/>
    </row>
    <row r="177" s="134" customFormat="1" ht="12.75">
      <c r="B177" s="136"/>
    </row>
    <row r="178" s="134" customFormat="1" ht="12.75">
      <c r="B178" s="136"/>
    </row>
    <row r="179" s="134" customFormat="1" ht="12.75">
      <c r="B179" s="136"/>
    </row>
    <row r="180" ht="12.75">
      <c r="B180" s="116"/>
    </row>
    <row r="181" ht="12.75">
      <c r="B181" s="116"/>
    </row>
    <row r="182" ht="12.75">
      <c r="B182" s="116"/>
    </row>
    <row r="183" ht="12.75">
      <c r="B183" s="116"/>
    </row>
    <row r="184" ht="12.75">
      <c r="B184" s="116"/>
    </row>
  </sheetData>
  <sheetProtection sheet="1" formatCells="0" formatColumns="0" formatRows="0"/>
  <mergeCells count="66">
    <mergeCell ref="C71:P71"/>
    <mergeCell ref="B43:P43"/>
    <mergeCell ref="B45:B46"/>
    <mergeCell ref="B48:P48"/>
    <mergeCell ref="B49:P64"/>
    <mergeCell ref="A65:Q65"/>
    <mergeCell ref="B66:B69"/>
    <mergeCell ref="C66:P66"/>
    <mergeCell ref="M40:P40"/>
    <mergeCell ref="C41:G41"/>
    <mergeCell ref="H41:L41"/>
    <mergeCell ref="M41:P41"/>
    <mergeCell ref="C69:P69"/>
    <mergeCell ref="C70:P70"/>
    <mergeCell ref="C67:P67"/>
    <mergeCell ref="C68:P68"/>
    <mergeCell ref="C40:G40"/>
    <mergeCell ref="H40:L40"/>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I46">
    <cfRule type="cellIs" priority="41" dxfId="1" operator="equal" stopIfTrue="1">
      <formula>"0"</formula>
    </cfRule>
    <cfRule type="cellIs" priority="42" dxfId="1" operator="lessThanOrEqual" stopIfTrue="1">
      <formula>$S$5</formula>
    </cfRule>
    <cfRule type="cellIs" priority="43" dxfId="0" operator="greaterThanOrEqual" stopIfTrue="1">
      <formula>$S$2</formula>
    </cfRule>
    <cfRule type="cellIs" priority="44" dxfId="49" operator="between" stopIfTrue="1">
      <formula>$S$3</formula>
      <formula>$S$4</formula>
    </cfRule>
  </conditionalFormatting>
  <conditionalFormatting sqref="K46">
    <cfRule type="cellIs" priority="21" dxfId="1" operator="equal" stopIfTrue="1">
      <formula>"0"</formula>
    </cfRule>
    <cfRule type="cellIs" priority="22" dxfId="1" operator="lessThanOrEqual" stopIfTrue="1">
      <formula>$S$5</formula>
    </cfRule>
    <cfRule type="cellIs" priority="23" dxfId="0" operator="greaterThanOrEqual" stopIfTrue="1">
      <formula>$S$2</formula>
    </cfRule>
    <cfRule type="cellIs" priority="24" dxfId="49" operator="between" stopIfTrue="1">
      <formula>$S$3</formula>
      <formula>$S$4</formula>
    </cfRule>
  </conditionalFormatting>
  <conditionalFormatting sqref="M46">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9" operator="between" stopIfTrue="1">
      <formula>$S$3</formula>
      <formula>$S$4</formula>
    </cfRule>
  </conditionalFormatting>
  <conditionalFormatting sqref="O46">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9" operator="between" stopIfTrue="1">
      <formula>$S$3</formula>
      <formula>$S$4</formula>
    </cfRule>
  </conditionalFormatting>
  <conditionalFormatting sqref="P46">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9" operator="between" stopIfTrue="1">
      <formula>$S$3</formula>
      <formula>$S$4</formula>
    </cfRule>
  </conditionalFormatting>
  <conditionalFormatting sqref="E46">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9" operator="between" stopIfTrue="1">
      <formula>$S$3</formula>
      <formula>$S$4</formula>
    </cfRule>
  </conditionalFormatting>
  <conditionalFormatting sqref="G46">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9" operator="between" stopIfTrue="1">
      <formula>$S$3</formula>
      <formula>$S$4</formula>
    </cfRule>
  </conditionalFormatting>
  <dataValidations count="7">
    <dataValidation type="list" allowBlank="1" showInputMessage="1" showErrorMessage="1" sqref="C10">
      <formula1>$Q$117:$Q$120</formula1>
    </dataValidation>
    <dataValidation type="list" allowBlank="1" showInputMessage="1" showErrorMessage="1" sqref="C32:P32 C36:P36 C34:P34">
      <formula1>$Q$107:$Q$112</formula1>
    </dataValidation>
    <dataValidation type="list" allowBlank="1" showInputMessage="1" showErrorMessage="1" sqref="C71:P82">
      <formula1>$M$108:$M$110</formula1>
    </dataValidation>
    <dataValidation type="list" allowBlank="1" showInputMessage="1" showErrorMessage="1" sqref="C12:P12">
      <formula1>$D$108:$D$133</formula1>
    </dataValidation>
    <dataValidation type="list" allowBlank="1" showInputMessage="1" showErrorMessage="1" sqref="O10:P10">
      <formula1>$C$108:$C$114</formula1>
    </dataValidation>
    <dataValidation type="list" allowBlank="1" showInputMessage="1" showErrorMessage="1" sqref="H10:J10">
      <formula1>$B$108:$B$110</formula1>
    </dataValidation>
    <dataValidation type="list" allowBlank="1" showInputMessage="1" showErrorMessage="1" sqref="C18:P18">
      <formula1>$B$133:$B$140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R72"/>
  <sheetViews>
    <sheetView zoomScale="80" zoomScaleNormal="80" zoomScalePageLayoutView="0" workbookViewId="0" topLeftCell="A10">
      <selection activeCell="U16" sqref="U16"/>
    </sheetView>
  </sheetViews>
  <sheetFormatPr defaultColWidth="11.421875" defaultRowHeight="12.75"/>
  <cols>
    <col min="1" max="1" width="27.140625" style="5" customWidth="1"/>
    <col min="2" max="2" width="27.140625" style="3" customWidth="1"/>
    <col min="3" max="3" width="8.7109375" style="6" hidden="1" customWidth="1"/>
    <col min="4" max="4" width="11.140625" style="3" hidden="1" customWidth="1"/>
    <col min="5" max="5" width="8.7109375" style="6" hidden="1" customWidth="1"/>
    <col min="6" max="6" width="8.7109375" style="3" hidden="1" customWidth="1"/>
    <col min="7" max="7" width="8.7109375" style="6" hidden="1" customWidth="1"/>
    <col min="8" max="8" width="8.7109375" style="3" hidden="1" customWidth="1"/>
    <col min="9" max="9" width="8.7109375" style="6" hidden="1" customWidth="1"/>
    <col min="10" max="10" width="8.7109375" style="3" hidden="1" customWidth="1"/>
    <col min="11" max="11" width="8.7109375" style="6" hidden="1" customWidth="1"/>
    <col min="12" max="12" width="8.7109375" style="3" hidden="1" customWidth="1"/>
    <col min="13" max="13" width="8.7109375" style="6" hidden="1" customWidth="1"/>
    <col min="14" max="14" width="10.00390625" style="3" hidden="1" customWidth="1"/>
    <col min="15" max="15" width="8.7109375" style="6" hidden="1" customWidth="1"/>
    <col min="16" max="16" width="8.7109375" style="3" hidden="1" customWidth="1"/>
    <col min="17" max="17" width="18.421875" style="3" customWidth="1"/>
    <col min="18" max="18" width="13.28125" style="3" customWidth="1"/>
    <col min="19" max="19" width="16.421875" style="3" customWidth="1"/>
    <col min="20" max="20" width="15.140625" style="3" customWidth="1"/>
    <col min="21" max="21" width="17.57421875" style="3" customWidth="1"/>
    <col min="22" max="22" width="13.28125" style="3" customWidth="1"/>
    <col min="23" max="23" width="19.140625" style="3" customWidth="1"/>
    <col min="24" max="24" width="13.57421875" style="3" customWidth="1"/>
    <col min="25" max="25" width="16.8515625" style="3" customWidth="1"/>
    <col min="26" max="26" width="14.421875" style="3" customWidth="1"/>
    <col min="27" max="27" width="16.7109375" style="3" customWidth="1"/>
    <col min="28" max="28" width="12.8515625" style="3" customWidth="1"/>
    <col min="29" max="29" width="16.7109375" style="3" customWidth="1"/>
    <col min="30" max="30" width="12.8515625" style="3" customWidth="1"/>
    <col min="31" max="31" width="29.28125" style="3" customWidth="1"/>
    <col min="32" max="32" width="23.57421875" style="3" customWidth="1"/>
    <col min="33" max="33" width="11.421875" style="3" customWidth="1"/>
    <col min="34" max="34" width="29.28125" style="3" customWidth="1"/>
    <col min="35" max="35" width="35.140625" style="3" customWidth="1"/>
    <col min="36" max="16384" width="11.421875" style="3" customWidth="1"/>
  </cols>
  <sheetData>
    <row r="1" spans="1:44" s="55" customFormat="1" ht="24.75" customHeight="1" thickTop="1">
      <c r="A1" s="300"/>
      <c r="B1" s="323" t="s">
        <v>58</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5"/>
      <c r="AE1" s="315" t="s">
        <v>155</v>
      </c>
      <c r="AF1" s="316"/>
      <c r="AG1" s="53"/>
      <c r="AH1" s="53"/>
      <c r="AI1" s="53"/>
      <c r="AJ1" s="53"/>
      <c r="AK1" s="53"/>
      <c r="AL1" s="53"/>
      <c r="AM1" s="53"/>
      <c r="AN1" s="53"/>
      <c r="AO1" s="53"/>
      <c r="AP1" s="53"/>
      <c r="AQ1" s="54"/>
      <c r="AR1" s="54"/>
    </row>
    <row r="2" spans="1:44" s="55" customFormat="1" ht="24.75" customHeight="1">
      <c r="A2" s="301"/>
      <c r="B2" s="338" t="s">
        <v>84</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40"/>
      <c r="AE2" s="305" t="s">
        <v>108</v>
      </c>
      <c r="AF2" s="306"/>
      <c r="AG2" s="53"/>
      <c r="AH2" s="53"/>
      <c r="AI2" s="53"/>
      <c r="AJ2" s="53"/>
      <c r="AK2" s="53"/>
      <c r="AL2" s="53"/>
      <c r="AM2" s="53"/>
      <c r="AN2" s="53"/>
      <c r="AO2" s="53"/>
      <c r="AP2" s="53"/>
      <c r="AQ2" s="54"/>
      <c r="AR2" s="54"/>
    </row>
    <row r="3" spans="1:44" s="55" customFormat="1" ht="24.75" customHeight="1">
      <c r="A3" s="301"/>
      <c r="B3" s="338" t="s">
        <v>85</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40"/>
      <c r="AE3" s="305" t="s">
        <v>156</v>
      </c>
      <c r="AF3" s="306"/>
      <c r="AG3" s="53"/>
      <c r="AH3" s="53"/>
      <c r="AI3" s="53"/>
      <c r="AJ3" s="53"/>
      <c r="AK3" s="53"/>
      <c r="AL3" s="53"/>
      <c r="AM3" s="53"/>
      <c r="AN3" s="53"/>
      <c r="AO3" s="53"/>
      <c r="AP3" s="53"/>
      <c r="AQ3" s="54"/>
      <c r="AR3" s="54"/>
    </row>
    <row r="4" spans="1:44" s="55" customFormat="1" ht="24.75" customHeight="1" thickBot="1">
      <c r="A4" s="302"/>
      <c r="B4" s="341" t="s">
        <v>86</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3"/>
      <c r="AE4" s="307" t="s">
        <v>62</v>
      </c>
      <c r="AF4" s="308"/>
      <c r="AG4" s="56"/>
      <c r="AH4" s="120"/>
      <c r="AI4" s="120"/>
      <c r="AJ4" s="56"/>
      <c r="AK4" s="56"/>
      <c r="AL4" s="56"/>
      <c r="AM4" s="56"/>
      <c r="AN4" s="56"/>
      <c r="AO4" s="56"/>
      <c r="AP4" s="56"/>
      <c r="AQ4" s="54"/>
      <c r="AR4" s="54"/>
    </row>
    <row r="5" spans="1:44" ht="21.75" customHeight="1" thickTop="1">
      <c r="A5" s="32"/>
      <c r="B5" s="33"/>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5"/>
      <c r="AF5" s="35"/>
      <c r="AG5" s="4"/>
      <c r="AH5" s="121"/>
      <c r="AI5" s="121"/>
      <c r="AJ5" s="4"/>
      <c r="AK5" s="4"/>
      <c r="AL5" s="4"/>
      <c r="AM5" s="4"/>
      <c r="AN5" s="4"/>
      <c r="AO5" s="4"/>
      <c r="AP5" s="4"/>
      <c r="AQ5" s="1"/>
      <c r="AR5" s="2"/>
    </row>
    <row r="6" spans="1:35" ht="23.25" customHeight="1">
      <c r="A6" s="309" t="s">
        <v>0</v>
      </c>
      <c r="B6" s="309"/>
      <c r="C6" s="310" t="s">
        <v>126</v>
      </c>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H6" s="121"/>
      <c r="AI6" s="121"/>
    </row>
    <row r="7" spans="1:38" ht="18.75" thickBot="1">
      <c r="A7" s="36"/>
      <c r="B7" s="37"/>
      <c r="C7" s="38"/>
      <c r="D7" s="39"/>
      <c r="E7" s="38"/>
      <c r="F7" s="39"/>
      <c r="G7" s="38"/>
      <c r="H7" s="39"/>
      <c r="I7" s="38"/>
      <c r="J7" s="39"/>
      <c r="K7" s="38"/>
      <c r="L7" s="39"/>
      <c r="M7" s="38"/>
      <c r="N7" s="39"/>
      <c r="O7" s="38"/>
      <c r="P7" s="39"/>
      <c r="Q7" s="39"/>
      <c r="R7" s="39"/>
      <c r="S7" s="39"/>
      <c r="T7" s="39"/>
      <c r="U7" s="39"/>
      <c r="V7" s="39"/>
      <c r="W7" s="39"/>
      <c r="X7" s="39"/>
      <c r="Y7" s="39"/>
      <c r="Z7" s="39"/>
      <c r="AA7" s="39"/>
      <c r="AB7" s="40">
        <f>AB18</f>
        <v>0</v>
      </c>
      <c r="AC7" s="39"/>
      <c r="AD7" s="40">
        <f>AD18</f>
        <v>0</v>
      </c>
      <c r="AE7" s="37"/>
      <c r="AF7" s="37"/>
      <c r="AH7" s="121"/>
      <c r="AI7" s="121"/>
      <c r="AJ7" s="122"/>
      <c r="AK7" s="122"/>
      <c r="AL7" s="122"/>
    </row>
    <row r="8" spans="1:38" ht="20.25" customHeight="1">
      <c r="A8" s="311" t="s">
        <v>87</v>
      </c>
      <c r="B8" s="313" t="s">
        <v>32</v>
      </c>
      <c r="C8" s="344" t="str">
        <f>'Consultas E.F.'!C14:P14</f>
        <v>Consultas sobre envío de Estados Financieros atendidas</v>
      </c>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5"/>
      <c r="AH8" s="121"/>
      <c r="AI8" s="121"/>
      <c r="AJ8" s="122"/>
      <c r="AK8" s="122"/>
      <c r="AL8" s="122"/>
    </row>
    <row r="9" spans="1:38" ht="41.25" customHeight="1">
      <c r="A9" s="312"/>
      <c r="B9" s="314"/>
      <c r="C9" s="70" t="s">
        <v>88</v>
      </c>
      <c r="D9" s="70" t="s">
        <v>89</v>
      </c>
      <c r="E9" s="70" t="s">
        <v>12</v>
      </c>
      <c r="F9" s="70" t="s">
        <v>89</v>
      </c>
      <c r="G9" s="70" t="s">
        <v>13</v>
      </c>
      <c r="H9" s="70" t="s">
        <v>89</v>
      </c>
      <c r="I9" s="70" t="s">
        <v>14</v>
      </c>
      <c r="J9" s="70" t="s">
        <v>89</v>
      </c>
      <c r="K9" s="70" t="s">
        <v>15</v>
      </c>
      <c r="L9" s="70" t="s">
        <v>89</v>
      </c>
      <c r="M9" s="70" t="s">
        <v>16</v>
      </c>
      <c r="N9" s="70" t="s">
        <v>89</v>
      </c>
      <c r="O9" s="70" t="s">
        <v>17</v>
      </c>
      <c r="P9" s="70" t="s">
        <v>89</v>
      </c>
      <c r="Q9" s="70" t="s">
        <v>161</v>
      </c>
      <c r="R9" s="70" t="s">
        <v>167</v>
      </c>
      <c r="S9" s="70" t="s">
        <v>162</v>
      </c>
      <c r="T9" s="70" t="s">
        <v>167</v>
      </c>
      <c r="U9" s="70" t="s">
        <v>163</v>
      </c>
      <c r="V9" s="70" t="s">
        <v>167</v>
      </c>
      <c r="W9" s="70" t="s">
        <v>164</v>
      </c>
      <c r="X9" s="70" t="s">
        <v>167</v>
      </c>
      <c r="Y9" s="70" t="s">
        <v>165</v>
      </c>
      <c r="Z9" s="70" t="s">
        <v>167</v>
      </c>
      <c r="AA9" s="70" t="s">
        <v>166</v>
      </c>
      <c r="AB9" s="70" t="s">
        <v>89</v>
      </c>
      <c r="AC9" s="70" t="s">
        <v>10</v>
      </c>
      <c r="AD9" s="70" t="s">
        <v>89</v>
      </c>
      <c r="AE9" s="317" t="s">
        <v>90</v>
      </c>
      <c r="AF9" s="318"/>
      <c r="AH9" s="121"/>
      <c r="AI9" s="121"/>
      <c r="AJ9" s="122"/>
      <c r="AK9" s="122"/>
      <c r="AL9" s="122"/>
    </row>
    <row r="10" spans="1:35" s="42" customFormat="1" ht="54" customHeight="1">
      <c r="A10" s="337" t="s">
        <v>216</v>
      </c>
      <c r="B10" s="117" t="s">
        <v>195</v>
      </c>
      <c r="C10" s="118"/>
      <c r="D10" s="319"/>
      <c r="E10" s="118"/>
      <c r="F10" s="319"/>
      <c r="G10" s="118"/>
      <c r="H10" s="319"/>
      <c r="I10" s="118"/>
      <c r="J10" s="319"/>
      <c r="K10" s="118"/>
      <c r="L10" s="319"/>
      <c r="M10" s="118"/>
      <c r="N10" s="319"/>
      <c r="O10" s="118"/>
      <c r="P10" s="319"/>
      <c r="Q10" s="119">
        <f>+Q12+Q14+Q16</f>
        <v>6036</v>
      </c>
      <c r="R10" s="320">
        <f>IF(Q10=0,"0",(Q10/Q11))</f>
        <v>1</v>
      </c>
      <c r="S10" s="119">
        <f>+S12+S14+S16</f>
        <v>17952</v>
      </c>
      <c r="T10" s="320">
        <f>IF(S10=0,"0",(S10/S11))</f>
        <v>1</v>
      </c>
      <c r="U10" s="119">
        <f>+U12+U14+U16</f>
        <v>9562</v>
      </c>
      <c r="V10" s="320">
        <f>IF(U10=0,"0",(U10/U11))</f>
        <v>1</v>
      </c>
      <c r="W10" s="119">
        <f>+W12+W14+W16</f>
        <v>5631</v>
      </c>
      <c r="X10" s="320">
        <f>IF(W10=0,"0",(W10/W11))</f>
        <v>1</v>
      </c>
      <c r="Y10" s="119">
        <f>+Y12+Y14+Y16</f>
        <v>5915</v>
      </c>
      <c r="Z10" s="320">
        <f>IF(Y10=0,"0",(Y10/Y11))</f>
        <v>1</v>
      </c>
      <c r="AA10" s="119">
        <f>+AA12+AA14+AA16</f>
        <v>5237</v>
      </c>
      <c r="AB10" s="320">
        <f>IF(AA10=0,"0",(AA10/AA11))</f>
        <v>1</v>
      </c>
      <c r="AC10" s="119">
        <f aca="true" t="shared" si="0" ref="AC10:AC17">+Q10+S10+U10+W10+Y10+AA10</f>
        <v>50333</v>
      </c>
      <c r="AD10" s="320">
        <f>IF(AC10=0,"0",(AC10/AC11))</f>
        <v>1</v>
      </c>
      <c r="AE10" s="321"/>
      <c r="AF10" s="322"/>
      <c r="AH10" s="43"/>
      <c r="AI10" s="43"/>
    </row>
    <row r="11" spans="1:37" s="42" customFormat="1" ht="65.25" customHeight="1">
      <c r="A11" s="337"/>
      <c r="B11" s="117" t="s">
        <v>202</v>
      </c>
      <c r="C11" s="118"/>
      <c r="D11" s="319"/>
      <c r="E11" s="118"/>
      <c r="F11" s="319"/>
      <c r="G11" s="118"/>
      <c r="H11" s="319"/>
      <c r="I11" s="118"/>
      <c r="J11" s="319"/>
      <c r="K11" s="118"/>
      <c r="L11" s="319"/>
      <c r="M11" s="118"/>
      <c r="N11" s="319"/>
      <c r="O11" s="118"/>
      <c r="P11" s="319"/>
      <c r="Q11" s="119">
        <f>+Q13+Q15+Q17</f>
        <v>6036</v>
      </c>
      <c r="R11" s="320"/>
      <c r="S11" s="119">
        <f>+S13+S15+S17</f>
        <v>17952</v>
      </c>
      <c r="T11" s="320"/>
      <c r="U11" s="119">
        <f>+U13+U15+U17</f>
        <v>9562</v>
      </c>
      <c r="V11" s="320"/>
      <c r="W11" s="119">
        <f>+W13+W15+W17</f>
        <v>5631</v>
      </c>
      <c r="X11" s="320"/>
      <c r="Y11" s="119">
        <f>+Y13+Y15+Y17</f>
        <v>5915</v>
      </c>
      <c r="Z11" s="320"/>
      <c r="AA11" s="119">
        <f>+AA13+AA15+AA17</f>
        <v>5237</v>
      </c>
      <c r="AB11" s="320"/>
      <c r="AC11" s="119">
        <f t="shared" si="0"/>
        <v>50333</v>
      </c>
      <c r="AD11" s="320"/>
      <c r="AE11" s="321"/>
      <c r="AF11" s="322"/>
      <c r="AH11" s="43"/>
      <c r="AI11" s="43"/>
      <c r="AJ11" s="44"/>
      <c r="AK11" s="44"/>
    </row>
    <row r="12" spans="1:35" ht="54" customHeight="1">
      <c r="A12" s="326" t="s">
        <v>119</v>
      </c>
      <c r="B12" s="45" t="s">
        <v>120</v>
      </c>
      <c r="C12" s="46"/>
      <c r="D12" s="299"/>
      <c r="E12" s="46"/>
      <c r="F12" s="299"/>
      <c r="G12" s="46"/>
      <c r="H12" s="299"/>
      <c r="I12" s="46"/>
      <c r="J12" s="299"/>
      <c r="K12" s="46"/>
      <c r="L12" s="299"/>
      <c r="M12" s="46"/>
      <c r="N12" s="299"/>
      <c r="O12" s="46"/>
      <c r="P12" s="299"/>
      <c r="Q12" s="168">
        <f>697+134</f>
        <v>831</v>
      </c>
      <c r="R12" s="303">
        <f>IF(Q12=0,"0",(Q12/Q13))</f>
        <v>1</v>
      </c>
      <c r="S12" s="31">
        <f>8718+247</f>
        <v>8965</v>
      </c>
      <c r="T12" s="303">
        <f>IF(S12=0,"0",(S12/S13))</f>
        <v>1</v>
      </c>
      <c r="U12" s="31">
        <f>2466+263</f>
        <v>2729</v>
      </c>
      <c r="V12" s="303">
        <f>IF(U12=0,"0",(U12/U13))</f>
        <v>1</v>
      </c>
      <c r="W12" s="31">
        <f>1086+186</f>
        <v>1272</v>
      </c>
      <c r="X12" s="303">
        <f>IF(W12=0,"0",(W12/W13))</f>
        <v>1</v>
      </c>
      <c r="Y12" s="31">
        <f>760+350</f>
        <v>1110</v>
      </c>
      <c r="Z12" s="303">
        <f>IF(Y12=0,"0",(Y12/Y13))</f>
        <v>1</v>
      </c>
      <c r="AA12" s="51">
        <f>923+169</f>
        <v>1092</v>
      </c>
      <c r="AB12" s="303">
        <f>IF(AA12=0,"0",(AA12/AA13))</f>
        <v>1</v>
      </c>
      <c r="AC12" s="119">
        <f t="shared" si="0"/>
        <v>15999</v>
      </c>
      <c r="AD12" s="331">
        <f>IF(AC12=0,"0",(AC12/AC13))</f>
        <v>1</v>
      </c>
      <c r="AE12" s="329" t="s">
        <v>203</v>
      </c>
      <c r="AF12" s="330"/>
      <c r="AH12" s="121"/>
      <c r="AI12" s="121"/>
    </row>
    <row r="13" spans="1:37" ht="65.25" customHeight="1">
      <c r="A13" s="326"/>
      <c r="B13" s="45" t="s">
        <v>121</v>
      </c>
      <c r="C13" s="46"/>
      <c r="D13" s="299"/>
      <c r="E13" s="46"/>
      <c r="F13" s="299"/>
      <c r="G13" s="46"/>
      <c r="H13" s="299"/>
      <c r="I13" s="46"/>
      <c r="J13" s="299"/>
      <c r="K13" s="46"/>
      <c r="L13" s="299"/>
      <c r="M13" s="46"/>
      <c r="N13" s="299"/>
      <c r="O13" s="46"/>
      <c r="P13" s="299"/>
      <c r="Q13" s="168">
        <v>831</v>
      </c>
      <c r="R13" s="303"/>
      <c r="S13" s="31">
        <v>8965</v>
      </c>
      <c r="T13" s="303"/>
      <c r="U13" s="31">
        <v>2729</v>
      </c>
      <c r="V13" s="303"/>
      <c r="W13" s="31">
        <v>1272</v>
      </c>
      <c r="X13" s="303"/>
      <c r="Y13" s="31">
        <v>1110</v>
      </c>
      <c r="Z13" s="303"/>
      <c r="AA13" s="51">
        <v>1092</v>
      </c>
      <c r="AB13" s="303"/>
      <c r="AC13" s="119">
        <f t="shared" si="0"/>
        <v>15999</v>
      </c>
      <c r="AD13" s="331"/>
      <c r="AE13" s="329"/>
      <c r="AF13" s="330"/>
      <c r="AH13" s="121"/>
      <c r="AI13" s="121"/>
      <c r="AJ13" s="1"/>
      <c r="AK13" s="1"/>
    </row>
    <row r="14" spans="1:37" ht="71.25" customHeight="1">
      <c r="A14" s="326" t="s">
        <v>119</v>
      </c>
      <c r="B14" s="45" t="s">
        <v>123</v>
      </c>
      <c r="C14" s="46"/>
      <c r="D14" s="299"/>
      <c r="E14" s="46"/>
      <c r="F14" s="299"/>
      <c r="G14" s="46"/>
      <c r="H14" s="299"/>
      <c r="I14" s="46"/>
      <c r="J14" s="299"/>
      <c r="K14" s="46"/>
      <c r="L14" s="299"/>
      <c r="M14" s="46"/>
      <c r="N14" s="299"/>
      <c r="O14" s="46"/>
      <c r="P14" s="299"/>
      <c r="Q14" s="168">
        <v>5175</v>
      </c>
      <c r="R14" s="303">
        <f>IF(Q14=0,"0",(Q14/Q15))</f>
        <v>1</v>
      </c>
      <c r="S14" s="31">
        <f>3647+5078</f>
        <v>8725</v>
      </c>
      <c r="T14" s="303">
        <f>IF(S14=0,"0",(S14/S15))</f>
        <v>1</v>
      </c>
      <c r="U14" s="31">
        <f>4121+2664</f>
        <v>6785</v>
      </c>
      <c r="V14" s="303">
        <f>IF(U14=0,"0",(U14/U15))</f>
        <v>1</v>
      </c>
      <c r="W14" s="31">
        <v>4333</v>
      </c>
      <c r="X14" s="303">
        <f>IF(W14=0,"0",(W14/W15))</f>
        <v>1</v>
      </c>
      <c r="Y14" s="31">
        <v>4768</v>
      </c>
      <c r="Z14" s="303">
        <f>IF(Y14=0,"0",(Y14/Y15))</f>
        <v>1</v>
      </c>
      <c r="AA14" s="51">
        <v>4121</v>
      </c>
      <c r="AB14" s="303">
        <f>IF(AA14=0,"0",(AA14/AA15))</f>
        <v>1</v>
      </c>
      <c r="AC14" s="119">
        <f t="shared" si="0"/>
        <v>33907</v>
      </c>
      <c r="AD14" s="331">
        <f>IF(AC14=0,"0",(AC14/AC15))</f>
        <v>1</v>
      </c>
      <c r="AE14" s="329" t="s">
        <v>204</v>
      </c>
      <c r="AF14" s="330"/>
      <c r="AG14" s="123"/>
      <c r="AH14" s="124"/>
      <c r="AI14" s="335"/>
      <c r="AJ14" s="124"/>
      <c r="AK14" s="335"/>
    </row>
    <row r="15" spans="1:37" ht="65.25" customHeight="1">
      <c r="A15" s="326"/>
      <c r="B15" s="45" t="s">
        <v>122</v>
      </c>
      <c r="C15" s="46"/>
      <c r="D15" s="299"/>
      <c r="E15" s="46"/>
      <c r="F15" s="299"/>
      <c r="G15" s="46"/>
      <c r="H15" s="299"/>
      <c r="I15" s="46"/>
      <c r="J15" s="299"/>
      <c r="K15" s="46"/>
      <c r="L15" s="299"/>
      <c r="M15" s="46"/>
      <c r="N15" s="299"/>
      <c r="O15" s="46"/>
      <c r="P15" s="299"/>
      <c r="Q15" s="168">
        <v>5175</v>
      </c>
      <c r="R15" s="303"/>
      <c r="S15" s="31">
        <v>8725</v>
      </c>
      <c r="T15" s="303"/>
      <c r="U15" s="31">
        <v>6785</v>
      </c>
      <c r="V15" s="303"/>
      <c r="W15" s="31">
        <v>4333</v>
      </c>
      <c r="X15" s="303"/>
      <c r="Y15" s="31">
        <v>4768</v>
      </c>
      <c r="Z15" s="303"/>
      <c r="AA15" s="51">
        <v>4121</v>
      </c>
      <c r="AB15" s="303"/>
      <c r="AC15" s="119">
        <f t="shared" si="0"/>
        <v>33907</v>
      </c>
      <c r="AD15" s="331"/>
      <c r="AE15" s="329"/>
      <c r="AF15" s="330"/>
      <c r="AG15" s="123"/>
      <c r="AH15" s="124"/>
      <c r="AI15" s="335"/>
      <c r="AJ15" s="124"/>
      <c r="AK15" s="335"/>
    </row>
    <row r="16" spans="1:37" ht="54" customHeight="1">
      <c r="A16" s="326" t="s">
        <v>119</v>
      </c>
      <c r="B16" s="45" t="s">
        <v>124</v>
      </c>
      <c r="C16" s="46"/>
      <c r="D16" s="299"/>
      <c r="E16" s="46"/>
      <c r="F16" s="299"/>
      <c r="G16" s="46"/>
      <c r="H16" s="299"/>
      <c r="I16" s="46"/>
      <c r="J16" s="299"/>
      <c r="K16" s="46"/>
      <c r="L16" s="299"/>
      <c r="M16" s="46"/>
      <c r="N16" s="299"/>
      <c r="O16" s="46"/>
      <c r="P16" s="299"/>
      <c r="Q16" s="168">
        <v>30</v>
      </c>
      <c r="R16" s="303">
        <f>IF(Q16=0,"0",(Q16/Q17))</f>
        <v>1</v>
      </c>
      <c r="S16" s="31">
        <f>41+221</f>
        <v>262</v>
      </c>
      <c r="T16" s="303">
        <f>IF(S16=0,"0",(S16/S17))</f>
        <v>1</v>
      </c>
      <c r="U16" s="31">
        <f>35+13</f>
        <v>48</v>
      </c>
      <c r="V16" s="303">
        <f>IF(U16=0,"0",(U16/U17))</f>
        <v>1</v>
      </c>
      <c r="W16" s="31">
        <v>26</v>
      </c>
      <c r="X16" s="303">
        <f>IF(W16=0,"0",(W16/W17))</f>
        <v>1</v>
      </c>
      <c r="Y16" s="31">
        <v>37</v>
      </c>
      <c r="Z16" s="303">
        <f>IF(Y16=0,"0",(Y16/Y17))</f>
        <v>1</v>
      </c>
      <c r="AA16" s="51">
        <v>24</v>
      </c>
      <c r="AB16" s="303">
        <f>IF(AA16=0,"0",(AA16/AA17))</f>
        <v>1</v>
      </c>
      <c r="AC16" s="119">
        <f t="shared" si="0"/>
        <v>427</v>
      </c>
      <c r="AD16" s="331">
        <f>IF(AC16=0,"0",(AC16/AC17))</f>
        <v>1</v>
      </c>
      <c r="AE16" s="329" t="s">
        <v>205</v>
      </c>
      <c r="AF16" s="330"/>
      <c r="AH16" s="125"/>
      <c r="AI16" s="1"/>
      <c r="AJ16" s="125"/>
      <c r="AK16" s="1"/>
    </row>
    <row r="17" spans="1:37" ht="58.5" customHeight="1" thickBot="1">
      <c r="A17" s="327"/>
      <c r="B17" s="47" t="s">
        <v>125</v>
      </c>
      <c r="C17" s="48"/>
      <c r="D17" s="328"/>
      <c r="E17" s="48"/>
      <c r="F17" s="328"/>
      <c r="G17" s="48"/>
      <c r="H17" s="328"/>
      <c r="I17" s="48"/>
      <c r="J17" s="328"/>
      <c r="K17" s="48"/>
      <c r="L17" s="328"/>
      <c r="M17" s="48"/>
      <c r="N17" s="328"/>
      <c r="O17" s="48"/>
      <c r="P17" s="328"/>
      <c r="Q17" s="169">
        <v>30</v>
      </c>
      <c r="R17" s="332"/>
      <c r="S17" s="49">
        <v>262</v>
      </c>
      <c r="T17" s="332"/>
      <c r="U17" s="49">
        <v>48</v>
      </c>
      <c r="V17" s="332"/>
      <c r="W17" s="49">
        <v>26</v>
      </c>
      <c r="X17" s="332"/>
      <c r="Y17" s="49">
        <v>37</v>
      </c>
      <c r="Z17" s="332"/>
      <c r="AA17" s="52">
        <v>24</v>
      </c>
      <c r="AB17" s="332"/>
      <c r="AC17" s="126">
        <f t="shared" si="0"/>
        <v>427</v>
      </c>
      <c r="AD17" s="336"/>
      <c r="AE17" s="333"/>
      <c r="AF17" s="334"/>
      <c r="AH17" s="1"/>
      <c r="AI17" s="1"/>
      <c r="AJ17" s="1"/>
      <c r="AK17" s="1"/>
    </row>
    <row r="18" spans="1:30" ht="12.75">
      <c r="A18" s="11"/>
      <c r="D18" s="7"/>
      <c r="F18" s="7"/>
      <c r="J18" s="7"/>
      <c r="L18" s="7"/>
      <c r="P18" s="7"/>
      <c r="Q18" s="7"/>
      <c r="R18" s="127"/>
      <c r="S18" s="127"/>
      <c r="T18" s="127"/>
      <c r="U18" s="127"/>
      <c r="V18" s="127"/>
      <c r="W18" s="127"/>
      <c r="X18" s="127"/>
      <c r="Y18" s="127"/>
      <c r="Z18" s="127"/>
      <c r="AA18" s="127"/>
      <c r="AB18" s="30"/>
      <c r="AC18" s="127"/>
      <c r="AD18" s="30"/>
    </row>
    <row r="19" spans="4:30" ht="12.75">
      <c r="D19" s="7"/>
      <c r="F19" s="7"/>
      <c r="J19" s="7"/>
      <c r="L19" s="7"/>
      <c r="P19" s="7"/>
      <c r="Q19" s="7"/>
      <c r="R19" s="7"/>
      <c r="S19" s="7"/>
      <c r="T19" s="7"/>
      <c r="U19" s="7"/>
      <c r="V19" s="7"/>
      <c r="W19" s="7"/>
      <c r="X19" s="7"/>
      <c r="Y19" s="7"/>
      <c r="Z19" s="7"/>
      <c r="AA19" s="7"/>
      <c r="AB19" s="7"/>
      <c r="AC19" s="7"/>
      <c r="AD19" s="7"/>
    </row>
    <row r="20" spans="1:31" ht="12.75" customHeight="1">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row>
    <row r="21" spans="1:31" ht="12.75">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row>
    <row r="22" spans="1:31" ht="12.75">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row>
    <row r="23" spans="1:31" ht="12.75">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row>
    <row r="24" spans="16:30" ht="12.75">
      <c r="P24" s="7"/>
      <c r="Q24" s="7"/>
      <c r="R24" s="7"/>
      <c r="S24" s="7"/>
      <c r="T24" s="7"/>
      <c r="U24" s="7"/>
      <c r="V24" s="7"/>
      <c r="W24" s="7"/>
      <c r="X24" s="7"/>
      <c r="Y24" s="7"/>
      <c r="Z24" s="7"/>
      <c r="AA24" s="7"/>
      <c r="AB24" s="7"/>
      <c r="AC24" s="7"/>
      <c r="AD24" s="7"/>
    </row>
    <row r="25" spans="16:30" ht="12.75">
      <c r="P25" s="7"/>
      <c r="Q25" s="7"/>
      <c r="R25" s="7"/>
      <c r="S25" s="7"/>
      <c r="T25" s="7"/>
      <c r="U25" s="7"/>
      <c r="V25" s="7"/>
      <c r="W25" s="7"/>
      <c r="X25" s="7"/>
      <c r="Y25" s="7"/>
      <c r="Z25" s="7"/>
      <c r="AA25" s="7"/>
      <c r="AB25" s="7"/>
      <c r="AC25" s="7"/>
      <c r="AD25" s="7"/>
    </row>
    <row r="26" spans="16:30" ht="12.75">
      <c r="P26" s="7"/>
      <c r="Q26" s="128"/>
      <c r="R26" s="128"/>
      <c r="S26" s="128"/>
      <c r="T26" s="7"/>
      <c r="U26" s="7"/>
      <c r="V26" s="7"/>
      <c r="W26" s="7"/>
      <c r="X26" s="7"/>
      <c r="Y26" s="7"/>
      <c r="Z26" s="7"/>
      <c r="AA26" s="7"/>
      <c r="AB26" s="7"/>
      <c r="AC26" s="7">
        <v>693</v>
      </c>
      <c r="AD26" s="7"/>
    </row>
    <row r="27" spans="16:30" ht="12.75">
      <c r="P27" s="7"/>
      <c r="Q27" s="128"/>
      <c r="R27" s="128"/>
      <c r="S27" s="128"/>
      <c r="T27" s="7"/>
      <c r="U27" s="7"/>
      <c r="V27" s="7"/>
      <c r="W27" s="7"/>
      <c r="X27" s="7"/>
      <c r="Y27" s="7"/>
      <c r="Z27" s="7"/>
      <c r="AA27" s="7"/>
      <c r="AB27" s="7"/>
      <c r="AC27" s="7"/>
      <c r="AD27" s="7"/>
    </row>
    <row r="28" spans="16:30" ht="12.75">
      <c r="P28" s="7"/>
      <c r="Q28" s="128"/>
      <c r="R28" s="128"/>
      <c r="S28" s="128"/>
      <c r="T28" s="7"/>
      <c r="U28" s="7"/>
      <c r="V28" s="7"/>
      <c r="W28" s="7"/>
      <c r="X28" s="7"/>
      <c r="Y28" s="7"/>
      <c r="Z28" s="7"/>
      <c r="AA28" s="7"/>
      <c r="AB28" s="7"/>
      <c r="AC28" s="7"/>
      <c r="AD28" s="7"/>
    </row>
    <row r="29" spans="16:30" ht="12.75">
      <c r="P29" s="7"/>
      <c r="Q29" s="128"/>
      <c r="R29" s="128"/>
      <c r="S29" s="128"/>
      <c r="T29" s="7"/>
      <c r="U29" s="7"/>
      <c r="V29" s="7"/>
      <c r="W29" s="7"/>
      <c r="X29" s="7"/>
      <c r="Y29" s="7"/>
      <c r="Z29" s="7"/>
      <c r="AA29" s="7"/>
      <c r="AB29" s="7"/>
      <c r="AC29" s="7"/>
      <c r="AD29" s="7"/>
    </row>
    <row r="30" spans="16:30" ht="12.75">
      <c r="P30" s="7"/>
      <c r="Q30" s="128"/>
      <c r="R30" s="128"/>
      <c r="S30" s="128"/>
      <c r="T30" s="7"/>
      <c r="U30" s="7"/>
      <c r="V30" s="7"/>
      <c r="W30" s="7"/>
      <c r="X30" s="7"/>
      <c r="Y30" s="7"/>
      <c r="Z30" s="7"/>
      <c r="AA30" s="7"/>
      <c r="AB30" s="7"/>
      <c r="AC30" s="7"/>
      <c r="AD30" s="7"/>
    </row>
    <row r="31" spans="16:30" ht="12.75">
      <c r="P31" s="7"/>
      <c r="Q31" s="128"/>
      <c r="R31" s="128"/>
      <c r="S31" s="128"/>
      <c r="T31" s="7"/>
      <c r="U31" s="7"/>
      <c r="V31" s="7"/>
      <c r="W31" s="7"/>
      <c r="X31" s="7"/>
      <c r="Y31" s="7"/>
      <c r="Z31" s="7"/>
      <c r="AA31" s="7"/>
      <c r="AB31" s="7"/>
      <c r="AC31" s="7"/>
      <c r="AD31" s="7"/>
    </row>
    <row r="32" spans="2:30" ht="12.75">
      <c r="B32" s="7"/>
      <c r="P32" s="7"/>
      <c r="Q32" s="129"/>
      <c r="R32" s="129"/>
      <c r="S32" s="128"/>
      <c r="T32" s="7"/>
      <c r="U32" s="7"/>
      <c r="V32" s="7"/>
      <c r="W32" s="7"/>
      <c r="X32" s="7"/>
      <c r="Y32" s="7"/>
      <c r="Z32" s="7"/>
      <c r="AA32" s="7"/>
      <c r="AB32" s="130"/>
      <c r="AC32" s="7"/>
      <c r="AD32" s="130"/>
    </row>
    <row r="33" spans="16:30" ht="12.75">
      <c r="P33" s="7"/>
      <c r="Q33" s="128"/>
      <c r="R33" s="128"/>
      <c r="S33" s="128"/>
      <c r="T33" s="7"/>
      <c r="U33" s="7"/>
      <c r="V33" s="7"/>
      <c r="W33" s="7"/>
      <c r="X33" s="7"/>
      <c r="Y33" s="7"/>
      <c r="Z33" s="7"/>
      <c r="AA33" s="7"/>
      <c r="AB33" s="7"/>
      <c r="AC33" s="7"/>
      <c r="AD33" s="7"/>
    </row>
    <row r="34" spans="16:30" ht="12.75">
      <c r="P34" s="7"/>
      <c r="Q34" s="128"/>
      <c r="S34" s="128"/>
      <c r="T34" s="7"/>
      <c r="U34" s="7"/>
      <c r="V34" s="7"/>
      <c r="W34" s="7"/>
      <c r="X34" s="7"/>
      <c r="Y34" s="7"/>
      <c r="Z34" s="7"/>
      <c r="AA34" s="7"/>
      <c r="AB34" s="7"/>
      <c r="AC34" s="7"/>
      <c r="AD34" s="7"/>
    </row>
    <row r="35" spans="16:30" ht="12.75">
      <c r="P35" s="7"/>
      <c r="Q35" s="128"/>
      <c r="R35" s="128"/>
      <c r="S35" s="128"/>
      <c r="T35" s="7"/>
      <c r="U35" s="7"/>
      <c r="V35" s="7"/>
      <c r="W35" s="7"/>
      <c r="X35" s="7"/>
      <c r="Y35" s="7"/>
      <c r="Z35" s="7"/>
      <c r="AA35" s="7"/>
      <c r="AB35" s="7"/>
      <c r="AC35" s="7"/>
      <c r="AD35" s="7"/>
    </row>
    <row r="36" spans="16:30" ht="12.75">
      <c r="P36" s="7"/>
      <c r="Q36" s="128"/>
      <c r="R36" s="128"/>
      <c r="S36" s="128"/>
      <c r="T36" s="128"/>
      <c r="U36" s="7"/>
      <c r="V36" s="7"/>
      <c r="W36" s="7"/>
      <c r="X36" s="7"/>
      <c r="Y36" s="7"/>
      <c r="Z36" s="7"/>
      <c r="AA36" s="7"/>
      <c r="AB36" s="7"/>
      <c r="AC36" s="7"/>
      <c r="AD36" s="7"/>
    </row>
    <row r="37" spans="16:30" ht="12.75">
      <c r="P37" s="7"/>
      <c r="Q37" s="128"/>
      <c r="R37" s="128"/>
      <c r="S37" s="128"/>
      <c r="T37" s="128"/>
      <c r="U37" s="7"/>
      <c r="V37" s="7"/>
      <c r="W37" s="7"/>
      <c r="X37" s="7"/>
      <c r="Y37" s="7"/>
      <c r="Z37" s="7"/>
      <c r="AA37" s="7"/>
      <c r="AB37" s="7"/>
      <c r="AC37" s="7"/>
      <c r="AD37" s="7"/>
    </row>
    <row r="38" spans="16:30" ht="12.75">
      <c r="P38" s="7"/>
      <c r="Q38" s="128"/>
      <c r="R38" s="128"/>
      <c r="S38" s="128"/>
      <c r="T38" s="128"/>
      <c r="U38" s="7"/>
      <c r="V38" s="7"/>
      <c r="W38" s="7"/>
      <c r="X38" s="7"/>
      <c r="Y38" s="7"/>
      <c r="Z38" s="7"/>
      <c r="AA38" s="7"/>
      <c r="AB38" s="7"/>
      <c r="AC38" s="7"/>
      <c r="AD38" s="7"/>
    </row>
    <row r="39" spans="16:30" ht="12.75">
      <c r="P39" s="7"/>
      <c r="Q39" s="128"/>
      <c r="R39" s="128"/>
      <c r="S39" s="128"/>
      <c r="T39" s="128"/>
      <c r="U39" s="7"/>
      <c r="V39" s="7"/>
      <c r="W39" s="7"/>
      <c r="X39" s="7"/>
      <c r="Y39" s="7"/>
      <c r="Z39" s="7"/>
      <c r="AA39" s="7"/>
      <c r="AB39" s="7"/>
      <c r="AC39" s="7"/>
      <c r="AD39" s="7"/>
    </row>
    <row r="40" spans="16:30" ht="12.75">
      <c r="P40" s="7"/>
      <c r="Q40" s="128"/>
      <c r="R40" s="128"/>
      <c r="S40" s="128"/>
      <c r="T40" s="128"/>
      <c r="U40" s="7"/>
      <c r="V40" s="7"/>
      <c r="W40" s="7"/>
      <c r="X40" s="7"/>
      <c r="Y40" s="7"/>
      <c r="Z40" s="7"/>
      <c r="AA40" s="7"/>
      <c r="AB40" s="7"/>
      <c r="AC40" s="7"/>
      <c r="AD40" s="7"/>
    </row>
    <row r="41" spans="2:30" ht="12.75">
      <c r="B41" s="7"/>
      <c r="P41" s="7"/>
      <c r="Q41" s="128"/>
      <c r="R41" s="128"/>
      <c r="S41" s="128"/>
      <c r="T41" s="128"/>
      <c r="U41" s="7"/>
      <c r="V41" s="7"/>
      <c r="W41" s="7"/>
      <c r="X41" s="7"/>
      <c r="Y41" s="7"/>
      <c r="Z41" s="7"/>
      <c r="AA41" s="7"/>
      <c r="AB41" s="7"/>
      <c r="AC41" s="7"/>
      <c r="AD41" s="7"/>
    </row>
    <row r="42" spans="2:30" ht="12.75">
      <c r="B42" s="7"/>
      <c r="P42" s="7"/>
      <c r="Q42" s="128"/>
      <c r="R42" s="128"/>
      <c r="S42" s="128"/>
      <c r="T42" s="128"/>
      <c r="U42" s="7"/>
      <c r="V42" s="7"/>
      <c r="W42" s="7"/>
      <c r="X42" s="7"/>
      <c r="Y42" s="7"/>
      <c r="Z42" s="7"/>
      <c r="AA42" s="7"/>
      <c r="AB42" s="7"/>
      <c r="AC42" s="7"/>
      <c r="AD42" s="7"/>
    </row>
    <row r="43" spans="16:30" ht="12.75">
      <c r="P43" s="7"/>
      <c r="Q43" s="128"/>
      <c r="R43" s="128"/>
      <c r="S43" s="128"/>
      <c r="T43" s="128"/>
      <c r="U43" s="7"/>
      <c r="V43" s="7"/>
      <c r="W43" s="7"/>
      <c r="X43" s="7"/>
      <c r="Y43" s="7"/>
      <c r="Z43" s="7"/>
      <c r="AA43" s="7"/>
      <c r="AB43" s="7"/>
      <c r="AC43" s="7"/>
      <c r="AD43" s="7"/>
    </row>
    <row r="44" spans="16:30" ht="12.75">
      <c r="P44" s="7"/>
      <c r="Q44" s="128"/>
      <c r="R44" s="128"/>
      <c r="S44" s="128"/>
      <c r="T44" s="128"/>
      <c r="U44" s="7"/>
      <c r="V44" s="7"/>
      <c r="W44" s="7"/>
      <c r="X44" s="7"/>
      <c r="Y44" s="7"/>
      <c r="Z44" s="7"/>
      <c r="AA44" s="7"/>
      <c r="AB44" s="7"/>
      <c r="AC44" s="7"/>
      <c r="AD44" s="7"/>
    </row>
    <row r="45" spans="2:30" ht="12.75">
      <c r="B45" s="7"/>
      <c r="P45" s="7"/>
      <c r="Q45" s="128"/>
      <c r="R45" s="128"/>
      <c r="S45" s="128"/>
      <c r="T45" s="128"/>
      <c r="U45" s="7"/>
      <c r="V45" s="7"/>
      <c r="W45" s="7"/>
      <c r="X45" s="7"/>
      <c r="Y45" s="7"/>
      <c r="Z45" s="7"/>
      <c r="AA45" s="7"/>
      <c r="AB45" s="7"/>
      <c r="AC45" s="7"/>
      <c r="AD45" s="7"/>
    </row>
    <row r="46" spans="2:30" ht="12.75">
      <c r="B46" s="7"/>
      <c r="P46" s="7"/>
      <c r="Q46" s="128"/>
      <c r="R46" s="128"/>
      <c r="S46" s="128"/>
      <c r="T46" s="128"/>
      <c r="U46" s="7"/>
      <c r="V46" s="7"/>
      <c r="W46" s="7"/>
      <c r="X46" s="7"/>
      <c r="Y46" s="7"/>
      <c r="Z46" s="7"/>
      <c r="AA46" s="7"/>
      <c r="AB46" s="7"/>
      <c r="AC46" s="7"/>
      <c r="AD46" s="7"/>
    </row>
    <row r="47" spans="16:30" ht="12.75">
      <c r="P47" s="7"/>
      <c r="Q47" s="128"/>
      <c r="R47" s="128"/>
      <c r="S47" s="128"/>
      <c r="T47" s="128"/>
      <c r="U47" s="7"/>
      <c r="V47" s="7"/>
      <c r="W47" s="7"/>
      <c r="X47" s="7"/>
      <c r="Y47" s="7"/>
      <c r="Z47" s="7"/>
      <c r="AA47" s="7"/>
      <c r="AB47" s="7"/>
      <c r="AC47" s="7"/>
      <c r="AD47" s="7"/>
    </row>
    <row r="48" spans="16:30" ht="12.75">
      <c r="P48" s="7"/>
      <c r="Q48" s="128"/>
      <c r="R48" s="128"/>
      <c r="S48" s="128"/>
      <c r="T48" s="128"/>
      <c r="U48" s="7"/>
      <c r="V48" s="7"/>
      <c r="W48" s="7"/>
      <c r="X48" s="7"/>
      <c r="Y48" s="7"/>
      <c r="Z48" s="7"/>
      <c r="AA48" s="7"/>
      <c r="AB48" s="7"/>
      <c r="AC48" s="7"/>
      <c r="AD48" s="7"/>
    </row>
    <row r="49" spans="16:30" ht="12.75">
      <c r="P49" s="7"/>
      <c r="Q49" s="128"/>
      <c r="R49" s="128"/>
      <c r="S49" s="128"/>
      <c r="T49" s="128"/>
      <c r="U49" s="7"/>
      <c r="V49" s="7"/>
      <c r="W49" s="7"/>
      <c r="X49" s="7"/>
      <c r="Y49" s="7"/>
      <c r="Z49" s="7"/>
      <c r="AA49" s="7"/>
      <c r="AB49" s="7"/>
      <c r="AC49" s="7"/>
      <c r="AD49" s="7"/>
    </row>
    <row r="50" spans="16:30" ht="12.75">
      <c r="P50" s="7"/>
      <c r="Q50" s="128"/>
      <c r="R50" s="128"/>
      <c r="S50" s="128"/>
      <c r="T50" s="128"/>
      <c r="U50" s="7"/>
      <c r="V50" s="7"/>
      <c r="W50" s="7"/>
      <c r="X50" s="7"/>
      <c r="Y50" s="7"/>
      <c r="Z50" s="7"/>
      <c r="AA50" s="7"/>
      <c r="AB50" s="7"/>
      <c r="AC50" s="7"/>
      <c r="AD50" s="7"/>
    </row>
    <row r="51" spans="16:30" ht="12.75">
      <c r="P51" s="7"/>
      <c r="Q51" s="128"/>
      <c r="R51" s="128"/>
      <c r="S51" s="128"/>
      <c r="T51" s="128"/>
      <c r="U51" s="7"/>
      <c r="V51" s="7"/>
      <c r="W51" s="7"/>
      <c r="X51" s="7"/>
      <c r="Y51" s="7"/>
      <c r="Z51" s="7"/>
      <c r="AA51" s="7"/>
      <c r="AB51" s="7"/>
      <c r="AC51" s="7"/>
      <c r="AD51" s="7"/>
    </row>
    <row r="52" spans="16:30" ht="12.75">
      <c r="P52" s="7"/>
      <c r="Q52" s="128"/>
      <c r="R52" s="128"/>
      <c r="S52" s="128"/>
      <c r="T52" s="128"/>
      <c r="U52" s="7"/>
      <c r="V52" s="7"/>
      <c r="W52" s="7"/>
      <c r="X52" s="7"/>
      <c r="Y52" s="7"/>
      <c r="Z52" s="7"/>
      <c r="AA52" s="7"/>
      <c r="AB52" s="7"/>
      <c r="AC52" s="7"/>
      <c r="AD52" s="7"/>
    </row>
    <row r="53" spans="16:30" ht="12.75">
      <c r="P53" s="7"/>
      <c r="Q53" s="128"/>
      <c r="R53" s="128"/>
      <c r="S53" s="128"/>
      <c r="T53" s="128"/>
      <c r="U53" s="7"/>
      <c r="V53" s="7"/>
      <c r="W53" s="7"/>
      <c r="X53" s="7"/>
      <c r="Y53" s="7"/>
      <c r="Z53" s="7"/>
      <c r="AA53" s="7"/>
      <c r="AB53" s="7"/>
      <c r="AC53" s="7"/>
      <c r="AD53" s="7"/>
    </row>
    <row r="54" spans="16:30" ht="12.75">
      <c r="P54" s="7"/>
      <c r="Q54" s="128"/>
      <c r="R54" s="128"/>
      <c r="S54" s="128"/>
      <c r="T54" s="128"/>
      <c r="U54" s="7"/>
      <c r="V54" s="7"/>
      <c r="W54" s="7"/>
      <c r="X54" s="7"/>
      <c r="Y54" s="7"/>
      <c r="Z54" s="7"/>
      <c r="AA54" s="7"/>
      <c r="AB54" s="7"/>
      <c r="AC54" s="7"/>
      <c r="AD54" s="7"/>
    </row>
    <row r="55" spans="16:30" ht="12.75">
      <c r="P55" s="7"/>
      <c r="Q55" s="128"/>
      <c r="R55" s="128"/>
      <c r="S55" s="128"/>
      <c r="T55" s="7"/>
      <c r="U55" s="7"/>
      <c r="V55" s="7"/>
      <c r="W55" s="7"/>
      <c r="X55" s="7"/>
      <c r="Y55" s="7"/>
      <c r="Z55" s="7"/>
      <c r="AA55" s="7"/>
      <c r="AB55" s="7"/>
      <c r="AC55" s="7"/>
      <c r="AD55" s="7"/>
    </row>
    <row r="56" spans="16:30" ht="12.75">
      <c r="P56" s="7"/>
      <c r="Q56" s="128"/>
      <c r="R56" s="128"/>
      <c r="S56" s="128"/>
      <c r="T56" s="7"/>
      <c r="U56" s="7"/>
      <c r="V56" s="7"/>
      <c r="W56" s="7"/>
      <c r="X56" s="7"/>
      <c r="Y56" s="7"/>
      <c r="Z56" s="7"/>
      <c r="AA56" s="7"/>
      <c r="AB56" s="7"/>
      <c r="AC56" s="7"/>
      <c r="AD56" s="7"/>
    </row>
    <row r="57" spans="16:30" ht="12.75">
      <c r="P57" s="7"/>
      <c r="Q57" s="128"/>
      <c r="R57" s="128"/>
      <c r="S57" s="128"/>
      <c r="T57" s="7"/>
      <c r="U57" s="7"/>
      <c r="V57" s="7"/>
      <c r="W57" s="7"/>
      <c r="X57" s="7"/>
      <c r="Y57" s="7"/>
      <c r="Z57" s="7"/>
      <c r="AA57" s="7"/>
      <c r="AB57" s="7"/>
      <c r="AC57" s="7"/>
      <c r="AD57" s="7"/>
    </row>
    <row r="58" spans="16:30" ht="12.75">
      <c r="P58" s="7"/>
      <c r="Q58" s="128"/>
      <c r="R58" s="128"/>
      <c r="S58" s="128"/>
      <c r="T58" s="7"/>
      <c r="U58" s="7"/>
      <c r="V58" s="7"/>
      <c r="W58" s="7"/>
      <c r="X58" s="7"/>
      <c r="Y58" s="7"/>
      <c r="Z58" s="7"/>
      <c r="AA58" s="7"/>
      <c r="AB58" s="7"/>
      <c r="AC58" s="7"/>
      <c r="AD58" s="7"/>
    </row>
    <row r="59" spans="16:30" ht="12.75">
      <c r="P59" s="7"/>
      <c r="Q59" s="128"/>
      <c r="R59" s="128"/>
      <c r="S59" s="128"/>
      <c r="T59" s="7"/>
      <c r="U59" s="7"/>
      <c r="V59" s="7"/>
      <c r="W59" s="7"/>
      <c r="X59" s="7"/>
      <c r="Y59" s="7"/>
      <c r="Z59" s="7"/>
      <c r="AA59" s="7"/>
      <c r="AB59" s="7"/>
      <c r="AC59" s="7"/>
      <c r="AD59" s="7"/>
    </row>
    <row r="60" spans="16:30" ht="12.75">
      <c r="P60" s="7"/>
      <c r="Q60" s="7"/>
      <c r="R60" s="7"/>
      <c r="S60" s="7"/>
      <c r="T60" s="7"/>
      <c r="U60" s="7"/>
      <c r="V60" s="7"/>
      <c r="W60" s="7"/>
      <c r="X60" s="7"/>
      <c r="Y60" s="7"/>
      <c r="Z60" s="7"/>
      <c r="AA60" s="7"/>
      <c r="AB60" s="7"/>
      <c r="AC60" s="7"/>
      <c r="AD60" s="7"/>
    </row>
    <row r="61" spans="16:30" ht="12.75">
      <c r="P61" s="7"/>
      <c r="Q61" s="7"/>
      <c r="R61" s="7"/>
      <c r="S61" s="7"/>
      <c r="T61" s="7"/>
      <c r="U61" s="7"/>
      <c r="V61" s="7"/>
      <c r="W61" s="7"/>
      <c r="X61" s="7"/>
      <c r="Y61" s="7"/>
      <c r="Z61" s="7"/>
      <c r="AA61" s="7"/>
      <c r="AB61" s="7"/>
      <c r="AC61" s="7"/>
      <c r="AD61" s="7"/>
    </row>
    <row r="71" spans="2:30" ht="12.75">
      <c r="B71" s="8"/>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2:30" ht="12.75">
      <c r="B72" s="10"/>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sheetData>
  <sheetProtection sheet="1" formatCells="0" formatColumns="0" formatRows="0"/>
  <mergeCells count="82">
    <mergeCell ref="B2:AD2"/>
    <mergeCell ref="B3:AD3"/>
    <mergeCell ref="B4:AD4"/>
    <mergeCell ref="T10:T11"/>
    <mergeCell ref="V10:V11"/>
    <mergeCell ref="X10:X11"/>
    <mergeCell ref="Z10:Z11"/>
    <mergeCell ref="AB10:AB11"/>
    <mergeCell ref="C8:AF8"/>
    <mergeCell ref="A10:A11"/>
    <mergeCell ref="D10:D11"/>
    <mergeCell ref="F10:F11"/>
    <mergeCell ref="H10:H11"/>
    <mergeCell ref="J10:J11"/>
    <mergeCell ref="L10:L11"/>
    <mergeCell ref="AI14:AI15"/>
    <mergeCell ref="AK14:AK15"/>
    <mergeCell ref="L16:L17"/>
    <mergeCell ref="N16:N17"/>
    <mergeCell ref="P16:P17"/>
    <mergeCell ref="R16:R17"/>
    <mergeCell ref="T16:T17"/>
    <mergeCell ref="AD14:AD15"/>
    <mergeCell ref="AD16:AD17"/>
    <mergeCell ref="V16:V17"/>
    <mergeCell ref="AE14:AF15"/>
    <mergeCell ref="X16:X17"/>
    <mergeCell ref="AE16:AF17"/>
    <mergeCell ref="AB16:AB17"/>
    <mergeCell ref="Z16:Z17"/>
    <mergeCell ref="T12:T13"/>
    <mergeCell ref="V12:V13"/>
    <mergeCell ref="X12:X13"/>
    <mergeCell ref="T14:T15"/>
    <mergeCell ref="V14:V15"/>
    <mergeCell ref="A12:A13"/>
    <mergeCell ref="X14:X15"/>
    <mergeCell ref="AE12:AF13"/>
    <mergeCell ref="A14:A15"/>
    <mergeCell ref="D14:D15"/>
    <mergeCell ref="F14:F15"/>
    <mergeCell ref="H14:H15"/>
    <mergeCell ref="J14:J15"/>
    <mergeCell ref="P14:P15"/>
    <mergeCell ref="AD12:AD13"/>
    <mergeCell ref="A16:A17"/>
    <mergeCell ref="D16:D17"/>
    <mergeCell ref="F16:F17"/>
    <mergeCell ref="H16:H17"/>
    <mergeCell ref="J16:J17"/>
    <mergeCell ref="N14:N15"/>
    <mergeCell ref="L14:L15"/>
    <mergeCell ref="F12:F13"/>
    <mergeCell ref="H12:H13"/>
    <mergeCell ref="J12:J13"/>
    <mergeCell ref="L12:L13"/>
    <mergeCell ref="N12:N13"/>
    <mergeCell ref="AB14:AB15"/>
    <mergeCell ref="R12:R13"/>
    <mergeCell ref="R14:R15"/>
    <mergeCell ref="Z14:Z15"/>
    <mergeCell ref="P12:P13"/>
    <mergeCell ref="AE1:AF1"/>
    <mergeCell ref="AE2:AF2"/>
    <mergeCell ref="AE9:AF9"/>
    <mergeCell ref="Z12:Z13"/>
    <mergeCell ref="N10:N11"/>
    <mergeCell ref="P10:P11"/>
    <mergeCell ref="R10:R11"/>
    <mergeCell ref="AE10:AF11"/>
    <mergeCell ref="AD10:AD11"/>
    <mergeCell ref="B1:AD1"/>
    <mergeCell ref="D12:D13"/>
    <mergeCell ref="A1:A4"/>
    <mergeCell ref="AB12:AB13"/>
    <mergeCell ref="A20:AE23"/>
    <mergeCell ref="AE3:AF3"/>
    <mergeCell ref="AE4:AF4"/>
    <mergeCell ref="A6:B6"/>
    <mergeCell ref="C6:AF6"/>
    <mergeCell ref="A8:A9"/>
    <mergeCell ref="B8:B9"/>
  </mergeCells>
  <printOptions horizontalCentered="1" verticalCentered="1"/>
  <pageMargins left="0" right="0" top="0" bottom="0" header="0" footer="0"/>
  <pageSetup fitToHeight="1" fitToWidth="1" horizontalDpi="600" verticalDpi="600" orientation="landscape" paperSize="14" scale="53" r:id="rId4"/>
  <drawing r:id="rId3"/>
  <legacyDrawing r:id="rId2"/>
</worksheet>
</file>

<file path=xl/worksheets/sheet3.xml><?xml version="1.0" encoding="utf-8"?>
<worksheet xmlns="http://schemas.openxmlformats.org/spreadsheetml/2006/main" xmlns:r="http://schemas.openxmlformats.org/officeDocument/2006/relationships">
  <dimension ref="A2:T166"/>
  <sheetViews>
    <sheetView zoomScalePageLayoutView="0" workbookViewId="0" topLeftCell="A46">
      <selection activeCell="C71" sqref="C71:P71"/>
    </sheetView>
  </sheetViews>
  <sheetFormatPr defaultColWidth="11.421875" defaultRowHeight="12.75"/>
  <cols>
    <col min="1" max="1" width="3.00390625" style="62" customWidth="1"/>
    <col min="2" max="2" width="35.140625" style="62" customWidth="1"/>
    <col min="3" max="3" width="16.8515625" style="62" customWidth="1"/>
    <col min="4" max="4" width="5.00390625" style="62" bestFit="1" customWidth="1"/>
    <col min="5" max="5" width="4.7109375" style="62" bestFit="1" customWidth="1"/>
    <col min="6" max="6" width="5.140625" style="62" bestFit="1" customWidth="1"/>
    <col min="7" max="7" width="4.8515625" style="62" bestFit="1" customWidth="1"/>
    <col min="8" max="8" width="5.140625" style="62" bestFit="1" customWidth="1"/>
    <col min="9" max="9" width="9.57421875" style="62" bestFit="1" customWidth="1"/>
    <col min="10" max="10" width="4.140625" style="62" bestFit="1" customWidth="1"/>
    <col min="11" max="11" width="6.421875" style="62" bestFit="1" customWidth="1"/>
    <col min="12" max="12" width="4.8515625" style="62" bestFit="1" customWidth="1"/>
    <col min="13" max="13" width="8.421875" style="62" customWidth="1"/>
    <col min="14" max="14" width="6.421875" style="62" customWidth="1"/>
    <col min="15" max="15" width="6.57421875" style="62" customWidth="1"/>
    <col min="16" max="16" width="12.140625" style="62" customWidth="1"/>
    <col min="17" max="17" width="1.7109375" style="62" customWidth="1"/>
    <col min="18" max="19" width="11.421875" style="12" customWidth="1"/>
    <col min="20" max="20" width="11.421875" style="12" hidden="1" customWidth="1"/>
    <col min="21" max="16384" width="11.421875" style="12" customWidth="1"/>
  </cols>
  <sheetData>
    <row r="1" ht="3" customHeight="1" thickBot="1"/>
    <row r="2" spans="2:16" ht="15.75">
      <c r="B2" s="346"/>
      <c r="C2" s="349" t="s">
        <v>58</v>
      </c>
      <c r="D2" s="350"/>
      <c r="E2" s="350"/>
      <c r="F2" s="350"/>
      <c r="G2" s="350"/>
      <c r="H2" s="350"/>
      <c r="I2" s="350"/>
      <c r="J2" s="350"/>
      <c r="K2" s="350"/>
      <c r="L2" s="350"/>
      <c r="M2" s="351"/>
      <c r="N2" s="183" t="s">
        <v>155</v>
      </c>
      <c r="O2" s="184"/>
      <c r="P2" s="185"/>
    </row>
    <row r="3" spans="2:20" ht="15.75">
      <c r="B3" s="347"/>
      <c r="C3" s="352" t="s">
        <v>59</v>
      </c>
      <c r="D3" s="353"/>
      <c r="E3" s="353"/>
      <c r="F3" s="353"/>
      <c r="G3" s="353"/>
      <c r="H3" s="353"/>
      <c r="I3" s="353"/>
      <c r="J3" s="353"/>
      <c r="K3" s="353"/>
      <c r="L3" s="353"/>
      <c r="M3" s="354"/>
      <c r="N3" s="189" t="s">
        <v>108</v>
      </c>
      <c r="O3" s="190"/>
      <c r="P3" s="191"/>
      <c r="T3" s="12">
        <v>0.02</v>
      </c>
    </row>
    <row r="4" spans="2:20" ht="15.75">
      <c r="B4" s="347"/>
      <c r="C4" s="352" t="s">
        <v>144</v>
      </c>
      <c r="D4" s="353"/>
      <c r="E4" s="353"/>
      <c r="F4" s="353"/>
      <c r="G4" s="353"/>
      <c r="H4" s="353"/>
      <c r="I4" s="353"/>
      <c r="J4" s="353"/>
      <c r="K4" s="353"/>
      <c r="L4" s="353"/>
      <c r="M4" s="354"/>
      <c r="N4" s="189" t="s">
        <v>156</v>
      </c>
      <c r="O4" s="190"/>
      <c r="P4" s="191"/>
      <c r="T4" s="12">
        <v>0.020001</v>
      </c>
    </row>
    <row r="5" spans="2:20" ht="16.5" thickBot="1">
      <c r="B5" s="348"/>
      <c r="C5" s="355" t="s">
        <v>61</v>
      </c>
      <c r="D5" s="356"/>
      <c r="E5" s="356"/>
      <c r="F5" s="356"/>
      <c r="G5" s="356"/>
      <c r="H5" s="356"/>
      <c r="I5" s="356"/>
      <c r="J5" s="356"/>
      <c r="K5" s="356"/>
      <c r="L5" s="356"/>
      <c r="M5" s="357"/>
      <c r="N5" s="195" t="s">
        <v>62</v>
      </c>
      <c r="O5" s="196"/>
      <c r="P5" s="197"/>
      <c r="T5" s="12">
        <v>0.0499999</v>
      </c>
    </row>
    <row r="6" ht="13.5" thickBot="1">
      <c r="T6" s="12">
        <v>0.05</v>
      </c>
    </row>
    <row r="7" spans="1:17" ht="12.75">
      <c r="A7" s="90"/>
      <c r="B7" s="358" t="s">
        <v>65</v>
      </c>
      <c r="C7" s="359"/>
      <c r="D7" s="359"/>
      <c r="E7" s="359"/>
      <c r="F7" s="359"/>
      <c r="G7" s="359"/>
      <c r="H7" s="359"/>
      <c r="I7" s="359"/>
      <c r="J7" s="359"/>
      <c r="K7" s="359"/>
      <c r="L7" s="359"/>
      <c r="M7" s="359"/>
      <c r="N7" s="359"/>
      <c r="O7" s="359"/>
      <c r="P7" s="360"/>
      <c r="Q7" s="90"/>
    </row>
    <row r="8" spans="1:17" ht="13.5" thickBot="1">
      <c r="A8" s="90"/>
      <c r="B8" s="361"/>
      <c r="C8" s="362"/>
      <c r="D8" s="362"/>
      <c r="E8" s="362"/>
      <c r="F8" s="362"/>
      <c r="G8" s="362"/>
      <c r="H8" s="362"/>
      <c r="I8" s="362"/>
      <c r="J8" s="362"/>
      <c r="K8" s="362"/>
      <c r="L8" s="362"/>
      <c r="M8" s="362"/>
      <c r="N8" s="362"/>
      <c r="O8" s="362"/>
      <c r="P8" s="363"/>
      <c r="Q8" s="90"/>
    </row>
    <row r="9" spans="1:17" ht="13.5" thickBot="1">
      <c r="A9" s="90"/>
      <c r="B9" s="364"/>
      <c r="C9" s="364"/>
      <c r="D9" s="364"/>
      <c r="E9" s="364"/>
      <c r="F9" s="364"/>
      <c r="G9" s="364"/>
      <c r="H9" s="364"/>
      <c r="I9" s="364"/>
      <c r="J9" s="364"/>
      <c r="K9" s="364"/>
      <c r="L9" s="364"/>
      <c r="M9" s="364"/>
      <c r="N9" s="364"/>
      <c r="O9" s="364"/>
      <c r="P9" s="364"/>
      <c r="Q9" s="90"/>
    </row>
    <row r="10" spans="1:17" ht="13.5" thickBot="1">
      <c r="A10" s="90"/>
      <c r="B10" s="138" t="s">
        <v>75</v>
      </c>
      <c r="C10" s="139">
        <v>2018</v>
      </c>
      <c r="D10" s="365" t="s">
        <v>1</v>
      </c>
      <c r="E10" s="366"/>
      <c r="F10" s="366"/>
      <c r="G10" s="366"/>
      <c r="H10" s="367" t="s">
        <v>42</v>
      </c>
      <c r="I10" s="367"/>
      <c r="J10" s="367"/>
      <c r="K10" s="366" t="s">
        <v>38</v>
      </c>
      <c r="L10" s="366"/>
      <c r="M10" s="366"/>
      <c r="N10" s="366"/>
      <c r="O10" s="367" t="s">
        <v>44</v>
      </c>
      <c r="P10" s="368"/>
      <c r="Q10" s="90"/>
    </row>
    <row r="11" spans="1:17" ht="5.25" customHeight="1" thickBot="1">
      <c r="A11" s="90"/>
      <c r="B11" s="369"/>
      <c r="C11" s="370"/>
      <c r="D11" s="370"/>
      <c r="E11" s="370"/>
      <c r="F11" s="370"/>
      <c r="G11" s="370"/>
      <c r="H11" s="370"/>
      <c r="I11" s="370"/>
      <c r="J11" s="370"/>
      <c r="K11" s="370"/>
      <c r="L11" s="370"/>
      <c r="M11" s="370"/>
      <c r="N11" s="370"/>
      <c r="O11" s="370"/>
      <c r="P11" s="371"/>
      <c r="Q11" s="90"/>
    </row>
    <row r="12" spans="1:17" s="142" customFormat="1" ht="15.75" customHeight="1" thickBot="1">
      <c r="A12" s="140"/>
      <c r="B12" s="141" t="s">
        <v>0</v>
      </c>
      <c r="C12" s="381" t="s">
        <v>143</v>
      </c>
      <c r="D12" s="382"/>
      <c r="E12" s="382"/>
      <c r="F12" s="382"/>
      <c r="G12" s="382"/>
      <c r="H12" s="382"/>
      <c r="I12" s="382"/>
      <c r="J12" s="382"/>
      <c r="K12" s="382"/>
      <c r="L12" s="382"/>
      <c r="M12" s="382"/>
      <c r="N12" s="382"/>
      <c r="O12" s="382"/>
      <c r="P12" s="383"/>
      <c r="Q12" s="140"/>
    </row>
    <row r="13" spans="1:17" ht="2.25" customHeight="1" thickBot="1">
      <c r="A13" s="90"/>
      <c r="B13" s="372"/>
      <c r="C13" s="373"/>
      <c r="D13" s="373"/>
      <c r="E13" s="373"/>
      <c r="F13" s="373"/>
      <c r="G13" s="373"/>
      <c r="H13" s="373"/>
      <c r="I13" s="373"/>
      <c r="J13" s="373"/>
      <c r="K13" s="373"/>
      <c r="L13" s="373"/>
      <c r="M13" s="373"/>
      <c r="N13" s="373"/>
      <c r="O13" s="373"/>
      <c r="P13" s="374"/>
      <c r="Q13" s="90"/>
    </row>
    <row r="14" spans="1:17" ht="13.5" thickBot="1">
      <c r="A14" s="90"/>
      <c r="B14" s="141" t="s">
        <v>6</v>
      </c>
      <c r="C14" s="375" t="s">
        <v>142</v>
      </c>
      <c r="D14" s="376"/>
      <c r="E14" s="376"/>
      <c r="F14" s="376"/>
      <c r="G14" s="376"/>
      <c r="H14" s="376"/>
      <c r="I14" s="376"/>
      <c r="J14" s="376"/>
      <c r="K14" s="376"/>
      <c r="L14" s="376"/>
      <c r="M14" s="376"/>
      <c r="N14" s="376"/>
      <c r="O14" s="376"/>
      <c r="P14" s="377"/>
      <c r="Q14" s="90"/>
    </row>
    <row r="15" spans="1:17" ht="2.25" customHeight="1" thickBot="1">
      <c r="A15" s="90"/>
      <c r="B15" s="378"/>
      <c r="C15" s="379"/>
      <c r="D15" s="379"/>
      <c r="E15" s="379"/>
      <c r="F15" s="379"/>
      <c r="G15" s="379"/>
      <c r="H15" s="379"/>
      <c r="I15" s="379"/>
      <c r="J15" s="379"/>
      <c r="K15" s="379"/>
      <c r="L15" s="379"/>
      <c r="M15" s="379"/>
      <c r="N15" s="379"/>
      <c r="O15" s="379"/>
      <c r="P15" s="380"/>
      <c r="Q15" s="90"/>
    </row>
    <row r="16" spans="1:17" ht="13.5" thickBot="1">
      <c r="A16" s="90"/>
      <c r="B16" s="141" t="s">
        <v>36</v>
      </c>
      <c r="C16" s="376" t="s">
        <v>141</v>
      </c>
      <c r="D16" s="376"/>
      <c r="E16" s="376"/>
      <c r="F16" s="376"/>
      <c r="G16" s="376"/>
      <c r="H16" s="376"/>
      <c r="I16" s="376"/>
      <c r="J16" s="376"/>
      <c r="K16" s="376"/>
      <c r="L16" s="376"/>
      <c r="M16" s="376"/>
      <c r="N16" s="376"/>
      <c r="O16" s="376"/>
      <c r="P16" s="377"/>
      <c r="Q16" s="90"/>
    </row>
    <row r="17" spans="1:17" ht="3.75" customHeight="1" thickBot="1">
      <c r="A17" s="90"/>
      <c r="B17" s="378"/>
      <c r="C17" s="379"/>
      <c r="D17" s="379"/>
      <c r="E17" s="379"/>
      <c r="F17" s="379"/>
      <c r="G17" s="379"/>
      <c r="H17" s="379"/>
      <c r="I17" s="379"/>
      <c r="J17" s="379"/>
      <c r="K17" s="379"/>
      <c r="L17" s="379"/>
      <c r="M17" s="379"/>
      <c r="N17" s="379"/>
      <c r="O17" s="379"/>
      <c r="P17" s="380"/>
      <c r="Q17" s="90"/>
    </row>
    <row r="18" spans="1:17" ht="34.5" customHeight="1" thickBot="1">
      <c r="A18" s="90"/>
      <c r="B18" s="141" t="s">
        <v>23</v>
      </c>
      <c r="C18" s="384" t="s">
        <v>200</v>
      </c>
      <c r="D18" s="385"/>
      <c r="E18" s="385"/>
      <c r="F18" s="385"/>
      <c r="G18" s="385"/>
      <c r="H18" s="385"/>
      <c r="I18" s="385"/>
      <c r="J18" s="385"/>
      <c r="K18" s="385"/>
      <c r="L18" s="385"/>
      <c r="M18" s="385"/>
      <c r="N18" s="385"/>
      <c r="O18" s="385"/>
      <c r="P18" s="386"/>
      <c r="Q18" s="90"/>
    </row>
    <row r="19" spans="1:17" ht="5.25" customHeight="1" thickBot="1">
      <c r="A19" s="90"/>
      <c r="B19" s="387"/>
      <c r="C19" s="387"/>
      <c r="D19" s="387"/>
      <c r="E19" s="387"/>
      <c r="F19" s="387"/>
      <c r="G19" s="387"/>
      <c r="H19" s="387"/>
      <c r="I19" s="387"/>
      <c r="J19" s="387"/>
      <c r="K19" s="387"/>
      <c r="L19" s="387"/>
      <c r="M19" s="387"/>
      <c r="N19" s="387"/>
      <c r="O19" s="387"/>
      <c r="P19" s="387"/>
      <c r="Q19" s="90"/>
    </row>
    <row r="20" spans="1:17" ht="13.5" thickBot="1">
      <c r="A20" s="90"/>
      <c r="B20" s="283" t="s">
        <v>37</v>
      </c>
      <c r="C20" s="284"/>
      <c r="D20" s="284"/>
      <c r="E20" s="284"/>
      <c r="F20" s="284"/>
      <c r="G20" s="284"/>
      <c r="H20" s="284"/>
      <c r="I20" s="284"/>
      <c r="J20" s="284"/>
      <c r="K20" s="284"/>
      <c r="L20" s="284"/>
      <c r="M20" s="284"/>
      <c r="N20" s="284"/>
      <c r="O20" s="284"/>
      <c r="P20" s="285"/>
      <c r="Q20" s="90"/>
    </row>
    <row r="21" spans="1:17" ht="1.5" customHeight="1" thickBot="1">
      <c r="A21" s="90"/>
      <c r="B21" s="388"/>
      <c r="C21" s="389"/>
      <c r="D21" s="389"/>
      <c r="E21" s="389"/>
      <c r="F21" s="389"/>
      <c r="G21" s="389"/>
      <c r="H21" s="389"/>
      <c r="I21" s="389"/>
      <c r="J21" s="389"/>
      <c r="K21" s="389"/>
      <c r="L21" s="389"/>
      <c r="M21" s="389"/>
      <c r="N21" s="389"/>
      <c r="O21" s="389"/>
      <c r="P21" s="390"/>
      <c r="Q21" s="90"/>
    </row>
    <row r="22" spans="1:17" ht="87" customHeight="1" thickBot="1">
      <c r="A22" s="90"/>
      <c r="B22" s="141" t="s">
        <v>3</v>
      </c>
      <c r="C22" s="391" t="s">
        <v>222</v>
      </c>
      <c r="D22" s="376"/>
      <c r="E22" s="376"/>
      <c r="F22" s="376"/>
      <c r="G22" s="376"/>
      <c r="H22" s="376"/>
      <c r="I22" s="376"/>
      <c r="J22" s="376"/>
      <c r="K22" s="376"/>
      <c r="L22" s="376"/>
      <c r="M22" s="376"/>
      <c r="N22" s="376"/>
      <c r="O22" s="376"/>
      <c r="P22" s="377"/>
      <c r="Q22" s="90"/>
    </row>
    <row r="23" spans="1:17" ht="3" customHeight="1" thickBot="1">
      <c r="A23" s="90"/>
      <c r="B23" s="378"/>
      <c r="C23" s="379"/>
      <c r="D23" s="379"/>
      <c r="E23" s="379"/>
      <c r="F23" s="379"/>
      <c r="G23" s="379"/>
      <c r="H23" s="379"/>
      <c r="I23" s="379"/>
      <c r="J23" s="379"/>
      <c r="K23" s="379"/>
      <c r="L23" s="379"/>
      <c r="M23" s="379"/>
      <c r="N23" s="379"/>
      <c r="O23" s="379"/>
      <c r="P23" s="380"/>
      <c r="Q23" s="90"/>
    </row>
    <row r="24" spans="1:17" ht="117.75" customHeight="1" thickBot="1">
      <c r="A24" s="90"/>
      <c r="B24" s="141" t="s">
        <v>24</v>
      </c>
      <c r="C24" s="392" t="s">
        <v>224</v>
      </c>
      <c r="D24" s="393"/>
      <c r="E24" s="393"/>
      <c r="F24" s="393"/>
      <c r="G24" s="393"/>
      <c r="H24" s="393"/>
      <c r="I24" s="393"/>
      <c r="J24" s="393"/>
      <c r="K24" s="393"/>
      <c r="L24" s="393"/>
      <c r="M24" s="393"/>
      <c r="N24" s="393"/>
      <c r="O24" s="393"/>
      <c r="P24" s="394"/>
      <c r="Q24" s="90"/>
    </row>
    <row r="25" spans="1:17" ht="5.25" customHeight="1" thickBot="1">
      <c r="A25" s="90"/>
      <c r="B25" s="378"/>
      <c r="C25" s="379"/>
      <c r="D25" s="379"/>
      <c r="E25" s="379"/>
      <c r="F25" s="379"/>
      <c r="G25" s="379"/>
      <c r="H25" s="379"/>
      <c r="I25" s="379"/>
      <c r="J25" s="379"/>
      <c r="K25" s="379"/>
      <c r="L25" s="379"/>
      <c r="M25" s="379"/>
      <c r="N25" s="379"/>
      <c r="O25" s="379"/>
      <c r="P25" s="380"/>
      <c r="Q25" s="90"/>
    </row>
    <row r="26" spans="1:17" ht="13.5" thickBot="1">
      <c r="A26" s="90"/>
      <c r="B26" s="143" t="s">
        <v>2</v>
      </c>
      <c r="C26" s="395">
        <v>0.02</v>
      </c>
      <c r="D26" s="396"/>
      <c r="E26" s="396"/>
      <c r="F26" s="396"/>
      <c r="G26" s="396"/>
      <c r="H26" s="396"/>
      <c r="I26" s="396"/>
      <c r="J26" s="396"/>
      <c r="K26" s="396"/>
      <c r="L26" s="396"/>
      <c r="M26" s="396"/>
      <c r="N26" s="396"/>
      <c r="O26" s="396"/>
      <c r="P26" s="397"/>
      <c r="Q26" s="90"/>
    </row>
    <row r="27" spans="1:17" ht="4.5" customHeight="1" thickBot="1">
      <c r="A27" s="90"/>
      <c r="B27" s="398"/>
      <c r="C27" s="399"/>
      <c r="D27" s="399"/>
      <c r="E27" s="399"/>
      <c r="F27" s="399"/>
      <c r="G27" s="399"/>
      <c r="H27" s="399"/>
      <c r="I27" s="399"/>
      <c r="J27" s="399"/>
      <c r="K27" s="399"/>
      <c r="L27" s="399"/>
      <c r="M27" s="399"/>
      <c r="N27" s="399"/>
      <c r="O27" s="399"/>
      <c r="P27" s="400"/>
      <c r="Q27" s="90"/>
    </row>
    <row r="28" spans="1:17" ht="13.5" customHeight="1" thickBot="1">
      <c r="A28" s="90"/>
      <c r="B28" s="143" t="s">
        <v>25</v>
      </c>
      <c r="C28" s="144" t="s">
        <v>26</v>
      </c>
      <c r="D28" s="391" t="s">
        <v>220</v>
      </c>
      <c r="E28" s="401"/>
      <c r="F28" s="401"/>
      <c r="G28" s="402"/>
      <c r="H28" s="403" t="s">
        <v>27</v>
      </c>
      <c r="I28" s="403"/>
      <c r="J28" s="403"/>
      <c r="K28" s="391" t="s">
        <v>221</v>
      </c>
      <c r="L28" s="401"/>
      <c r="M28" s="402"/>
      <c r="N28" s="404" t="s">
        <v>28</v>
      </c>
      <c r="O28" s="405"/>
      <c r="P28" s="145" t="s">
        <v>218</v>
      </c>
      <c r="Q28" s="90"/>
    </row>
    <row r="29" spans="1:17" ht="5.25" customHeight="1" thickBot="1">
      <c r="A29" s="90"/>
      <c r="B29" s="406"/>
      <c r="C29" s="387"/>
      <c r="D29" s="387"/>
      <c r="E29" s="387"/>
      <c r="F29" s="387"/>
      <c r="G29" s="387"/>
      <c r="H29" s="387"/>
      <c r="I29" s="387"/>
      <c r="J29" s="387"/>
      <c r="K29" s="387"/>
      <c r="L29" s="387"/>
      <c r="M29" s="387"/>
      <c r="N29" s="387"/>
      <c r="O29" s="387"/>
      <c r="P29" s="407"/>
      <c r="Q29" s="90"/>
    </row>
    <row r="30" spans="1:17" ht="13.5" thickBot="1">
      <c r="A30" s="90"/>
      <c r="B30" s="143" t="s">
        <v>7</v>
      </c>
      <c r="C30" s="375" t="s">
        <v>128</v>
      </c>
      <c r="D30" s="376"/>
      <c r="E30" s="376"/>
      <c r="F30" s="376"/>
      <c r="G30" s="376"/>
      <c r="H30" s="376"/>
      <c r="I30" s="376"/>
      <c r="J30" s="376"/>
      <c r="K30" s="376"/>
      <c r="L30" s="376"/>
      <c r="M30" s="376"/>
      <c r="N30" s="376"/>
      <c r="O30" s="376"/>
      <c r="P30" s="377"/>
      <c r="Q30" s="90"/>
    </row>
    <row r="31" spans="1:17" ht="6" customHeight="1" thickBot="1">
      <c r="A31" s="90"/>
      <c r="B31" s="378"/>
      <c r="C31" s="379"/>
      <c r="D31" s="379"/>
      <c r="E31" s="379"/>
      <c r="F31" s="379"/>
      <c r="G31" s="379"/>
      <c r="H31" s="379"/>
      <c r="I31" s="379"/>
      <c r="J31" s="379"/>
      <c r="K31" s="379"/>
      <c r="L31" s="379"/>
      <c r="M31" s="379"/>
      <c r="N31" s="379"/>
      <c r="O31" s="379"/>
      <c r="P31" s="380"/>
      <c r="Q31" s="90"/>
    </row>
    <row r="32" spans="1:17" ht="13.5" thickBot="1">
      <c r="A32" s="90"/>
      <c r="B32" s="143" t="s">
        <v>4</v>
      </c>
      <c r="C32" s="408" t="s">
        <v>70</v>
      </c>
      <c r="D32" s="409"/>
      <c r="E32" s="409"/>
      <c r="F32" s="409"/>
      <c r="G32" s="409"/>
      <c r="H32" s="409"/>
      <c r="I32" s="409"/>
      <c r="J32" s="409"/>
      <c r="K32" s="409"/>
      <c r="L32" s="409"/>
      <c r="M32" s="409"/>
      <c r="N32" s="409"/>
      <c r="O32" s="409"/>
      <c r="P32" s="410"/>
      <c r="Q32" s="90"/>
    </row>
    <row r="33" spans="1:17" ht="3.75" customHeight="1" thickBot="1">
      <c r="A33" s="90"/>
      <c r="B33" s="378"/>
      <c r="C33" s="379"/>
      <c r="D33" s="379"/>
      <c r="E33" s="379"/>
      <c r="F33" s="379"/>
      <c r="G33" s="379"/>
      <c r="H33" s="379"/>
      <c r="I33" s="379"/>
      <c r="J33" s="379"/>
      <c r="K33" s="379"/>
      <c r="L33" s="379"/>
      <c r="M33" s="379"/>
      <c r="N33" s="379"/>
      <c r="O33" s="379"/>
      <c r="P33" s="380"/>
      <c r="Q33" s="90"/>
    </row>
    <row r="34" spans="1:17" ht="13.5" thickBot="1">
      <c r="A34" s="90"/>
      <c r="B34" s="143" t="s">
        <v>35</v>
      </c>
      <c r="C34" s="411" t="s">
        <v>70</v>
      </c>
      <c r="D34" s="409"/>
      <c r="E34" s="409"/>
      <c r="F34" s="409"/>
      <c r="G34" s="409"/>
      <c r="H34" s="409"/>
      <c r="I34" s="409"/>
      <c r="J34" s="409"/>
      <c r="K34" s="409"/>
      <c r="L34" s="409"/>
      <c r="M34" s="409"/>
      <c r="N34" s="409"/>
      <c r="O34" s="409"/>
      <c r="P34" s="410"/>
      <c r="Q34" s="90"/>
    </row>
    <row r="35" spans="1:17" ht="5.25" customHeight="1" thickBot="1">
      <c r="A35" s="90"/>
      <c r="B35" s="372"/>
      <c r="C35" s="373"/>
      <c r="D35" s="373"/>
      <c r="E35" s="373"/>
      <c r="F35" s="373"/>
      <c r="G35" s="373"/>
      <c r="H35" s="373"/>
      <c r="I35" s="373"/>
      <c r="J35" s="373"/>
      <c r="K35" s="373"/>
      <c r="L35" s="373"/>
      <c r="M35" s="373"/>
      <c r="N35" s="373"/>
      <c r="O35" s="373"/>
      <c r="P35" s="374"/>
      <c r="Q35" s="90"/>
    </row>
    <row r="36" spans="1:17" ht="13.5" thickBot="1">
      <c r="A36" s="90"/>
      <c r="B36" s="143" t="s">
        <v>64</v>
      </c>
      <c r="C36" s="411" t="s">
        <v>70</v>
      </c>
      <c r="D36" s="409"/>
      <c r="E36" s="409"/>
      <c r="F36" s="409"/>
      <c r="G36" s="409"/>
      <c r="H36" s="409"/>
      <c r="I36" s="409"/>
      <c r="J36" s="409"/>
      <c r="K36" s="409"/>
      <c r="L36" s="409"/>
      <c r="M36" s="409"/>
      <c r="N36" s="409"/>
      <c r="O36" s="409"/>
      <c r="P36" s="410"/>
      <c r="Q36" s="90"/>
    </row>
    <row r="37" spans="1:17" ht="5.25" customHeight="1" thickBot="1">
      <c r="A37" s="90"/>
      <c r="B37" s="93"/>
      <c r="C37" s="93"/>
      <c r="D37" s="93"/>
      <c r="E37" s="93"/>
      <c r="F37" s="93"/>
      <c r="G37" s="93"/>
      <c r="H37" s="93"/>
      <c r="I37" s="93"/>
      <c r="J37" s="93"/>
      <c r="K37" s="93"/>
      <c r="L37" s="93"/>
      <c r="M37" s="93"/>
      <c r="N37" s="93"/>
      <c r="O37" s="93"/>
      <c r="P37" s="93"/>
      <c r="Q37" s="90"/>
    </row>
    <row r="38" spans="1:17" ht="13.5" thickBot="1">
      <c r="A38" s="90"/>
      <c r="B38" s="414" t="s">
        <v>29</v>
      </c>
      <c r="C38" s="415"/>
      <c r="D38" s="415"/>
      <c r="E38" s="415"/>
      <c r="F38" s="415"/>
      <c r="G38" s="415"/>
      <c r="H38" s="415"/>
      <c r="I38" s="415"/>
      <c r="J38" s="415"/>
      <c r="K38" s="415"/>
      <c r="L38" s="415"/>
      <c r="M38" s="415"/>
      <c r="N38" s="415"/>
      <c r="O38" s="416"/>
      <c r="P38" s="417"/>
      <c r="Q38" s="90"/>
    </row>
    <row r="39" spans="1:17" ht="13.5" thickBot="1">
      <c r="A39" s="90"/>
      <c r="B39" s="146" t="s">
        <v>34</v>
      </c>
      <c r="C39" s="414" t="s">
        <v>30</v>
      </c>
      <c r="D39" s="415"/>
      <c r="E39" s="415"/>
      <c r="F39" s="415"/>
      <c r="G39" s="417"/>
      <c r="H39" s="414" t="s">
        <v>7</v>
      </c>
      <c r="I39" s="415"/>
      <c r="J39" s="415"/>
      <c r="K39" s="415"/>
      <c r="L39" s="417"/>
      <c r="M39" s="414" t="s">
        <v>31</v>
      </c>
      <c r="N39" s="415"/>
      <c r="O39" s="416"/>
      <c r="P39" s="417"/>
      <c r="Q39" s="90"/>
    </row>
    <row r="40" spans="1:17" ht="78" customHeight="1">
      <c r="A40" s="90"/>
      <c r="B40" s="147" t="s">
        <v>223</v>
      </c>
      <c r="C40" s="420" t="s">
        <v>217</v>
      </c>
      <c r="D40" s="420"/>
      <c r="E40" s="420"/>
      <c r="F40" s="420"/>
      <c r="G40" s="420"/>
      <c r="H40" s="420" t="s">
        <v>127</v>
      </c>
      <c r="I40" s="420"/>
      <c r="J40" s="420"/>
      <c r="K40" s="420"/>
      <c r="L40" s="420"/>
      <c r="M40" s="421" t="s">
        <v>139</v>
      </c>
      <c r="N40" s="421"/>
      <c r="O40" s="421"/>
      <c r="P40" s="422"/>
      <c r="Q40" s="90"/>
    </row>
    <row r="41" spans="1:17" ht="57.75" customHeight="1">
      <c r="A41" s="90"/>
      <c r="B41" s="148" t="s">
        <v>201</v>
      </c>
      <c r="C41" s="423" t="s">
        <v>217</v>
      </c>
      <c r="D41" s="423"/>
      <c r="E41" s="423"/>
      <c r="F41" s="423"/>
      <c r="G41" s="423"/>
      <c r="H41" s="423" t="s">
        <v>127</v>
      </c>
      <c r="I41" s="423"/>
      <c r="J41" s="423"/>
      <c r="K41" s="423"/>
      <c r="L41" s="423"/>
      <c r="M41" s="412" t="s">
        <v>139</v>
      </c>
      <c r="N41" s="412"/>
      <c r="O41" s="412"/>
      <c r="P41" s="413"/>
      <c r="Q41" s="90"/>
    </row>
    <row r="42" spans="1:17" ht="13.5" thickBot="1">
      <c r="A42" s="90"/>
      <c r="B42" s="149"/>
      <c r="C42" s="418"/>
      <c r="D42" s="418"/>
      <c r="E42" s="418"/>
      <c r="F42" s="418"/>
      <c r="G42" s="418"/>
      <c r="H42" s="418"/>
      <c r="I42" s="418"/>
      <c r="J42" s="418"/>
      <c r="K42" s="418"/>
      <c r="L42" s="418"/>
      <c r="M42" s="418"/>
      <c r="N42" s="418"/>
      <c r="O42" s="418"/>
      <c r="P42" s="419"/>
      <c r="Q42" s="90"/>
    </row>
    <row r="43" spans="1:17" ht="6.75" customHeight="1" thickBot="1">
      <c r="A43" s="90"/>
      <c r="B43" s="150"/>
      <c r="C43" s="150"/>
      <c r="D43" s="150"/>
      <c r="E43" s="150"/>
      <c r="F43" s="150"/>
      <c r="G43" s="150"/>
      <c r="H43" s="150"/>
      <c r="I43" s="150"/>
      <c r="J43" s="150"/>
      <c r="K43" s="150"/>
      <c r="L43" s="150"/>
      <c r="M43" s="150"/>
      <c r="N43" s="150"/>
      <c r="O43" s="150"/>
      <c r="P43" s="150"/>
      <c r="Q43" s="90"/>
    </row>
    <row r="44" spans="1:17" ht="13.5" thickBot="1">
      <c r="A44" s="90"/>
      <c r="B44" s="283" t="s">
        <v>8</v>
      </c>
      <c r="C44" s="284"/>
      <c r="D44" s="284"/>
      <c r="E44" s="284"/>
      <c r="F44" s="284"/>
      <c r="G44" s="284"/>
      <c r="H44" s="284"/>
      <c r="I44" s="284"/>
      <c r="J44" s="284"/>
      <c r="K44" s="284"/>
      <c r="L44" s="284"/>
      <c r="M44" s="284"/>
      <c r="N44" s="284"/>
      <c r="O44" s="284"/>
      <c r="P44" s="285"/>
      <c r="Q44" s="90"/>
    </row>
    <row r="45" spans="1:17" ht="7.5" customHeight="1" thickBot="1">
      <c r="A45" s="90"/>
      <c r="B45" s="92"/>
      <c r="C45" s="93"/>
      <c r="D45" s="93"/>
      <c r="E45" s="93"/>
      <c r="F45" s="93"/>
      <c r="G45" s="93"/>
      <c r="H45" s="93"/>
      <c r="I45" s="93"/>
      <c r="J45" s="93"/>
      <c r="K45" s="93"/>
      <c r="L45" s="93"/>
      <c r="M45" s="93"/>
      <c r="N45" s="93"/>
      <c r="O45" s="93"/>
      <c r="P45" s="94"/>
      <c r="Q45" s="90"/>
    </row>
    <row r="46" spans="1:17" ht="12.75">
      <c r="A46" s="90"/>
      <c r="B46" s="286" t="s">
        <v>32</v>
      </c>
      <c r="C46" s="95" t="s">
        <v>9</v>
      </c>
      <c r="D46" s="96" t="s">
        <v>11</v>
      </c>
      <c r="E46" s="96" t="s">
        <v>12</v>
      </c>
      <c r="F46" s="96" t="s">
        <v>13</v>
      </c>
      <c r="G46" s="96" t="s">
        <v>14</v>
      </c>
      <c r="H46" s="96" t="s">
        <v>15</v>
      </c>
      <c r="I46" s="96" t="s">
        <v>16</v>
      </c>
      <c r="J46" s="96" t="s">
        <v>17</v>
      </c>
      <c r="K46" s="96" t="s">
        <v>18</v>
      </c>
      <c r="L46" s="96" t="s">
        <v>19</v>
      </c>
      <c r="M46" s="96" t="s">
        <v>20</v>
      </c>
      <c r="N46" s="96" t="s">
        <v>21</v>
      </c>
      <c r="O46" s="97" t="s">
        <v>22</v>
      </c>
      <c r="P46" s="98" t="s">
        <v>10</v>
      </c>
      <c r="Q46" s="90"/>
    </row>
    <row r="47" spans="1:17" ht="13.5" thickBot="1">
      <c r="A47" s="90"/>
      <c r="B47" s="287"/>
      <c r="C47" s="99" t="s">
        <v>10</v>
      </c>
      <c r="D47" s="100"/>
      <c r="E47" s="100"/>
      <c r="F47" s="100"/>
      <c r="G47" s="100"/>
      <c r="H47" s="100"/>
      <c r="I47" s="151">
        <f>+'Registro (2)'!D12</f>
        <v>0.0016835016835016834</v>
      </c>
      <c r="J47" s="100"/>
      <c r="K47" s="100"/>
      <c r="L47" s="100"/>
      <c r="M47" s="100"/>
      <c r="N47" s="100"/>
      <c r="O47" s="151">
        <f>+'Registro (2)'!F12</f>
        <v>0.0058823529411764705</v>
      </c>
      <c r="P47" s="151">
        <f>+'Registro (2)'!H12</f>
        <v>0.002617801047120419</v>
      </c>
      <c r="Q47" s="90"/>
    </row>
    <row r="48" spans="1:17" ht="7.5" customHeight="1" thickBot="1">
      <c r="A48" s="90"/>
      <c r="B48" s="102">
        <v>0.9</v>
      </c>
      <c r="C48" s="103"/>
      <c r="D48" s="103"/>
      <c r="E48" s="103"/>
      <c r="F48" s="103"/>
      <c r="G48" s="103"/>
      <c r="H48" s="103"/>
      <c r="I48" s="104">
        <v>0.02</v>
      </c>
      <c r="J48" s="103"/>
      <c r="K48" s="103"/>
      <c r="L48" s="103"/>
      <c r="M48" s="103"/>
      <c r="N48" s="103"/>
      <c r="O48" s="104">
        <v>0.02</v>
      </c>
      <c r="P48" s="105">
        <v>0.02</v>
      </c>
      <c r="Q48" s="90"/>
    </row>
    <row r="49" spans="1:17" ht="13.5" thickBot="1">
      <c r="A49" s="90"/>
      <c r="B49" s="283" t="s">
        <v>33</v>
      </c>
      <c r="C49" s="284"/>
      <c r="D49" s="284"/>
      <c r="E49" s="284"/>
      <c r="F49" s="284"/>
      <c r="G49" s="284"/>
      <c r="H49" s="284"/>
      <c r="I49" s="284"/>
      <c r="J49" s="284"/>
      <c r="K49" s="284"/>
      <c r="L49" s="284"/>
      <c r="M49" s="284"/>
      <c r="N49" s="284"/>
      <c r="O49" s="284"/>
      <c r="P49" s="285"/>
      <c r="Q49" s="90"/>
    </row>
    <row r="50" spans="1:17" ht="12.75">
      <c r="A50" s="90"/>
      <c r="B50" s="288" t="s">
        <v>83</v>
      </c>
      <c r="C50" s="289"/>
      <c r="D50" s="289"/>
      <c r="E50" s="289"/>
      <c r="F50" s="289"/>
      <c r="G50" s="289"/>
      <c r="H50" s="289"/>
      <c r="I50" s="289"/>
      <c r="J50" s="289"/>
      <c r="K50" s="289"/>
      <c r="L50" s="289"/>
      <c r="M50" s="289"/>
      <c r="N50" s="289"/>
      <c r="O50" s="289"/>
      <c r="P50" s="290"/>
      <c r="Q50" s="90"/>
    </row>
    <row r="51" spans="1:17" ht="12.75">
      <c r="A51" s="90"/>
      <c r="B51" s="291"/>
      <c r="C51" s="292"/>
      <c r="D51" s="292"/>
      <c r="E51" s="292"/>
      <c r="F51" s="292"/>
      <c r="G51" s="292"/>
      <c r="H51" s="292"/>
      <c r="I51" s="292"/>
      <c r="J51" s="292"/>
      <c r="K51" s="292"/>
      <c r="L51" s="292"/>
      <c r="M51" s="292"/>
      <c r="N51" s="292"/>
      <c r="O51" s="292"/>
      <c r="P51" s="293"/>
      <c r="Q51" s="90"/>
    </row>
    <row r="52" spans="1:17" ht="12.75">
      <c r="A52" s="90"/>
      <c r="B52" s="291"/>
      <c r="C52" s="292"/>
      <c r="D52" s="292"/>
      <c r="E52" s="292"/>
      <c r="F52" s="292"/>
      <c r="G52" s="292"/>
      <c r="H52" s="292"/>
      <c r="I52" s="292"/>
      <c r="J52" s="292"/>
      <c r="K52" s="292"/>
      <c r="L52" s="292"/>
      <c r="M52" s="292"/>
      <c r="N52" s="292"/>
      <c r="O52" s="292"/>
      <c r="P52" s="293"/>
      <c r="Q52" s="90"/>
    </row>
    <row r="53" spans="1:17" ht="12.75">
      <c r="A53" s="90"/>
      <c r="B53" s="291"/>
      <c r="C53" s="292"/>
      <c r="D53" s="292"/>
      <c r="E53" s="292"/>
      <c r="F53" s="292"/>
      <c r="G53" s="292"/>
      <c r="H53" s="292"/>
      <c r="I53" s="292"/>
      <c r="J53" s="292"/>
      <c r="K53" s="292"/>
      <c r="L53" s="292"/>
      <c r="M53" s="292"/>
      <c r="N53" s="292"/>
      <c r="O53" s="292"/>
      <c r="P53" s="293"/>
      <c r="Q53" s="90"/>
    </row>
    <row r="54" spans="1:17" ht="12.75">
      <c r="A54" s="90"/>
      <c r="B54" s="291"/>
      <c r="C54" s="292"/>
      <c r="D54" s="292"/>
      <c r="E54" s="292"/>
      <c r="F54" s="292"/>
      <c r="G54" s="292"/>
      <c r="H54" s="292"/>
      <c r="I54" s="292"/>
      <c r="J54" s="292"/>
      <c r="K54" s="292"/>
      <c r="L54" s="292"/>
      <c r="M54" s="292"/>
      <c r="N54" s="292"/>
      <c r="O54" s="292"/>
      <c r="P54" s="293"/>
      <c r="Q54" s="90"/>
    </row>
    <row r="55" spans="1:17" ht="12.75">
      <c r="A55" s="90"/>
      <c r="B55" s="291"/>
      <c r="C55" s="292"/>
      <c r="D55" s="292"/>
      <c r="E55" s="292"/>
      <c r="F55" s="292"/>
      <c r="G55" s="292"/>
      <c r="H55" s="292"/>
      <c r="I55" s="292"/>
      <c r="J55" s="292"/>
      <c r="K55" s="292"/>
      <c r="L55" s="292"/>
      <c r="M55" s="292"/>
      <c r="N55" s="292"/>
      <c r="O55" s="292"/>
      <c r="P55" s="293"/>
      <c r="Q55" s="90"/>
    </row>
    <row r="56" spans="1:17" ht="12.75">
      <c r="A56" s="90"/>
      <c r="B56" s="291"/>
      <c r="C56" s="292"/>
      <c r="D56" s="292"/>
      <c r="E56" s="292"/>
      <c r="F56" s="292"/>
      <c r="G56" s="292"/>
      <c r="H56" s="292"/>
      <c r="I56" s="292"/>
      <c r="J56" s="292"/>
      <c r="K56" s="292"/>
      <c r="L56" s="292"/>
      <c r="M56" s="292"/>
      <c r="N56" s="292"/>
      <c r="O56" s="292"/>
      <c r="P56" s="293"/>
      <c r="Q56" s="90"/>
    </row>
    <row r="57" spans="1:17" ht="12.75">
      <c r="A57" s="90"/>
      <c r="B57" s="291"/>
      <c r="C57" s="292"/>
      <c r="D57" s="292"/>
      <c r="E57" s="292"/>
      <c r="F57" s="292"/>
      <c r="G57" s="292"/>
      <c r="H57" s="292"/>
      <c r="I57" s="292"/>
      <c r="J57" s="292"/>
      <c r="K57" s="292"/>
      <c r="L57" s="292"/>
      <c r="M57" s="292"/>
      <c r="N57" s="292"/>
      <c r="O57" s="292"/>
      <c r="P57" s="293"/>
      <c r="Q57" s="90"/>
    </row>
    <row r="58" spans="1:17" ht="12.75">
      <c r="A58" s="90"/>
      <c r="B58" s="291"/>
      <c r="C58" s="292"/>
      <c r="D58" s="292"/>
      <c r="E58" s="292"/>
      <c r="F58" s="292"/>
      <c r="G58" s="292"/>
      <c r="H58" s="292"/>
      <c r="I58" s="292"/>
      <c r="J58" s="292"/>
      <c r="K58" s="292"/>
      <c r="L58" s="292"/>
      <c r="M58" s="292"/>
      <c r="N58" s="292"/>
      <c r="O58" s="292"/>
      <c r="P58" s="293"/>
      <c r="Q58" s="90"/>
    </row>
    <row r="59" spans="1:17" ht="12.75">
      <c r="A59" s="90"/>
      <c r="B59" s="291"/>
      <c r="C59" s="292"/>
      <c r="D59" s="292"/>
      <c r="E59" s="292"/>
      <c r="F59" s="292"/>
      <c r="G59" s="292"/>
      <c r="H59" s="292"/>
      <c r="I59" s="292"/>
      <c r="J59" s="292"/>
      <c r="K59" s="292"/>
      <c r="L59" s="292"/>
      <c r="M59" s="292"/>
      <c r="N59" s="292"/>
      <c r="O59" s="292"/>
      <c r="P59" s="293"/>
      <c r="Q59" s="90"/>
    </row>
    <row r="60" spans="1:17" ht="12.75">
      <c r="A60" s="90"/>
      <c r="B60" s="291"/>
      <c r="C60" s="292"/>
      <c r="D60" s="292"/>
      <c r="E60" s="292"/>
      <c r="F60" s="292"/>
      <c r="G60" s="292"/>
      <c r="H60" s="292"/>
      <c r="I60" s="292"/>
      <c r="J60" s="292"/>
      <c r="K60" s="292"/>
      <c r="L60" s="292"/>
      <c r="M60" s="292"/>
      <c r="N60" s="292"/>
      <c r="O60" s="292"/>
      <c r="P60" s="293"/>
      <c r="Q60" s="90"/>
    </row>
    <row r="61" spans="1:17" ht="12.75">
      <c r="A61" s="90"/>
      <c r="B61" s="291"/>
      <c r="C61" s="292"/>
      <c r="D61" s="292"/>
      <c r="E61" s="292"/>
      <c r="F61" s="292"/>
      <c r="G61" s="292"/>
      <c r="H61" s="292"/>
      <c r="I61" s="292"/>
      <c r="J61" s="292"/>
      <c r="K61" s="292"/>
      <c r="L61" s="292"/>
      <c r="M61" s="292"/>
      <c r="N61" s="292"/>
      <c r="O61" s="292"/>
      <c r="P61" s="293"/>
      <c r="Q61" s="90"/>
    </row>
    <row r="62" spans="1:17" ht="12.75">
      <c r="A62" s="90"/>
      <c r="B62" s="291"/>
      <c r="C62" s="292"/>
      <c r="D62" s="292"/>
      <c r="E62" s="292"/>
      <c r="F62" s="292"/>
      <c r="G62" s="292"/>
      <c r="H62" s="292"/>
      <c r="I62" s="292"/>
      <c r="J62" s="292"/>
      <c r="K62" s="292"/>
      <c r="L62" s="292"/>
      <c r="M62" s="292"/>
      <c r="N62" s="292"/>
      <c r="O62" s="292"/>
      <c r="P62" s="293"/>
      <c r="Q62" s="90"/>
    </row>
    <row r="63" spans="1:17" ht="12.75">
      <c r="A63" s="90"/>
      <c r="B63" s="291"/>
      <c r="C63" s="292"/>
      <c r="D63" s="292"/>
      <c r="E63" s="292"/>
      <c r="F63" s="292"/>
      <c r="G63" s="292"/>
      <c r="H63" s="292"/>
      <c r="I63" s="292"/>
      <c r="J63" s="292"/>
      <c r="K63" s="292"/>
      <c r="L63" s="292"/>
      <c r="M63" s="292"/>
      <c r="N63" s="292"/>
      <c r="O63" s="292"/>
      <c r="P63" s="293"/>
      <c r="Q63" s="90"/>
    </row>
    <row r="64" spans="1:17" ht="12.75">
      <c r="A64" s="90"/>
      <c r="B64" s="291"/>
      <c r="C64" s="292"/>
      <c r="D64" s="292"/>
      <c r="E64" s="292"/>
      <c r="F64" s="292"/>
      <c r="G64" s="292"/>
      <c r="H64" s="292"/>
      <c r="I64" s="292"/>
      <c r="J64" s="292"/>
      <c r="K64" s="292"/>
      <c r="L64" s="292"/>
      <c r="M64" s="292"/>
      <c r="N64" s="292"/>
      <c r="O64" s="292"/>
      <c r="P64" s="293"/>
      <c r="Q64" s="90"/>
    </row>
    <row r="65" spans="1:17" ht="13.5" thickBot="1">
      <c r="A65" s="90"/>
      <c r="B65" s="294"/>
      <c r="C65" s="295"/>
      <c r="D65" s="295"/>
      <c r="E65" s="295"/>
      <c r="F65" s="295"/>
      <c r="G65" s="295"/>
      <c r="H65" s="295"/>
      <c r="I65" s="295"/>
      <c r="J65" s="295"/>
      <c r="K65" s="295"/>
      <c r="L65" s="295"/>
      <c r="M65" s="295"/>
      <c r="N65" s="295"/>
      <c r="O65" s="295"/>
      <c r="P65" s="296"/>
      <c r="Q65" s="90"/>
    </row>
    <row r="66" spans="1:17" ht="13.5" thickBot="1">
      <c r="A66" s="297"/>
      <c r="B66" s="297"/>
      <c r="C66" s="297"/>
      <c r="D66" s="297"/>
      <c r="E66" s="297"/>
      <c r="F66" s="297"/>
      <c r="G66" s="297"/>
      <c r="H66" s="297"/>
      <c r="I66" s="297"/>
      <c r="J66" s="297"/>
      <c r="K66" s="297"/>
      <c r="L66" s="297"/>
      <c r="M66" s="297"/>
      <c r="N66" s="297"/>
      <c r="O66" s="297"/>
      <c r="P66" s="297"/>
      <c r="Q66" s="297"/>
    </row>
    <row r="67" spans="1:17" ht="19.5" customHeight="1">
      <c r="A67" s="90"/>
      <c r="B67" s="286" t="s">
        <v>5</v>
      </c>
      <c r="C67" s="278" t="s">
        <v>212</v>
      </c>
      <c r="D67" s="279"/>
      <c r="E67" s="279"/>
      <c r="F67" s="279"/>
      <c r="G67" s="279"/>
      <c r="H67" s="279"/>
      <c r="I67" s="279"/>
      <c r="J67" s="279"/>
      <c r="K67" s="279"/>
      <c r="L67" s="279"/>
      <c r="M67" s="279"/>
      <c r="N67" s="279"/>
      <c r="O67" s="279"/>
      <c r="P67" s="280"/>
      <c r="Q67" s="12"/>
    </row>
    <row r="68" spans="1:17" ht="54.75" customHeight="1" thickBot="1">
      <c r="A68" s="90"/>
      <c r="B68" s="298"/>
      <c r="C68" s="272" t="s">
        <v>226</v>
      </c>
      <c r="D68" s="273"/>
      <c r="E68" s="273"/>
      <c r="F68" s="273"/>
      <c r="G68" s="273"/>
      <c r="H68" s="273"/>
      <c r="I68" s="273"/>
      <c r="J68" s="273"/>
      <c r="K68" s="273"/>
      <c r="L68" s="273"/>
      <c r="M68" s="273"/>
      <c r="N68" s="273"/>
      <c r="O68" s="273"/>
      <c r="P68" s="274"/>
      <c r="Q68" s="12"/>
    </row>
    <row r="69" spans="1:17" ht="19.5" customHeight="1">
      <c r="A69" s="90"/>
      <c r="B69" s="298"/>
      <c r="C69" s="278" t="s">
        <v>213</v>
      </c>
      <c r="D69" s="279"/>
      <c r="E69" s="279"/>
      <c r="F69" s="279"/>
      <c r="G69" s="279"/>
      <c r="H69" s="279"/>
      <c r="I69" s="279"/>
      <c r="J69" s="279"/>
      <c r="K69" s="279"/>
      <c r="L69" s="279"/>
      <c r="M69" s="279"/>
      <c r="N69" s="279"/>
      <c r="O69" s="279"/>
      <c r="P69" s="280"/>
      <c r="Q69" s="12"/>
    </row>
    <row r="70" spans="1:17" ht="51" customHeight="1" thickBot="1">
      <c r="A70" s="90"/>
      <c r="B70" s="287"/>
      <c r="C70" s="272" t="s">
        <v>226</v>
      </c>
      <c r="D70" s="273"/>
      <c r="E70" s="273"/>
      <c r="F70" s="273"/>
      <c r="G70" s="273"/>
      <c r="H70" s="273"/>
      <c r="I70" s="273"/>
      <c r="J70" s="273"/>
      <c r="K70" s="273"/>
      <c r="L70" s="273"/>
      <c r="M70" s="273"/>
      <c r="N70" s="273"/>
      <c r="O70" s="273"/>
      <c r="P70" s="274"/>
      <c r="Q70" s="12"/>
    </row>
    <row r="71" spans="1:17" ht="26.25" thickBot="1">
      <c r="A71" s="90"/>
      <c r="B71" s="106" t="s">
        <v>63</v>
      </c>
      <c r="C71" s="275" t="s">
        <v>169</v>
      </c>
      <c r="D71" s="276"/>
      <c r="E71" s="276"/>
      <c r="F71" s="276"/>
      <c r="G71" s="276"/>
      <c r="H71" s="276"/>
      <c r="I71" s="276"/>
      <c r="J71" s="276"/>
      <c r="K71" s="276"/>
      <c r="L71" s="276"/>
      <c r="M71" s="276"/>
      <c r="N71" s="276"/>
      <c r="O71" s="276"/>
      <c r="P71" s="277"/>
      <c r="Q71" s="90"/>
    </row>
    <row r="72" spans="1:17" ht="24" customHeight="1" thickBot="1">
      <c r="A72" s="90"/>
      <c r="B72" s="106" t="s">
        <v>76</v>
      </c>
      <c r="C72" s="281" t="s">
        <v>77</v>
      </c>
      <c r="D72" s="281"/>
      <c r="E72" s="281"/>
      <c r="F72" s="281"/>
      <c r="G72" s="281"/>
      <c r="H72" s="281"/>
      <c r="I72" s="281"/>
      <c r="J72" s="281"/>
      <c r="K72" s="281"/>
      <c r="L72" s="281"/>
      <c r="M72" s="281"/>
      <c r="N72" s="281"/>
      <c r="O72" s="281"/>
      <c r="P72" s="282"/>
      <c r="Q72" s="90"/>
    </row>
    <row r="75" ht="12.75">
      <c r="C75" s="152"/>
    </row>
    <row r="86" spans="2:13" ht="12.75">
      <c r="B86" s="153"/>
      <c r="C86" s="153"/>
      <c r="D86" s="153"/>
      <c r="E86" s="153"/>
      <c r="F86" s="153"/>
      <c r="G86" s="153"/>
      <c r="H86" s="153"/>
      <c r="I86" s="153"/>
      <c r="J86" s="153"/>
      <c r="K86" s="153"/>
      <c r="L86" s="153"/>
      <c r="M86" s="153"/>
    </row>
    <row r="87" spans="2:13" ht="12.75">
      <c r="B87" s="153"/>
      <c r="C87" s="153"/>
      <c r="D87" s="154"/>
      <c r="E87" s="154"/>
      <c r="F87" s="154"/>
      <c r="G87" s="154"/>
      <c r="H87" s="154"/>
      <c r="I87" s="154"/>
      <c r="J87" s="154"/>
      <c r="K87" s="154"/>
      <c r="L87" s="153"/>
      <c r="M87" s="153"/>
    </row>
    <row r="88" spans="2:13" ht="12.75">
      <c r="B88" s="153"/>
      <c r="C88" s="153"/>
      <c r="D88" s="154"/>
      <c r="E88" s="154"/>
      <c r="F88" s="154"/>
      <c r="G88" s="154"/>
      <c r="H88" s="154"/>
      <c r="I88" s="154"/>
      <c r="J88" s="154"/>
      <c r="K88" s="154"/>
      <c r="L88" s="153"/>
      <c r="M88" s="153"/>
    </row>
    <row r="89" spans="2:13" ht="12.75">
      <c r="B89" s="153"/>
      <c r="C89" s="153"/>
      <c r="D89" s="154"/>
      <c r="E89" s="154"/>
      <c r="F89" s="154"/>
      <c r="G89" s="154"/>
      <c r="H89" s="154"/>
      <c r="I89" s="154"/>
      <c r="J89" s="154"/>
      <c r="K89" s="154"/>
      <c r="L89" s="153"/>
      <c r="M89" s="153"/>
    </row>
    <row r="90" spans="2:13" ht="12.75">
      <c r="B90" s="153"/>
      <c r="C90" s="153"/>
      <c r="D90" s="154"/>
      <c r="E90" s="154"/>
      <c r="F90" s="154"/>
      <c r="G90" s="154"/>
      <c r="H90" s="154"/>
      <c r="I90" s="154"/>
      <c r="J90" s="154"/>
      <c r="K90" s="154"/>
      <c r="L90" s="153"/>
      <c r="M90" s="153"/>
    </row>
    <row r="91" spans="2:13" ht="12.75">
      <c r="B91" s="153"/>
      <c r="C91" s="153"/>
      <c r="D91" s="154"/>
      <c r="E91" s="154"/>
      <c r="F91" s="154"/>
      <c r="G91" s="154"/>
      <c r="H91" s="154"/>
      <c r="I91" s="154"/>
      <c r="J91" s="154"/>
      <c r="K91" s="154"/>
      <c r="L91" s="153"/>
      <c r="M91" s="153"/>
    </row>
    <row r="92" spans="2:13" ht="12.75">
      <c r="B92" s="153"/>
      <c r="C92" s="153"/>
      <c r="D92" s="154"/>
      <c r="E92" s="154"/>
      <c r="F92" s="154"/>
      <c r="G92" s="154"/>
      <c r="H92" s="154"/>
      <c r="I92" s="154"/>
      <c r="J92" s="154"/>
      <c r="K92" s="154"/>
      <c r="L92" s="153"/>
      <c r="M92" s="153"/>
    </row>
    <row r="93" spans="2:13" ht="12.75">
      <c r="B93" s="153"/>
      <c r="C93" s="153"/>
      <c r="D93" s="154"/>
      <c r="E93" s="154"/>
      <c r="F93" s="154"/>
      <c r="G93" s="154"/>
      <c r="H93" s="154"/>
      <c r="I93" s="154"/>
      <c r="J93" s="154"/>
      <c r="K93" s="154"/>
      <c r="L93" s="153"/>
      <c r="M93" s="153"/>
    </row>
    <row r="94" spans="1:17" ht="12.75">
      <c r="A94" s="154"/>
      <c r="B94" s="154"/>
      <c r="C94" s="154"/>
      <c r="D94" s="154"/>
      <c r="E94" s="154"/>
      <c r="F94" s="154"/>
      <c r="G94" s="154"/>
      <c r="H94" s="154"/>
      <c r="I94" s="154"/>
      <c r="J94" s="154"/>
      <c r="K94" s="154"/>
      <c r="L94" s="154"/>
      <c r="M94" s="154"/>
      <c r="N94" s="154"/>
      <c r="O94" s="154"/>
      <c r="P94" s="154"/>
      <c r="Q94" s="154"/>
    </row>
    <row r="95" spans="1:17" ht="12.75">
      <c r="A95" s="155"/>
      <c r="B95" s="155"/>
      <c r="C95" s="155"/>
      <c r="D95" s="155"/>
      <c r="E95" s="155"/>
      <c r="F95" s="155"/>
      <c r="G95" s="155"/>
      <c r="H95" s="155"/>
      <c r="I95" s="155"/>
      <c r="J95" s="154"/>
      <c r="K95" s="154"/>
      <c r="L95" s="155"/>
      <c r="M95" s="155"/>
      <c r="N95" s="155"/>
      <c r="O95" s="155"/>
      <c r="P95" s="155"/>
      <c r="Q95" s="155"/>
    </row>
    <row r="96" spans="1:17" ht="12.75">
      <c r="A96" s="155"/>
      <c r="B96" s="155"/>
      <c r="C96" s="155"/>
      <c r="D96" s="155"/>
      <c r="E96" s="155"/>
      <c r="F96" s="155"/>
      <c r="G96" s="155"/>
      <c r="H96" s="155"/>
      <c r="I96" s="155"/>
      <c r="J96" s="154"/>
      <c r="K96" s="154"/>
      <c r="L96" s="155"/>
      <c r="M96" s="155"/>
      <c r="N96" s="155"/>
      <c r="O96" s="155"/>
      <c r="P96" s="155"/>
      <c r="Q96" s="155"/>
    </row>
    <row r="97" spans="1:17" ht="12.75">
      <c r="A97" s="155"/>
      <c r="B97" s="155" t="s">
        <v>39</v>
      </c>
      <c r="C97" s="155" t="s">
        <v>38</v>
      </c>
      <c r="D97" s="155" t="s">
        <v>40</v>
      </c>
      <c r="E97" s="155"/>
      <c r="F97" s="155"/>
      <c r="G97" s="155"/>
      <c r="H97" s="155"/>
      <c r="I97" s="155"/>
      <c r="J97" s="154"/>
      <c r="K97" s="154"/>
      <c r="L97" s="155"/>
      <c r="M97" s="155"/>
      <c r="N97" s="155"/>
      <c r="O97" s="155"/>
      <c r="P97" s="155"/>
      <c r="Q97" s="156" t="s">
        <v>69</v>
      </c>
    </row>
    <row r="98" spans="1:17" ht="12.75">
      <c r="A98" s="155"/>
      <c r="B98" s="156" t="s">
        <v>41</v>
      </c>
      <c r="C98" s="156" t="s">
        <v>43</v>
      </c>
      <c r="D98" s="157" t="s">
        <v>138</v>
      </c>
      <c r="E98" s="155"/>
      <c r="F98" s="155"/>
      <c r="G98" s="155"/>
      <c r="H98" s="155"/>
      <c r="I98" s="155"/>
      <c r="J98" s="154"/>
      <c r="K98" s="154"/>
      <c r="L98" s="155"/>
      <c r="M98" s="156" t="s">
        <v>66</v>
      </c>
      <c r="N98" s="155"/>
      <c r="O98" s="155"/>
      <c r="P98" s="155"/>
      <c r="Q98" s="156" t="s">
        <v>70</v>
      </c>
    </row>
    <row r="99" spans="1:17" ht="12.75">
      <c r="A99" s="155"/>
      <c r="B99" s="156" t="s">
        <v>79</v>
      </c>
      <c r="C99" s="156" t="s">
        <v>44</v>
      </c>
      <c r="D99" s="157" t="s">
        <v>137</v>
      </c>
      <c r="E99" s="155"/>
      <c r="F99" s="155"/>
      <c r="G99" s="155"/>
      <c r="H99" s="155"/>
      <c r="I99" s="155"/>
      <c r="J99" s="154"/>
      <c r="K99" s="154"/>
      <c r="L99" s="155"/>
      <c r="M99" s="156" t="s">
        <v>68</v>
      </c>
      <c r="N99" s="155"/>
      <c r="O99" s="155"/>
      <c r="P99" s="155"/>
      <c r="Q99" s="156" t="s">
        <v>72</v>
      </c>
    </row>
    <row r="100" spans="1:17" ht="12.75">
      <c r="A100" s="155"/>
      <c r="B100" s="156" t="s">
        <v>42</v>
      </c>
      <c r="C100" s="156" t="s">
        <v>45</v>
      </c>
      <c r="D100" s="157" t="s">
        <v>136</v>
      </c>
      <c r="E100" s="155"/>
      <c r="F100" s="155"/>
      <c r="G100" s="155"/>
      <c r="H100" s="155"/>
      <c r="I100" s="155"/>
      <c r="J100" s="154"/>
      <c r="K100" s="154"/>
      <c r="L100" s="155"/>
      <c r="M100" s="156" t="s">
        <v>77</v>
      </c>
      <c r="N100" s="155"/>
      <c r="O100" s="155"/>
      <c r="P100" s="155"/>
      <c r="Q100" s="156" t="s">
        <v>71</v>
      </c>
    </row>
    <row r="101" spans="1:17" ht="12.75">
      <c r="A101" s="155"/>
      <c r="B101" s="155"/>
      <c r="C101" s="156" t="s">
        <v>46</v>
      </c>
      <c r="D101" s="157" t="s">
        <v>135</v>
      </c>
      <c r="E101" s="155"/>
      <c r="F101" s="155"/>
      <c r="G101" s="155"/>
      <c r="H101" s="155"/>
      <c r="I101" s="155"/>
      <c r="J101" s="154"/>
      <c r="K101" s="154"/>
      <c r="L101" s="155"/>
      <c r="M101" s="156"/>
      <c r="N101" s="155"/>
      <c r="O101" s="155"/>
      <c r="P101" s="155"/>
      <c r="Q101" s="156" t="s">
        <v>73</v>
      </c>
    </row>
    <row r="102" spans="1:17" ht="12.75">
      <c r="A102" s="155"/>
      <c r="B102" s="155"/>
      <c r="C102" s="156" t="s">
        <v>47</v>
      </c>
      <c r="D102" s="157" t="s">
        <v>50</v>
      </c>
      <c r="E102" s="155"/>
      <c r="F102" s="155"/>
      <c r="G102" s="155"/>
      <c r="H102" s="155"/>
      <c r="I102" s="155"/>
      <c r="J102" s="154"/>
      <c r="K102" s="154"/>
      <c r="L102" s="155"/>
      <c r="M102" s="155"/>
      <c r="N102" s="155" t="s">
        <v>67</v>
      </c>
      <c r="O102" s="155"/>
      <c r="P102" s="155"/>
      <c r="Q102" s="156" t="s">
        <v>74</v>
      </c>
    </row>
    <row r="103" spans="1:17" ht="12.75">
      <c r="A103" s="155"/>
      <c r="B103" s="155"/>
      <c r="C103" s="156" t="s">
        <v>48</v>
      </c>
      <c r="D103" s="157" t="s">
        <v>56</v>
      </c>
      <c r="E103" s="155"/>
      <c r="F103" s="155"/>
      <c r="G103" s="155"/>
      <c r="H103" s="155"/>
      <c r="I103" s="155"/>
      <c r="J103" s="154"/>
      <c r="K103" s="154"/>
      <c r="L103" s="155"/>
      <c r="M103" s="155"/>
      <c r="N103" s="155"/>
      <c r="O103" s="155"/>
      <c r="P103" s="155"/>
      <c r="Q103" s="155"/>
    </row>
    <row r="104" spans="1:17" ht="12.75">
      <c r="A104" s="155"/>
      <c r="B104" s="155"/>
      <c r="C104" s="156" t="s">
        <v>49</v>
      </c>
      <c r="D104" s="157" t="s">
        <v>57</v>
      </c>
      <c r="E104" s="155"/>
      <c r="F104" s="155"/>
      <c r="G104" s="155"/>
      <c r="H104" s="155"/>
      <c r="I104" s="155"/>
      <c r="J104" s="154"/>
      <c r="K104" s="154"/>
      <c r="L104" s="155"/>
      <c r="M104" s="155"/>
      <c r="N104" s="155"/>
      <c r="O104" s="155"/>
      <c r="P104" s="155"/>
      <c r="Q104" s="155"/>
    </row>
    <row r="105" spans="1:17" ht="12.75">
      <c r="A105" s="155"/>
      <c r="B105" s="155"/>
      <c r="C105" s="155"/>
      <c r="D105" s="157" t="s">
        <v>51</v>
      </c>
      <c r="E105" s="155"/>
      <c r="F105" s="155"/>
      <c r="G105" s="155"/>
      <c r="H105" s="155"/>
      <c r="I105" s="155"/>
      <c r="J105" s="154"/>
      <c r="K105" s="154"/>
      <c r="L105" s="155"/>
      <c r="M105" s="155"/>
      <c r="N105" s="155"/>
      <c r="O105" s="155"/>
      <c r="P105" s="155"/>
      <c r="Q105" s="155"/>
    </row>
    <row r="106" spans="1:17" ht="12.75">
      <c r="A106" s="155"/>
      <c r="B106" s="155"/>
      <c r="C106" s="155"/>
      <c r="D106" s="157" t="s">
        <v>52</v>
      </c>
      <c r="E106" s="155"/>
      <c r="F106" s="155"/>
      <c r="G106" s="155"/>
      <c r="H106" s="155"/>
      <c r="I106" s="155"/>
      <c r="J106" s="154"/>
      <c r="K106" s="154"/>
      <c r="L106" s="155"/>
      <c r="M106" s="155"/>
      <c r="N106" s="155"/>
      <c r="O106" s="155"/>
      <c r="P106" s="155"/>
      <c r="Q106" s="155"/>
    </row>
    <row r="107" spans="1:17" ht="12.75">
      <c r="A107" s="155"/>
      <c r="B107" s="155"/>
      <c r="C107" s="155"/>
      <c r="D107" s="157" t="s">
        <v>134</v>
      </c>
      <c r="E107" s="155"/>
      <c r="F107" s="155"/>
      <c r="G107" s="155"/>
      <c r="H107" s="155"/>
      <c r="I107" s="155"/>
      <c r="J107" s="154"/>
      <c r="K107" s="154"/>
      <c r="L107" s="155"/>
      <c r="M107" s="155"/>
      <c r="N107" s="155"/>
      <c r="O107" s="155"/>
      <c r="P107" s="155"/>
      <c r="Q107" s="155"/>
    </row>
    <row r="108" spans="1:17" ht="12.75">
      <c r="A108" s="155"/>
      <c r="B108" s="155"/>
      <c r="C108" s="155"/>
      <c r="D108" s="157" t="s">
        <v>53</v>
      </c>
      <c r="E108" s="155"/>
      <c r="F108" s="155"/>
      <c r="G108" s="155"/>
      <c r="H108" s="155"/>
      <c r="I108" s="155"/>
      <c r="J108" s="154"/>
      <c r="K108" s="154"/>
      <c r="L108" s="155"/>
      <c r="M108" s="155"/>
      <c r="N108" s="155"/>
      <c r="O108" s="155"/>
      <c r="P108" s="155"/>
      <c r="Q108" s="155"/>
    </row>
    <row r="109" spans="1:17" ht="12.75">
      <c r="A109" s="155"/>
      <c r="B109" s="155"/>
      <c r="C109" s="155"/>
      <c r="D109" s="157" t="s">
        <v>54</v>
      </c>
      <c r="E109" s="155"/>
      <c r="F109" s="155"/>
      <c r="G109" s="155"/>
      <c r="H109" s="155"/>
      <c r="I109" s="155"/>
      <c r="J109" s="154"/>
      <c r="K109" s="154"/>
      <c r="L109" s="155"/>
      <c r="M109" s="155"/>
      <c r="N109" s="155"/>
      <c r="O109" s="155"/>
      <c r="P109" s="155"/>
      <c r="Q109" s="155"/>
    </row>
    <row r="110" spans="1:17" ht="12.75">
      <c r="A110" s="155"/>
      <c r="B110" s="155"/>
      <c r="C110" s="155"/>
      <c r="D110" s="157" t="s">
        <v>80</v>
      </c>
      <c r="E110" s="155"/>
      <c r="F110" s="155"/>
      <c r="G110" s="155"/>
      <c r="H110" s="155"/>
      <c r="I110" s="155"/>
      <c r="J110" s="154"/>
      <c r="K110" s="154"/>
      <c r="L110" s="155"/>
      <c r="M110" s="155"/>
      <c r="N110" s="155"/>
      <c r="O110" s="155"/>
      <c r="P110" s="155"/>
      <c r="Q110" s="155"/>
    </row>
    <row r="111" spans="1:17" ht="12.75">
      <c r="A111" s="155"/>
      <c r="B111" s="155"/>
      <c r="C111" s="155"/>
      <c r="D111" s="157" t="s">
        <v>81</v>
      </c>
      <c r="E111" s="155"/>
      <c r="F111" s="155"/>
      <c r="G111" s="155"/>
      <c r="H111" s="155"/>
      <c r="I111" s="155"/>
      <c r="J111" s="154"/>
      <c r="K111" s="154"/>
      <c r="L111" s="155"/>
      <c r="M111" s="155"/>
      <c r="N111" s="155"/>
      <c r="O111" s="155"/>
      <c r="P111" s="155"/>
      <c r="Q111" s="155"/>
    </row>
    <row r="112" spans="1:17" ht="12.75">
      <c r="A112" s="155"/>
      <c r="B112" s="155"/>
      <c r="C112" s="155"/>
      <c r="D112" s="157" t="s">
        <v>82</v>
      </c>
      <c r="E112" s="155"/>
      <c r="F112" s="155"/>
      <c r="G112" s="155"/>
      <c r="H112" s="155"/>
      <c r="I112" s="155"/>
      <c r="J112" s="154"/>
      <c r="K112" s="154"/>
      <c r="L112" s="155"/>
      <c r="M112" s="155"/>
      <c r="N112" s="155"/>
      <c r="O112" s="155"/>
      <c r="P112" s="155"/>
      <c r="Q112" s="155"/>
    </row>
    <row r="113" spans="1:17" ht="12.75">
      <c r="A113" s="155"/>
      <c r="B113" s="158"/>
      <c r="C113" s="155"/>
      <c r="D113" s="157" t="s">
        <v>133</v>
      </c>
      <c r="E113" s="155"/>
      <c r="F113" s="155"/>
      <c r="G113" s="155"/>
      <c r="H113" s="155"/>
      <c r="I113" s="155"/>
      <c r="J113" s="154"/>
      <c r="K113" s="154"/>
      <c r="L113" s="155"/>
      <c r="M113" s="155"/>
      <c r="N113" s="155"/>
      <c r="O113" s="155"/>
      <c r="P113" s="155"/>
      <c r="Q113" s="155"/>
    </row>
    <row r="114" spans="1:17" ht="12.75">
      <c r="A114" s="155"/>
      <c r="B114" s="158"/>
      <c r="C114" s="155"/>
      <c r="D114" s="157" t="s">
        <v>132</v>
      </c>
      <c r="E114" s="155"/>
      <c r="F114" s="155"/>
      <c r="G114" s="155"/>
      <c r="H114" s="155"/>
      <c r="I114" s="155"/>
      <c r="J114" s="154"/>
      <c r="K114" s="154"/>
      <c r="L114" s="155"/>
      <c r="M114" s="155"/>
      <c r="N114" s="155"/>
      <c r="O114" s="155"/>
      <c r="P114" s="155"/>
      <c r="Q114" s="155"/>
    </row>
    <row r="115" spans="1:17" ht="12.75">
      <c r="A115" s="155"/>
      <c r="B115" s="158"/>
      <c r="C115" s="155"/>
      <c r="D115" s="157" t="s">
        <v>131</v>
      </c>
      <c r="E115" s="155"/>
      <c r="F115" s="155"/>
      <c r="G115" s="155"/>
      <c r="H115" s="155"/>
      <c r="I115" s="155"/>
      <c r="J115" s="154"/>
      <c r="K115" s="154"/>
      <c r="L115" s="155"/>
      <c r="M115" s="155"/>
      <c r="N115" s="155"/>
      <c r="O115" s="155"/>
      <c r="P115" s="155"/>
      <c r="Q115" s="155"/>
    </row>
    <row r="116" spans="1:17" ht="12.75">
      <c r="A116" s="155"/>
      <c r="B116" s="158"/>
      <c r="C116" s="155"/>
      <c r="D116" s="157" t="s">
        <v>130</v>
      </c>
      <c r="E116" s="155"/>
      <c r="F116" s="155"/>
      <c r="G116" s="155"/>
      <c r="H116" s="155"/>
      <c r="I116" s="155"/>
      <c r="J116" s="154"/>
      <c r="K116" s="154"/>
      <c r="L116" s="155"/>
      <c r="M116" s="155"/>
      <c r="N116" s="155"/>
      <c r="O116" s="155"/>
      <c r="P116" s="155"/>
      <c r="Q116" s="155"/>
    </row>
    <row r="117" spans="1:17" ht="12.75">
      <c r="A117" s="155"/>
      <c r="B117" s="158"/>
      <c r="C117" s="155"/>
      <c r="D117" s="157" t="s">
        <v>129</v>
      </c>
      <c r="E117" s="155"/>
      <c r="F117" s="155"/>
      <c r="G117" s="155"/>
      <c r="H117" s="155"/>
      <c r="I117" s="155"/>
      <c r="J117" s="154"/>
      <c r="K117" s="154"/>
      <c r="L117" s="155"/>
      <c r="M117" s="155"/>
      <c r="N117" s="155"/>
      <c r="O117" s="155"/>
      <c r="P117" s="155"/>
      <c r="Q117" s="155"/>
    </row>
    <row r="118" spans="1:17" ht="12.75">
      <c r="A118" s="155"/>
      <c r="B118" s="158"/>
      <c r="C118" s="155"/>
      <c r="D118" s="157" t="s">
        <v>55</v>
      </c>
      <c r="E118" s="155"/>
      <c r="F118" s="155"/>
      <c r="G118" s="155"/>
      <c r="H118" s="155"/>
      <c r="I118" s="155"/>
      <c r="J118" s="154"/>
      <c r="K118" s="154"/>
      <c r="L118" s="155"/>
      <c r="M118" s="155"/>
      <c r="N118" s="155"/>
      <c r="O118" s="155"/>
      <c r="P118" s="155"/>
      <c r="Q118" s="155"/>
    </row>
    <row r="119" spans="1:17" ht="12.75">
      <c r="A119" s="155"/>
      <c r="B119" s="158"/>
      <c r="C119" s="155"/>
      <c r="D119" s="159"/>
      <c r="E119" s="159"/>
      <c r="F119" s="155"/>
      <c r="G119" s="155"/>
      <c r="H119" s="155"/>
      <c r="I119" s="155"/>
      <c r="J119" s="154"/>
      <c r="K119" s="154"/>
      <c r="L119" s="155"/>
      <c r="M119" s="155"/>
      <c r="N119" s="155"/>
      <c r="O119" s="155"/>
      <c r="P119" s="155"/>
      <c r="Q119" s="155"/>
    </row>
    <row r="120" spans="1:17" ht="25.5">
      <c r="A120" s="155"/>
      <c r="B120" s="50" t="s">
        <v>106</v>
      </c>
      <c r="C120" s="155"/>
      <c r="D120" s="155">
        <v>2017</v>
      </c>
      <c r="E120" s="90"/>
      <c r="F120" s="155"/>
      <c r="G120" s="155"/>
      <c r="H120" s="155"/>
      <c r="I120" s="155"/>
      <c r="J120" s="154"/>
      <c r="K120" s="154"/>
      <c r="L120" s="155"/>
      <c r="M120" s="155"/>
      <c r="N120" s="155"/>
      <c r="O120" s="155"/>
      <c r="P120" s="155"/>
      <c r="Q120" s="155"/>
    </row>
    <row r="121" spans="1:17" ht="51">
      <c r="A121" s="155"/>
      <c r="B121" s="50" t="s">
        <v>196</v>
      </c>
      <c r="C121" s="155"/>
      <c r="D121" s="155">
        <v>2018</v>
      </c>
      <c r="E121" s="90"/>
      <c r="F121" s="155"/>
      <c r="G121" s="155"/>
      <c r="H121" s="155"/>
      <c r="I121" s="155"/>
      <c r="J121" s="154"/>
      <c r="K121" s="154"/>
      <c r="L121" s="155"/>
      <c r="M121" s="155"/>
      <c r="N121" s="155"/>
      <c r="O121" s="155"/>
      <c r="P121" s="155"/>
      <c r="Q121" s="155"/>
    </row>
    <row r="122" spans="1:17" ht="51">
      <c r="A122" s="155"/>
      <c r="B122" s="50" t="s">
        <v>197</v>
      </c>
      <c r="C122" s="155"/>
      <c r="D122" s="155">
        <v>2019</v>
      </c>
      <c r="E122" s="90"/>
      <c r="F122" s="155"/>
      <c r="G122" s="155"/>
      <c r="H122" s="155"/>
      <c r="I122" s="155"/>
      <c r="J122" s="154"/>
      <c r="K122" s="154"/>
      <c r="L122" s="155"/>
      <c r="M122" s="155"/>
      <c r="N122" s="155"/>
      <c r="O122" s="155"/>
      <c r="P122" s="155"/>
      <c r="Q122" s="155"/>
    </row>
    <row r="123" spans="1:17" ht="51">
      <c r="A123" s="155"/>
      <c r="B123" s="50" t="s">
        <v>198</v>
      </c>
      <c r="C123" s="155"/>
      <c r="D123" s="155">
        <v>2020</v>
      </c>
      <c r="E123" s="90"/>
      <c r="F123" s="155"/>
      <c r="G123" s="155"/>
      <c r="H123" s="155"/>
      <c r="I123" s="155"/>
      <c r="J123" s="154"/>
      <c r="K123" s="154"/>
      <c r="L123" s="155"/>
      <c r="M123" s="155"/>
      <c r="N123" s="155"/>
      <c r="O123" s="155"/>
      <c r="P123" s="155"/>
      <c r="Q123" s="155"/>
    </row>
    <row r="124" spans="1:17" ht="51">
      <c r="A124" s="155"/>
      <c r="B124" s="50" t="s">
        <v>199</v>
      </c>
      <c r="C124" s="155"/>
      <c r="D124" s="155">
        <v>2021</v>
      </c>
      <c r="E124" s="90"/>
      <c r="F124" s="155"/>
      <c r="G124" s="155"/>
      <c r="H124" s="155"/>
      <c r="I124" s="155"/>
      <c r="J124" s="154"/>
      <c r="K124" s="154"/>
      <c r="L124" s="155"/>
      <c r="M124" s="155"/>
      <c r="N124" s="155"/>
      <c r="O124" s="155"/>
      <c r="P124" s="155"/>
      <c r="Q124" s="155"/>
    </row>
    <row r="125" spans="1:17" ht="63.75">
      <c r="A125" s="155"/>
      <c r="B125" s="50" t="s">
        <v>200</v>
      </c>
      <c r="C125" s="155"/>
      <c r="D125" s="155">
        <v>2022</v>
      </c>
      <c r="E125" s="90"/>
      <c r="F125" s="155"/>
      <c r="G125" s="155"/>
      <c r="H125" s="155"/>
      <c r="I125" s="155"/>
      <c r="J125" s="154"/>
      <c r="K125" s="154"/>
      <c r="L125" s="155"/>
      <c r="M125" s="155"/>
      <c r="N125" s="155"/>
      <c r="O125" s="155"/>
      <c r="P125" s="155"/>
      <c r="Q125" s="155"/>
    </row>
    <row r="126" spans="1:17" ht="25.5">
      <c r="A126" s="155"/>
      <c r="B126" s="50" t="s">
        <v>107</v>
      </c>
      <c r="C126" s="155"/>
      <c r="D126" s="155"/>
      <c r="E126" s="155"/>
      <c r="F126" s="155"/>
      <c r="G126" s="155"/>
      <c r="H126" s="155"/>
      <c r="I126" s="155"/>
      <c r="J126" s="154"/>
      <c r="K126" s="154"/>
      <c r="L126" s="155"/>
      <c r="M126" s="155"/>
      <c r="N126" s="155"/>
      <c r="O126" s="155"/>
      <c r="P126" s="155"/>
      <c r="Q126" s="155"/>
    </row>
    <row r="127" spans="1:17" ht="12.75">
      <c r="A127" s="155"/>
      <c r="B127" s="114" t="s">
        <v>78</v>
      </c>
      <c r="C127" s="155"/>
      <c r="D127" s="155"/>
      <c r="E127" s="155"/>
      <c r="F127" s="155"/>
      <c r="G127" s="155"/>
      <c r="H127" s="155"/>
      <c r="I127" s="155"/>
      <c r="J127" s="154"/>
      <c r="K127" s="154"/>
      <c r="L127" s="155"/>
      <c r="M127" s="155"/>
      <c r="N127" s="155"/>
      <c r="O127" s="155"/>
      <c r="P127" s="155"/>
      <c r="Q127" s="155"/>
    </row>
    <row r="128" spans="1:17" ht="12.75">
      <c r="A128" s="155"/>
      <c r="B128" s="50"/>
      <c r="C128" s="155"/>
      <c r="D128" s="155"/>
      <c r="E128" s="155"/>
      <c r="F128" s="155"/>
      <c r="G128" s="155"/>
      <c r="H128" s="155"/>
      <c r="I128" s="155"/>
      <c r="J128" s="154"/>
      <c r="K128" s="154"/>
      <c r="L128" s="155"/>
      <c r="M128" s="155"/>
      <c r="N128" s="155"/>
      <c r="O128" s="155"/>
      <c r="P128" s="155"/>
      <c r="Q128" s="155"/>
    </row>
    <row r="129" spans="2:11" ht="12.75">
      <c r="B129" s="160"/>
      <c r="C129" s="155"/>
      <c r="D129" s="159"/>
      <c r="E129" s="155"/>
      <c r="F129" s="155"/>
      <c r="G129" s="155"/>
      <c r="H129" s="155"/>
      <c r="I129" s="155"/>
      <c r="J129" s="154"/>
      <c r="K129" s="154"/>
    </row>
    <row r="130" spans="2:11" ht="12.75">
      <c r="B130" s="160"/>
      <c r="C130" s="155"/>
      <c r="D130" s="159"/>
      <c r="E130" s="155"/>
      <c r="F130" s="155"/>
      <c r="G130" s="155"/>
      <c r="H130" s="155"/>
      <c r="I130" s="155"/>
      <c r="J130" s="154"/>
      <c r="K130" s="154"/>
    </row>
    <row r="131" spans="2:11" ht="12.75">
      <c r="B131" s="160"/>
      <c r="C131" s="155"/>
      <c r="D131" s="155"/>
      <c r="E131" s="155"/>
      <c r="F131" s="155"/>
      <c r="G131" s="155"/>
      <c r="H131" s="155"/>
      <c r="I131" s="155"/>
      <c r="J131" s="154"/>
      <c r="K131" s="154"/>
    </row>
    <row r="132" spans="2:11" ht="12.75">
      <c r="B132" s="160"/>
      <c r="C132" s="155"/>
      <c r="D132" s="155"/>
      <c r="E132" s="155"/>
      <c r="F132" s="155"/>
      <c r="G132" s="155"/>
      <c r="H132" s="155"/>
      <c r="I132" s="155"/>
      <c r="J132" s="154"/>
      <c r="K132" s="154"/>
    </row>
    <row r="133" spans="2:11" ht="12.75">
      <c r="B133" s="160"/>
      <c r="C133" s="155"/>
      <c r="D133" s="155"/>
      <c r="E133" s="155"/>
      <c r="F133" s="155"/>
      <c r="G133" s="155"/>
      <c r="H133" s="155"/>
      <c r="I133" s="155"/>
      <c r="J133" s="154"/>
      <c r="K133" s="154"/>
    </row>
    <row r="134" spans="2:11" ht="12.75">
      <c r="B134" s="160"/>
      <c r="C134" s="155"/>
      <c r="D134" s="155"/>
      <c r="E134" s="155"/>
      <c r="F134" s="155"/>
      <c r="G134" s="155"/>
      <c r="H134" s="155"/>
      <c r="I134" s="155"/>
      <c r="J134" s="154"/>
      <c r="K134" s="154"/>
    </row>
    <row r="135" spans="2:11" ht="12.75">
      <c r="B135" s="160"/>
      <c r="C135" s="155"/>
      <c r="D135" s="155"/>
      <c r="E135" s="155"/>
      <c r="F135" s="155"/>
      <c r="G135" s="155"/>
      <c r="H135" s="155"/>
      <c r="I135" s="155"/>
      <c r="J135" s="154"/>
      <c r="K135" s="154"/>
    </row>
    <row r="136" spans="2:11" ht="12.75">
      <c r="B136" s="160"/>
      <c r="C136" s="155"/>
      <c r="D136" s="155"/>
      <c r="E136" s="155"/>
      <c r="F136" s="155"/>
      <c r="G136" s="155"/>
      <c r="H136" s="155"/>
      <c r="I136" s="155"/>
      <c r="J136" s="154"/>
      <c r="K136" s="154"/>
    </row>
    <row r="137" spans="2:11" ht="12.75">
      <c r="B137" s="160"/>
      <c r="C137" s="155"/>
      <c r="D137" s="155"/>
      <c r="E137" s="155"/>
      <c r="F137" s="155"/>
      <c r="G137" s="155"/>
      <c r="H137" s="155"/>
      <c r="I137" s="155"/>
      <c r="J137" s="154"/>
      <c r="K137" s="154"/>
    </row>
    <row r="138" spans="2:11" ht="12.75">
      <c r="B138" s="160"/>
      <c r="C138" s="155"/>
      <c r="D138" s="155"/>
      <c r="E138" s="155"/>
      <c r="F138" s="155"/>
      <c r="G138" s="155"/>
      <c r="H138" s="155"/>
      <c r="I138" s="155"/>
      <c r="J138" s="154"/>
      <c r="K138" s="154"/>
    </row>
    <row r="139" spans="2:11" ht="12.75">
      <c r="B139" s="160"/>
      <c r="C139" s="155"/>
      <c r="D139" s="155"/>
      <c r="E139" s="155"/>
      <c r="F139" s="155"/>
      <c r="G139" s="155"/>
      <c r="H139" s="155"/>
      <c r="I139" s="155"/>
      <c r="J139" s="154"/>
      <c r="K139" s="154"/>
    </row>
    <row r="140" spans="2:11" ht="12.75">
      <c r="B140" s="160"/>
      <c r="C140" s="155"/>
      <c r="D140" s="155"/>
      <c r="E140" s="155"/>
      <c r="F140" s="155"/>
      <c r="G140" s="155"/>
      <c r="H140" s="155"/>
      <c r="I140" s="155"/>
      <c r="J140" s="154"/>
      <c r="K140" s="154"/>
    </row>
    <row r="141" spans="2:11" ht="12.75">
      <c r="B141" s="160"/>
      <c r="C141" s="155"/>
      <c r="D141" s="155"/>
      <c r="E141" s="155"/>
      <c r="F141" s="155"/>
      <c r="G141" s="155"/>
      <c r="H141" s="155"/>
      <c r="I141" s="155"/>
      <c r="J141" s="154"/>
      <c r="K141" s="154"/>
    </row>
    <row r="142" spans="2:11" ht="12.75">
      <c r="B142" s="160"/>
      <c r="C142" s="155"/>
      <c r="D142" s="155"/>
      <c r="E142" s="155"/>
      <c r="F142" s="155"/>
      <c r="G142" s="155"/>
      <c r="H142" s="155"/>
      <c r="I142" s="155"/>
      <c r="J142" s="154"/>
      <c r="K142" s="154"/>
    </row>
    <row r="143" spans="2:11" ht="12.75">
      <c r="B143" s="160"/>
      <c r="C143" s="155"/>
      <c r="D143" s="155"/>
      <c r="E143" s="155"/>
      <c r="F143" s="155"/>
      <c r="G143" s="155"/>
      <c r="H143" s="155"/>
      <c r="I143" s="155"/>
      <c r="J143" s="154"/>
      <c r="K143" s="154"/>
    </row>
    <row r="144" spans="2:11" ht="12.75">
      <c r="B144" s="160"/>
      <c r="C144" s="155"/>
      <c r="D144" s="155"/>
      <c r="E144" s="155"/>
      <c r="F144" s="155"/>
      <c r="G144" s="155"/>
      <c r="H144" s="155"/>
      <c r="I144" s="155"/>
      <c r="J144" s="154"/>
      <c r="K144" s="154"/>
    </row>
    <row r="145" spans="2:11" ht="12.75">
      <c r="B145" s="160"/>
      <c r="C145" s="155"/>
      <c r="D145" s="155"/>
      <c r="E145" s="155"/>
      <c r="F145" s="155"/>
      <c r="G145" s="155"/>
      <c r="H145" s="155"/>
      <c r="I145" s="155"/>
      <c r="J145" s="154"/>
      <c r="K145" s="154"/>
    </row>
    <row r="146" spans="2:11" ht="12.75">
      <c r="B146" s="160"/>
      <c r="C146" s="155"/>
      <c r="D146" s="155"/>
      <c r="E146" s="155"/>
      <c r="F146" s="155"/>
      <c r="G146" s="155"/>
      <c r="H146" s="155"/>
      <c r="I146" s="155"/>
      <c r="J146" s="154"/>
      <c r="K146" s="154"/>
    </row>
    <row r="147" spans="2:11" ht="12.75">
      <c r="B147" s="160"/>
      <c r="C147" s="155"/>
      <c r="D147" s="155"/>
      <c r="E147" s="155"/>
      <c r="F147" s="155"/>
      <c r="G147" s="155"/>
      <c r="H147" s="155"/>
      <c r="I147" s="155"/>
      <c r="J147" s="154"/>
      <c r="K147" s="154"/>
    </row>
    <row r="148" spans="2:11" ht="12.75">
      <c r="B148" s="160"/>
      <c r="C148" s="155"/>
      <c r="D148" s="155"/>
      <c r="E148" s="155"/>
      <c r="F148" s="155"/>
      <c r="G148" s="155"/>
      <c r="H148" s="155"/>
      <c r="I148" s="155"/>
      <c r="J148" s="154"/>
      <c r="K148" s="154"/>
    </row>
    <row r="149" spans="2:11" ht="12.75">
      <c r="B149" s="160"/>
      <c r="C149" s="155"/>
      <c r="D149" s="155"/>
      <c r="E149" s="155"/>
      <c r="F149" s="155"/>
      <c r="G149" s="155"/>
      <c r="H149" s="155"/>
      <c r="I149" s="155"/>
      <c r="J149" s="154"/>
      <c r="K149" s="154"/>
    </row>
    <row r="150" spans="2:11" ht="12.75">
      <c r="B150" s="160"/>
      <c r="C150" s="155"/>
      <c r="D150" s="155"/>
      <c r="E150" s="155"/>
      <c r="F150" s="155"/>
      <c r="G150" s="155"/>
      <c r="H150" s="155"/>
      <c r="I150" s="155"/>
      <c r="J150" s="154"/>
      <c r="K150" s="154"/>
    </row>
    <row r="151" spans="2:11" ht="12.75">
      <c r="B151" s="160"/>
      <c r="C151" s="155"/>
      <c r="D151" s="155"/>
      <c r="E151" s="155"/>
      <c r="F151" s="155"/>
      <c r="G151" s="155"/>
      <c r="H151" s="155"/>
      <c r="I151" s="155"/>
      <c r="J151" s="154"/>
      <c r="K151" s="154"/>
    </row>
    <row r="152" spans="2:11" ht="12.75">
      <c r="B152" s="160"/>
      <c r="C152" s="155"/>
      <c r="D152" s="155"/>
      <c r="E152" s="155"/>
      <c r="F152" s="155"/>
      <c r="G152" s="155"/>
      <c r="H152" s="155"/>
      <c r="I152" s="155"/>
      <c r="J152" s="154"/>
      <c r="K152" s="154"/>
    </row>
    <row r="153" spans="2:11" ht="12.75">
      <c r="B153" s="160"/>
      <c r="D153" s="154"/>
      <c r="E153" s="154"/>
      <c r="F153" s="154"/>
      <c r="G153" s="154"/>
      <c r="H153" s="154"/>
      <c r="I153" s="154"/>
      <c r="J153" s="154"/>
      <c r="K153" s="154"/>
    </row>
    <row r="154" spans="2:11" ht="12.75">
      <c r="B154" s="160"/>
      <c r="D154" s="154"/>
      <c r="E154" s="154"/>
      <c r="F154" s="154"/>
      <c r="G154" s="154"/>
      <c r="H154" s="154"/>
      <c r="I154" s="154"/>
      <c r="J154" s="154"/>
      <c r="K154" s="154"/>
    </row>
    <row r="155" spans="2:11" ht="12.75">
      <c r="B155" s="160"/>
      <c r="D155" s="154"/>
      <c r="E155" s="154"/>
      <c r="F155" s="154"/>
      <c r="G155" s="154"/>
      <c r="H155" s="154"/>
      <c r="I155" s="154"/>
      <c r="J155" s="154"/>
      <c r="K155" s="154"/>
    </row>
    <row r="156" spans="2:11" ht="12.75">
      <c r="B156" s="160"/>
      <c r="D156" s="154"/>
      <c r="E156" s="154"/>
      <c r="F156" s="154"/>
      <c r="G156" s="154"/>
      <c r="H156" s="154"/>
      <c r="I156" s="154"/>
      <c r="J156" s="154"/>
      <c r="K156" s="154"/>
    </row>
    <row r="157" spans="2:11" ht="12.75">
      <c r="B157" s="160"/>
      <c r="D157" s="154"/>
      <c r="E157" s="154"/>
      <c r="F157" s="154"/>
      <c r="G157" s="154"/>
      <c r="H157" s="154"/>
      <c r="I157" s="154"/>
      <c r="J157" s="154"/>
      <c r="K157" s="154"/>
    </row>
    <row r="158" ht="12.75">
      <c r="B158" s="160"/>
    </row>
    <row r="159" ht="12.75">
      <c r="B159" s="160"/>
    </row>
    <row r="160" ht="12.75">
      <c r="B160" s="160"/>
    </row>
    <row r="161" ht="12.75">
      <c r="B161" s="160"/>
    </row>
    <row r="162" ht="12.75">
      <c r="B162" s="160"/>
    </row>
    <row r="163" ht="12.75">
      <c r="B163" s="160"/>
    </row>
    <row r="164" ht="12.75">
      <c r="B164" s="160"/>
    </row>
    <row r="165" ht="12.75">
      <c r="B165" s="160"/>
    </row>
    <row r="166" ht="12.75">
      <c r="B166" s="160"/>
    </row>
  </sheetData>
  <sheetProtection formatCells="0" formatColumns="0" formatRows="0"/>
  <mergeCells count="69">
    <mergeCell ref="C70:P70"/>
    <mergeCell ref="B49:P49"/>
    <mergeCell ref="B50:P65"/>
    <mergeCell ref="A66:Q66"/>
    <mergeCell ref="C71:P71"/>
    <mergeCell ref="C72:P72"/>
    <mergeCell ref="B67:B70"/>
    <mergeCell ref="C67:P67"/>
    <mergeCell ref="C68:P68"/>
    <mergeCell ref="C69:P69"/>
    <mergeCell ref="B44:P44"/>
    <mergeCell ref="B46:B47"/>
    <mergeCell ref="C42:G42"/>
    <mergeCell ref="H42:L42"/>
    <mergeCell ref="M42:P42"/>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B13:P13"/>
    <mergeCell ref="C14:P14"/>
    <mergeCell ref="B15:P15"/>
    <mergeCell ref="C16:P16"/>
    <mergeCell ref="C12:P12"/>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I47">
    <cfRule type="cellIs" priority="5" dxfId="0" operator="lessThanOrEqual" stopIfTrue="1">
      <formula>$T$3</formula>
    </cfRule>
    <cfRule type="cellIs" priority="11" dxfId="1" operator="equal" stopIfTrue="1">
      <formula>"0"</formula>
    </cfRule>
    <cfRule type="cellIs" priority="13" dxfId="1" operator="greaterThanOrEqual" stopIfTrue="1">
      <formula>$T$6</formula>
    </cfRule>
    <cfRule type="cellIs" priority="14" dxfId="49" operator="between" stopIfTrue="1">
      <formula>$T$5</formula>
      <formula>$T$4</formula>
    </cfRule>
  </conditionalFormatting>
  <conditionalFormatting sqref="T3">
    <cfRule type="cellIs" priority="12" dxfId="0" operator="lessThanOrEqual" stopIfTrue="1">
      <formula>$T$3</formula>
    </cfRule>
  </conditionalFormatting>
  <conditionalFormatting sqref="O47:P47">
    <cfRule type="cellIs" priority="1" dxfId="0" operator="lessThanOrEqual" stopIfTrue="1">
      <formula>$T$3</formula>
    </cfRule>
    <cfRule type="cellIs" priority="2" dxfId="1" operator="equal" stopIfTrue="1">
      <formula>"0"</formula>
    </cfRule>
    <cfRule type="cellIs" priority="3" dxfId="1" operator="greaterThanOrEqual" stopIfTrue="1">
      <formula>$T$6</formula>
    </cfRule>
    <cfRule type="cellIs" priority="4" dxfId="49" operator="between" stopIfTrue="1">
      <formula>$T$5</formula>
      <formula>$T$4</formula>
    </cfRule>
  </conditionalFormatting>
  <dataValidations count="6">
    <dataValidation type="list" allowBlank="1" showInputMessage="1" showErrorMessage="1" sqref="C18:P18">
      <formula1>$B$120:$B$128</formula1>
    </dataValidation>
    <dataValidation type="list" allowBlank="1" showInputMessage="1" showErrorMessage="1" sqref="H10:J10">
      <formula1>$B$98:$B$100</formula1>
    </dataValidation>
    <dataValidation type="list" allowBlank="1" showInputMessage="1" showErrorMessage="1" sqref="O10:P10">
      <formula1>$C$98:$C$104</formula1>
    </dataValidation>
    <dataValidation type="list" allowBlank="1" showInputMessage="1" showErrorMessage="1" sqref="C72:P72">
      <formula1>$M$98:$M$100</formula1>
    </dataValidation>
    <dataValidation type="list" allowBlank="1" showInputMessage="1" showErrorMessage="1" sqref="C34:P34 C32:P32 C36:P36">
      <formula1>$Q$97:$Q$102</formula1>
    </dataValidation>
    <dataValidation type="list" allowBlank="1" showInputMessage="1" showErrorMessage="1" sqref="C10">
      <formula1>$D$120:$D$124</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W70"/>
  <sheetViews>
    <sheetView zoomScalePageLayoutView="0" workbookViewId="0" topLeftCell="D1">
      <selection activeCell="H12" sqref="H12:H13"/>
    </sheetView>
  </sheetViews>
  <sheetFormatPr defaultColWidth="11.421875" defaultRowHeight="12.75"/>
  <cols>
    <col min="1" max="1" width="27.140625" style="14" customWidth="1"/>
    <col min="2" max="2" width="27.140625" style="12" customWidth="1"/>
    <col min="3" max="3" width="23.8515625" style="12" customWidth="1"/>
    <col min="4" max="4" width="12.7109375" style="12" customWidth="1"/>
    <col min="5" max="5" width="24.140625" style="13" customWidth="1"/>
    <col min="6" max="8" width="18.140625" style="12" customWidth="1"/>
    <col min="9" max="9" width="27.28125" style="12" customWidth="1"/>
    <col min="10" max="10" width="41.8515625" style="12" customWidth="1"/>
    <col min="11" max="16384" width="11.421875" style="12" customWidth="1"/>
  </cols>
  <sheetData>
    <row r="1" spans="1:23" ht="21" customHeight="1">
      <c r="A1" s="433"/>
      <c r="B1" s="442" t="s">
        <v>58</v>
      </c>
      <c r="C1" s="443"/>
      <c r="D1" s="443"/>
      <c r="E1" s="443"/>
      <c r="F1" s="443"/>
      <c r="G1" s="443"/>
      <c r="H1" s="444"/>
      <c r="I1" s="436" t="s">
        <v>155</v>
      </c>
      <c r="J1" s="437"/>
      <c r="K1" s="26"/>
      <c r="L1" s="26"/>
      <c r="M1" s="26"/>
      <c r="N1" s="26"/>
      <c r="O1" s="26"/>
      <c r="P1" s="26"/>
      <c r="Q1" s="26"/>
      <c r="R1" s="26"/>
      <c r="S1" s="26"/>
      <c r="T1" s="26"/>
      <c r="U1" s="26"/>
      <c r="V1" s="24"/>
      <c r="W1" s="23"/>
    </row>
    <row r="2" spans="1:23" ht="18">
      <c r="A2" s="434"/>
      <c r="B2" s="445" t="s">
        <v>84</v>
      </c>
      <c r="C2" s="446"/>
      <c r="D2" s="446"/>
      <c r="E2" s="446"/>
      <c r="F2" s="446"/>
      <c r="G2" s="446"/>
      <c r="H2" s="447"/>
      <c r="I2" s="438" t="s">
        <v>108</v>
      </c>
      <c r="J2" s="439"/>
      <c r="K2" s="26"/>
      <c r="L2" s="26"/>
      <c r="M2" s="26"/>
      <c r="N2" s="26"/>
      <c r="O2" s="26"/>
      <c r="P2" s="26"/>
      <c r="Q2" s="26"/>
      <c r="R2" s="26"/>
      <c r="S2" s="26"/>
      <c r="T2" s="26"/>
      <c r="U2" s="26"/>
      <c r="V2" s="24"/>
      <c r="W2" s="23"/>
    </row>
    <row r="3" spans="1:23" ht="18">
      <c r="A3" s="434"/>
      <c r="B3" s="445" t="s">
        <v>85</v>
      </c>
      <c r="C3" s="446"/>
      <c r="D3" s="446"/>
      <c r="E3" s="446"/>
      <c r="F3" s="446"/>
      <c r="G3" s="446"/>
      <c r="H3" s="447"/>
      <c r="I3" s="438" t="s">
        <v>156</v>
      </c>
      <c r="J3" s="439"/>
      <c r="K3" s="26"/>
      <c r="L3" s="26"/>
      <c r="M3" s="26"/>
      <c r="N3" s="26"/>
      <c r="O3" s="26"/>
      <c r="P3" s="26"/>
      <c r="Q3" s="26"/>
      <c r="R3" s="26"/>
      <c r="S3" s="26"/>
      <c r="T3" s="26"/>
      <c r="U3" s="26"/>
      <c r="V3" s="24"/>
      <c r="W3" s="23"/>
    </row>
    <row r="4" spans="1:23" ht="21.75" customHeight="1" thickBot="1">
      <c r="A4" s="435"/>
      <c r="B4" s="448" t="s">
        <v>86</v>
      </c>
      <c r="C4" s="449"/>
      <c r="D4" s="449"/>
      <c r="E4" s="449"/>
      <c r="F4" s="449"/>
      <c r="G4" s="449"/>
      <c r="H4" s="450"/>
      <c r="I4" s="440" t="s">
        <v>219</v>
      </c>
      <c r="J4" s="441"/>
      <c r="K4" s="25"/>
      <c r="L4" s="25"/>
      <c r="M4" s="25"/>
      <c r="N4" s="25"/>
      <c r="O4" s="25"/>
      <c r="P4" s="25"/>
      <c r="Q4" s="25"/>
      <c r="R4" s="25"/>
      <c r="S4" s="25"/>
      <c r="T4" s="25"/>
      <c r="U4" s="25"/>
      <c r="V4" s="24"/>
      <c r="W4" s="23"/>
    </row>
    <row r="5" spans="1:23" ht="21.75" customHeight="1">
      <c r="A5" s="57"/>
      <c r="B5" s="58"/>
      <c r="C5" s="59"/>
      <c r="D5" s="59"/>
      <c r="E5" s="59"/>
      <c r="F5" s="59"/>
      <c r="G5" s="59"/>
      <c r="H5" s="59"/>
      <c r="I5" s="60"/>
      <c r="J5" s="60"/>
      <c r="K5" s="25"/>
      <c r="L5" s="25"/>
      <c r="M5" s="25"/>
      <c r="N5" s="25"/>
      <c r="O5" s="25"/>
      <c r="P5" s="25"/>
      <c r="Q5" s="25"/>
      <c r="R5" s="25"/>
      <c r="S5" s="25"/>
      <c r="T5" s="25"/>
      <c r="U5" s="25"/>
      <c r="V5" s="24"/>
      <c r="W5" s="23"/>
    </row>
    <row r="6" spans="1:10" ht="23.25" customHeight="1">
      <c r="A6" s="61" t="s">
        <v>0</v>
      </c>
      <c r="B6" s="62"/>
      <c r="C6" s="451" t="str">
        <f>+'IMPOSICION DE MULTAS '!C12:P12</f>
        <v>GESTIÓN DE INFORMACION EMPRESARIAL</v>
      </c>
      <c r="D6" s="451"/>
      <c r="E6" s="451"/>
      <c r="F6" s="451"/>
      <c r="G6" s="451"/>
      <c r="H6" s="451"/>
      <c r="I6" s="451"/>
      <c r="J6" s="451"/>
    </row>
    <row r="7" spans="1:10" ht="3" customHeight="1">
      <c r="A7" s="452"/>
      <c r="B7" s="452"/>
      <c r="C7" s="62"/>
      <c r="D7" s="62"/>
      <c r="E7" s="63"/>
      <c r="F7" s="62"/>
      <c r="G7" s="62"/>
      <c r="H7" s="62"/>
      <c r="I7" s="62"/>
      <c r="J7" s="62"/>
    </row>
    <row r="8" spans="1:10" ht="7.5" customHeight="1">
      <c r="A8" s="64"/>
      <c r="B8" s="62"/>
      <c r="C8" s="65"/>
      <c r="D8" s="65"/>
      <c r="E8" s="63"/>
      <c r="F8" s="65"/>
      <c r="G8" s="65"/>
      <c r="H8" s="65"/>
      <c r="I8" s="62"/>
      <c r="J8" s="62"/>
    </row>
    <row r="9" spans="1:10" ht="6" customHeight="1" thickBot="1">
      <c r="A9" s="64"/>
      <c r="B9" s="62"/>
      <c r="C9" s="65"/>
      <c r="D9" s="65"/>
      <c r="E9" s="63"/>
      <c r="F9" s="65"/>
      <c r="G9" s="65"/>
      <c r="H9" s="65"/>
      <c r="I9" s="62"/>
      <c r="J9" s="62"/>
    </row>
    <row r="10" spans="1:10" ht="27.75" customHeight="1" thickBot="1">
      <c r="A10" s="430" t="s">
        <v>87</v>
      </c>
      <c r="B10" s="430" t="s">
        <v>32</v>
      </c>
      <c r="C10" s="454" t="str">
        <f>+'IMPOSICION DE MULTAS '!C14:P14</f>
        <v>Calidad de la actuación en imposición de multas</v>
      </c>
      <c r="D10" s="454"/>
      <c r="E10" s="454"/>
      <c r="F10" s="454"/>
      <c r="G10" s="454"/>
      <c r="H10" s="454"/>
      <c r="I10" s="454"/>
      <c r="J10" s="454"/>
    </row>
    <row r="11" spans="1:10" ht="24" customHeight="1" thickBot="1">
      <c r="A11" s="430"/>
      <c r="B11" s="431"/>
      <c r="C11" s="69" t="s">
        <v>189</v>
      </c>
      <c r="D11" s="69" t="s">
        <v>89</v>
      </c>
      <c r="E11" s="69" t="s">
        <v>190</v>
      </c>
      <c r="F11" s="69" t="s">
        <v>89</v>
      </c>
      <c r="G11" s="69" t="s">
        <v>10</v>
      </c>
      <c r="H11" s="69" t="s">
        <v>89</v>
      </c>
      <c r="I11" s="432" t="s">
        <v>90</v>
      </c>
      <c r="J11" s="432"/>
    </row>
    <row r="12" spans="1:10" ht="66" customHeight="1" thickBot="1">
      <c r="A12" s="453" t="s">
        <v>145</v>
      </c>
      <c r="B12" s="22" t="s">
        <v>191</v>
      </c>
      <c r="C12" s="21">
        <v>1</v>
      </c>
      <c r="D12" s="424">
        <f>IF(C12=0,"0",(C12/C13))</f>
        <v>0.0016835016835016834</v>
      </c>
      <c r="E12" s="20">
        <v>1</v>
      </c>
      <c r="F12" s="424">
        <f>IF(E12=0,"0",(E12/E13))</f>
        <v>0.0058823529411764705</v>
      </c>
      <c r="G12" s="21">
        <f>+C12+E12</f>
        <v>2</v>
      </c>
      <c r="H12" s="424">
        <f>IF(G12=0,"0",(G12/G13))</f>
        <v>0.002617801047120419</v>
      </c>
      <c r="I12" s="426"/>
      <c r="J12" s="427"/>
    </row>
    <row r="13" spans="1:10" ht="56.25" customHeight="1" thickBot="1">
      <c r="A13" s="453"/>
      <c r="B13" s="19" t="s">
        <v>192</v>
      </c>
      <c r="C13" s="66">
        <v>594</v>
      </c>
      <c r="D13" s="425"/>
      <c r="E13" s="29">
        <v>170</v>
      </c>
      <c r="F13" s="425"/>
      <c r="G13" s="66">
        <f>+C13+E13</f>
        <v>764</v>
      </c>
      <c r="H13" s="425"/>
      <c r="I13" s="428"/>
      <c r="J13" s="429"/>
    </row>
    <row r="14" spans="3:8" ht="12.75">
      <c r="C14" s="18"/>
      <c r="D14" s="18"/>
      <c r="F14" s="18"/>
      <c r="G14" s="18"/>
      <c r="H14" s="18"/>
    </row>
    <row r="15" spans="3:8" ht="12.75">
      <c r="C15" s="18"/>
      <c r="D15" s="18"/>
      <c r="F15" s="18"/>
      <c r="G15" s="18"/>
      <c r="H15" s="18"/>
    </row>
    <row r="16" spans="3:8" ht="12.75">
      <c r="C16" s="18"/>
      <c r="D16" s="18"/>
      <c r="F16" s="18"/>
      <c r="G16" s="18"/>
      <c r="H16" s="18"/>
    </row>
    <row r="17" spans="3:8" ht="12.75">
      <c r="C17" s="18"/>
      <c r="D17" s="18"/>
      <c r="F17" s="18"/>
      <c r="G17" s="18"/>
      <c r="H17" s="18"/>
    </row>
    <row r="18" spans="3:8" ht="12.75">
      <c r="C18" s="18"/>
      <c r="D18" s="18"/>
      <c r="F18" s="18"/>
      <c r="G18" s="18"/>
      <c r="H18" s="18"/>
    </row>
    <row r="19" spans="3:8" ht="12.75">
      <c r="C19" s="18"/>
      <c r="D19" s="18"/>
      <c r="F19" s="18"/>
      <c r="G19" s="18"/>
      <c r="H19" s="18"/>
    </row>
    <row r="20" spans="3:8" ht="12.75">
      <c r="C20" s="18"/>
      <c r="D20" s="18"/>
      <c r="F20" s="18"/>
      <c r="G20" s="18"/>
      <c r="H20" s="18"/>
    </row>
    <row r="21" spans="3:8" ht="12.75">
      <c r="C21" s="18"/>
      <c r="D21" s="18"/>
      <c r="F21" s="18"/>
      <c r="G21" s="18"/>
      <c r="H21" s="18"/>
    </row>
    <row r="22" spans="3:8" ht="12.75">
      <c r="C22" s="18"/>
      <c r="D22" s="18"/>
      <c r="F22" s="18"/>
      <c r="G22" s="18"/>
      <c r="H22" s="18"/>
    </row>
    <row r="23" spans="3:4" ht="12.75">
      <c r="C23" s="18"/>
      <c r="D23" s="18"/>
    </row>
    <row r="24" spans="3:4" ht="12.75">
      <c r="C24" s="18"/>
      <c r="D24" s="18"/>
    </row>
    <row r="25" spans="3:4" ht="12.75">
      <c r="C25" s="18"/>
      <c r="D25" s="18"/>
    </row>
    <row r="26" spans="3:4" ht="12.75">
      <c r="C26" s="18"/>
      <c r="D26" s="18"/>
    </row>
    <row r="27" spans="3:4" ht="12.75">
      <c r="C27" s="18"/>
      <c r="D27" s="18"/>
    </row>
    <row r="28" spans="3:4" ht="12.75">
      <c r="C28" s="18"/>
      <c r="D28" s="18"/>
    </row>
    <row r="29" spans="3:4" ht="12.75">
      <c r="C29" s="18"/>
      <c r="D29" s="18"/>
    </row>
    <row r="30" spans="3:4" ht="12.75">
      <c r="C30" s="18"/>
      <c r="D30" s="18"/>
    </row>
    <row r="31" spans="3:4" ht="12.75">
      <c r="C31" s="18"/>
      <c r="D31" s="18"/>
    </row>
    <row r="32" spans="3:4" ht="12.75">
      <c r="C32" s="18"/>
      <c r="D32" s="18"/>
    </row>
    <row r="33" spans="3:4" ht="12.75">
      <c r="C33" s="18"/>
      <c r="D33" s="18"/>
    </row>
    <row r="34" spans="3:4" ht="12.75">
      <c r="C34" s="18"/>
      <c r="D34" s="18"/>
    </row>
    <row r="35" spans="3:4" ht="12.75">
      <c r="C35" s="18"/>
      <c r="D35" s="18"/>
    </row>
    <row r="36" spans="3:4" ht="12.75">
      <c r="C36" s="18"/>
      <c r="D36" s="18"/>
    </row>
    <row r="37" spans="3:4" ht="12.75">
      <c r="C37" s="18"/>
      <c r="D37" s="18"/>
    </row>
    <row r="38" spans="3:4" ht="12.75">
      <c r="C38" s="18"/>
      <c r="D38" s="18"/>
    </row>
    <row r="39" spans="3:4" ht="12.75">
      <c r="C39" s="18"/>
      <c r="D39" s="18"/>
    </row>
    <row r="40" spans="3:4" ht="12.75">
      <c r="C40" s="18"/>
      <c r="D40" s="18"/>
    </row>
    <row r="41" spans="3:4" ht="12.75">
      <c r="C41" s="18"/>
      <c r="D41" s="18"/>
    </row>
    <row r="42" spans="3:4" ht="12.75">
      <c r="C42" s="18"/>
      <c r="D42" s="18"/>
    </row>
    <row r="43" spans="3:4" ht="12.75">
      <c r="C43" s="18"/>
      <c r="D43" s="18"/>
    </row>
    <row r="44" spans="3:4" ht="12.75">
      <c r="C44" s="18"/>
      <c r="D44" s="18"/>
    </row>
    <row r="45" spans="3:4" ht="12.75">
      <c r="C45" s="18"/>
      <c r="D45" s="18"/>
    </row>
    <row r="46" spans="3:4" ht="12.75">
      <c r="C46" s="18"/>
      <c r="D46" s="18"/>
    </row>
    <row r="47" spans="3:4" ht="12.75">
      <c r="C47" s="18"/>
      <c r="D47" s="18"/>
    </row>
    <row r="48" spans="3:4" ht="12.75">
      <c r="C48" s="18"/>
      <c r="D48" s="18"/>
    </row>
    <row r="49" spans="3:4" ht="12.75">
      <c r="C49" s="18"/>
      <c r="D49" s="18"/>
    </row>
    <row r="50" spans="3:4" ht="12.75">
      <c r="C50" s="18"/>
      <c r="D50" s="18"/>
    </row>
    <row r="51" spans="3:4" ht="12.75">
      <c r="C51" s="18"/>
      <c r="D51" s="18"/>
    </row>
    <row r="52" spans="3:4" ht="12.75">
      <c r="C52" s="18"/>
      <c r="D52" s="18"/>
    </row>
    <row r="53" spans="3:4" ht="12.75">
      <c r="C53" s="18"/>
      <c r="D53" s="18"/>
    </row>
    <row r="54" spans="3:4" ht="12.75">
      <c r="C54" s="18"/>
      <c r="D54" s="18"/>
    </row>
    <row r="55" spans="3:4" ht="12.75">
      <c r="C55" s="18"/>
      <c r="D55" s="18"/>
    </row>
    <row r="56" spans="3:4" ht="12.75">
      <c r="C56" s="18"/>
      <c r="D56" s="18"/>
    </row>
    <row r="57" spans="3:4" ht="12.75">
      <c r="C57" s="18"/>
      <c r="D57" s="18"/>
    </row>
    <row r="58" spans="3:4" ht="12.75">
      <c r="C58" s="18"/>
      <c r="D58" s="18"/>
    </row>
    <row r="59" spans="3:4" ht="12.75">
      <c r="C59" s="18"/>
      <c r="D59" s="18"/>
    </row>
    <row r="69" spans="2:8" ht="12.75">
      <c r="B69" s="17"/>
      <c r="C69" s="15"/>
      <c r="D69" s="15"/>
      <c r="E69" s="15"/>
      <c r="F69" s="15"/>
      <c r="G69" s="15"/>
      <c r="H69" s="15"/>
    </row>
    <row r="70" spans="2:8" ht="12.75">
      <c r="B70" s="16"/>
      <c r="C70" s="15"/>
      <c r="D70" s="15"/>
      <c r="E70" s="15"/>
      <c r="F70" s="15"/>
      <c r="G70" s="15"/>
      <c r="H70" s="15"/>
    </row>
  </sheetData>
  <sheetProtection sheet="1" formatCells="0" formatColumns="0" formatRows="0"/>
  <mergeCells count="20">
    <mergeCell ref="B1:H1"/>
    <mergeCell ref="B2:H2"/>
    <mergeCell ref="B3:H3"/>
    <mergeCell ref="B4:H4"/>
    <mergeCell ref="D12:D13"/>
    <mergeCell ref="C6:J6"/>
    <mergeCell ref="A7:B7"/>
    <mergeCell ref="A12:A13"/>
    <mergeCell ref="C10:J10"/>
    <mergeCell ref="H12:H13"/>
    <mergeCell ref="F12:F13"/>
    <mergeCell ref="I12:J13"/>
    <mergeCell ref="A10:A11"/>
    <mergeCell ref="B10:B11"/>
    <mergeCell ref="I11:J11"/>
    <mergeCell ref="A1:A4"/>
    <mergeCell ref="I1:J1"/>
    <mergeCell ref="I2:J2"/>
    <mergeCell ref="I3:J3"/>
    <mergeCell ref="I4:J4"/>
  </mergeCells>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2:S167"/>
  <sheetViews>
    <sheetView zoomScalePageLayoutView="0" workbookViewId="0" topLeftCell="A40">
      <selection activeCell="L74" sqref="L74"/>
    </sheetView>
  </sheetViews>
  <sheetFormatPr defaultColWidth="11.421875" defaultRowHeight="12.75"/>
  <cols>
    <col min="1" max="1" width="3.00390625" style="62" customWidth="1"/>
    <col min="2" max="2" width="30.00390625" style="62" customWidth="1"/>
    <col min="3" max="3" width="16.8515625" style="62" customWidth="1"/>
    <col min="4" max="4" width="5.00390625" style="62" bestFit="1" customWidth="1"/>
    <col min="5" max="5" width="4.7109375" style="62" bestFit="1" customWidth="1"/>
    <col min="6" max="6" width="5.140625" style="62" bestFit="1" customWidth="1"/>
    <col min="7" max="7" width="4.8515625" style="62" bestFit="1" customWidth="1"/>
    <col min="8" max="8" width="5.140625" style="62" bestFit="1" customWidth="1"/>
    <col min="9" max="9" width="4.421875" style="62" bestFit="1" customWidth="1"/>
    <col min="10" max="10" width="4.140625" style="62" bestFit="1" customWidth="1"/>
    <col min="11" max="11" width="6.421875" style="62" bestFit="1" customWidth="1"/>
    <col min="12" max="12" width="4.8515625" style="62" bestFit="1" customWidth="1"/>
    <col min="13" max="13" width="8.421875" style="62" customWidth="1"/>
    <col min="14" max="14" width="6.421875" style="62" customWidth="1"/>
    <col min="15" max="15" width="6.57421875" style="62" customWidth="1"/>
    <col min="16" max="16" width="12.140625" style="62" customWidth="1"/>
    <col min="17" max="18" width="11.7109375" style="62" customWidth="1"/>
    <col min="19" max="19" width="0" style="62" hidden="1" customWidth="1"/>
    <col min="20" max="16384" width="11.421875" style="62" customWidth="1"/>
  </cols>
  <sheetData>
    <row r="1" ht="13.5" thickBot="1"/>
    <row r="2" spans="2:19" ht="16.5" customHeight="1">
      <c r="B2" s="346"/>
      <c r="C2" s="349" t="s">
        <v>58</v>
      </c>
      <c r="D2" s="350"/>
      <c r="E2" s="350"/>
      <c r="F2" s="350"/>
      <c r="G2" s="350"/>
      <c r="H2" s="350"/>
      <c r="I2" s="350"/>
      <c r="J2" s="350"/>
      <c r="K2" s="350"/>
      <c r="L2" s="350"/>
      <c r="M2" s="351"/>
      <c r="N2" s="183" t="s">
        <v>155</v>
      </c>
      <c r="O2" s="184"/>
      <c r="P2" s="185"/>
      <c r="S2" s="62">
        <v>0.1</v>
      </c>
    </row>
    <row r="3" spans="2:19" ht="15.75" customHeight="1">
      <c r="B3" s="347"/>
      <c r="C3" s="352" t="s">
        <v>59</v>
      </c>
      <c r="D3" s="353"/>
      <c r="E3" s="353"/>
      <c r="F3" s="353"/>
      <c r="G3" s="353"/>
      <c r="H3" s="353"/>
      <c r="I3" s="353"/>
      <c r="J3" s="353"/>
      <c r="K3" s="353"/>
      <c r="L3" s="353"/>
      <c r="M3" s="354"/>
      <c r="N3" s="189" t="s">
        <v>108</v>
      </c>
      <c r="O3" s="190"/>
      <c r="P3" s="191"/>
      <c r="S3" s="62">
        <v>0.100001</v>
      </c>
    </row>
    <row r="4" spans="2:19" ht="15.75" customHeight="1">
      <c r="B4" s="347"/>
      <c r="C4" s="352" t="s">
        <v>144</v>
      </c>
      <c r="D4" s="353"/>
      <c r="E4" s="353"/>
      <c r="F4" s="353"/>
      <c r="G4" s="353"/>
      <c r="H4" s="353"/>
      <c r="I4" s="353"/>
      <c r="J4" s="353"/>
      <c r="K4" s="353"/>
      <c r="L4" s="353"/>
      <c r="M4" s="354"/>
      <c r="N4" s="189" t="s">
        <v>156</v>
      </c>
      <c r="O4" s="190"/>
      <c r="P4" s="191"/>
      <c r="S4" s="62">
        <v>0.149999</v>
      </c>
    </row>
    <row r="5" spans="2:19" ht="16.5" customHeight="1" thickBot="1">
      <c r="B5" s="348"/>
      <c r="C5" s="355" t="s">
        <v>61</v>
      </c>
      <c r="D5" s="356"/>
      <c r="E5" s="356"/>
      <c r="F5" s="356"/>
      <c r="G5" s="356"/>
      <c r="H5" s="356"/>
      <c r="I5" s="356"/>
      <c r="J5" s="356"/>
      <c r="K5" s="356"/>
      <c r="L5" s="356"/>
      <c r="M5" s="357"/>
      <c r="N5" s="195" t="s">
        <v>62</v>
      </c>
      <c r="O5" s="196"/>
      <c r="P5" s="197"/>
      <c r="S5" s="62">
        <v>0.15</v>
      </c>
    </row>
    <row r="6" ht="13.5" thickBot="1"/>
    <row r="7" spans="1:17" ht="12.75">
      <c r="A7" s="90"/>
      <c r="B7" s="358" t="s">
        <v>65</v>
      </c>
      <c r="C7" s="359"/>
      <c r="D7" s="359"/>
      <c r="E7" s="359"/>
      <c r="F7" s="359"/>
      <c r="G7" s="359"/>
      <c r="H7" s="359"/>
      <c r="I7" s="359"/>
      <c r="J7" s="359"/>
      <c r="K7" s="359"/>
      <c r="L7" s="359"/>
      <c r="M7" s="359"/>
      <c r="N7" s="359"/>
      <c r="O7" s="359"/>
      <c r="P7" s="360"/>
      <c r="Q7" s="90"/>
    </row>
    <row r="8" spans="1:17" ht="13.5" thickBot="1">
      <c r="A8" s="90"/>
      <c r="B8" s="361"/>
      <c r="C8" s="362"/>
      <c r="D8" s="362"/>
      <c r="E8" s="362"/>
      <c r="F8" s="362"/>
      <c r="G8" s="362"/>
      <c r="H8" s="362"/>
      <c r="I8" s="362"/>
      <c r="J8" s="362"/>
      <c r="K8" s="362"/>
      <c r="L8" s="362"/>
      <c r="M8" s="362"/>
      <c r="N8" s="362"/>
      <c r="O8" s="362"/>
      <c r="P8" s="363"/>
      <c r="Q8" s="90"/>
    </row>
    <row r="9" spans="1:17" ht="6.75" customHeight="1" thickBot="1">
      <c r="A9" s="90"/>
      <c r="B9" s="364"/>
      <c r="C9" s="364"/>
      <c r="D9" s="364"/>
      <c r="E9" s="364"/>
      <c r="F9" s="364"/>
      <c r="G9" s="364"/>
      <c r="H9" s="364"/>
      <c r="I9" s="364"/>
      <c r="J9" s="364"/>
      <c r="K9" s="364"/>
      <c r="L9" s="364"/>
      <c r="M9" s="364"/>
      <c r="N9" s="364"/>
      <c r="O9" s="364"/>
      <c r="P9" s="364"/>
      <c r="Q9" s="90"/>
    </row>
    <row r="10" spans="1:17" ht="26.25" customHeight="1" thickBot="1">
      <c r="A10" s="90"/>
      <c r="B10" s="138" t="s">
        <v>75</v>
      </c>
      <c r="C10" s="139">
        <v>2018</v>
      </c>
      <c r="D10" s="365" t="s">
        <v>1</v>
      </c>
      <c r="E10" s="366"/>
      <c r="F10" s="366"/>
      <c r="G10" s="366"/>
      <c r="H10" s="367" t="s">
        <v>42</v>
      </c>
      <c r="I10" s="367"/>
      <c r="J10" s="367"/>
      <c r="K10" s="366" t="s">
        <v>38</v>
      </c>
      <c r="L10" s="366"/>
      <c r="M10" s="366"/>
      <c r="N10" s="366"/>
      <c r="O10" s="367" t="s">
        <v>49</v>
      </c>
      <c r="P10" s="368"/>
      <c r="Q10" s="90"/>
    </row>
    <row r="11" spans="1:17" ht="4.5" customHeight="1" thickBot="1">
      <c r="A11" s="90"/>
      <c r="B11" s="369"/>
      <c r="C11" s="370"/>
      <c r="D11" s="370"/>
      <c r="E11" s="370"/>
      <c r="F11" s="370"/>
      <c r="G11" s="370"/>
      <c r="H11" s="370"/>
      <c r="I11" s="370"/>
      <c r="J11" s="370"/>
      <c r="K11" s="370"/>
      <c r="L11" s="370"/>
      <c r="M11" s="370"/>
      <c r="N11" s="370"/>
      <c r="O11" s="370"/>
      <c r="P11" s="371"/>
      <c r="Q11" s="90"/>
    </row>
    <row r="12" spans="1:17" ht="13.5" thickBot="1">
      <c r="A12" s="90"/>
      <c r="B12" s="141" t="s">
        <v>0</v>
      </c>
      <c r="C12" s="411" t="s">
        <v>143</v>
      </c>
      <c r="D12" s="409"/>
      <c r="E12" s="409"/>
      <c r="F12" s="409"/>
      <c r="G12" s="409"/>
      <c r="H12" s="409"/>
      <c r="I12" s="409"/>
      <c r="J12" s="409"/>
      <c r="K12" s="409"/>
      <c r="L12" s="409"/>
      <c r="M12" s="409"/>
      <c r="N12" s="409"/>
      <c r="O12" s="409"/>
      <c r="P12" s="410"/>
      <c r="Q12" s="90"/>
    </row>
    <row r="13" spans="1:17" ht="4.5" customHeight="1" thickBot="1">
      <c r="A13" s="90"/>
      <c r="B13" s="372"/>
      <c r="C13" s="373"/>
      <c r="D13" s="373"/>
      <c r="E13" s="373"/>
      <c r="F13" s="373"/>
      <c r="G13" s="373"/>
      <c r="H13" s="373"/>
      <c r="I13" s="373"/>
      <c r="J13" s="373"/>
      <c r="K13" s="373"/>
      <c r="L13" s="373"/>
      <c r="M13" s="373"/>
      <c r="N13" s="373"/>
      <c r="O13" s="373"/>
      <c r="P13" s="374"/>
      <c r="Q13" s="90"/>
    </row>
    <row r="14" spans="1:17" ht="13.5" thickBot="1">
      <c r="A14" s="90"/>
      <c r="B14" s="141" t="s">
        <v>6</v>
      </c>
      <c r="C14" s="375" t="s">
        <v>153</v>
      </c>
      <c r="D14" s="376"/>
      <c r="E14" s="376"/>
      <c r="F14" s="376"/>
      <c r="G14" s="376"/>
      <c r="H14" s="376"/>
      <c r="I14" s="376"/>
      <c r="J14" s="376"/>
      <c r="K14" s="376"/>
      <c r="L14" s="376"/>
      <c r="M14" s="376"/>
      <c r="N14" s="376"/>
      <c r="O14" s="376"/>
      <c r="P14" s="377"/>
      <c r="Q14" s="90"/>
    </row>
    <row r="15" spans="1:17" ht="4.5" customHeight="1" thickBot="1">
      <c r="A15" s="90"/>
      <c r="B15" s="378"/>
      <c r="C15" s="379"/>
      <c r="D15" s="379"/>
      <c r="E15" s="379"/>
      <c r="F15" s="379"/>
      <c r="G15" s="379"/>
      <c r="H15" s="379"/>
      <c r="I15" s="379"/>
      <c r="J15" s="379"/>
      <c r="K15" s="379"/>
      <c r="L15" s="379"/>
      <c r="M15" s="379"/>
      <c r="N15" s="379"/>
      <c r="O15" s="379"/>
      <c r="P15" s="380"/>
      <c r="Q15" s="90"/>
    </row>
    <row r="16" spans="1:17" ht="39.75" customHeight="1" thickBot="1">
      <c r="A16" s="90"/>
      <c r="B16" s="141" t="s">
        <v>36</v>
      </c>
      <c r="C16" s="392" t="s">
        <v>152</v>
      </c>
      <c r="D16" s="393"/>
      <c r="E16" s="393"/>
      <c r="F16" s="393"/>
      <c r="G16" s="393"/>
      <c r="H16" s="393"/>
      <c r="I16" s="393"/>
      <c r="J16" s="393"/>
      <c r="K16" s="393"/>
      <c r="L16" s="393"/>
      <c r="M16" s="393"/>
      <c r="N16" s="393"/>
      <c r="O16" s="393"/>
      <c r="P16" s="394"/>
      <c r="Q16" s="90"/>
    </row>
    <row r="17" spans="1:17" ht="4.5" customHeight="1" thickBot="1">
      <c r="A17" s="90"/>
      <c r="B17" s="378"/>
      <c r="C17" s="379"/>
      <c r="D17" s="379"/>
      <c r="E17" s="379"/>
      <c r="F17" s="379"/>
      <c r="G17" s="379"/>
      <c r="H17" s="379"/>
      <c r="I17" s="379"/>
      <c r="J17" s="379"/>
      <c r="K17" s="379"/>
      <c r="L17" s="379"/>
      <c r="M17" s="379"/>
      <c r="N17" s="379"/>
      <c r="O17" s="379"/>
      <c r="P17" s="380"/>
      <c r="Q17" s="90"/>
    </row>
    <row r="18" spans="1:17" ht="26.25" customHeight="1" thickBot="1">
      <c r="A18" s="90"/>
      <c r="B18" s="141" t="s">
        <v>23</v>
      </c>
      <c r="C18" s="471" t="s">
        <v>200</v>
      </c>
      <c r="D18" s="472"/>
      <c r="E18" s="472"/>
      <c r="F18" s="472"/>
      <c r="G18" s="472"/>
      <c r="H18" s="472"/>
      <c r="I18" s="472"/>
      <c r="J18" s="472"/>
      <c r="K18" s="472"/>
      <c r="L18" s="472"/>
      <c r="M18" s="472"/>
      <c r="N18" s="472"/>
      <c r="O18" s="472"/>
      <c r="P18" s="473"/>
      <c r="Q18" s="90"/>
    </row>
    <row r="19" spans="1:17" ht="4.5" customHeight="1" thickBot="1">
      <c r="A19" s="90"/>
      <c r="B19" s="387"/>
      <c r="C19" s="387"/>
      <c r="D19" s="387"/>
      <c r="E19" s="387"/>
      <c r="F19" s="387"/>
      <c r="G19" s="387"/>
      <c r="H19" s="387"/>
      <c r="I19" s="387"/>
      <c r="J19" s="387"/>
      <c r="K19" s="387"/>
      <c r="L19" s="387"/>
      <c r="M19" s="387"/>
      <c r="N19" s="387"/>
      <c r="O19" s="387"/>
      <c r="P19" s="387"/>
      <c r="Q19" s="90"/>
    </row>
    <row r="20" spans="1:17" ht="17.25" customHeight="1" thickBot="1">
      <c r="A20" s="90"/>
      <c r="B20" s="283" t="s">
        <v>37</v>
      </c>
      <c r="C20" s="284"/>
      <c r="D20" s="284"/>
      <c r="E20" s="284"/>
      <c r="F20" s="284"/>
      <c r="G20" s="284"/>
      <c r="H20" s="284"/>
      <c r="I20" s="284"/>
      <c r="J20" s="284"/>
      <c r="K20" s="284"/>
      <c r="L20" s="284"/>
      <c r="M20" s="284"/>
      <c r="N20" s="284"/>
      <c r="O20" s="284"/>
      <c r="P20" s="285"/>
      <c r="Q20" s="90"/>
    </row>
    <row r="21" spans="1:17" ht="4.5" customHeight="1" thickBot="1">
      <c r="A21" s="90"/>
      <c r="B21" s="388"/>
      <c r="C21" s="389"/>
      <c r="D21" s="389"/>
      <c r="E21" s="389"/>
      <c r="F21" s="389"/>
      <c r="G21" s="389"/>
      <c r="H21" s="389"/>
      <c r="I21" s="389"/>
      <c r="J21" s="389"/>
      <c r="K21" s="389"/>
      <c r="L21" s="389"/>
      <c r="M21" s="389"/>
      <c r="N21" s="389"/>
      <c r="O21" s="389"/>
      <c r="P21" s="390"/>
      <c r="Q21" s="90"/>
    </row>
    <row r="22" spans="1:17" ht="58.5" customHeight="1" thickBot="1">
      <c r="A22" s="90"/>
      <c r="B22" s="141" t="s">
        <v>3</v>
      </c>
      <c r="C22" s="474" t="s">
        <v>193</v>
      </c>
      <c r="D22" s="475"/>
      <c r="E22" s="475"/>
      <c r="F22" s="475"/>
      <c r="G22" s="475"/>
      <c r="H22" s="475"/>
      <c r="I22" s="475"/>
      <c r="J22" s="475"/>
      <c r="K22" s="475"/>
      <c r="L22" s="475"/>
      <c r="M22" s="475"/>
      <c r="N22" s="475"/>
      <c r="O22" s="475"/>
      <c r="P22" s="476"/>
      <c r="Q22" s="90"/>
    </row>
    <row r="23" spans="1:17" ht="4.5" customHeight="1" thickBot="1">
      <c r="A23" s="90"/>
      <c r="B23" s="378"/>
      <c r="C23" s="379"/>
      <c r="D23" s="379"/>
      <c r="E23" s="379"/>
      <c r="F23" s="379"/>
      <c r="G23" s="379"/>
      <c r="H23" s="379"/>
      <c r="I23" s="379"/>
      <c r="J23" s="379"/>
      <c r="K23" s="379"/>
      <c r="L23" s="379"/>
      <c r="M23" s="379"/>
      <c r="N23" s="379"/>
      <c r="O23" s="379"/>
      <c r="P23" s="380"/>
      <c r="Q23" s="90"/>
    </row>
    <row r="24" spans="1:17" ht="74.25" customHeight="1" thickBot="1">
      <c r="A24" s="90"/>
      <c r="B24" s="141" t="s">
        <v>24</v>
      </c>
      <c r="C24" s="392" t="s">
        <v>194</v>
      </c>
      <c r="D24" s="393"/>
      <c r="E24" s="393"/>
      <c r="F24" s="393"/>
      <c r="G24" s="393"/>
      <c r="H24" s="393"/>
      <c r="I24" s="393"/>
      <c r="J24" s="393"/>
      <c r="K24" s="393"/>
      <c r="L24" s="393"/>
      <c r="M24" s="393"/>
      <c r="N24" s="393"/>
      <c r="O24" s="393"/>
      <c r="P24" s="394"/>
      <c r="Q24" s="90"/>
    </row>
    <row r="25" spans="1:17" ht="4.5" customHeight="1" thickBot="1">
      <c r="A25" s="90"/>
      <c r="B25" s="378"/>
      <c r="C25" s="379"/>
      <c r="D25" s="379"/>
      <c r="E25" s="379"/>
      <c r="F25" s="379"/>
      <c r="G25" s="379"/>
      <c r="H25" s="379"/>
      <c r="I25" s="379"/>
      <c r="J25" s="379"/>
      <c r="K25" s="379"/>
      <c r="L25" s="379"/>
      <c r="M25" s="379"/>
      <c r="N25" s="379"/>
      <c r="O25" s="379"/>
      <c r="P25" s="380"/>
      <c r="Q25" s="90"/>
    </row>
    <row r="26" spans="1:17" ht="13.5" customHeight="1" thickBot="1">
      <c r="A26" s="90"/>
      <c r="B26" s="143" t="s">
        <v>2</v>
      </c>
      <c r="C26" s="395">
        <v>0.1</v>
      </c>
      <c r="D26" s="396"/>
      <c r="E26" s="396"/>
      <c r="F26" s="396"/>
      <c r="G26" s="396"/>
      <c r="H26" s="396"/>
      <c r="I26" s="396"/>
      <c r="J26" s="396"/>
      <c r="K26" s="396"/>
      <c r="L26" s="396"/>
      <c r="M26" s="396"/>
      <c r="N26" s="396"/>
      <c r="O26" s="396"/>
      <c r="P26" s="397"/>
      <c r="Q26" s="90"/>
    </row>
    <row r="27" spans="1:17" ht="4.5" customHeight="1" thickBot="1">
      <c r="A27" s="90"/>
      <c r="B27" s="398"/>
      <c r="C27" s="399"/>
      <c r="D27" s="399"/>
      <c r="E27" s="399"/>
      <c r="F27" s="399"/>
      <c r="G27" s="399"/>
      <c r="H27" s="399"/>
      <c r="I27" s="399"/>
      <c r="J27" s="399"/>
      <c r="K27" s="399"/>
      <c r="L27" s="399"/>
      <c r="M27" s="399"/>
      <c r="N27" s="399"/>
      <c r="O27" s="399"/>
      <c r="P27" s="400"/>
      <c r="Q27" s="90"/>
    </row>
    <row r="28" spans="1:17" ht="12.75" customHeight="1" thickBot="1">
      <c r="A28" s="90"/>
      <c r="B28" s="143" t="s">
        <v>25</v>
      </c>
      <c r="C28" s="144" t="s">
        <v>26</v>
      </c>
      <c r="D28" s="391" t="s">
        <v>151</v>
      </c>
      <c r="E28" s="401"/>
      <c r="F28" s="401"/>
      <c r="G28" s="402"/>
      <c r="H28" s="403" t="s">
        <v>27</v>
      </c>
      <c r="I28" s="403"/>
      <c r="J28" s="403"/>
      <c r="K28" s="391" t="s">
        <v>150</v>
      </c>
      <c r="L28" s="401"/>
      <c r="M28" s="402"/>
      <c r="N28" s="404" t="s">
        <v>28</v>
      </c>
      <c r="O28" s="405"/>
      <c r="P28" s="145" t="s">
        <v>149</v>
      </c>
      <c r="Q28" s="90"/>
    </row>
    <row r="29" spans="1:17" ht="4.5" customHeight="1" thickBot="1">
      <c r="A29" s="90"/>
      <c r="B29" s="406"/>
      <c r="C29" s="387"/>
      <c r="D29" s="387"/>
      <c r="E29" s="387"/>
      <c r="F29" s="387"/>
      <c r="G29" s="387"/>
      <c r="H29" s="387"/>
      <c r="I29" s="387"/>
      <c r="J29" s="387"/>
      <c r="K29" s="387"/>
      <c r="L29" s="387"/>
      <c r="M29" s="387"/>
      <c r="N29" s="387"/>
      <c r="O29" s="387"/>
      <c r="P29" s="407"/>
      <c r="Q29" s="90"/>
    </row>
    <row r="30" spans="1:17" ht="13.5" thickBot="1">
      <c r="A30" s="90"/>
      <c r="B30" s="143" t="s">
        <v>7</v>
      </c>
      <c r="C30" s="375" t="s">
        <v>128</v>
      </c>
      <c r="D30" s="376"/>
      <c r="E30" s="376"/>
      <c r="F30" s="376"/>
      <c r="G30" s="376"/>
      <c r="H30" s="376"/>
      <c r="I30" s="376"/>
      <c r="J30" s="376"/>
      <c r="K30" s="376"/>
      <c r="L30" s="376"/>
      <c r="M30" s="376"/>
      <c r="N30" s="376"/>
      <c r="O30" s="376"/>
      <c r="P30" s="377"/>
      <c r="Q30" s="90"/>
    </row>
    <row r="31" spans="1:17" ht="4.5" customHeight="1" thickBot="1">
      <c r="A31" s="90"/>
      <c r="B31" s="378"/>
      <c r="C31" s="379"/>
      <c r="D31" s="379"/>
      <c r="E31" s="379"/>
      <c r="F31" s="379"/>
      <c r="G31" s="379"/>
      <c r="H31" s="379"/>
      <c r="I31" s="379"/>
      <c r="J31" s="379"/>
      <c r="K31" s="379"/>
      <c r="L31" s="379"/>
      <c r="M31" s="379"/>
      <c r="N31" s="379"/>
      <c r="O31" s="379"/>
      <c r="P31" s="380"/>
      <c r="Q31" s="90"/>
    </row>
    <row r="32" spans="1:17" ht="13.5" thickBot="1">
      <c r="A32" s="90"/>
      <c r="B32" s="143" t="s">
        <v>4</v>
      </c>
      <c r="C32" s="408" t="s">
        <v>69</v>
      </c>
      <c r="D32" s="409"/>
      <c r="E32" s="409"/>
      <c r="F32" s="409"/>
      <c r="G32" s="409"/>
      <c r="H32" s="409"/>
      <c r="I32" s="409"/>
      <c r="J32" s="409"/>
      <c r="K32" s="409"/>
      <c r="L32" s="409"/>
      <c r="M32" s="409"/>
      <c r="N32" s="409"/>
      <c r="O32" s="409"/>
      <c r="P32" s="410"/>
      <c r="Q32" s="90"/>
    </row>
    <row r="33" spans="1:17" ht="4.5" customHeight="1" thickBot="1">
      <c r="A33" s="90"/>
      <c r="B33" s="378"/>
      <c r="C33" s="379"/>
      <c r="D33" s="379"/>
      <c r="E33" s="379"/>
      <c r="F33" s="379"/>
      <c r="G33" s="379"/>
      <c r="H33" s="379"/>
      <c r="I33" s="379"/>
      <c r="J33" s="379"/>
      <c r="K33" s="379"/>
      <c r="L33" s="379"/>
      <c r="M33" s="379"/>
      <c r="N33" s="379"/>
      <c r="O33" s="379"/>
      <c r="P33" s="380"/>
      <c r="Q33" s="90"/>
    </row>
    <row r="34" spans="1:17" ht="13.5" thickBot="1">
      <c r="A34" s="90"/>
      <c r="B34" s="143" t="s">
        <v>35</v>
      </c>
      <c r="C34" s="411" t="s">
        <v>69</v>
      </c>
      <c r="D34" s="409"/>
      <c r="E34" s="409"/>
      <c r="F34" s="409"/>
      <c r="G34" s="409"/>
      <c r="H34" s="409"/>
      <c r="I34" s="409"/>
      <c r="J34" s="409"/>
      <c r="K34" s="409"/>
      <c r="L34" s="409"/>
      <c r="M34" s="409"/>
      <c r="N34" s="409"/>
      <c r="O34" s="409"/>
      <c r="P34" s="410"/>
      <c r="Q34" s="90"/>
    </row>
    <row r="35" spans="1:17" ht="4.5" customHeight="1" thickBot="1">
      <c r="A35" s="90"/>
      <c r="B35" s="372"/>
      <c r="C35" s="373"/>
      <c r="D35" s="373"/>
      <c r="E35" s="373"/>
      <c r="F35" s="373"/>
      <c r="G35" s="373"/>
      <c r="H35" s="373"/>
      <c r="I35" s="373"/>
      <c r="J35" s="373"/>
      <c r="K35" s="373"/>
      <c r="L35" s="373"/>
      <c r="M35" s="373"/>
      <c r="N35" s="373"/>
      <c r="O35" s="373"/>
      <c r="P35" s="374"/>
      <c r="Q35" s="90"/>
    </row>
    <row r="36" spans="1:17" ht="16.5" customHeight="1" thickBot="1">
      <c r="A36" s="90"/>
      <c r="B36" s="143" t="s">
        <v>64</v>
      </c>
      <c r="C36" s="411" t="s">
        <v>69</v>
      </c>
      <c r="D36" s="409"/>
      <c r="E36" s="409"/>
      <c r="F36" s="409"/>
      <c r="G36" s="409"/>
      <c r="H36" s="409"/>
      <c r="I36" s="409"/>
      <c r="J36" s="409"/>
      <c r="K36" s="409"/>
      <c r="L36" s="409"/>
      <c r="M36" s="409"/>
      <c r="N36" s="409"/>
      <c r="O36" s="409"/>
      <c r="P36" s="410"/>
      <c r="Q36" s="90"/>
    </row>
    <row r="37" spans="1:17" ht="4.5" customHeight="1" thickBot="1">
      <c r="A37" s="90"/>
      <c r="B37" s="93"/>
      <c r="C37" s="93"/>
      <c r="D37" s="93"/>
      <c r="E37" s="93"/>
      <c r="F37" s="93"/>
      <c r="G37" s="93"/>
      <c r="H37" s="93"/>
      <c r="I37" s="93"/>
      <c r="J37" s="93"/>
      <c r="K37" s="93"/>
      <c r="L37" s="93"/>
      <c r="M37" s="93"/>
      <c r="N37" s="93"/>
      <c r="O37" s="93"/>
      <c r="P37" s="93"/>
      <c r="Q37" s="90"/>
    </row>
    <row r="38" spans="1:17" ht="13.5" thickBot="1">
      <c r="A38" s="90"/>
      <c r="B38" s="414" t="s">
        <v>29</v>
      </c>
      <c r="C38" s="415"/>
      <c r="D38" s="415"/>
      <c r="E38" s="415"/>
      <c r="F38" s="415"/>
      <c r="G38" s="415"/>
      <c r="H38" s="415"/>
      <c r="I38" s="415"/>
      <c r="J38" s="415"/>
      <c r="K38" s="415"/>
      <c r="L38" s="415"/>
      <c r="M38" s="415"/>
      <c r="N38" s="415"/>
      <c r="O38" s="416"/>
      <c r="P38" s="417"/>
      <c r="Q38" s="90"/>
    </row>
    <row r="39" spans="1:17" ht="13.5" thickBot="1">
      <c r="A39" s="90"/>
      <c r="B39" s="91" t="s">
        <v>34</v>
      </c>
      <c r="C39" s="467" t="s">
        <v>30</v>
      </c>
      <c r="D39" s="468"/>
      <c r="E39" s="468"/>
      <c r="F39" s="468"/>
      <c r="G39" s="469"/>
      <c r="H39" s="467" t="s">
        <v>7</v>
      </c>
      <c r="I39" s="468"/>
      <c r="J39" s="468"/>
      <c r="K39" s="468"/>
      <c r="L39" s="469"/>
      <c r="M39" s="467" t="s">
        <v>31</v>
      </c>
      <c r="N39" s="468"/>
      <c r="O39" s="470"/>
      <c r="P39" s="469"/>
      <c r="Q39" s="90"/>
    </row>
    <row r="40" spans="1:17" ht="39" customHeight="1">
      <c r="A40" s="90"/>
      <c r="B40" s="161" t="s">
        <v>148</v>
      </c>
      <c r="C40" s="458" t="s">
        <v>147</v>
      </c>
      <c r="D40" s="459"/>
      <c r="E40" s="459"/>
      <c r="F40" s="459"/>
      <c r="G40" s="460"/>
      <c r="H40" s="458" t="s">
        <v>127</v>
      </c>
      <c r="I40" s="459"/>
      <c r="J40" s="459"/>
      <c r="K40" s="459"/>
      <c r="L40" s="460"/>
      <c r="M40" s="461" t="s">
        <v>146</v>
      </c>
      <c r="N40" s="462"/>
      <c r="O40" s="462"/>
      <c r="P40" s="463"/>
      <c r="Q40" s="90"/>
    </row>
    <row r="41" spans="1:17" ht="41.25" customHeight="1">
      <c r="A41" s="90"/>
      <c r="B41" s="161" t="s">
        <v>140</v>
      </c>
      <c r="C41" s="458" t="s">
        <v>147</v>
      </c>
      <c r="D41" s="459"/>
      <c r="E41" s="459"/>
      <c r="F41" s="459"/>
      <c r="G41" s="460"/>
      <c r="H41" s="464" t="s">
        <v>127</v>
      </c>
      <c r="I41" s="465"/>
      <c r="J41" s="465"/>
      <c r="K41" s="465"/>
      <c r="L41" s="466"/>
      <c r="M41" s="461" t="s">
        <v>146</v>
      </c>
      <c r="N41" s="462"/>
      <c r="O41" s="462"/>
      <c r="P41" s="463"/>
      <c r="Q41" s="90"/>
    </row>
    <row r="42" spans="1:17" ht="4.5" customHeight="1" thickBot="1">
      <c r="A42" s="90"/>
      <c r="B42" s="150"/>
      <c r="C42" s="150"/>
      <c r="D42" s="150"/>
      <c r="E42" s="150"/>
      <c r="F42" s="150"/>
      <c r="G42" s="150"/>
      <c r="H42" s="150"/>
      <c r="I42" s="150"/>
      <c r="J42" s="150"/>
      <c r="K42" s="150"/>
      <c r="L42" s="150"/>
      <c r="M42" s="150"/>
      <c r="N42" s="150"/>
      <c r="O42" s="150"/>
      <c r="P42" s="150"/>
      <c r="Q42" s="90"/>
    </row>
    <row r="43" spans="1:17" ht="13.5" customHeight="1" thickBot="1">
      <c r="A43" s="90"/>
      <c r="B43" s="283" t="s">
        <v>8</v>
      </c>
      <c r="C43" s="284"/>
      <c r="D43" s="284"/>
      <c r="E43" s="284"/>
      <c r="F43" s="284"/>
      <c r="G43" s="284"/>
      <c r="H43" s="284"/>
      <c r="I43" s="284"/>
      <c r="J43" s="284"/>
      <c r="K43" s="284"/>
      <c r="L43" s="284"/>
      <c r="M43" s="284"/>
      <c r="N43" s="284"/>
      <c r="O43" s="284"/>
      <c r="P43" s="285"/>
      <c r="Q43" s="90"/>
    </row>
    <row r="44" spans="1:17" ht="4.5" customHeight="1" thickBot="1">
      <c r="A44" s="90"/>
      <c r="B44" s="92"/>
      <c r="C44" s="93"/>
      <c r="D44" s="93"/>
      <c r="E44" s="93"/>
      <c r="F44" s="93"/>
      <c r="G44" s="93"/>
      <c r="H44" s="93"/>
      <c r="I44" s="93"/>
      <c r="J44" s="93"/>
      <c r="K44" s="93"/>
      <c r="L44" s="93"/>
      <c r="M44" s="93"/>
      <c r="N44" s="93"/>
      <c r="O44" s="93"/>
      <c r="P44" s="94"/>
      <c r="Q44" s="90"/>
    </row>
    <row r="45" spans="1:17" ht="12.75">
      <c r="A45" s="90"/>
      <c r="B45" s="286" t="s">
        <v>32</v>
      </c>
      <c r="C45" s="95" t="s">
        <v>9</v>
      </c>
      <c r="D45" s="96" t="s">
        <v>11</v>
      </c>
      <c r="E45" s="96" t="s">
        <v>12</v>
      </c>
      <c r="F45" s="96" t="s">
        <v>13</v>
      </c>
      <c r="G45" s="96" t="s">
        <v>14</v>
      </c>
      <c r="H45" s="96" t="s">
        <v>15</v>
      </c>
      <c r="I45" s="96" t="s">
        <v>16</v>
      </c>
      <c r="J45" s="96" t="s">
        <v>17</v>
      </c>
      <c r="K45" s="96" t="s">
        <v>18</v>
      </c>
      <c r="L45" s="96" t="s">
        <v>19</v>
      </c>
      <c r="M45" s="96" t="s">
        <v>20</v>
      </c>
      <c r="N45" s="96" t="s">
        <v>21</v>
      </c>
      <c r="O45" s="97" t="s">
        <v>22</v>
      </c>
      <c r="P45" s="98" t="s">
        <v>10</v>
      </c>
      <c r="Q45" s="90"/>
    </row>
    <row r="46" spans="1:17" ht="13.5" thickBot="1">
      <c r="A46" s="90"/>
      <c r="B46" s="287"/>
      <c r="C46" s="99" t="s">
        <v>10</v>
      </c>
      <c r="D46" s="100"/>
      <c r="E46" s="100"/>
      <c r="F46" s="100"/>
      <c r="G46" s="100"/>
      <c r="H46" s="100"/>
      <c r="I46" s="100"/>
      <c r="J46" s="100"/>
      <c r="K46" s="100"/>
      <c r="L46" s="100"/>
      <c r="M46" s="162">
        <f>+'Registro (3)'!D10</f>
        <v>0.09954751131221719</v>
      </c>
      <c r="N46" s="100"/>
      <c r="O46" s="163"/>
      <c r="P46" s="164">
        <f>+'Registro (3)'!D10</f>
        <v>0.09954751131221719</v>
      </c>
      <c r="Q46" s="90"/>
    </row>
    <row r="47" spans="1:17" ht="4.5" customHeight="1" thickBot="1">
      <c r="A47" s="90"/>
      <c r="B47" s="102">
        <v>0.9</v>
      </c>
      <c r="C47" s="103"/>
      <c r="D47" s="104">
        <v>0.1</v>
      </c>
      <c r="E47" s="104">
        <v>0.1</v>
      </c>
      <c r="F47" s="104">
        <v>0.1</v>
      </c>
      <c r="G47" s="104">
        <v>0.1</v>
      </c>
      <c r="H47" s="104">
        <v>0.1</v>
      </c>
      <c r="I47" s="104">
        <v>0.1</v>
      </c>
      <c r="J47" s="104">
        <v>0.1</v>
      </c>
      <c r="K47" s="104">
        <v>0.1</v>
      </c>
      <c r="L47" s="104">
        <v>0.1</v>
      </c>
      <c r="M47" s="104">
        <v>0.1</v>
      </c>
      <c r="N47" s="104">
        <v>0.1</v>
      </c>
      <c r="O47" s="104">
        <v>0.1</v>
      </c>
      <c r="P47" s="165"/>
      <c r="Q47" s="90"/>
    </row>
    <row r="48" spans="1:17" ht="13.5" thickBot="1">
      <c r="A48" s="90"/>
      <c r="B48" s="283" t="s">
        <v>33</v>
      </c>
      <c r="C48" s="284"/>
      <c r="D48" s="284"/>
      <c r="E48" s="284"/>
      <c r="F48" s="284"/>
      <c r="G48" s="284"/>
      <c r="H48" s="284"/>
      <c r="I48" s="284"/>
      <c r="J48" s="284"/>
      <c r="K48" s="284"/>
      <c r="L48" s="284"/>
      <c r="M48" s="284"/>
      <c r="N48" s="284"/>
      <c r="O48" s="284"/>
      <c r="P48" s="285"/>
      <c r="Q48" s="90"/>
    </row>
    <row r="49" spans="1:17" ht="12.75">
      <c r="A49" s="90"/>
      <c r="B49" s="288" t="s">
        <v>83</v>
      </c>
      <c r="C49" s="289"/>
      <c r="D49" s="289"/>
      <c r="E49" s="289"/>
      <c r="F49" s="289"/>
      <c r="G49" s="289"/>
      <c r="H49" s="289"/>
      <c r="I49" s="289"/>
      <c r="J49" s="289"/>
      <c r="K49" s="289"/>
      <c r="L49" s="289"/>
      <c r="M49" s="289"/>
      <c r="N49" s="289"/>
      <c r="O49" s="289"/>
      <c r="P49" s="290"/>
      <c r="Q49" s="90"/>
    </row>
    <row r="50" spans="1:17" ht="12.75">
      <c r="A50" s="90"/>
      <c r="B50" s="291"/>
      <c r="C50" s="292"/>
      <c r="D50" s="292"/>
      <c r="E50" s="292"/>
      <c r="F50" s="292"/>
      <c r="G50" s="292"/>
      <c r="H50" s="292"/>
      <c r="I50" s="292"/>
      <c r="J50" s="292"/>
      <c r="K50" s="292"/>
      <c r="L50" s="292"/>
      <c r="M50" s="292"/>
      <c r="N50" s="292"/>
      <c r="O50" s="292"/>
      <c r="P50" s="293"/>
      <c r="Q50" s="90"/>
    </row>
    <row r="51" spans="1:17" ht="12.75">
      <c r="A51" s="90"/>
      <c r="B51" s="291"/>
      <c r="C51" s="292"/>
      <c r="D51" s="292"/>
      <c r="E51" s="292"/>
      <c r="F51" s="292"/>
      <c r="G51" s="292"/>
      <c r="H51" s="292"/>
      <c r="I51" s="292"/>
      <c r="J51" s="292"/>
      <c r="K51" s="292"/>
      <c r="L51" s="292"/>
      <c r="M51" s="292"/>
      <c r="N51" s="292"/>
      <c r="O51" s="292"/>
      <c r="P51" s="293"/>
      <c r="Q51" s="90"/>
    </row>
    <row r="52" spans="1:17" ht="12.75">
      <c r="A52" s="90"/>
      <c r="B52" s="291"/>
      <c r="C52" s="292"/>
      <c r="D52" s="292"/>
      <c r="E52" s="292"/>
      <c r="F52" s="292"/>
      <c r="G52" s="292"/>
      <c r="H52" s="292"/>
      <c r="I52" s="292"/>
      <c r="J52" s="292"/>
      <c r="K52" s="292"/>
      <c r="L52" s="292"/>
      <c r="M52" s="292"/>
      <c r="N52" s="292"/>
      <c r="O52" s="292"/>
      <c r="P52" s="293"/>
      <c r="Q52" s="90"/>
    </row>
    <row r="53" spans="1:17" ht="12.75">
      <c r="A53" s="90"/>
      <c r="B53" s="291"/>
      <c r="C53" s="292"/>
      <c r="D53" s="292"/>
      <c r="E53" s="292"/>
      <c r="F53" s="292"/>
      <c r="G53" s="292"/>
      <c r="H53" s="292"/>
      <c r="I53" s="292"/>
      <c r="J53" s="292"/>
      <c r="K53" s="292"/>
      <c r="L53" s="292"/>
      <c r="M53" s="292"/>
      <c r="N53" s="292"/>
      <c r="O53" s="292"/>
      <c r="P53" s="293"/>
      <c r="Q53" s="90"/>
    </row>
    <row r="54" spans="1:17" ht="12.75">
      <c r="A54" s="90"/>
      <c r="B54" s="291"/>
      <c r="C54" s="292"/>
      <c r="D54" s="292"/>
      <c r="E54" s="292"/>
      <c r="F54" s="292"/>
      <c r="G54" s="292"/>
      <c r="H54" s="292"/>
      <c r="I54" s="292"/>
      <c r="J54" s="292"/>
      <c r="K54" s="292"/>
      <c r="L54" s="292"/>
      <c r="M54" s="292"/>
      <c r="N54" s="292"/>
      <c r="O54" s="292"/>
      <c r="P54" s="293"/>
      <c r="Q54" s="90"/>
    </row>
    <row r="55" spans="1:17" ht="12.75">
      <c r="A55" s="90"/>
      <c r="B55" s="291"/>
      <c r="C55" s="292"/>
      <c r="D55" s="292"/>
      <c r="E55" s="292"/>
      <c r="F55" s="292"/>
      <c r="G55" s="292"/>
      <c r="H55" s="292"/>
      <c r="I55" s="292"/>
      <c r="J55" s="292"/>
      <c r="K55" s="292"/>
      <c r="L55" s="292"/>
      <c r="M55" s="292"/>
      <c r="N55" s="292"/>
      <c r="O55" s="292"/>
      <c r="P55" s="293"/>
      <c r="Q55" s="90"/>
    </row>
    <row r="56" spans="1:17" ht="12.75">
      <c r="A56" s="90"/>
      <c r="B56" s="291"/>
      <c r="C56" s="292"/>
      <c r="D56" s="292"/>
      <c r="E56" s="292"/>
      <c r="F56" s="292"/>
      <c r="G56" s="292"/>
      <c r="H56" s="292"/>
      <c r="I56" s="292"/>
      <c r="J56" s="292"/>
      <c r="K56" s="292"/>
      <c r="L56" s="292"/>
      <c r="M56" s="292"/>
      <c r="N56" s="292"/>
      <c r="O56" s="292"/>
      <c r="P56" s="293"/>
      <c r="Q56" s="90"/>
    </row>
    <row r="57" spans="1:17" ht="12.75">
      <c r="A57" s="90"/>
      <c r="B57" s="291"/>
      <c r="C57" s="292"/>
      <c r="D57" s="292"/>
      <c r="E57" s="292"/>
      <c r="F57" s="292"/>
      <c r="G57" s="292"/>
      <c r="H57" s="292"/>
      <c r="I57" s="292"/>
      <c r="J57" s="292"/>
      <c r="K57" s="292"/>
      <c r="L57" s="292"/>
      <c r="M57" s="292"/>
      <c r="N57" s="292"/>
      <c r="O57" s="292"/>
      <c r="P57" s="293"/>
      <c r="Q57" s="90"/>
    </row>
    <row r="58" spans="1:17" ht="12.75">
      <c r="A58" s="90"/>
      <c r="B58" s="291"/>
      <c r="C58" s="292"/>
      <c r="D58" s="292"/>
      <c r="E58" s="292"/>
      <c r="F58" s="292"/>
      <c r="G58" s="292"/>
      <c r="H58" s="292"/>
      <c r="I58" s="292"/>
      <c r="J58" s="292"/>
      <c r="K58" s="292"/>
      <c r="L58" s="292"/>
      <c r="M58" s="292"/>
      <c r="N58" s="292"/>
      <c r="O58" s="292"/>
      <c r="P58" s="293"/>
      <c r="Q58" s="90"/>
    </row>
    <row r="59" spans="1:17" ht="12.75">
      <c r="A59" s="90"/>
      <c r="B59" s="291"/>
      <c r="C59" s="292"/>
      <c r="D59" s="292"/>
      <c r="E59" s="292"/>
      <c r="F59" s="292"/>
      <c r="G59" s="292"/>
      <c r="H59" s="292"/>
      <c r="I59" s="292"/>
      <c r="J59" s="292"/>
      <c r="K59" s="292"/>
      <c r="L59" s="292"/>
      <c r="M59" s="292"/>
      <c r="N59" s="292"/>
      <c r="O59" s="292"/>
      <c r="P59" s="293"/>
      <c r="Q59" s="90"/>
    </row>
    <row r="60" spans="1:17" ht="12.75">
      <c r="A60" s="90"/>
      <c r="B60" s="291"/>
      <c r="C60" s="292"/>
      <c r="D60" s="292"/>
      <c r="E60" s="292"/>
      <c r="F60" s="292"/>
      <c r="G60" s="292"/>
      <c r="H60" s="292"/>
      <c r="I60" s="292"/>
      <c r="J60" s="292"/>
      <c r="K60" s="292"/>
      <c r="L60" s="292"/>
      <c r="M60" s="292"/>
      <c r="N60" s="292"/>
      <c r="O60" s="292"/>
      <c r="P60" s="293"/>
      <c r="Q60" s="90"/>
    </row>
    <row r="61" spans="1:17" ht="12.75">
      <c r="A61" s="90"/>
      <c r="B61" s="291"/>
      <c r="C61" s="292"/>
      <c r="D61" s="292"/>
      <c r="E61" s="292"/>
      <c r="F61" s="292"/>
      <c r="G61" s="292"/>
      <c r="H61" s="292"/>
      <c r="I61" s="292"/>
      <c r="J61" s="292"/>
      <c r="K61" s="292"/>
      <c r="L61" s="292"/>
      <c r="M61" s="292"/>
      <c r="N61" s="292"/>
      <c r="O61" s="292"/>
      <c r="P61" s="293"/>
      <c r="Q61" s="90"/>
    </row>
    <row r="62" spans="1:17" ht="12.75">
      <c r="A62" s="90"/>
      <c r="B62" s="291"/>
      <c r="C62" s="292"/>
      <c r="D62" s="292"/>
      <c r="E62" s="292"/>
      <c r="F62" s="292"/>
      <c r="G62" s="292"/>
      <c r="H62" s="292"/>
      <c r="I62" s="292"/>
      <c r="J62" s="292"/>
      <c r="K62" s="292"/>
      <c r="L62" s="292"/>
      <c r="M62" s="292"/>
      <c r="N62" s="292"/>
      <c r="O62" s="292"/>
      <c r="P62" s="293"/>
      <c r="Q62" s="90"/>
    </row>
    <row r="63" spans="1:17" ht="12.75">
      <c r="A63" s="90"/>
      <c r="B63" s="291"/>
      <c r="C63" s="292"/>
      <c r="D63" s="292"/>
      <c r="E63" s="292"/>
      <c r="F63" s="292"/>
      <c r="G63" s="292"/>
      <c r="H63" s="292"/>
      <c r="I63" s="292"/>
      <c r="J63" s="292"/>
      <c r="K63" s="292"/>
      <c r="L63" s="292"/>
      <c r="M63" s="292"/>
      <c r="N63" s="292"/>
      <c r="O63" s="292"/>
      <c r="P63" s="293"/>
      <c r="Q63" s="90"/>
    </row>
    <row r="64" spans="1:17" ht="13.5" thickBot="1">
      <c r="A64" s="90"/>
      <c r="B64" s="294"/>
      <c r="C64" s="295"/>
      <c r="D64" s="295"/>
      <c r="E64" s="295"/>
      <c r="F64" s="295"/>
      <c r="G64" s="295"/>
      <c r="H64" s="295"/>
      <c r="I64" s="295"/>
      <c r="J64" s="295"/>
      <c r="K64" s="295"/>
      <c r="L64" s="295"/>
      <c r="M64" s="295"/>
      <c r="N64" s="295"/>
      <c r="O64" s="295"/>
      <c r="P64" s="296"/>
      <c r="Q64" s="90"/>
    </row>
    <row r="65" spans="1:17" s="27" customFormat="1" ht="4.5" customHeight="1" thickBot="1">
      <c r="A65" s="297"/>
      <c r="B65" s="297"/>
      <c r="C65" s="297"/>
      <c r="D65" s="297"/>
      <c r="E65" s="297"/>
      <c r="F65" s="297"/>
      <c r="G65" s="297"/>
      <c r="H65" s="297"/>
      <c r="I65" s="297"/>
      <c r="J65" s="297"/>
      <c r="K65" s="297"/>
      <c r="L65" s="297"/>
      <c r="M65" s="297"/>
      <c r="N65" s="297"/>
      <c r="O65" s="297"/>
      <c r="P65" s="297"/>
      <c r="Q65" s="297"/>
    </row>
    <row r="66" spans="1:17" ht="66.75" customHeight="1" thickBot="1">
      <c r="A66" s="90"/>
      <c r="B66" s="166" t="s">
        <v>5</v>
      </c>
      <c r="C66" s="455" t="s">
        <v>229</v>
      </c>
      <c r="D66" s="456"/>
      <c r="E66" s="456"/>
      <c r="F66" s="456"/>
      <c r="G66" s="456"/>
      <c r="H66" s="456"/>
      <c r="I66" s="456"/>
      <c r="J66" s="456"/>
      <c r="K66" s="456"/>
      <c r="L66" s="456"/>
      <c r="M66" s="456"/>
      <c r="N66" s="456"/>
      <c r="O66" s="456"/>
      <c r="P66" s="457"/>
      <c r="Q66" s="90"/>
    </row>
    <row r="67" spans="1:17" ht="41.25" customHeight="1" thickBot="1">
      <c r="A67" s="90"/>
      <c r="B67" s="106" t="s">
        <v>63</v>
      </c>
      <c r="C67" s="275" t="s">
        <v>169</v>
      </c>
      <c r="D67" s="276"/>
      <c r="E67" s="276"/>
      <c r="F67" s="276"/>
      <c r="G67" s="276"/>
      <c r="H67" s="276"/>
      <c r="I67" s="276"/>
      <c r="J67" s="276"/>
      <c r="K67" s="276"/>
      <c r="L67" s="276"/>
      <c r="M67" s="276"/>
      <c r="N67" s="276"/>
      <c r="O67" s="276"/>
      <c r="P67" s="277"/>
      <c r="Q67" s="90"/>
    </row>
    <row r="68" spans="1:17" ht="27.75" customHeight="1" thickBot="1">
      <c r="A68" s="90"/>
      <c r="B68" s="106" t="s">
        <v>76</v>
      </c>
      <c r="C68" s="281" t="s">
        <v>77</v>
      </c>
      <c r="D68" s="281"/>
      <c r="E68" s="281"/>
      <c r="F68" s="281"/>
      <c r="G68" s="281"/>
      <c r="H68" s="281"/>
      <c r="I68" s="281"/>
      <c r="J68" s="281"/>
      <c r="K68" s="281"/>
      <c r="L68" s="281"/>
      <c r="M68" s="281"/>
      <c r="N68" s="281"/>
      <c r="O68" s="281"/>
      <c r="P68" s="282"/>
      <c r="Q68" s="90"/>
    </row>
    <row r="71" ht="12.75">
      <c r="C71" s="152"/>
    </row>
    <row r="82" spans="2:13" ht="12.75">
      <c r="B82" s="153"/>
      <c r="C82" s="153"/>
      <c r="D82" s="153"/>
      <c r="E82" s="153"/>
      <c r="F82" s="153"/>
      <c r="G82" s="153"/>
      <c r="H82" s="153"/>
      <c r="I82" s="153"/>
      <c r="J82" s="153"/>
      <c r="K82" s="153"/>
      <c r="L82" s="153"/>
      <c r="M82" s="153"/>
    </row>
    <row r="83" spans="2:13" ht="12.75">
      <c r="B83" s="153"/>
      <c r="C83" s="153"/>
      <c r="D83" s="153"/>
      <c r="E83" s="153"/>
      <c r="F83" s="153"/>
      <c r="G83" s="153"/>
      <c r="H83" s="153"/>
      <c r="I83" s="153"/>
      <c r="J83" s="153"/>
      <c r="K83" s="153"/>
      <c r="L83" s="153"/>
      <c r="M83" s="153"/>
    </row>
    <row r="84" spans="2:13" ht="12.75">
      <c r="B84" s="153"/>
      <c r="C84" s="153"/>
      <c r="D84" s="153"/>
      <c r="E84" s="153"/>
      <c r="F84" s="153"/>
      <c r="G84" s="153"/>
      <c r="H84" s="153"/>
      <c r="I84" s="153"/>
      <c r="J84" s="153"/>
      <c r="K84" s="153"/>
      <c r="L84" s="153"/>
      <c r="M84" s="153"/>
    </row>
    <row r="85" spans="2:13" ht="12.75">
      <c r="B85" s="153"/>
      <c r="C85" s="153"/>
      <c r="D85" s="153"/>
      <c r="E85" s="153"/>
      <c r="F85" s="153"/>
      <c r="G85" s="153"/>
      <c r="H85" s="153"/>
      <c r="I85" s="153"/>
      <c r="J85" s="153"/>
      <c r="K85" s="153"/>
      <c r="L85" s="153"/>
      <c r="M85" s="153"/>
    </row>
    <row r="86" spans="2:13" ht="12.75">
      <c r="B86" s="153"/>
      <c r="C86" s="153"/>
      <c r="D86" s="153"/>
      <c r="E86" s="153"/>
      <c r="F86" s="153"/>
      <c r="G86" s="153"/>
      <c r="H86" s="153"/>
      <c r="I86" s="153"/>
      <c r="J86" s="153"/>
      <c r="K86" s="153"/>
      <c r="L86" s="153"/>
      <c r="M86" s="153"/>
    </row>
    <row r="87" spans="2:13" ht="12.75">
      <c r="B87" s="153"/>
      <c r="C87" s="153"/>
      <c r="D87" s="153"/>
      <c r="E87" s="153"/>
      <c r="F87" s="153"/>
      <c r="G87" s="153"/>
      <c r="H87" s="153"/>
      <c r="J87" s="153"/>
      <c r="K87" s="153"/>
      <c r="L87" s="153"/>
      <c r="M87" s="153"/>
    </row>
    <row r="88" spans="2:13" ht="12.75">
      <c r="B88" s="153"/>
      <c r="C88" s="153"/>
      <c r="D88" s="153"/>
      <c r="E88" s="153"/>
      <c r="F88" s="153"/>
      <c r="G88" s="153"/>
      <c r="H88" s="153"/>
      <c r="J88" s="153"/>
      <c r="K88" s="153"/>
      <c r="L88" s="153"/>
      <c r="M88" s="153"/>
    </row>
    <row r="89" spans="2:13" ht="12.75">
      <c r="B89" s="153"/>
      <c r="C89" s="153"/>
      <c r="D89" s="153"/>
      <c r="E89" s="153"/>
      <c r="F89" s="153"/>
      <c r="G89" s="153"/>
      <c r="H89" s="153"/>
      <c r="J89" s="153"/>
      <c r="K89" s="153"/>
      <c r="L89" s="153"/>
      <c r="M89" s="153"/>
    </row>
    <row r="90" spans="1:19" ht="12.75">
      <c r="A90" s="154"/>
      <c r="B90" s="154"/>
      <c r="C90" s="154"/>
      <c r="D90" s="154"/>
      <c r="E90" s="154"/>
      <c r="F90" s="154"/>
      <c r="G90" s="154"/>
      <c r="H90" s="154"/>
      <c r="I90" s="154"/>
      <c r="J90" s="154"/>
      <c r="K90" s="154"/>
      <c r="L90" s="154"/>
      <c r="M90" s="154"/>
      <c r="N90" s="154"/>
      <c r="O90" s="154"/>
      <c r="P90" s="154"/>
      <c r="Q90" s="154"/>
      <c r="R90" s="154"/>
      <c r="S90" s="154"/>
    </row>
    <row r="91" spans="1:19" ht="12.75">
      <c r="A91" s="155"/>
      <c r="B91" s="155"/>
      <c r="C91" s="155"/>
      <c r="D91" s="155"/>
      <c r="E91" s="155"/>
      <c r="F91" s="155"/>
      <c r="G91" s="155"/>
      <c r="H91" s="155"/>
      <c r="I91" s="155"/>
      <c r="J91" s="155"/>
      <c r="K91" s="155"/>
      <c r="L91" s="155"/>
      <c r="M91" s="155"/>
      <c r="N91" s="155"/>
      <c r="O91" s="155"/>
      <c r="P91" s="155"/>
      <c r="Q91" s="155"/>
      <c r="R91" s="155"/>
      <c r="S91" s="155"/>
    </row>
    <row r="92" spans="1:19" ht="12.75">
      <c r="A92" s="155"/>
      <c r="B92" s="155"/>
      <c r="C92" s="155"/>
      <c r="D92" s="155"/>
      <c r="E92" s="155"/>
      <c r="F92" s="155"/>
      <c r="G92" s="155"/>
      <c r="H92" s="155"/>
      <c r="I92" s="155"/>
      <c r="J92" s="155"/>
      <c r="K92" s="155"/>
      <c r="L92" s="155"/>
      <c r="M92" s="155"/>
      <c r="N92" s="155"/>
      <c r="O92" s="155"/>
      <c r="P92" s="155"/>
      <c r="Q92" s="155"/>
      <c r="R92" s="155"/>
      <c r="S92" s="155"/>
    </row>
    <row r="93" spans="1:19" ht="12.75">
      <c r="A93" s="155"/>
      <c r="B93" s="155" t="s">
        <v>39</v>
      </c>
      <c r="C93" s="155" t="s">
        <v>38</v>
      </c>
      <c r="D93" s="155" t="s">
        <v>40</v>
      </c>
      <c r="E93" s="155"/>
      <c r="F93" s="155"/>
      <c r="G93" s="155"/>
      <c r="H93" s="155"/>
      <c r="I93" s="155"/>
      <c r="J93" s="155"/>
      <c r="K93" s="155"/>
      <c r="L93" s="155"/>
      <c r="M93" s="155"/>
      <c r="N93" s="155"/>
      <c r="O93" s="155"/>
      <c r="P93" s="155"/>
      <c r="Q93" s="156" t="s">
        <v>69</v>
      </c>
      <c r="R93" s="155"/>
      <c r="S93" s="155"/>
    </row>
    <row r="94" spans="1:19" ht="12.75">
      <c r="A94" s="155"/>
      <c r="B94" s="156" t="s">
        <v>41</v>
      </c>
      <c r="C94" s="156" t="s">
        <v>43</v>
      </c>
      <c r="D94" s="157" t="s">
        <v>138</v>
      </c>
      <c r="E94" s="155"/>
      <c r="F94" s="155"/>
      <c r="G94" s="155"/>
      <c r="H94" s="155"/>
      <c r="I94" s="155"/>
      <c r="J94" s="155"/>
      <c r="K94" s="155"/>
      <c r="L94" s="155"/>
      <c r="M94" s="156" t="s">
        <v>66</v>
      </c>
      <c r="N94" s="155"/>
      <c r="O94" s="155"/>
      <c r="P94" s="155"/>
      <c r="Q94" s="156" t="s">
        <v>70</v>
      </c>
      <c r="R94" s="155"/>
      <c r="S94" s="155"/>
    </row>
    <row r="95" spans="1:19" ht="12.75">
      <c r="A95" s="155"/>
      <c r="B95" s="156" t="s">
        <v>79</v>
      </c>
      <c r="C95" s="156" t="s">
        <v>44</v>
      </c>
      <c r="D95" s="157" t="s">
        <v>137</v>
      </c>
      <c r="E95" s="155"/>
      <c r="F95" s="155"/>
      <c r="G95" s="155"/>
      <c r="H95" s="155"/>
      <c r="I95" s="155"/>
      <c r="J95" s="155"/>
      <c r="K95" s="155"/>
      <c r="L95" s="155"/>
      <c r="M95" s="156" t="s">
        <v>68</v>
      </c>
      <c r="N95" s="155"/>
      <c r="O95" s="155"/>
      <c r="P95" s="155"/>
      <c r="Q95" s="156" t="s">
        <v>72</v>
      </c>
      <c r="R95" s="155"/>
      <c r="S95" s="155"/>
    </row>
    <row r="96" spans="1:19" ht="12.75">
      <c r="A96" s="155"/>
      <c r="B96" s="156" t="s">
        <v>42</v>
      </c>
      <c r="C96" s="156" t="s">
        <v>45</v>
      </c>
      <c r="D96" s="157" t="s">
        <v>136</v>
      </c>
      <c r="E96" s="155"/>
      <c r="F96" s="155"/>
      <c r="G96" s="155"/>
      <c r="H96" s="155"/>
      <c r="I96" s="155"/>
      <c r="J96" s="155"/>
      <c r="K96" s="155"/>
      <c r="L96" s="155"/>
      <c r="M96" s="156" t="s">
        <v>77</v>
      </c>
      <c r="N96" s="155"/>
      <c r="O96" s="155"/>
      <c r="P96" s="155"/>
      <c r="Q96" s="156" t="s">
        <v>71</v>
      </c>
      <c r="R96" s="155"/>
      <c r="S96" s="155"/>
    </row>
    <row r="97" spans="1:19" ht="12.75">
      <c r="A97" s="155"/>
      <c r="B97" s="155"/>
      <c r="C97" s="156" t="s">
        <v>46</v>
      </c>
      <c r="D97" s="157" t="s">
        <v>135</v>
      </c>
      <c r="E97" s="155"/>
      <c r="F97" s="155"/>
      <c r="G97" s="155"/>
      <c r="H97" s="155"/>
      <c r="I97" s="155"/>
      <c r="J97" s="155"/>
      <c r="K97" s="155"/>
      <c r="L97" s="155"/>
      <c r="M97" s="156"/>
      <c r="N97" s="155"/>
      <c r="O97" s="155"/>
      <c r="P97" s="155"/>
      <c r="Q97" s="156" t="s">
        <v>73</v>
      </c>
      <c r="R97" s="155"/>
      <c r="S97" s="155"/>
    </row>
    <row r="98" spans="1:19" ht="12.75">
      <c r="A98" s="155"/>
      <c r="B98" s="155"/>
      <c r="C98" s="156" t="s">
        <v>47</v>
      </c>
      <c r="D98" s="157" t="s">
        <v>50</v>
      </c>
      <c r="E98" s="155"/>
      <c r="F98" s="155"/>
      <c r="G98" s="155"/>
      <c r="H98" s="155"/>
      <c r="I98" s="155"/>
      <c r="J98" s="155"/>
      <c r="K98" s="155"/>
      <c r="L98" s="155"/>
      <c r="M98" s="155"/>
      <c r="N98" s="155" t="s">
        <v>67</v>
      </c>
      <c r="O98" s="155"/>
      <c r="P98" s="155"/>
      <c r="Q98" s="156" t="s">
        <v>74</v>
      </c>
      <c r="R98" s="155"/>
      <c r="S98" s="155"/>
    </row>
    <row r="99" spans="1:19" ht="12.75">
      <c r="A99" s="155"/>
      <c r="B99" s="155"/>
      <c r="C99" s="156" t="s">
        <v>48</v>
      </c>
      <c r="D99" s="157" t="s">
        <v>56</v>
      </c>
      <c r="E99" s="155"/>
      <c r="F99" s="155"/>
      <c r="G99" s="155"/>
      <c r="H99" s="155"/>
      <c r="I99" s="155"/>
      <c r="J99" s="155"/>
      <c r="K99" s="155"/>
      <c r="L99" s="155"/>
      <c r="M99" s="155"/>
      <c r="N99" s="155"/>
      <c r="O99" s="155"/>
      <c r="P99" s="155"/>
      <c r="Q99" s="155"/>
      <c r="R99" s="155"/>
      <c r="S99" s="155"/>
    </row>
    <row r="100" spans="1:19" ht="12.75">
      <c r="A100" s="155"/>
      <c r="B100" s="155"/>
      <c r="C100" s="156" t="s">
        <v>49</v>
      </c>
      <c r="D100" s="157" t="s">
        <v>57</v>
      </c>
      <c r="E100" s="155"/>
      <c r="F100" s="155"/>
      <c r="G100" s="155"/>
      <c r="H100" s="155"/>
      <c r="I100" s="155"/>
      <c r="J100" s="155"/>
      <c r="K100" s="155"/>
      <c r="L100" s="155"/>
      <c r="M100" s="155"/>
      <c r="N100" s="155"/>
      <c r="O100" s="155"/>
      <c r="P100" s="155"/>
      <c r="Q100" s="155"/>
      <c r="R100" s="155"/>
      <c r="S100" s="155"/>
    </row>
    <row r="101" spans="1:19" ht="12.75">
      <c r="A101" s="155"/>
      <c r="B101" s="155"/>
      <c r="C101" s="155"/>
      <c r="D101" s="157" t="s">
        <v>51</v>
      </c>
      <c r="E101" s="155"/>
      <c r="F101" s="155"/>
      <c r="G101" s="155"/>
      <c r="H101" s="155"/>
      <c r="I101" s="155"/>
      <c r="J101" s="155"/>
      <c r="K101" s="155"/>
      <c r="L101" s="155"/>
      <c r="M101" s="155"/>
      <c r="N101" s="155"/>
      <c r="O101" s="155"/>
      <c r="P101" s="155"/>
      <c r="Q101" s="155"/>
      <c r="R101" s="155"/>
      <c r="S101" s="155"/>
    </row>
    <row r="102" spans="1:19" ht="12.75">
      <c r="A102" s="155"/>
      <c r="B102" s="155"/>
      <c r="C102" s="155"/>
      <c r="D102" s="157" t="s">
        <v>52</v>
      </c>
      <c r="E102" s="155"/>
      <c r="F102" s="155"/>
      <c r="G102" s="155"/>
      <c r="H102" s="155"/>
      <c r="I102" s="155"/>
      <c r="J102" s="155"/>
      <c r="K102" s="155"/>
      <c r="L102" s="155"/>
      <c r="M102" s="155"/>
      <c r="N102" s="155"/>
      <c r="O102" s="155"/>
      <c r="P102" s="155"/>
      <c r="Q102" s="155"/>
      <c r="R102" s="155"/>
      <c r="S102" s="155"/>
    </row>
    <row r="103" spans="1:19" ht="12.75">
      <c r="A103" s="155"/>
      <c r="B103" s="155"/>
      <c r="C103" s="155"/>
      <c r="D103" s="157" t="s">
        <v>134</v>
      </c>
      <c r="E103" s="155"/>
      <c r="F103" s="155"/>
      <c r="G103" s="155"/>
      <c r="H103" s="155"/>
      <c r="I103" s="155"/>
      <c r="J103" s="155"/>
      <c r="K103" s="155"/>
      <c r="L103" s="155"/>
      <c r="M103" s="155"/>
      <c r="N103" s="155"/>
      <c r="O103" s="155"/>
      <c r="P103" s="155"/>
      <c r="Q103" s="155"/>
      <c r="R103" s="155"/>
      <c r="S103" s="155"/>
    </row>
    <row r="104" spans="1:19" ht="12.75" customHeight="1">
      <c r="A104" s="155"/>
      <c r="B104" s="155"/>
      <c r="C104" s="155"/>
      <c r="D104" s="157" t="s">
        <v>53</v>
      </c>
      <c r="E104" s="155"/>
      <c r="F104" s="155"/>
      <c r="G104" s="155"/>
      <c r="H104" s="155"/>
      <c r="I104" s="155"/>
      <c r="J104" s="155"/>
      <c r="K104" s="155"/>
      <c r="L104" s="155"/>
      <c r="M104" s="155"/>
      <c r="N104" s="155"/>
      <c r="O104" s="155"/>
      <c r="P104" s="155"/>
      <c r="Q104" s="155"/>
      <c r="R104" s="155"/>
      <c r="S104" s="155"/>
    </row>
    <row r="105" spans="1:19" ht="12.75">
      <c r="A105" s="155"/>
      <c r="B105" s="155"/>
      <c r="C105" s="155"/>
      <c r="D105" s="157" t="s">
        <v>54</v>
      </c>
      <c r="E105" s="155"/>
      <c r="F105" s="155"/>
      <c r="G105" s="155"/>
      <c r="H105" s="155"/>
      <c r="I105" s="155"/>
      <c r="J105" s="155"/>
      <c r="K105" s="155"/>
      <c r="L105" s="155"/>
      <c r="M105" s="155"/>
      <c r="N105" s="155"/>
      <c r="O105" s="155"/>
      <c r="P105" s="155"/>
      <c r="Q105" s="155"/>
      <c r="R105" s="155"/>
      <c r="S105" s="155"/>
    </row>
    <row r="106" spans="1:19" ht="12.75">
      <c r="A106" s="155"/>
      <c r="B106" s="155"/>
      <c r="C106" s="155"/>
      <c r="D106" s="157" t="s">
        <v>80</v>
      </c>
      <c r="E106" s="155"/>
      <c r="F106" s="155"/>
      <c r="G106" s="155"/>
      <c r="H106" s="155"/>
      <c r="I106" s="155"/>
      <c r="J106" s="155"/>
      <c r="K106" s="155"/>
      <c r="L106" s="155"/>
      <c r="M106" s="155"/>
      <c r="N106" s="155"/>
      <c r="O106" s="155"/>
      <c r="P106" s="155"/>
      <c r="Q106" s="155"/>
      <c r="R106" s="155"/>
      <c r="S106" s="155"/>
    </row>
    <row r="107" spans="1:19" ht="12.75">
      <c r="A107" s="155"/>
      <c r="B107" s="155"/>
      <c r="C107" s="155"/>
      <c r="D107" s="157" t="s">
        <v>81</v>
      </c>
      <c r="E107" s="155"/>
      <c r="F107" s="155"/>
      <c r="G107" s="155"/>
      <c r="H107" s="155"/>
      <c r="I107" s="155"/>
      <c r="J107" s="155"/>
      <c r="K107" s="155"/>
      <c r="L107" s="155"/>
      <c r="M107" s="155"/>
      <c r="N107" s="155"/>
      <c r="O107" s="155"/>
      <c r="P107" s="155"/>
      <c r="Q107" s="155"/>
      <c r="R107" s="155"/>
      <c r="S107" s="155"/>
    </row>
    <row r="108" spans="1:19" ht="12.75">
      <c r="A108" s="155"/>
      <c r="B108" s="155"/>
      <c r="C108" s="155"/>
      <c r="D108" s="157" t="s">
        <v>82</v>
      </c>
      <c r="E108" s="155"/>
      <c r="F108" s="155"/>
      <c r="G108" s="155"/>
      <c r="H108" s="155"/>
      <c r="I108" s="155"/>
      <c r="J108" s="155"/>
      <c r="K108" s="155"/>
      <c r="L108" s="155"/>
      <c r="M108" s="155"/>
      <c r="N108" s="155"/>
      <c r="O108" s="155"/>
      <c r="P108" s="155"/>
      <c r="Q108" s="155"/>
      <c r="R108" s="155"/>
      <c r="S108" s="155"/>
    </row>
    <row r="109" spans="1:19" ht="12.75">
      <c r="A109" s="155"/>
      <c r="B109" s="158"/>
      <c r="C109" s="155"/>
      <c r="D109" s="157" t="s">
        <v>133</v>
      </c>
      <c r="E109" s="155"/>
      <c r="F109" s="155"/>
      <c r="G109" s="155"/>
      <c r="H109" s="155"/>
      <c r="I109" s="155"/>
      <c r="J109" s="155"/>
      <c r="K109" s="155"/>
      <c r="L109" s="155"/>
      <c r="M109" s="155"/>
      <c r="N109" s="155"/>
      <c r="O109" s="155"/>
      <c r="P109" s="155"/>
      <c r="Q109" s="155"/>
      <c r="R109" s="155"/>
      <c r="S109" s="155"/>
    </row>
    <row r="110" spans="1:19" ht="12.75">
      <c r="A110" s="155"/>
      <c r="B110" s="158"/>
      <c r="C110" s="155"/>
      <c r="D110" s="157" t="s">
        <v>132</v>
      </c>
      <c r="E110" s="155"/>
      <c r="F110" s="155"/>
      <c r="G110" s="155"/>
      <c r="H110" s="155"/>
      <c r="I110" s="155"/>
      <c r="J110" s="155"/>
      <c r="K110" s="155"/>
      <c r="L110" s="155"/>
      <c r="M110" s="155"/>
      <c r="N110" s="155"/>
      <c r="O110" s="155"/>
      <c r="P110" s="155"/>
      <c r="Q110" s="155"/>
      <c r="R110" s="155"/>
      <c r="S110" s="155"/>
    </row>
    <row r="111" spans="1:19" ht="12.75">
      <c r="A111" s="155"/>
      <c r="B111" s="158"/>
      <c r="C111" s="155"/>
      <c r="D111" s="157" t="s">
        <v>131</v>
      </c>
      <c r="E111" s="155"/>
      <c r="F111" s="155"/>
      <c r="G111" s="155"/>
      <c r="H111" s="155"/>
      <c r="I111" s="155"/>
      <c r="J111" s="155"/>
      <c r="K111" s="155"/>
      <c r="L111" s="155"/>
      <c r="M111" s="155"/>
      <c r="N111" s="155"/>
      <c r="O111" s="155"/>
      <c r="P111" s="155"/>
      <c r="Q111" s="155"/>
      <c r="R111" s="155"/>
      <c r="S111" s="155"/>
    </row>
    <row r="112" spans="1:19" ht="12.75">
      <c r="A112" s="155"/>
      <c r="B112" s="158"/>
      <c r="C112" s="155"/>
      <c r="D112" s="157" t="s">
        <v>130</v>
      </c>
      <c r="E112" s="155"/>
      <c r="F112" s="155"/>
      <c r="G112" s="155"/>
      <c r="H112" s="155"/>
      <c r="I112" s="155"/>
      <c r="J112" s="155"/>
      <c r="K112" s="155"/>
      <c r="L112" s="155"/>
      <c r="M112" s="155"/>
      <c r="N112" s="155"/>
      <c r="O112" s="155"/>
      <c r="P112" s="155"/>
      <c r="Q112" s="155"/>
      <c r="R112" s="155"/>
      <c r="S112" s="155"/>
    </row>
    <row r="113" spans="1:19" ht="12.75">
      <c r="A113" s="155"/>
      <c r="B113" s="158"/>
      <c r="C113" s="155"/>
      <c r="D113" s="157" t="s">
        <v>129</v>
      </c>
      <c r="E113" s="155"/>
      <c r="F113" s="155"/>
      <c r="G113" s="155"/>
      <c r="H113" s="155"/>
      <c r="I113" s="155"/>
      <c r="J113" s="155"/>
      <c r="K113" s="155"/>
      <c r="L113" s="155"/>
      <c r="M113" s="155"/>
      <c r="N113" s="155"/>
      <c r="O113" s="155"/>
      <c r="P113" s="155"/>
      <c r="Q113" s="155"/>
      <c r="R113" s="155"/>
      <c r="S113" s="155"/>
    </row>
    <row r="114" spans="1:19" ht="12.75">
      <c r="A114" s="155"/>
      <c r="B114" s="158"/>
      <c r="C114" s="155"/>
      <c r="D114" s="157" t="s">
        <v>55</v>
      </c>
      <c r="E114" s="155"/>
      <c r="F114" s="155"/>
      <c r="G114" s="155"/>
      <c r="H114" s="155"/>
      <c r="I114" s="155"/>
      <c r="J114" s="155"/>
      <c r="K114" s="155"/>
      <c r="L114" s="155"/>
      <c r="M114" s="155"/>
      <c r="N114" s="155"/>
      <c r="O114" s="155"/>
      <c r="P114" s="155"/>
      <c r="Q114" s="155"/>
      <c r="R114" s="155"/>
      <c r="S114" s="155"/>
    </row>
    <row r="115" spans="1:19" ht="12.75">
      <c r="A115" s="155"/>
      <c r="B115" s="167"/>
      <c r="C115" s="90"/>
      <c r="D115" s="90"/>
      <c r="E115" s="90"/>
      <c r="F115" s="90"/>
      <c r="G115" s="90"/>
      <c r="H115" s="155"/>
      <c r="I115" s="155"/>
      <c r="J115" s="155"/>
      <c r="K115" s="155"/>
      <c r="L115" s="155"/>
      <c r="M115" s="155"/>
      <c r="N115" s="155"/>
      <c r="O115" s="155"/>
      <c r="P115" s="155"/>
      <c r="Q115" s="155"/>
      <c r="R115" s="155"/>
      <c r="S115" s="155"/>
    </row>
    <row r="116" spans="1:19" ht="38.25">
      <c r="A116" s="155"/>
      <c r="B116" s="50" t="s">
        <v>106</v>
      </c>
      <c r="C116" s="155"/>
      <c r="D116" s="155">
        <v>2012</v>
      </c>
      <c r="E116" s="155"/>
      <c r="F116" s="90"/>
      <c r="G116" s="90"/>
      <c r="H116" s="155"/>
      <c r="I116" s="155"/>
      <c r="J116" s="155"/>
      <c r="K116" s="155"/>
      <c r="L116" s="155"/>
      <c r="M116" s="155"/>
      <c r="N116" s="155"/>
      <c r="O116" s="155"/>
      <c r="P116" s="155"/>
      <c r="Q116" s="155"/>
      <c r="R116" s="155"/>
      <c r="S116" s="155"/>
    </row>
    <row r="117" spans="1:19" ht="51">
      <c r="A117" s="155"/>
      <c r="B117" s="50" t="s">
        <v>196</v>
      </c>
      <c r="C117" s="155"/>
      <c r="D117" s="155">
        <v>2013</v>
      </c>
      <c r="E117" s="155"/>
      <c r="F117" s="90"/>
      <c r="G117" s="90"/>
      <c r="H117" s="155"/>
      <c r="I117" s="155"/>
      <c r="J117" s="155"/>
      <c r="K117" s="155"/>
      <c r="L117" s="155"/>
      <c r="M117" s="155"/>
      <c r="N117" s="155"/>
      <c r="O117" s="155"/>
      <c r="P117" s="155"/>
      <c r="Q117" s="155"/>
      <c r="R117" s="155"/>
      <c r="S117" s="155"/>
    </row>
    <row r="118" spans="1:19" ht="51">
      <c r="A118" s="155"/>
      <c r="B118" s="50" t="s">
        <v>197</v>
      </c>
      <c r="C118" s="155"/>
      <c r="D118" s="155">
        <v>2014</v>
      </c>
      <c r="E118" s="155"/>
      <c r="F118" s="90"/>
      <c r="G118" s="90"/>
      <c r="H118" s="155"/>
      <c r="I118" s="155"/>
      <c r="J118" s="155"/>
      <c r="K118" s="155"/>
      <c r="L118" s="155"/>
      <c r="M118" s="155"/>
      <c r="N118" s="155"/>
      <c r="O118" s="155"/>
      <c r="P118" s="155"/>
      <c r="Q118" s="155"/>
      <c r="R118" s="155"/>
      <c r="S118" s="155"/>
    </row>
    <row r="119" spans="1:19" ht="51">
      <c r="A119" s="155"/>
      <c r="B119" s="50" t="s">
        <v>198</v>
      </c>
      <c r="C119" s="155"/>
      <c r="D119" s="155">
        <v>2017</v>
      </c>
      <c r="E119" s="155"/>
      <c r="F119" s="90"/>
      <c r="G119" s="90"/>
      <c r="H119" s="155"/>
      <c r="I119" s="155"/>
      <c r="J119" s="155"/>
      <c r="K119" s="155"/>
      <c r="L119" s="155"/>
      <c r="M119" s="155"/>
      <c r="N119" s="155"/>
      <c r="O119" s="155"/>
      <c r="P119" s="155"/>
      <c r="Q119" s="155"/>
      <c r="R119" s="155"/>
      <c r="S119" s="155"/>
    </row>
    <row r="120" spans="1:19" ht="63.75">
      <c r="A120" s="155"/>
      <c r="B120" s="50" t="s">
        <v>199</v>
      </c>
      <c r="C120" s="155"/>
      <c r="D120" s="155">
        <v>2018</v>
      </c>
      <c r="E120" s="155"/>
      <c r="F120" s="90"/>
      <c r="G120" s="90"/>
      <c r="H120" s="155"/>
      <c r="I120" s="155"/>
      <c r="J120" s="155"/>
      <c r="K120" s="155"/>
      <c r="L120" s="155"/>
      <c r="M120" s="155"/>
      <c r="N120" s="155"/>
      <c r="O120" s="155"/>
      <c r="P120" s="155"/>
      <c r="Q120" s="155"/>
      <c r="R120" s="155"/>
      <c r="S120" s="155"/>
    </row>
    <row r="121" spans="1:19" ht="76.5">
      <c r="A121" s="155"/>
      <c r="B121" s="50" t="s">
        <v>200</v>
      </c>
      <c r="C121" s="155"/>
      <c r="D121" s="155">
        <v>2019</v>
      </c>
      <c r="E121" s="155"/>
      <c r="F121" s="90"/>
      <c r="G121" s="90"/>
      <c r="H121" s="155"/>
      <c r="I121" s="155"/>
      <c r="J121" s="155"/>
      <c r="K121" s="155"/>
      <c r="L121" s="155"/>
      <c r="M121" s="155"/>
      <c r="N121" s="155"/>
      <c r="O121" s="155"/>
      <c r="P121" s="155"/>
      <c r="Q121" s="155"/>
      <c r="R121" s="155"/>
      <c r="S121" s="155"/>
    </row>
    <row r="122" spans="1:19" ht="25.5">
      <c r="A122" s="155"/>
      <c r="B122" s="50" t="s">
        <v>107</v>
      </c>
      <c r="C122" s="155"/>
      <c r="D122" s="155"/>
      <c r="E122" s="155"/>
      <c r="F122" s="90"/>
      <c r="G122" s="90"/>
      <c r="H122" s="155"/>
      <c r="I122" s="155"/>
      <c r="J122" s="155"/>
      <c r="K122" s="155"/>
      <c r="L122" s="155"/>
      <c r="M122" s="155"/>
      <c r="N122" s="155"/>
      <c r="O122" s="155"/>
      <c r="P122" s="155"/>
      <c r="Q122" s="155"/>
      <c r="R122" s="155"/>
      <c r="S122" s="155"/>
    </row>
    <row r="123" spans="1:19" ht="12.75">
      <c r="A123" s="155"/>
      <c r="B123" s="114" t="s">
        <v>78</v>
      </c>
      <c r="C123" s="155"/>
      <c r="D123" s="155"/>
      <c r="E123" s="155"/>
      <c r="F123" s="90"/>
      <c r="G123" s="90"/>
      <c r="H123" s="155"/>
      <c r="I123" s="155"/>
      <c r="J123" s="155"/>
      <c r="K123" s="155"/>
      <c r="L123" s="155"/>
      <c r="M123" s="155"/>
      <c r="N123" s="155"/>
      <c r="O123" s="155"/>
      <c r="P123" s="155"/>
      <c r="Q123" s="155"/>
      <c r="R123" s="155"/>
      <c r="S123" s="155"/>
    </row>
    <row r="124" spans="1:19" ht="12.75">
      <c r="A124" s="155"/>
      <c r="B124" s="115"/>
      <c r="C124" s="90"/>
      <c r="D124" s="90"/>
      <c r="E124" s="90"/>
      <c r="F124" s="90"/>
      <c r="G124" s="90"/>
      <c r="H124" s="155"/>
      <c r="I124" s="155"/>
      <c r="J124" s="155"/>
      <c r="K124" s="155"/>
      <c r="L124" s="155"/>
      <c r="M124" s="155"/>
      <c r="N124" s="155"/>
      <c r="O124" s="155"/>
      <c r="P124" s="155"/>
      <c r="Q124" s="155"/>
      <c r="R124" s="155"/>
      <c r="S124" s="155"/>
    </row>
    <row r="125" spans="1:19" ht="12.75">
      <c r="A125" s="155"/>
      <c r="B125" s="167"/>
      <c r="C125" s="90"/>
      <c r="D125" s="90"/>
      <c r="E125" s="90"/>
      <c r="F125" s="90"/>
      <c r="G125" s="90"/>
      <c r="H125" s="155"/>
      <c r="I125" s="155"/>
      <c r="J125" s="155"/>
      <c r="K125" s="155"/>
      <c r="L125" s="155"/>
      <c r="M125" s="155"/>
      <c r="N125" s="155"/>
      <c r="O125" s="155"/>
      <c r="P125" s="155"/>
      <c r="Q125" s="155"/>
      <c r="R125" s="155"/>
      <c r="S125" s="155"/>
    </row>
    <row r="126" spans="1:19" ht="12.75">
      <c r="A126" s="155"/>
      <c r="B126" s="158"/>
      <c r="C126" s="155"/>
      <c r="D126" s="155"/>
      <c r="E126" s="155"/>
      <c r="F126" s="155"/>
      <c r="G126" s="155"/>
      <c r="H126" s="155"/>
      <c r="I126" s="155"/>
      <c r="J126" s="155"/>
      <c r="K126" s="155"/>
      <c r="L126" s="155"/>
      <c r="M126" s="155"/>
      <c r="N126" s="155"/>
      <c r="O126" s="155"/>
      <c r="P126" s="155"/>
      <c r="Q126" s="155"/>
      <c r="R126" s="155"/>
      <c r="S126" s="155"/>
    </row>
    <row r="127" spans="1:19" ht="12.75">
      <c r="A127" s="155"/>
      <c r="B127" s="158"/>
      <c r="C127" s="155"/>
      <c r="D127" s="155"/>
      <c r="E127" s="155"/>
      <c r="F127" s="155"/>
      <c r="G127" s="155"/>
      <c r="H127" s="155"/>
      <c r="I127" s="155"/>
      <c r="J127" s="155"/>
      <c r="K127" s="155"/>
      <c r="L127" s="155"/>
      <c r="M127" s="155"/>
      <c r="N127" s="155"/>
      <c r="O127" s="155"/>
      <c r="P127" s="155"/>
      <c r="Q127" s="155"/>
      <c r="R127" s="155"/>
      <c r="S127" s="155"/>
    </row>
    <row r="128" spans="1:19" ht="12.75">
      <c r="A128" s="155"/>
      <c r="B128" s="158"/>
      <c r="C128" s="155"/>
      <c r="D128" s="155"/>
      <c r="E128" s="155"/>
      <c r="F128" s="155"/>
      <c r="G128" s="155"/>
      <c r="H128" s="155"/>
      <c r="I128" s="155"/>
      <c r="J128" s="155"/>
      <c r="K128" s="155"/>
      <c r="L128" s="155"/>
      <c r="M128" s="155"/>
      <c r="N128" s="155"/>
      <c r="O128" s="155"/>
      <c r="P128" s="155"/>
      <c r="Q128" s="155"/>
      <c r="R128" s="155"/>
      <c r="S128" s="155"/>
    </row>
    <row r="129" ht="12.75">
      <c r="B129" s="160"/>
    </row>
    <row r="130" ht="12.75">
      <c r="B130" s="160"/>
    </row>
    <row r="131" ht="12.75">
      <c r="B131" s="160"/>
    </row>
    <row r="132" ht="12.75">
      <c r="B132" s="160"/>
    </row>
    <row r="133" ht="12.75">
      <c r="B133" s="160"/>
    </row>
    <row r="134" ht="12.75">
      <c r="B134" s="160"/>
    </row>
    <row r="135" ht="12.75">
      <c r="B135" s="160"/>
    </row>
    <row r="136" ht="12.75">
      <c r="B136" s="160"/>
    </row>
    <row r="137" ht="12.75">
      <c r="B137" s="160"/>
    </row>
    <row r="138" ht="12.75">
      <c r="B138" s="160"/>
    </row>
    <row r="139" ht="12.75">
      <c r="B139" s="160"/>
    </row>
    <row r="140" ht="12.75">
      <c r="B140" s="160"/>
    </row>
    <row r="141" ht="12.75">
      <c r="B141" s="160"/>
    </row>
    <row r="142" ht="12.75">
      <c r="B142" s="160"/>
    </row>
    <row r="143" ht="12.75">
      <c r="B143" s="160"/>
    </row>
    <row r="144" ht="12.75">
      <c r="B144" s="160"/>
    </row>
    <row r="145" ht="12.75">
      <c r="B145" s="160"/>
    </row>
    <row r="146" ht="12.75">
      <c r="B146" s="160"/>
    </row>
    <row r="147" ht="12.75">
      <c r="B147" s="160"/>
    </row>
    <row r="148" ht="12.75">
      <c r="B148" s="160"/>
    </row>
    <row r="149" ht="12.75">
      <c r="B149" s="160"/>
    </row>
    <row r="150" ht="12.75">
      <c r="B150" s="160"/>
    </row>
    <row r="151" ht="12.75">
      <c r="B151" s="160"/>
    </row>
    <row r="152" ht="12.75">
      <c r="B152" s="160"/>
    </row>
    <row r="153" ht="12.75">
      <c r="B153" s="160"/>
    </row>
    <row r="154" ht="12.75">
      <c r="B154" s="160"/>
    </row>
    <row r="155" ht="12.75">
      <c r="B155" s="160"/>
    </row>
    <row r="156" ht="12.75">
      <c r="B156" s="160"/>
    </row>
    <row r="157" ht="12.75">
      <c r="B157" s="160"/>
    </row>
    <row r="158" ht="12.75">
      <c r="B158" s="160"/>
    </row>
    <row r="159" ht="12.75">
      <c r="B159" s="160"/>
    </row>
    <row r="160" ht="12.75">
      <c r="B160" s="160"/>
    </row>
    <row r="161" ht="12.75">
      <c r="B161" s="160"/>
    </row>
    <row r="162" ht="12.75">
      <c r="B162" s="160"/>
    </row>
    <row r="163" ht="12.75">
      <c r="B163" s="160"/>
    </row>
    <row r="164" ht="12.75">
      <c r="B164" s="160"/>
    </row>
    <row r="165" ht="12.75">
      <c r="B165" s="160"/>
    </row>
    <row r="166" ht="12.75">
      <c r="B166" s="160"/>
    </row>
    <row r="167" ht="12.75">
      <c r="B167" s="160"/>
    </row>
  </sheetData>
  <sheetProtection sheet="1" formatCells="0" formatColumns="0" formatRows="0"/>
  <mergeCells count="6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66:P66"/>
    <mergeCell ref="C67:P67"/>
    <mergeCell ref="C68:P68"/>
    <mergeCell ref="B43:P43"/>
    <mergeCell ref="B45:B46"/>
    <mergeCell ref="B48:P48"/>
    <mergeCell ref="B49:P64"/>
    <mergeCell ref="A65:Q65"/>
  </mergeCells>
  <conditionalFormatting sqref="M46">
    <cfRule type="cellIs" priority="5" dxfId="1" operator="equal" stopIfTrue="1">
      <formula>"0"</formula>
    </cfRule>
    <cfRule type="cellIs" priority="6" dxfId="1" operator="greaterThanOrEqual" stopIfTrue="1">
      <formula>$S$5</formula>
    </cfRule>
    <cfRule type="cellIs" priority="7" dxfId="0" operator="lessThanOrEqual" stopIfTrue="1">
      <formula>$S$2</formula>
    </cfRule>
    <cfRule type="cellIs" priority="8" dxfId="49" operator="between" stopIfTrue="1">
      <formula>$S$3</formula>
      <formula>$S$4</formula>
    </cfRule>
  </conditionalFormatting>
  <conditionalFormatting sqref="P46">
    <cfRule type="cellIs" priority="1" dxfId="1" operator="equal" stopIfTrue="1">
      <formula>"0"</formula>
    </cfRule>
    <cfRule type="cellIs" priority="2" dxfId="1" operator="greaterThanOrEqual" stopIfTrue="1">
      <formula>$S$5</formula>
    </cfRule>
    <cfRule type="cellIs" priority="3" dxfId="0" operator="lessThanOrEqual" stopIfTrue="1">
      <formula>$S$2</formula>
    </cfRule>
    <cfRule type="cellIs" priority="4" dxfId="49" operator="between" stopIfTrue="1">
      <formula>$S$3</formula>
      <formula>$S$4</formula>
    </cfRule>
  </conditionalFormatting>
  <dataValidations count="6">
    <dataValidation type="list" allowBlank="1" showInputMessage="1" showErrorMessage="1" sqref="C18:P18">
      <formula1>$B$116:$B$124</formula1>
    </dataValidation>
    <dataValidation type="list" allowBlank="1" showInputMessage="1" showErrorMessage="1" sqref="H10:J10">
      <formula1>$B$94:$B$96</formula1>
    </dataValidation>
    <dataValidation type="list" allowBlank="1" showInputMessage="1" showErrorMessage="1" sqref="O10:P10">
      <formula1>$C$94:$C$100</formula1>
    </dataValidation>
    <dataValidation type="list" allowBlank="1" showInputMessage="1" showErrorMessage="1" sqref="C68:P68">
      <formula1>$M$94:$M$96</formula1>
    </dataValidation>
    <dataValidation type="list" allowBlank="1" showInputMessage="1" showErrorMessage="1" sqref="C32:P32 C34:P34 C36:P36">
      <formula1>$Q$93:$Q$98</formula1>
    </dataValidation>
    <dataValidation type="list" allowBlank="1" showInputMessage="1" showErrorMessage="1" sqref="C10">
      <formula1>$D$119:$D$126</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S74"/>
  <sheetViews>
    <sheetView zoomScalePageLayoutView="0" workbookViewId="0" topLeftCell="A1">
      <selection activeCell="B14" sqref="B14"/>
    </sheetView>
  </sheetViews>
  <sheetFormatPr defaultColWidth="11.421875" defaultRowHeight="12.75"/>
  <cols>
    <col min="1" max="1" width="27.140625" style="14" customWidth="1"/>
    <col min="2" max="2" width="48.57421875" style="12" customWidth="1"/>
    <col min="3" max="3" width="26.57421875" style="13" customWidth="1"/>
    <col min="4" max="4" width="20.28125" style="12" customWidth="1"/>
    <col min="5" max="5" width="27.28125" style="12" customWidth="1"/>
    <col min="6" max="6" width="20.8515625" style="12" customWidth="1"/>
    <col min="7" max="16384" width="11.421875" style="12" customWidth="1"/>
  </cols>
  <sheetData>
    <row r="1" spans="1:19" ht="21" customHeight="1">
      <c r="A1" s="479"/>
      <c r="B1" s="482" t="s">
        <v>58</v>
      </c>
      <c r="C1" s="482"/>
      <c r="D1" s="482"/>
      <c r="E1" s="483" t="s">
        <v>155</v>
      </c>
      <c r="F1" s="484"/>
      <c r="G1" s="26"/>
      <c r="H1" s="26"/>
      <c r="I1" s="26"/>
      <c r="J1" s="26"/>
      <c r="K1" s="26"/>
      <c r="L1" s="26"/>
      <c r="M1" s="26"/>
      <c r="N1" s="26"/>
      <c r="O1" s="26"/>
      <c r="P1" s="26"/>
      <c r="Q1" s="26"/>
      <c r="R1" s="24"/>
      <c r="S1" s="23"/>
    </row>
    <row r="2" spans="1:19" ht="18">
      <c r="A2" s="480"/>
      <c r="B2" s="485" t="s">
        <v>84</v>
      </c>
      <c r="C2" s="485"/>
      <c r="D2" s="485"/>
      <c r="E2" s="486" t="s">
        <v>108</v>
      </c>
      <c r="F2" s="487"/>
      <c r="G2" s="26"/>
      <c r="H2" s="26"/>
      <c r="I2" s="26"/>
      <c r="J2" s="26"/>
      <c r="K2" s="26"/>
      <c r="L2" s="26"/>
      <c r="M2" s="26"/>
      <c r="N2" s="26"/>
      <c r="O2" s="26"/>
      <c r="P2" s="26"/>
      <c r="Q2" s="26"/>
      <c r="R2" s="24"/>
      <c r="S2" s="23"/>
    </row>
    <row r="3" spans="1:19" ht="18">
      <c r="A3" s="480"/>
      <c r="B3" s="485" t="s">
        <v>85</v>
      </c>
      <c r="C3" s="485"/>
      <c r="D3" s="485"/>
      <c r="E3" s="486" t="s">
        <v>156</v>
      </c>
      <c r="F3" s="487"/>
      <c r="G3" s="26"/>
      <c r="H3" s="26"/>
      <c r="I3" s="26"/>
      <c r="J3" s="26"/>
      <c r="K3" s="26"/>
      <c r="L3" s="26"/>
      <c r="M3" s="26"/>
      <c r="N3" s="26"/>
      <c r="O3" s="26"/>
      <c r="P3" s="26"/>
      <c r="Q3" s="26"/>
      <c r="R3" s="24"/>
      <c r="S3" s="23"/>
    </row>
    <row r="4" spans="1:19" ht="21.75" customHeight="1" thickBot="1">
      <c r="A4" s="481"/>
      <c r="B4" s="488" t="s">
        <v>86</v>
      </c>
      <c r="C4" s="488"/>
      <c r="D4" s="488"/>
      <c r="E4" s="489" t="s">
        <v>62</v>
      </c>
      <c r="F4" s="490"/>
      <c r="G4" s="25"/>
      <c r="H4" s="25"/>
      <c r="I4" s="25"/>
      <c r="J4" s="25"/>
      <c r="K4" s="25"/>
      <c r="L4" s="25"/>
      <c r="M4" s="25"/>
      <c r="N4" s="25"/>
      <c r="O4" s="25"/>
      <c r="P4" s="25"/>
      <c r="Q4" s="25"/>
      <c r="R4" s="24"/>
      <c r="S4" s="23"/>
    </row>
    <row r="5" spans="1:19" ht="21.75" customHeight="1">
      <c r="A5" s="57"/>
      <c r="B5" s="58"/>
      <c r="C5" s="59"/>
      <c r="D5" s="59"/>
      <c r="E5" s="60"/>
      <c r="F5" s="60"/>
      <c r="G5" s="25"/>
      <c r="H5" s="25"/>
      <c r="I5" s="25"/>
      <c r="J5" s="25"/>
      <c r="K5" s="25"/>
      <c r="L5" s="25"/>
      <c r="M5" s="25"/>
      <c r="N5" s="25"/>
      <c r="O5" s="25"/>
      <c r="P5" s="25"/>
      <c r="Q5" s="25"/>
      <c r="R5" s="24"/>
      <c r="S5" s="23"/>
    </row>
    <row r="6" spans="1:6" ht="23.25" customHeight="1">
      <c r="A6" s="61" t="s">
        <v>0</v>
      </c>
      <c r="B6" s="478" t="str">
        <f>+'Disminución de Reincidentes'!C12</f>
        <v>GESTIÓN DE INFORMACION EMPRESARIAL</v>
      </c>
      <c r="C6" s="478"/>
      <c r="D6" s="478"/>
      <c r="E6" s="478"/>
      <c r="F6" s="478"/>
    </row>
    <row r="7" spans="1:6" ht="13.5" thickBot="1">
      <c r="A7" s="452"/>
      <c r="B7" s="452"/>
      <c r="C7" s="63"/>
      <c r="D7" s="62"/>
      <c r="E7" s="62"/>
      <c r="F7" s="62"/>
    </row>
    <row r="8" spans="1:6" ht="36" customHeight="1" thickBot="1">
      <c r="A8" s="430" t="s">
        <v>87</v>
      </c>
      <c r="B8" s="430" t="s">
        <v>32</v>
      </c>
      <c r="C8" s="454" t="str">
        <f>+'Disminución de Reincidentes'!C14:P14</f>
        <v>Disminución de Reincidentes por no envío de Información.</v>
      </c>
      <c r="D8" s="454"/>
      <c r="E8" s="454"/>
      <c r="F8" s="454"/>
    </row>
    <row r="9" spans="1:6" ht="41.25" customHeight="1" thickBot="1">
      <c r="A9" s="430"/>
      <c r="B9" s="431"/>
      <c r="C9" s="69" t="s">
        <v>154</v>
      </c>
      <c r="D9" s="69" t="s">
        <v>89</v>
      </c>
      <c r="E9" s="432" t="s">
        <v>90</v>
      </c>
      <c r="F9" s="432"/>
    </row>
    <row r="10" spans="1:6" ht="63.75" customHeight="1" thickBot="1">
      <c r="A10" s="453" t="s">
        <v>145</v>
      </c>
      <c r="B10" s="28" t="s">
        <v>148</v>
      </c>
      <c r="C10" s="170">
        <f>65+67</f>
        <v>132</v>
      </c>
      <c r="D10" s="424">
        <f>IF(C10=0,"0",(C10/C11))</f>
        <v>0.09954751131221719</v>
      </c>
      <c r="E10" s="426"/>
      <c r="F10" s="427"/>
    </row>
    <row r="11" spans="1:6" ht="74.25" customHeight="1" thickBot="1">
      <c r="A11" s="453"/>
      <c r="B11" s="19" t="s">
        <v>168</v>
      </c>
      <c r="C11" s="171">
        <f>1199+127</f>
        <v>1326</v>
      </c>
      <c r="D11" s="477"/>
      <c r="E11" s="428"/>
      <c r="F11" s="429"/>
    </row>
    <row r="12" ht="12.75">
      <c r="D12" s="18"/>
    </row>
    <row r="13" ht="12.75">
      <c r="D13" s="18"/>
    </row>
    <row r="14" spans="2:4" ht="27" customHeight="1">
      <c r="B14" s="27"/>
      <c r="D14" s="18"/>
    </row>
    <row r="15" ht="12.75">
      <c r="D15" s="18"/>
    </row>
    <row r="16" ht="12.75">
      <c r="D16" s="18"/>
    </row>
    <row r="17" ht="12.75">
      <c r="D17" s="18"/>
    </row>
    <row r="18" ht="12.75">
      <c r="D18" s="18"/>
    </row>
    <row r="19" ht="12.75">
      <c r="D19" s="18"/>
    </row>
    <row r="20" ht="12.75">
      <c r="D20" s="18"/>
    </row>
    <row r="21" ht="12.75">
      <c r="D21" s="18"/>
    </row>
    <row r="22" ht="12.75">
      <c r="D22" s="18"/>
    </row>
    <row r="23" ht="12.75">
      <c r="D23" s="18"/>
    </row>
    <row r="24" ht="12.75">
      <c r="D24" s="18"/>
    </row>
    <row r="25" ht="12.75">
      <c r="D25" s="18"/>
    </row>
    <row r="26" ht="12.75">
      <c r="D26" s="18"/>
    </row>
    <row r="73" spans="2:4" ht="12.75">
      <c r="B73" s="17"/>
      <c r="C73" s="15"/>
      <c r="D73" s="15"/>
    </row>
    <row r="74" spans="2:4" ht="12.75">
      <c r="B74" s="16"/>
      <c r="C74" s="15"/>
      <c r="D74" s="15"/>
    </row>
  </sheetData>
  <sheetProtection sheet="1" formatCells="0" formatColumns="0" formatRows="0"/>
  <mergeCells count="18">
    <mergeCell ref="B6:F6"/>
    <mergeCell ref="A1:A4"/>
    <mergeCell ref="B1:D1"/>
    <mergeCell ref="E1:F1"/>
    <mergeCell ref="B2:D2"/>
    <mergeCell ref="E2:F2"/>
    <mergeCell ref="B3:D3"/>
    <mergeCell ref="E3:F3"/>
    <mergeCell ref="B4:D4"/>
    <mergeCell ref="E4:F4"/>
    <mergeCell ref="D10:D11"/>
    <mergeCell ref="E10:F11"/>
    <mergeCell ref="A10:A11"/>
    <mergeCell ref="A7:B7"/>
    <mergeCell ref="A8:A9"/>
    <mergeCell ref="B8:B9"/>
    <mergeCell ref="C8:F8"/>
    <mergeCell ref="E9:F9"/>
  </mergeCells>
  <printOptions/>
  <pageMargins left="0.75" right="0.75" top="1" bottom="1" header="0" footer="0"/>
  <pageSetup orientation="portrait" r:id="rId2"/>
  <drawing r:id="rId1"/>
</worksheet>
</file>

<file path=xl/worksheets/sheet7.xml><?xml version="1.0" encoding="utf-8"?>
<worksheet xmlns="http://schemas.openxmlformats.org/spreadsheetml/2006/main" xmlns:r="http://schemas.openxmlformats.org/officeDocument/2006/relationships">
  <dimension ref="A2:S184"/>
  <sheetViews>
    <sheetView zoomScalePageLayoutView="0" workbookViewId="0" topLeftCell="A61">
      <selection activeCell="C69" sqref="C69:P69"/>
    </sheetView>
  </sheetViews>
  <sheetFormatPr defaultColWidth="11.421875" defaultRowHeight="12.75"/>
  <cols>
    <col min="1" max="1" width="3.00390625" style="37" customWidth="1"/>
    <col min="2" max="2" width="30.00390625" style="37" customWidth="1"/>
    <col min="3" max="3" width="16.8515625" style="37" customWidth="1"/>
    <col min="4" max="5" width="5.00390625" style="37" bestFit="1" customWidth="1"/>
    <col min="6" max="6" width="9.57421875" style="37" bestFit="1" customWidth="1"/>
    <col min="7" max="7" width="7.8515625" style="37" bestFit="1" customWidth="1"/>
    <col min="8" max="8" width="5.140625" style="37" bestFit="1" customWidth="1"/>
    <col min="9" max="9" width="5.7109375" style="37" customWidth="1"/>
    <col min="10" max="10" width="4.140625" style="37" bestFit="1" customWidth="1"/>
    <col min="11" max="11" width="7.8515625" style="37" bestFit="1" customWidth="1"/>
    <col min="12" max="12" width="6.00390625" style="37" customWidth="1"/>
    <col min="13" max="13" width="8.421875" style="37" customWidth="1"/>
    <col min="14" max="14" width="6.421875" style="37" customWidth="1"/>
    <col min="15" max="15" width="6.57421875" style="37" customWidth="1"/>
    <col min="16" max="16" width="12.140625" style="37" customWidth="1"/>
    <col min="17" max="18" width="11.421875" style="12" customWidth="1"/>
    <col min="19" max="19" width="0" style="12" hidden="1" customWidth="1"/>
    <col min="20" max="16384" width="11.421875" style="12" customWidth="1"/>
  </cols>
  <sheetData>
    <row r="1" ht="13.5" thickBot="1"/>
    <row r="2" spans="2:19" ht="15.75">
      <c r="B2" s="177"/>
      <c r="C2" s="180" t="s">
        <v>58</v>
      </c>
      <c r="D2" s="181"/>
      <c r="E2" s="181"/>
      <c r="F2" s="181"/>
      <c r="G2" s="181"/>
      <c r="H2" s="181"/>
      <c r="I2" s="181"/>
      <c r="J2" s="181"/>
      <c r="K2" s="181"/>
      <c r="L2" s="181"/>
      <c r="M2" s="182"/>
      <c r="N2" s="183" t="s">
        <v>155</v>
      </c>
      <c r="O2" s="184"/>
      <c r="P2" s="185"/>
      <c r="S2" s="12">
        <v>0.95</v>
      </c>
    </row>
    <row r="3" spans="2:19" ht="15.75">
      <c r="B3" s="178"/>
      <c r="C3" s="186" t="s">
        <v>59</v>
      </c>
      <c r="D3" s="187"/>
      <c r="E3" s="187"/>
      <c r="F3" s="187"/>
      <c r="G3" s="187"/>
      <c r="H3" s="187"/>
      <c r="I3" s="187"/>
      <c r="J3" s="187"/>
      <c r="K3" s="187"/>
      <c r="L3" s="187"/>
      <c r="M3" s="188"/>
      <c r="N3" s="189" t="s">
        <v>108</v>
      </c>
      <c r="O3" s="190"/>
      <c r="P3" s="191"/>
      <c r="S3" s="12">
        <v>0.949999</v>
      </c>
    </row>
    <row r="4" spans="2:19" ht="15.75">
      <c r="B4" s="178"/>
      <c r="C4" s="186" t="s">
        <v>60</v>
      </c>
      <c r="D4" s="187"/>
      <c r="E4" s="187"/>
      <c r="F4" s="187"/>
      <c r="G4" s="187"/>
      <c r="H4" s="187"/>
      <c r="I4" s="187"/>
      <c r="J4" s="187"/>
      <c r="K4" s="187"/>
      <c r="L4" s="187"/>
      <c r="M4" s="188"/>
      <c r="N4" s="189" t="s">
        <v>156</v>
      </c>
      <c r="O4" s="190"/>
      <c r="P4" s="191"/>
      <c r="S4" s="12">
        <v>0.9</v>
      </c>
    </row>
    <row r="5" spans="2:19" ht="16.5" thickBot="1">
      <c r="B5" s="179"/>
      <c r="C5" s="192" t="s">
        <v>61</v>
      </c>
      <c r="D5" s="193"/>
      <c r="E5" s="193"/>
      <c r="F5" s="193"/>
      <c r="G5" s="193"/>
      <c r="H5" s="193"/>
      <c r="I5" s="193"/>
      <c r="J5" s="193"/>
      <c r="K5" s="193"/>
      <c r="L5" s="193"/>
      <c r="M5" s="194"/>
      <c r="N5" s="195" t="s">
        <v>62</v>
      </c>
      <c r="O5" s="196"/>
      <c r="P5" s="197"/>
      <c r="S5" s="77">
        <v>0.89999</v>
      </c>
    </row>
    <row r="6" ht="13.5" thickBot="1"/>
    <row r="7" spans="1:16" ht="12.75">
      <c r="A7" s="78"/>
      <c r="B7" s="198" t="s">
        <v>65</v>
      </c>
      <c r="C7" s="199"/>
      <c r="D7" s="199"/>
      <c r="E7" s="199"/>
      <c r="F7" s="199"/>
      <c r="G7" s="199"/>
      <c r="H7" s="199"/>
      <c r="I7" s="199"/>
      <c r="J7" s="199"/>
      <c r="K7" s="199"/>
      <c r="L7" s="199"/>
      <c r="M7" s="199"/>
      <c r="N7" s="199"/>
      <c r="O7" s="199"/>
      <c r="P7" s="200"/>
    </row>
    <row r="8" spans="1:16" ht="13.5" thickBot="1">
      <c r="A8" s="78"/>
      <c r="B8" s="201"/>
      <c r="C8" s="202"/>
      <c r="D8" s="202"/>
      <c r="E8" s="202"/>
      <c r="F8" s="202"/>
      <c r="G8" s="202"/>
      <c r="H8" s="202"/>
      <c r="I8" s="202"/>
      <c r="J8" s="202"/>
      <c r="K8" s="202"/>
      <c r="L8" s="202"/>
      <c r="M8" s="202"/>
      <c r="N8" s="202"/>
      <c r="O8" s="202"/>
      <c r="P8" s="203"/>
    </row>
    <row r="9" spans="1:16" ht="13.5" thickBot="1">
      <c r="A9" s="78"/>
      <c r="B9" s="204"/>
      <c r="C9" s="204"/>
      <c r="D9" s="204"/>
      <c r="E9" s="204"/>
      <c r="F9" s="204"/>
      <c r="G9" s="204"/>
      <c r="H9" s="204"/>
      <c r="I9" s="204"/>
      <c r="J9" s="204"/>
      <c r="K9" s="204"/>
      <c r="L9" s="204"/>
      <c r="M9" s="204"/>
      <c r="N9" s="204"/>
      <c r="O9" s="204"/>
      <c r="P9" s="204"/>
    </row>
    <row r="10" spans="1:16" ht="13.5" thickBot="1">
      <c r="A10" s="78"/>
      <c r="B10" s="79" t="s">
        <v>75</v>
      </c>
      <c r="C10" s="80">
        <v>2018</v>
      </c>
      <c r="D10" s="205" t="s">
        <v>1</v>
      </c>
      <c r="E10" s="206"/>
      <c r="F10" s="206"/>
      <c r="G10" s="206"/>
      <c r="H10" s="207" t="s">
        <v>79</v>
      </c>
      <c r="I10" s="207"/>
      <c r="J10" s="207"/>
      <c r="K10" s="206" t="s">
        <v>38</v>
      </c>
      <c r="L10" s="206"/>
      <c r="M10" s="206"/>
      <c r="N10" s="206"/>
      <c r="O10" s="207" t="s">
        <v>46</v>
      </c>
      <c r="P10" s="208"/>
    </row>
    <row r="11" spans="1:16" ht="6" customHeight="1" thickBot="1">
      <c r="A11" s="78"/>
      <c r="B11" s="209"/>
      <c r="C11" s="210"/>
      <c r="D11" s="210"/>
      <c r="E11" s="210"/>
      <c r="F11" s="210"/>
      <c r="G11" s="210"/>
      <c r="H11" s="210"/>
      <c r="I11" s="210"/>
      <c r="J11" s="210"/>
      <c r="K11" s="210"/>
      <c r="L11" s="210"/>
      <c r="M11" s="210"/>
      <c r="N11" s="210"/>
      <c r="O11" s="210"/>
      <c r="P11" s="211"/>
    </row>
    <row r="12" spans="1:16" ht="13.5" thickBot="1">
      <c r="A12" s="78"/>
      <c r="B12" s="81" t="s">
        <v>0</v>
      </c>
      <c r="C12" s="212" t="s">
        <v>95</v>
      </c>
      <c r="D12" s="212"/>
      <c r="E12" s="212"/>
      <c r="F12" s="212"/>
      <c r="G12" s="212"/>
      <c r="H12" s="212"/>
      <c r="I12" s="212"/>
      <c r="J12" s="212"/>
      <c r="K12" s="212"/>
      <c r="L12" s="212"/>
      <c r="M12" s="212"/>
      <c r="N12" s="212"/>
      <c r="O12" s="212"/>
      <c r="P12" s="213"/>
    </row>
    <row r="13" spans="1:16" ht="5.25" customHeight="1" thickBot="1">
      <c r="A13" s="78"/>
      <c r="B13" s="214"/>
      <c r="C13" s="215"/>
      <c r="D13" s="215"/>
      <c r="E13" s="215"/>
      <c r="F13" s="215"/>
      <c r="G13" s="215"/>
      <c r="H13" s="215"/>
      <c r="I13" s="215"/>
      <c r="J13" s="215"/>
      <c r="K13" s="215"/>
      <c r="L13" s="215"/>
      <c r="M13" s="215"/>
      <c r="N13" s="215"/>
      <c r="O13" s="215"/>
      <c r="P13" s="216"/>
    </row>
    <row r="14" spans="1:16" ht="13.5" thickBot="1">
      <c r="A14" s="78"/>
      <c r="B14" s="81" t="s">
        <v>6</v>
      </c>
      <c r="C14" s="217" t="s">
        <v>170</v>
      </c>
      <c r="D14" s="218"/>
      <c r="E14" s="218"/>
      <c r="F14" s="218"/>
      <c r="G14" s="218"/>
      <c r="H14" s="218"/>
      <c r="I14" s="218"/>
      <c r="J14" s="218"/>
      <c r="K14" s="218"/>
      <c r="L14" s="218"/>
      <c r="M14" s="218"/>
      <c r="N14" s="218"/>
      <c r="O14" s="218"/>
      <c r="P14" s="219"/>
    </row>
    <row r="15" spans="1:16" ht="3.75" customHeight="1" thickBot="1">
      <c r="A15" s="78"/>
      <c r="B15" s="220"/>
      <c r="C15" s="221"/>
      <c r="D15" s="221"/>
      <c r="E15" s="221"/>
      <c r="F15" s="221"/>
      <c r="G15" s="221"/>
      <c r="H15" s="221"/>
      <c r="I15" s="221"/>
      <c r="J15" s="221"/>
      <c r="K15" s="221"/>
      <c r="L15" s="221"/>
      <c r="M15" s="221"/>
      <c r="N15" s="221"/>
      <c r="O15" s="221"/>
      <c r="P15" s="222"/>
    </row>
    <row r="16" spans="1:16" ht="13.5" thickBot="1">
      <c r="A16" s="78"/>
      <c r="B16" s="81" t="s">
        <v>36</v>
      </c>
      <c r="C16" s="223" t="s">
        <v>171</v>
      </c>
      <c r="D16" s="224"/>
      <c r="E16" s="224"/>
      <c r="F16" s="224"/>
      <c r="G16" s="224"/>
      <c r="H16" s="224"/>
      <c r="I16" s="224"/>
      <c r="J16" s="224"/>
      <c r="K16" s="224"/>
      <c r="L16" s="224"/>
      <c r="M16" s="224"/>
      <c r="N16" s="224"/>
      <c r="O16" s="224"/>
      <c r="P16" s="225"/>
    </row>
    <row r="17" spans="1:16" ht="3.75" customHeight="1" thickBot="1">
      <c r="A17" s="78"/>
      <c r="B17" s="220"/>
      <c r="C17" s="221"/>
      <c r="D17" s="221"/>
      <c r="E17" s="221"/>
      <c r="F17" s="221"/>
      <c r="G17" s="221"/>
      <c r="H17" s="221"/>
      <c r="I17" s="221"/>
      <c r="J17" s="221"/>
      <c r="K17" s="221"/>
      <c r="L17" s="221"/>
      <c r="M17" s="221"/>
      <c r="N17" s="221"/>
      <c r="O17" s="221"/>
      <c r="P17" s="222"/>
    </row>
    <row r="18" spans="1:16" ht="31.5" customHeight="1" thickBot="1">
      <c r="A18" s="78"/>
      <c r="B18" s="81" t="s">
        <v>23</v>
      </c>
      <c r="C18" s="226" t="s">
        <v>200</v>
      </c>
      <c r="D18" s="227"/>
      <c r="E18" s="227"/>
      <c r="F18" s="227"/>
      <c r="G18" s="227"/>
      <c r="H18" s="227"/>
      <c r="I18" s="227"/>
      <c r="J18" s="227"/>
      <c r="K18" s="227"/>
      <c r="L18" s="227"/>
      <c r="M18" s="227"/>
      <c r="N18" s="227"/>
      <c r="O18" s="227"/>
      <c r="P18" s="228"/>
    </row>
    <row r="19" spans="1:16" ht="5.25" customHeight="1" thickBot="1">
      <c r="A19" s="78"/>
      <c r="B19" s="229"/>
      <c r="C19" s="229"/>
      <c r="D19" s="229"/>
      <c r="E19" s="229"/>
      <c r="F19" s="229"/>
      <c r="G19" s="229"/>
      <c r="H19" s="229"/>
      <c r="I19" s="229"/>
      <c r="J19" s="229"/>
      <c r="K19" s="229"/>
      <c r="L19" s="229"/>
      <c r="M19" s="229"/>
      <c r="N19" s="229"/>
      <c r="O19" s="229"/>
      <c r="P19" s="229"/>
    </row>
    <row r="20" spans="1:16" ht="13.5" thickBot="1">
      <c r="A20" s="78"/>
      <c r="B20" s="230" t="s">
        <v>37</v>
      </c>
      <c r="C20" s="231"/>
      <c r="D20" s="231"/>
      <c r="E20" s="231"/>
      <c r="F20" s="231"/>
      <c r="G20" s="231"/>
      <c r="H20" s="231"/>
      <c r="I20" s="231"/>
      <c r="J20" s="231"/>
      <c r="K20" s="231"/>
      <c r="L20" s="231"/>
      <c r="M20" s="231"/>
      <c r="N20" s="231"/>
      <c r="O20" s="231"/>
      <c r="P20" s="232"/>
    </row>
    <row r="21" spans="1:16" ht="8.25" customHeight="1" thickBot="1">
      <c r="A21" s="78"/>
      <c r="B21" s="233"/>
      <c r="C21" s="234"/>
      <c r="D21" s="234"/>
      <c r="E21" s="234"/>
      <c r="F21" s="234"/>
      <c r="G21" s="234"/>
      <c r="H21" s="234"/>
      <c r="I21" s="234"/>
      <c r="J21" s="234"/>
      <c r="K21" s="234"/>
      <c r="L21" s="234"/>
      <c r="M21" s="234"/>
      <c r="N21" s="234"/>
      <c r="O21" s="234"/>
      <c r="P21" s="235"/>
    </row>
    <row r="22" spans="1:16" ht="48" customHeight="1" thickBot="1">
      <c r="A22" s="78"/>
      <c r="B22" s="81" t="s">
        <v>3</v>
      </c>
      <c r="C22" s="223" t="s">
        <v>172</v>
      </c>
      <c r="D22" s="218"/>
      <c r="E22" s="218"/>
      <c r="F22" s="218"/>
      <c r="G22" s="218"/>
      <c r="H22" s="218"/>
      <c r="I22" s="218"/>
      <c r="J22" s="218"/>
      <c r="K22" s="218"/>
      <c r="L22" s="218"/>
      <c r="M22" s="218"/>
      <c r="N22" s="218"/>
      <c r="O22" s="218"/>
      <c r="P22" s="219"/>
    </row>
    <row r="23" spans="1:16" ht="6.75" customHeight="1" thickBot="1">
      <c r="A23" s="78"/>
      <c r="B23" s="236"/>
      <c r="C23" s="237"/>
      <c r="D23" s="237"/>
      <c r="E23" s="237"/>
      <c r="F23" s="237"/>
      <c r="G23" s="237"/>
      <c r="H23" s="237"/>
      <c r="I23" s="237"/>
      <c r="J23" s="237"/>
      <c r="K23" s="237"/>
      <c r="L23" s="237"/>
      <c r="M23" s="237"/>
      <c r="N23" s="237"/>
      <c r="O23" s="237"/>
      <c r="P23" s="238"/>
    </row>
    <row r="24" spans="1:16" ht="114" customHeight="1" thickBot="1">
      <c r="A24" s="78"/>
      <c r="B24" s="81" t="s">
        <v>24</v>
      </c>
      <c r="C24" s="239" t="s">
        <v>173</v>
      </c>
      <c r="D24" s="240"/>
      <c r="E24" s="240"/>
      <c r="F24" s="240"/>
      <c r="G24" s="240"/>
      <c r="H24" s="240"/>
      <c r="I24" s="240"/>
      <c r="J24" s="240"/>
      <c r="K24" s="240"/>
      <c r="L24" s="240"/>
      <c r="M24" s="240"/>
      <c r="N24" s="240"/>
      <c r="O24" s="240"/>
      <c r="P24" s="241"/>
    </row>
    <row r="25" spans="1:16" ht="6.75" customHeight="1" thickBot="1">
      <c r="A25" s="78"/>
      <c r="B25" s="236"/>
      <c r="C25" s="237"/>
      <c r="D25" s="237"/>
      <c r="E25" s="237"/>
      <c r="F25" s="237"/>
      <c r="G25" s="237"/>
      <c r="H25" s="237"/>
      <c r="I25" s="237"/>
      <c r="J25" s="237"/>
      <c r="K25" s="237"/>
      <c r="L25" s="237"/>
      <c r="M25" s="237"/>
      <c r="N25" s="237"/>
      <c r="O25" s="237"/>
      <c r="P25" s="238"/>
    </row>
    <row r="26" spans="1:16" ht="13.5" thickBot="1">
      <c r="A26" s="78"/>
      <c r="B26" s="82" t="s">
        <v>2</v>
      </c>
      <c r="C26" s="242">
        <v>0.95</v>
      </c>
      <c r="D26" s="243"/>
      <c r="E26" s="243"/>
      <c r="F26" s="243"/>
      <c r="G26" s="243"/>
      <c r="H26" s="243"/>
      <c r="I26" s="243"/>
      <c r="J26" s="243"/>
      <c r="K26" s="243"/>
      <c r="L26" s="243"/>
      <c r="M26" s="243"/>
      <c r="N26" s="243"/>
      <c r="O26" s="243"/>
      <c r="P26" s="244"/>
    </row>
    <row r="27" spans="1:16" ht="5.25" customHeight="1" thickBot="1">
      <c r="A27" s="78"/>
      <c r="B27" s="245"/>
      <c r="C27" s="246"/>
      <c r="D27" s="246"/>
      <c r="E27" s="246"/>
      <c r="F27" s="246"/>
      <c r="G27" s="246"/>
      <c r="H27" s="246"/>
      <c r="I27" s="246"/>
      <c r="J27" s="246"/>
      <c r="K27" s="246"/>
      <c r="L27" s="246"/>
      <c r="M27" s="246"/>
      <c r="N27" s="246"/>
      <c r="O27" s="246"/>
      <c r="P27" s="247"/>
    </row>
    <row r="28" spans="1:16" ht="13.5" thickBot="1">
      <c r="A28" s="78"/>
      <c r="B28" s="82" t="s">
        <v>25</v>
      </c>
      <c r="C28" s="83" t="s">
        <v>26</v>
      </c>
      <c r="D28" s="248" t="s">
        <v>109</v>
      </c>
      <c r="E28" s="249"/>
      <c r="F28" s="249"/>
      <c r="G28" s="250"/>
      <c r="H28" s="251" t="s">
        <v>27</v>
      </c>
      <c r="I28" s="251"/>
      <c r="J28" s="251"/>
      <c r="K28" s="252" t="s">
        <v>110</v>
      </c>
      <c r="L28" s="249"/>
      <c r="M28" s="250"/>
      <c r="N28" s="253" t="s">
        <v>28</v>
      </c>
      <c r="O28" s="254"/>
      <c r="P28" s="84" t="s">
        <v>111</v>
      </c>
    </row>
    <row r="29" spans="1:16" ht="4.5" customHeight="1" thickBot="1">
      <c r="A29" s="78"/>
      <c r="B29" s="255"/>
      <c r="C29" s="229"/>
      <c r="D29" s="229"/>
      <c r="E29" s="229"/>
      <c r="F29" s="229"/>
      <c r="G29" s="229"/>
      <c r="H29" s="229"/>
      <c r="I29" s="229"/>
      <c r="J29" s="229"/>
      <c r="K29" s="229"/>
      <c r="L29" s="229"/>
      <c r="M29" s="229"/>
      <c r="N29" s="229"/>
      <c r="O29" s="229"/>
      <c r="P29" s="256"/>
    </row>
    <row r="30" spans="1:16" ht="13.5" thickBot="1">
      <c r="A30" s="78"/>
      <c r="B30" s="82" t="s">
        <v>7</v>
      </c>
      <c r="C30" s="257" t="s">
        <v>115</v>
      </c>
      <c r="D30" s="258"/>
      <c r="E30" s="258"/>
      <c r="F30" s="258"/>
      <c r="G30" s="258"/>
      <c r="H30" s="258"/>
      <c r="I30" s="258"/>
      <c r="J30" s="258"/>
      <c r="K30" s="258"/>
      <c r="L30" s="258"/>
      <c r="M30" s="258"/>
      <c r="N30" s="258"/>
      <c r="O30" s="258"/>
      <c r="P30" s="259"/>
    </row>
    <row r="31" spans="1:16" ht="5.25" customHeight="1" thickBot="1">
      <c r="A31" s="78"/>
      <c r="B31" s="236"/>
      <c r="C31" s="237"/>
      <c r="D31" s="237"/>
      <c r="E31" s="237"/>
      <c r="F31" s="237"/>
      <c r="G31" s="237"/>
      <c r="H31" s="237"/>
      <c r="I31" s="237"/>
      <c r="J31" s="237"/>
      <c r="K31" s="237"/>
      <c r="L31" s="237"/>
      <c r="M31" s="237"/>
      <c r="N31" s="237"/>
      <c r="O31" s="237"/>
      <c r="P31" s="238"/>
    </row>
    <row r="32" spans="1:16" ht="13.5" thickBot="1">
      <c r="A32" s="78"/>
      <c r="B32" s="82" t="s">
        <v>4</v>
      </c>
      <c r="C32" s="260" t="s">
        <v>209</v>
      </c>
      <c r="D32" s="261"/>
      <c r="E32" s="261"/>
      <c r="F32" s="261"/>
      <c r="G32" s="261"/>
      <c r="H32" s="261"/>
      <c r="I32" s="261"/>
      <c r="J32" s="261"/>
      <c r="K32" s="261"/>
      <c r="L32" s="261"/>
      <c r="M32" s="261"/>
      <c r="N32" s="261"/>
      <c r="O32" s="261"/>
      <c r="P32" s="262"/>
    </row>
    <row r="33" spans="1:16" ht="6.75" customHeight="1" thickBot="1">
      <c r="A33" s="78"/>
      <c r="B33" s="236"/>
      <c r="C33" s="237"/>
      <c r="D33" s="237"/>
      <c r="E33" s="237"/>
      <c r="F33" s="237"/>
      <c r="G33" s="237"/>
      <c r="H33" s="237"/>
      <c r="I33" s="237"/>
      <c r="J33" s="237"/>
      <c r="K33" s="237"/>
      <c r="L33" s="237"/>
      <c r="M33" s="237"/>
      <c r="N33" s="237"/>
      <c r="O33" s="237"/>
      <c r="P33" s="238"/>
    </row>
    <row r="34" spans="1:16" ht="13.5" thickBot="1">
      <c r="A34" s="78"/>
      <c r="B34" s="82" t="s">
        <v>35</v>
      </c>
      <c r="C34" s="263" t="s">
        <v>209</v>
      </c>
      <c r="D34" s="261"/>
      <c r="E34" s="261"/>
      <c r="F34" s="261"/>
      <c r="G34" s="261"/>
      <c r="H34" s="261"/>
      <c r="I34" s="261"/>
      <c r="J34" s="261"/>
      <c r="K34" s="261"/>
      <c r="L34" s="261"/>
      <c r="M34" s="261"/>
      <c r="N34" s="261"/>
      <c r="O34" s="261"/>
      <c r="P34" s="262"/>
    </row>
    <row r="35" spans="1:16" ht="4.5" customHeight="1" thickBot="1">
      <c r="A35" s="78"/>
      <c r="B35" s="264"/>
      <c r="C35" s="265"/>
      <c r="D35" s="265"/>
      <c r="E35" s="265"/>
      <c r="F35" s="265"/>
      <c r="G35" s="265"/>
      <c r="H35" s="265"/>
      <c r="I35" s="265"/>
      <c r="J35" s="265"/>
      <c r="K35" s="265"/>
      <c r="L35" s="265"/>
      <c r="M35" s="265"/>
      <c r="N35" s="265"/>
      <c r="O35" s="265"/>
      <c r="P35" s="266"/>
    </row>
    <row r="36" spans="1:16" ht="13.5" thickBot="1">
      <c r="A36" s="78"/>
      <c r="B36" s="82" t="s">
        <v>64</v>
      </c>
      <c r="C36" s="263" t="s">
        <v>210</v>
      </c>
      <c r="D36" s="261"/>
      <c r="E36" s="261"/>
      <c r="F36" s="261"/>
      <c r="G36" s="261"/>
      <c r="H36" s="261"/>
      <c r="I36" s="261"/>
      <c r="J36" s="261"/>
      <c r="K36" s="261"/>
      <c r="L36" s="261"/>
      <c r="M36" s="261"/>
      <c r="N36" s="261"/>
      <c r="O36" s="261"/>
      <c r="P36" s="262"/>
    </row>
    <row r="37" spans="1:16" ht="4.5" customHeight="1" thickBot="1">
      <c r="A37" s="78"/>
      <c r="B37" s="85"/>
      <c r="C37" s="85"/>
      <c r="D37" s="85"/>
      <c r="E37" s="85"/>
      <c r="F37" s="85"/>
      <c r="G37" s="85"/>
      <c r="H37" s="85"/>
      <c r="I37" s="85"/>
      <c r="J37" s="85"/>
      <c r="K37" s="85"/>
      <c r="L37" s="85"/>
      <c r="M37" s="85"/>
      <c r="N37" s="85"/>
      <c r="O37" s="85"/>
      <c r="P37" s="85"/>
    </row>
    <row r="38" spans="1:16" ht="13.5" thickBot="1">
      <c r="A38" s="78"/>
      <c r="B38" s="267" t="s">
        <v>29</v>
      </c>
      <c r="C38" s="268"/>
      <c r="D38" s="268"/>
      <c r="E38" s="268"/>
      <c r="F38" s="268"/>
      <c r="G38" s="268"/>
      <c r="H38" s="268"/>
      <c r="I38" s="268"/>
      <c r="J38" s="268"/>
      <c r="K38" s="268"/>
      <c r="L38" s="268"/>
      <c r="M38" s="268"/>
      <c r="N38" s="268"/>
      <c r="O38" s="269"/>
      <c r="P38" s="270"/>
    </row>
    <row r="39" spans="1:16" ht="13.5" thickBot="1">
      <c r="A39" s="78"/>
      <c r="B39" s="86" t="s">
        <v>34</v>
      </c>
      <c r="C39" s="267" t="s">
        <v>30</v>
      </c>
      <c r="D39" s="268"/>
      <c r="E39" s="268"/>
      <c r="F39" s="268"/>
      <c r="G39" s="270"/>
      <c r="H39" s="267" t="s">
        <v>7</v>
      </c>
      <c r="I39" s="268"/>
      <c r="J39" s="268"/>
      <c r="K39" s="268"/>
      <c r="L39" s="270"/>
      <c r="M39" s="267" t="s">
        <v>31</v>
      </c>
      <c r="N39" s="268"/>
      <c r="O39" s="269"/>
      <c r="P39" s="270"/>
    </row>
    <row r="40" spans="1:16" ht="62.25" customHeight="1">
      <c r="A40" s="78"/>
      <c r="B40" s="87" t="s">
        <v>174</v>
      </c>
      <c r="C40" s="492" t="s">
        <v>175</v>
      </c>
      <c r="D40" s="492"/>
      <c r="E40" s="492"/>
      <c r="F40" s="492"/>
      <c r="G40" s="492"/>
      <c r="H40" s="492" t="s">
        <v>112</v>
      </c>
      <c r="I40" s="492"/>
      <c r="J40" s="492"/>
      <c r="K40" s="492"/>
      <c r="L40" s="492"/>
      <c r="M40" s="492" t="s">
        <v>176</v>
      </c>
      <c r="N40" s="492"/>
      <c r="O40" s="492"/>
      <c r="P40" s="493"/>
    </row>
    <row r="41" spans="1:16" ht="49.5" customHeight="1" thickBot="1">
      <c r="A41" s="78"/>
      <c r="B41" s="88" t="s">
        <v>177</v>
      </c>
      <c r="C41" s="494" t="s">
        <v>178</v>
      </c>
      <c r="D41" s="494"/>
      <c r="E41" s="494"/>
      <c r="F41" s="494"/>
      <c r="G41" s="494"/>
      <c r="H41" s="494" t="s">
        <v>112</v>
      </c>
      <c r="I41" s="494"/>
      <c r="J41" s="494"/>
      <c r="K41" s="494"/>
      <c r="L41" s="494"/>
      <c r="M41" s="494" t="s">
        <v>176</v>
      </c>
      <c r="N41" s="494"/>
      <c r="O41" s="494"/>
      <c r="P41" s="495"/>
    </row>
    <row r="42" spans="1:16" ht="13.5" thickBot="1">
      <c r="A42" s="78"/>
      <c r="B42" s="89"/>
      <c r="C42" s="89"/>
      <c r="D42" s="89"/>
      <c r="E42" s="89"/>
      <c r="F42" s="89"/>
      <c r="G42" s="89"/>
      <c r="H42" s="89"/>
      <c r="I42" s="89"/>
      <c r="J42" s="89"/>
      <c r="K42" s="89"/>
      <c r="L42" s="89"/>
      <c r="M42" s="89"/>
      <c r="N42" s="89"/>
      <c r="O42" s="89"/>
      <c r="P42" s="89"/>
    </row>
    <row r="43" spans="1:16" ht="13.5" thickBot="1">
      <c r="A43" s="90"/>
      <c r="B43" s="283" t="s">
        <v>8</v>
      </c>
      <c r="C43" s="284"/>
      <c r="D43" s="284"/>
      <c r="E43" s="284"/>
      <c r="F43" s="284"/>
      <c r="G43" s="284"/>
      <c r="H43" s="284"/>
      <c r="I43" s="284"/>
      <c r="J43" s="284"/>
      <c r="K43" s="284"/>
      <c r="L43" s="284"/>
      <c r="M43" s="284"/>
      <c r="N43" s="284"/>
      <c r="O43" s="284"/>
      <c r="P43" s="285"/>
    </row>
    <row r="44" spans="1:16" ht="13.5" thickBot="1">
      <c r="A44" s="90"/>
      <c r="B44" s="92"/>
      <c r="C44" s="93"/>
      <c r="D44" s="93"/>
      <c r="E44" s="93"/>
      <c r="F44" s="93"/>
      <c r="G44" s="93"/>
      <c r="H44" s="93"/>
      <c r="I44" s="93"/>
      <c r="J44" s="93"/>
      <c r="K44" s="93"/>
      <c r="L44" s="93"/>
      <c r="M44" s="93"/>
      <c r="N44" s="93"/>
      <c r="O44" s="93"/>
      <c r="P44" s="94"/>
    </row>
    <row r="45" spans="1:16" ht="12.75">
      <c r="A45" s="90"/>
      <c r="B45" s="286" t="s">
        <v>32</v>
      </c>
      <c r="C45" s="95" t="s">
        <v>9</v>
      </c>
      <c r="D45" s="96" t="s">
        <v>11</v>
      </c>
      <c r="E45" s="96" t="s">
        <v>12</v>
      </c>
      <c r="F45" s="96" t="s">
        <v>13</v>
      </c>
      <c r="G45" s="96" t="s">
        <v>14</v>
      </c>
      <c r="H45" s="96" t="s">
        <v>15</v>
      </c>
      <c r="I45" s="96" t="s">
        <v>16</v>
      </c>
      <c r="J45" s="96" t="s">
        <v>17</v>
      </c>
      <c r="K45" s="96" t="s">
        <v>18</v>
      </c>
      <c r="L45" s="96" t="s">
        <v>19</v>
      </c>
      <c r="M45" s="96" t="s">
        <v>20</v>
      </c>
      <c r="N45" s="96" t="s">
        <v>21</v>
      </c>
      <c r="O45" s="97" t="s">
        <v>22</v>
      </c>
      <c r="P45" s="98" t="s">
        <v>10</v>
      </c>
    </row>
    <row r="46" spans="1:16" ht="13.5" thickBot="1">
      <c r="A46" s="90"/>
      <c r="B46" s="287"/>
      <c r="C46" s="99" t="s">
        <v>10</v>
      </c>
      <c r="D46" s="100"/>
      <c r="E46" s="100"/>
      <c r="F46" s="101">
        <f>+'Registro (4)'!R10</f>
        <v>1</v>
      </c>
      <c r="G46" s="100"/>
      <c r="H46" s="100"/>
      <c r="I46" s="101">
        <f>+'Registro (4)'!T10</f>
        <v>1</v>
      </c>
      <c r="J46" s="100"/>
      <c r="K46" s="100"/>
      <c r="L46" s="101">
        <f>+'Registro (4)'!V10</f>
        <v>1</v>
      </c>
      <c r="M46" s="100"/>
      <c r="N46" s="100"/>
      <c r="O46" s="101">
        <f>+'Registro (4)'!X12</f>
        <v>1</v>
      </c>
      <c r="P46" s="101">
        <f>+'Registro (4)'!Z10</f>
        <v>1</v>
      </c>
    </row>
    <row r="47" spans="1:16" ht="6" customHeight="1" thickBot="1">
      <c r="A47" s="90"/>
      <c r="B47" s="102">
        <v>0.9</v>
      </c>
      <c r="C47" s="103"/>
      <c r="D47" s="103"/>
      <c r="E47" s="103"/>
      <c r="F47" s="104">
        <v>0.95</v>
      </c>
      <c r="G47" s="103"/>
      <c r="H47" s="103"/>
      <c r="I47" s="104">
        <v>0.95</v>
      </c>
      <c r="J47" s="103"/>
      <c r="K47" s="103"/>
      <c r="L47" s="104">
        <v>0.95</v>
      </c>
      <c r="M47" s="103"/>
      <c r="N47" s="103"/>
      <c r="O47" s="104">
        <v>0.95</v>
      </c>
      <c r="P47" s="105">
        <v>0.95</v>
      </c>
    </row>
    <row r="48" spans="1:16" ht="13.5" thickBot="1">
      <c r="A48" s="90"/>
      <c r="B48" s="283" t="s">
        <v>33</v>
      </c>
      <c r="C48" s="284"/>
      <c r="D48" s="284"/>
      <c r="E48" s="284"/>
      <c r="F48" s="284"/>
      <c r="G48" s="284"/>
      <c r="H48" s="284"/>
      <c r="I48" s="284"/>
      <c r="J48" s="284"/>
      <c r="K48" s="284"/>
      <c r="L48" s="284"/>
      <c r="M48" s="284"/>
      <c r="N48" s="284"/>
      <c r="O48" s="284"/>
      <c r="P48" s="285"/>
    </row>
    <row r="49" spans="1:16" ht="12.75">
      <c r="A49" s="90"/>
      <c r="B49" s="288" t="s">
        <v>83</v>
      </c>
      <c r="C49" s="289"/>
      <c r="D49" s="289"/>
      <c r="E49" s="289"/>
      <c r="F49" s="289"/>
      <c r="G49" s="289"/>
      <c r="H49" s="289"/>
      <c r="I49" s="289"/>
      <c r="J49" s="289"/>
      <c r="K49" s="289"/>
      <c r="L49" s="289"/>
      <c r="M49" s="289"/>
      <c r="N49" s="289"/>
      <c r="O49" s="289"/>
      <c r="P49" s="290"/>
    </row>
    <row r="50" spans="1:16" ht="12.75">
      <c r="A50" s="90"/>
      <c r="B50" s="291"/>
      <c r="C50" s="292"/>
      <c r="D50" s="292"/>
      <c r="E50" s="292"/>
      <c r="F50" s="292"/>
      <c r="G50" s="292"/>
      <c r="H50" s="292"/>
      <c r="I50" s="292"/>
      <c r="J50" s="292"/>
      <c r="K50" s="292"/>
      <c r="L50" s="292"/>
      <c r="M50" s="292"/>
      <c r="N50" s="292"/>
      <c r="O50" s="292"/>
      <c r="P50" s="293"/>
    </row>
    <row r="51" spans="1:16" ht="12.75">
      <c r="A51" s="90"/>
      <c r="B51" s="291"/>
      <c r="C51" s="292"/>
      <c r="D51" s="292"/>
      <c r="E51" s="292"/>
      <c r="F51" s="292"/>
      <c r="G51" s="292"/>
      <c r="H51" s="292"/>
      <c r="I51" s="292"/>
      <c r="J51" s="292"/>
      <c r="K51" s="292"/>
      <c r="L51" s="292"/>
      <c r="M51" s="292"/>
      <c r="N51" s="292"/>
      <c r="O51" s="292"/>
      <c r="P51" s="293"/>
    </row>
    <row r="52" spans="1:16" ht="12.75">
      <c r="A52" s="90"/>
      <c r="B52" s="291"/>
      <c r="C52" s="292"/>
      <c r="D52" s="292"/>
      <c r="E52" s="292"/>
      <c r="F52" s="292"/>
      <c r="G52" s="292"/>
      <c r="H52" s="292"/>
      <c r="I52" s="292"/>
      <c r="J52" s="292"/>
      <c r="K52" s="292"/>
      <c r="L52" s="292"/>
      <c r="M52" s="292"/>
      <c r="N52" s="292"/>
      <c r="O52" s="292"/>
      <c r="P52" s="293"/>
    </row>
    <row r="53" spans="1:16" ht="12.75">
      <c r="A53" s="90"/>
      <c r="B53" s="291"/>
      <c r="C53" s="292"/>
      <c r="D53" s="292"/>
      <c r="E53" s="292"/>
      <c r="F53" s="292"/>
      <c r="G53" s="292"/>
      <c r="H53" s="292"/>
      <c r="I53" s="292"/>
      <c r="J53" s="292"/>
      <c r="K53" s="292"/>
      <c r="L53" s="292"/>
      <c r="M53" s="292"/>
      <c r="N53" s="292"/>
      <c r="O53" s="292"/>
      <c r="P53" s="293"/>
    </row>
    <row r="54" spans="1:16" ht="12.75">
      <c r="A54" s="90"/>
      <c r="B54" s="291"/>
      <c r="C54" s="292"/>
      <c r="D54" s="292"/>
      <c r="E54" s="292"/>
      <c r="F54" s="292"/>
      <c r="G54" s="292"/>
      <c r="H54" s="292"/>
      <c r="I54" s="292"/>
      <c r="J54" s="292"/>
      <c r="K54" s="292"/>
      <c r="L54" s="292"/>
      <c r="M54" s="292"/>
      <c r="N54" s="292"/>
      <c r="O54" s="292"/>
      <c r="P54" s="293"/>
    </row>
    <row r="55" spans="1:16" ht="12.75">
      <c r="A55" s="90"/>
      <c r="B55" s="291"/>
      <c r="C55" s="292"/>
      <c r="D55" s="292"/>
      <c r="E55" s="292"/>
      <c r="F55" s="292"/>
      <c r="G55" s="292"/>
      <c r="H55" s="292"/>
      <c r="I55" s="292"/>
      <c r="J55" s="292"/>
      <c r="K55" s="292"/>
      <c r="L55" s="292"/>
      <c r="M55" s="292"/>
      <c r="N55" s="292"/>
      <c r="O55" s="292"/>
      <c r="P55" s="293"/>
    </row>
    <row r="56" spans="1:16" ht="12.75">
      <c r="A56" s="90"/>
      <c r="B56" s="291"/>
      <c r="C56" s="292"/>
      <c r="D56" s="292"/>
      <c r="E56" s="292"/>
      <c r="F56" s="292"/>
      <c r="G56" s="292"/>
      <c r="H56" s="292"/>
      <c r="I56" s="292"/>
      <c r="J56" s="292"/>
      <c r="K56" s="292"/>
      <c r="L56" s="292"/>
      <c r="M56" s="292"/>
      <c r="N56" s="292"/>
      <c r="O56" s="292"/>
      <c r="P56" s="293"/>
    </row>
    <row r="57" spans="1:16" ht="12.75">
      <c r="A57" s="90"/>
      <c r="B57" s="291"/>
      <c r="C57" s="292"/>
      <c r="D57" s="292"/>
      <c r="E57" s="292"/>
      <c r="F57" s="292"/>
      <c r="G57" s="292"/>
      <c r="H57" s="292"/>
      <c r="I57" s="292"/>
      <c r="J57" s="292"/>
      <c r="K57" s="292"/>
      <c r="L57" s="292"/>
      <c r="M57" s="292"/>
      <c r="N57" s="292"/>
      <c r="O57" s="292"/>
      <c r="P57" s="293"/>
    </row>
    <row r="58" spans="1:16" ht="12.75">
      <c r="A58" s="90"/>
      <c r="B58" s="291"/>
      <c r="C58" s="292"/>
      <c r="D58" s="292"/>
      <c r="E58" s="292"/>
      <c r="F58" s="292"/>
      <c r="G58" s="292"/>
      <c r="H58" s="292"/>
      <c r="I58" s="292"/>
      <c r="J58" s="292"/>
      <c r="K58" s="292"/>
      <c r="L58" s="292"/>
      <c r="M58" s="292"/>
      <c r="N58" s="292"/>
      <c r="O58" s="292"/>
      <c r="P58" s="293"/>
    </row>
    <row r="59" spans="1:16" ht="12.75">
      <c r="A59" s="90"/>
      <c r="B59" s="291"/>
      <c r="C59" s="292"/>
      <c r="D59" s="292"/>
      <c r="E59" s="292"/>
      <c r="F59" s="292"/>
      <c r="G59" s="292"/>
      <c r="H59" s="292"/>
      <c r="I59" s="292"/>
      <c r="J59" s="292"/>
      <c r="K59" s="292"/>
      <c r="L59" s="292"/>
      <c r="M59" s="292"/>
      <c r="N59" s="292"/>
      <c r="O59" s="292"/>
      <c r="P59" s="293"/>
    </row>
    <row r="60" spans="1:16" ht="12.75">
      <c r="A60" s="90"/>
      <c r="B60" s="291"/>
      <c r="C60" s="292"/>
      <c r="D60" s="292"/>
      <c r="E60" s="292"/>
      <c r="F60" s="292"/>
      <c r="G60" s="292"/>
      <c r="H60" s="292"/>
      <c r="I60" s="292"/>
      <c r="J60" s="292"/>
      <c r="K60" s="292"/>
      <c r="L60" s="292"/>
      <c r="M60" s="292"/>
      <c r="N60" s="292"/>
      <c r="O60" s="292"/>
      <c r="P60" s="293"/>
    </row>
    <row r="61" spans="1:16" ht="12.75">
      <c r="A61" s="90"/>
      <c r="B61" s="291"/>
      <c r="C61" s="292"/>
      <c r="D61" s="292"/>
      <c r="E61" s="292"/>
      <c r="F61" s="292"/>
      <c r="G61" s="292"/>
      <c r="H61" s="292"/>
      <c r="I61" s="292"/>
      <c r="J61" s="292"/>
      <c r="K61" s="292"/>
      <c r="L61" s="292"/>
      <c r="M61" s="292"/>
      <c r="N61" s="292"/>
      <c r="O61" s="292"/>
      <c r="P61" s="293"/>
    </row>
    <row r="62" spans="1:16" ht="12.75">
      <c r="A62" s="90"/>
      <c r="B62" s="291"/>
      <c r="C62" s="292"/>
      <c r="D62" s="292"/>
      <c r="E62" s="292"/>
      <c r="F62" s="292"/>
      <c r="G62" s="292"/>
      <c r="H62" s="292"/>
      <c r="I62" s="292"/>
      <c r="J62" s="292"/>
      <c r="K62" s="292"/>
      <c r="L62" s="292"/>
      <c r="M62" s="292"/>
      <c r="N62" s="292"/>
      <c r="O62" s="292"/>
      <c r="P62" s="293"/>
    </row>
    <row r="63" spans="1:16" ht="12.75">
      <c r="A63" s="90"/>
      <c r="B63" s="291"/>
      <c r="C63" s="292"/>
      <c r="D63" s="292"/>
      <c r="E63" s="292"/>
      <c r="F63" s="292"/>
      <c r="G63" s="292"/>
      <c r="H63" s="292"/>
      <c r="I63" s="292"/>
      <c r="J63" s="292"/>
      <c r="K63" s="292"/>
      <c r="L63" s="292"/>
      <c r="M63" s="292"/>
      <c r="N63" s="292"/>
      <c r="O63" s="292"/>
      <c r="P63" s="293"/>
    </row>
    <row r="64" spans="1:16" ht="13.5" thickBot="1">
      <c r="A64" s="90"/>
      <c r="B64" s="294"/>
      <c r="C64" s="295"/>
      <c r="D64" s="295"/>
      <c r="E64" s="295"/>
      <c r="F64" s="295"/>
      <c r="G64" s="295"/>
      <c r="H64" s="295"/>
      <c r="I64" s="295"/>
      <c r="J64" s="295"/>
      <c r="K64" s="295"/>
      <c r="L64" s="295"/>
      <c r="M64" s="295"/>
      <c r="N64" s="295"/>
      <c r="O64" s="295"/>
      <c r="P64" s="296"/>
    </row>
    <row r="65" spans="1:16" ht="13.5" thickBot="1">
      <c r="A65" s="12"/>
      <c r="B65" s="491"/>
      <c r="C65" s="491"/>
      <c r="D65" s="491"/>
      <c r="E65" s="491"/>
      <c r="F65" s="491"/>
      <c r="G65" s="491"/>
      <c r="H65" s="491"/>
      <c r="I65" s="491"/>
      <c r="J65" s="491"/>
      <c r="K65" s="491"/>
      <c r="L65" s="491"/>
      <c r="M65" s="491"/>
      <c r="N65" s="491"/>
      <c r="O65" s="491"/>
      <c r="P65" s="491"/>
    </row>
    <row r="66" spans="1:16" ht="19.5" customHeight="1">
      <c r="A66" s="90"/>
      <c r="B66" s="286" t="s">
        <v>5</v>
      </c>
      <c r="C66" s="278" t="s">
        <v>212</v>
      </c>
      <c r="D66" s="279"/>
      <c r="E66" s="279"/>
      <c r="F66" s="279"/>
      <c r="G66" s="279"/>
      <c r="H66" s="279"/>
      <c r="I66" s="279"/>
      <c r="J66" s="279"/>
      <c r="K66" s="279"/>
      <c r="L66" s="279"/>
      <c r="M66" s="279"/>
      <c r="N66" s="279"/>
      <c r="O66" s="279"/>
      <c r="P66" s="280"/>
    </row>
    <row r="67" spans="1:16" ht="54.75" customHeight="1" thickBot="1">
      <c r="A67" s="90"/>
      <c r="B67" s="298"/>
      <c r="C67" s="272" t="s">
        <v>225</v>
      </c>
      <c r="D67" s="273"/>
      <c r="E67" s="273"/>
      <c r="F67" s="273"/>
      <c r="G67" s="273"/>
      <c r="H67" s="273"/>
      <c r="I67" s="273"/>
      <c r="J67" s="273"/>
      <c r="K67" s="273"/>
      <c r="L67" s="273"/>
      <c r="M67" s="273"/>
      <c r="N67" s="273"/>
      <c r="O67" s="273"/>
      <c r="P67" s="274"/>
    </row>
    <row r="68" spans="1:16" ht="19.5" customHeight="1">
      <c r="A68" s="90"/>
      <c r="B68" s="298"/>
      <c r="C68" s="278" t="s">
        <v>213</v>
      </c>
      <c r="D68" s="279"/>
      <c r="E68" s="279"/>
      <c r="F68" s="279"/>
      <c r="G68" s="279"/>
      <c r="H68" s="279"/>
      <c r="I68" s="279"/>
      <c r="J68" s="279"/>
      <c r="K68" s="279"/>
      <c r="L68" s="279"/>
      <c r="M68" s="279"/>
      <c r="N68" s="279"/>
      <c r="O68" s="279"/>
      <c r="P68" s="280"/>
    </row>
    <row r="69" spans="1:16" ht="51" customHeight="1" thickBot="1">
      <c r="A69" s="90"/>
      <c r="B69" s="287"/>
      <c r="C69" s="272" t="s">
        <v>231</v>
      </c>
      <c r="D69" s="273"/>
      <c r="E69" s="273"/>
      <c r="F69" s="273"/>
      <c r="G69" s="273"/>
      <c r="H69" s="273"/>
      <c r="I69" s="273"/>
      <c r="J69" s="273"/>
      <c r="K69" s="273"/>
      <c r="L69" s="273"/>
      <c r="M69" s="273"/>
      <c r="N69" s="273"/>
      <c r="O69" s="273"/>
      <c r="P69" s="274"/>
    </row>
    <row r="70" spans="1:16" ht="26.25" thickBot="1">
      <c r="A70" s="90"/>
      <c r="B70" s="106" t="s">
        <v>63</v>
      </c>
      <c r="C70" s="275" t="s">
        <v>169</v>
      </c>
      <c r="D70" s="276"/>
      <c r="E70" s="276"/>
      <c r="F70" s="276"/>
      <c r="G70" s="276"/>
      <c r="H70" s="276"/>
      <c r="I70" s="276"/>
      <c r="J70" s="276"/>
      <c r="K70" s="276"/>
      <c r="L70" s="276"/>
      <c r="M70" s="276"/>
      <c r="N70" s="276"/>
      <c r="O70" s="276"/>
      <c r="P70" s="277"/>
    </row>
    <row r="71" spans="1:16" ht="37.5" customHeight="1" thickBot="1">
      <c r="A71" s="90"/>
      <c r="B71" s="106" t="s">
        <v>76</v>
      </c>
      <c r="C71" s="281" t="s">
        <v>77</v>
      </c>
      <c r="D71" s="281"/>
      <c r="E71" s="281"/>
      <c r="F71" s="281"/>
      <c r="G71" s="281"/>
      <c r="H71" s="281"/>
      <c r="I71" s="281"/>
      <c r="J71" s="281"/>
      <c r="K71" s="281"/>
      <c r="L71" s="281"/>
      <c r="M71" s="281"/>
      <c r="N71" s="281"/>
      <c r="O71" s="281"/>
      <c r="P71" s="282"/>
    </row>
    <row r="72" ht="12.75">
      <c r="A72" s="78"/>
    </row>
    <row r="73" ht="12.75">
      <c r="A73" s="78"/>
    </row>
    <row r="74" ht="12.75">
      <c r="A74" s="78"/>
    </row>
    <row r="75" ht="12.75">
      <c r="A75" s="78"/>
    </row>
    <row r="76" ht="12.75">
      <c r="A76" s="78"/>
    </row>
    <row r="77" ht="12.75">
      <c r="A77" s="78"/>
    </row>
    <row r="78" ht="12.75">
      <c r="A78" s="78"/>
    </row>
    <row r="79" ht="12.75">
      <c r="A79" s="78"/>
    </row>
    <row r="80" ht="12.75">
      <c r="A80" s="78"/>
    </row>
    <row r="81" ht="12.75">
      <c r="A81" s="78"/>
    </row>
    <row r="95" spans="2:13" ht="12.75">
      <c r="B95" s="107"/>
      <c r="C95" s="107"/>
      <c r="D95" s="107"/>
      <c r="E95" s="107"/>
      <c r="F95" s="107"/>
      <c r="G95" s="107"/>
      <c r="H95" s="107"/>
      <c r="I95" s="107"/>
      <c r="J95" s="107"/>
      <c r="K95" s="107"/>
      <c r="L95" s="107"/>
      <c r="M95" s="107"/>
    </row>
    <row r="96" spans="2:13" ht="12.75">
      <c r="B96" s="107"/>
      <c r="C96" s="107"/>
      <c r="D96" s="107"/>
      <c r="E96" s="107"/>
      <c r="F96" s="107"/>
      <c r="G96" s="107"/>
      <c r="H96" s="107"/>
      <c r="I96" s="107"/>
      <c r="J96" s="107"/>
      <c r="K96" s="107"/>
      <c r="L96" s="107"/>
      <c r="M96" s="107"/>
    </row>
    <row r="97" spans="1:16" s="109" customFormat="1" ht="12.75">
      <c r="A97" s="108"/>
      <c r="B97" s="108"/>
      <c r="C97" s="108"/>
      <c r="D97" s="108"/>
      <c r="E97" s="108"/>
      <c r="F97" s="108"/>
      <c r="G97" s="108"/>
      <c r="H97" s="108"/>
      <c r="I97" s="108"/>
      <c r="J97" s="108"/>
      <c r="K97" s="108"/>
      <c r="L97" s="108"/>
      <c r="M97" s="108"/>
      <c r="N97" s="108"/>
      <c r="O97" s="108"/>
      <c r="P97" s="108"/>
    </row>
    <row r="98" spans="1:16" s="109" customFormat="1" ht="12.75">
      <c r="A98" s="108"/>
      <c r="B98" s="108"/>
      <c r="C98" s="108"/>
      <c r="D98" s="108"/>
      <c r="E98" s="108"/>
      <c r="F98" s="108"/>
      <c r="G98" s="108"/>
      <c r="H98" s="108"/>
      <c r="I98" s="108"/>
      <c r="J98" s="108"/>
      <c r="K98" s="108"/>
      <c r="L98" s="108"/>
      <c r="M98" s="108"/>
      <c r="N98" s="108"/>
      <c r="O98" s="108"/>
      <c r="P98" s="108"/>
    </row>
    <row r="99" spans="1:16" s="109" customFormat="1" ht="12.75">
      <c r="A99" s="108"/>
      <c r="B99" s="108"/>
      <c r="C99" s="108"/>
      <c r="D99" s="108"/>
      <c r="E99" s="108"/>
      <c r="F99" s="108"/>
      <c r="G99" s="108"/>
      <c r="H99" s="108"/>
      <c r="I99" s="108"/>
      <c r="J99" s="108"/>
      <c r="K99" s="108"/>
      <c r="L99" s="108"/>
      <c r="M99" s="108"/>
      <c r="N99" s="108"/>
      <c r="O99" s="108"/>
      <c r="P99" s="108"/>
    </row>
    <row r="100" spans="1:16" s="109" customFormat="1" ht="12.75">
      <c r="A100" s="108"/>
      <c r="B100" s="108"/>
      <c r="C100" s="108"/>
      <c r="D100" s="108"/>
      <c r="E100" s="108"/>
      <c r="F100" s="108"/>
      <c r="G100" s="108"/>
      <c r="H100" s="108"/>
      <c r="I100" s="108"/>
      <c r="J100" s="108"/>
      <c r="K100" s="108"/>
      <c r="L100" s="108"/>
      <c r="M100" s="108"/>
      <c r="N100" s="108"/>
      <c r="O100" s="108"/>
      <c r="P100" s="108"/>
    </row>
    <row r="101" spans="1:16" s="109" customFormat="1" ht="12.75">
      <c r="A101" s="108"/>
      <c r="B101" s="108"/>
      <c r="C101" s="108"/>
      <c r="D101" s="108"/>
      <c r="E101" s="108"/>
      <c r="F101" s="108"/>
      <c r="G101" s="108"/>
      <c r="H101" s="108"/>
      <c r="I101" s="108"/>
      <c r="J101" s="108"/>
      <c r="K101" s="108"/>
      <c r="L101" s="108"/>
      <c r="M101" s="108"/>
      <c r="N101" s="108"/>
      <c r="O101" s="108"/>
      <c r="P101" s="108"/>
    </row>
    <row r="102" spans="1:16" s="109" customFormat="1" ht="12.75">
      <c r="A102" s="108"/>
      <c r="B102" s="108"/>
      <c r="C102" s="108"/>
      <c r="D102" s="108"/>
      <c r="E102" s="108"/>
      <c r="F102" s="108"/>
      <c r="G102" s="108"/>
      <c r="H102" s="108"/>
      <c r="I102" s="108"/>
      <c r="J102" s="108"/>
      <c r="K102" s="108"/>
      <c r="L102" s="108"/>
      <c r="M102" s="108"/>
      <c r="N102" s="108"/>
      <c r="O102" s="108"/>
      <c r="P102" s="108"/>
    </row>
    <row r="103" spans="1:16" s="109" customFormat="1" ht="12.75">
      <c r="A103" s="108"/>
      <c r="B103" s="108"/>
      <c r="C103" s="108"/>
      <c r="D103" s="108"/>
      <c r="E103" s="108"/>
      <c r="F103" s="108"/>
      <c r="G103" s="108"/>
      <c r="H103" s="108"/>
      <c r="I103" s="108"/>
      <c r="J103" s="108"/>
      <c r="K103" s="108"/>
      <c r="L103" s="108"/>
      <c r="M103" s="108"/>
      <c r="N103" s="108"/>
      <c r="O103" s="108"/>
      <c r="P103" s="108"/>
    </row>
    <row r="104" spans="1:16" s="109" customFormat="1" ht="12.75">
      <c r="A104" s="108"/>
      <c r="B104" s="108"/>
      <c r="C104" s="108"/>
      <c r="D104" s="108"/>
      <c r="E104" s="108"/>
      <c r="F104" s="108"/>
      <c r="G104" s="108"/>
      <c r="H104" s="108"/>
      <c r="I104" s="108"/>
      <c r="J104" s="108"/>
      <c r="K104" s="108"/>
      <c r="L104" s="108"/>
      <c r="M104" s="108"/>
      <c r="N104" s="108"/>
      <c r="O104" s="108"/>
      <c r="P104" s="108"/>
    </row>
    <row r="105" spans="1:16" s="109" customFormat="1" ht="12.75">
      <c r="A105" s="108"/>
      <c r="B105" s="108"/>
      <c r="C105" s="108"/>
      <c r="D105" s="108"/>
      <c r="E105" s="108"/>
      <c r="F105" s="108"/>
      <c r="G105" s="108"/>
      <c r="H105" s="108"/>
      <c r="I105" s="108"/>
      <c r="J105" s="108"/>
      <c r="K105" s="108"/>
      <c r="L105" s="108"/>
      <c r="M105" s="108"/>
      <c r="N105" s="108"/>
      <c r="O105" s="108"/>
      <c r="P105" s="108"/>
    </row>
    <row r="106" spans="1:16" s="109" customFormat="1" ht="12.75">
      <c r="A106" s="108"/>
      <c r="B106" s="108" t="s">
        <v>39</v>
      </c>
      <c r="C106" s="108" t="s">
        <v>38</v>
      </c>
      <c r="D106" s="108" t="s">
        <v>40</v>
      </c>
      <c r="E106" s="108"/>
      <c r="F106" s="108"/>
      <c r="G106" s="108"/>
      <c r="H106" s="108"/>
      <c r="I106" s="108"/>
      <c r="J106" s="108"/>
      <c r="K106" s="108"/>
      <c r="L106" s="108"/>
      <c r="M106" s="108"/>
      <c r="N106" s="108"/>
      <c r="O106" s="108"/>
      <c r="P106" s="108"/>
    </row>
    <row r="107" spans="1:16" s="109" customFormat="1" ht="12.75">
      <c r="A107" s="108"/>
      <c r="B107" s="110" t="s">
        <v>41</v>
      </c>
      <c r="C107" s="110" t="s">
        <v>43</v>
      </c>
      <c r="D107" s="111" t="s">
        <v>91</v>
      </c>
      <c r="E107" s="108"/>
      <c r="F107" s="108"/>
      <c r="G107" s="108"/>
      <c r="H107" s="108"/>
      <c r="I107" s="108"/>
      <c r="J107" s="108"/>
      <c r="K107" s="108"/>
      <c r="L107" s="108"/>
      <c r="M107" s="39" t="s">
        <v>66</v>
      </c>
      <c r="N107" s="78"/>
      <c r="O107" s="78"/>
      <c r="P107" s="78"/>
    </row>
    <row r="108" spans="1:16" s="109" customFormat="1" ht="12.75">
      <c r="A108" s="108"/>
      <c r="B108" s="110" t="s">
        <v>79</v>
      </c>
      <c r="C108" s="110" t="s">
        <v>44</v>
      </c>
      <c r="D108" s="111" t="s">
        <v>92</v>
      </c>
      <c r="E108" s="108"/>
      <c r="F108" s="108"/>
      <c r="G108" s="108"/>
      <c r="H108" s="108"/>
      <c r="I108" s="108"/>
      <c r="J108" s="108"/>
      <c r="K108" s="108"/>
      <c r="L108" s="108"/>
      <c r="M108" s="39" t="s">
        <v>68</v>
      </c>
      <c r="N108" s="78"/>
      <c r="O108" s="78"/>
      <c r="P108" s="78"/>
    </row>
    <row r="109" spans="1:16" s="109" customFormat="1" ht="12.75">
      <c r="A109" s="108"/>
      <c r="B109" s="110" t="s">
        <v>42</v>
      </c>
      <c r="C109" s="110" t="s">
        <v>45</v>
      </c>
      <c r="D109" s="111" t="s">
        <v>93</v>
      </c>
      <c r="E109" s="108"/>
      <c r="F109" s="108"/>
      <c r="G109" s="108"/>
      <c r="H109" s="108"/>
      <c r="I109" s="108"/>
      <c r="J109" s="108"/>
      <c r="K109" s="108"/>
      <c r="L109" s="108"/>
      <c r="M109" s="39" t="s">
        <v>77</v>
      </c>
      <c r="N109" s="78"/>
      <c r="O109" s="78"/>
      <c r="P109" s="78"/>
    </row>
    <row r="110" spans="1:16" s="109" customFormat="1" ht="12.75">
      <c r="A110" s="108"/>
      <c r="B110" s="108"/>
      <c r="C110" s="110" t="s">
        <v>46</v>
      </c>
      <c r="D110" s="111" t="s">
        <v>94</v>
      </c>
      <c r="E110" s="108"/>
      <c r="F110" s="108"/>
      <c r="G110" s="108"/>
      <c r="H110" s="108"/>
      <c r="I110" s="108"/>
      <c r="J110" s="108"/>
      <c r="K110" s="108"/>
      <c r="L110" s="108"/>
      <c r="M110" s="39"/>
      <c r="N110" s="78"/>
      <c r="O110" s="78"/>
      <c r="P110" s="78"/>
    </row>
    <row r="111" spans="1:16" s="109" customFormat="1" ht="12.75">
      <c r="A111" s="108"/>
      <c r="B111" s="108"/>
      <c r="C111" s="110" t="s">
        <v>47</v>
      </c>
      <c r="D111" s="111" t="s">
        <v>95</v>
      </c>
      <c r="E111" s="108"/>
      <c r="F111" s="108"/>
      <c r="G111" s="108"/>
      <c r="H111" s="108"/>
      <c r="I111" s="108"/>
      <c r="J111" s="108"/>
      <c r="K111" s="108"/>
      <c r="L111" s="108"/>
      <c r="M111" s="78" t="s">
        <v>206</v>
      </c>
      <c r="N111" s="78" t="s">
        <v>67</v>
      </c>
      <c r="O111" s="78"/>
      <c r="P111" s="78"/>
    </row>
    <row r="112" spans="1:16" s="109" customFormat="1" ht="12.75">
      <c r="A112" s="108"/>
      <c r="B112" s="108"/>
      <c r="C112" s="110" t="s">
        <v>48</v>
      </c>
      <c r="D112" s="111" t="s">
        <v>96</v>
      </c>
      <c r="E112" s="108"/>
      <c r="F112" s="108"/>
      <c r="G112" s="108"/>
      <c r="H112" s="108"/>
      <c r="I112" s="108"/>
      <c r="J112" s="108"/>
      <c r="K112" s="108"/>
      <c r="L112" s="108"/>
      <c r="M112" s="78" t="s">
        <v>207</v>
      </c>
      <c r="N112" s="78"/>
      <c r="O112" s="78"/>
      <c r="P112" s="78"/>
    </row>
    <row r="113" spans="1:16" s="109" customFormat="1" ht="12.75">
      <c r="A113" s="108"/>
      <c r="B113" s="108"/>
      <c r="C113" s="110" t="s">
        <v>49</v>
      </c>
      <c r="D113" s="111" t="s">
        <v>57</v>
      </c>
      <c r="E113" s="108"/>
      <c r="F113" s="108"/>
      <c r="G113" s="108"/>
      <c r="H113" s="108"/>
      <c r="I113" s="108"/>
      <c r="J113" s="108"/>
      <c r="K113" s="108"/>
      <c r="L113" s="108"/>
      <c r="M113" s="78" t="s">
        <v>208</v>
      </c>
      <c r="N113" s="78"/>
      <c r="O113" s="78"/>
      <c r="P113" s="78"/>
    </row>
    <row r="114" spans="1:16" s="109" customFormat="1" ht="12.75">
      <c r="A114" s="108"/>
      <c r="B114" s="108"/>
      <c r="C114" s="108"/>
      <c r="D114" s="111" t="s">
        <v>56</v>
      </c>
      <c r="E114" s="108"/>
      <c r="F114" s="108"/>
      <c r="G114" s="108"/>
      <c r="H114" s="108"/>
      <c r="I114" s="108"/>
      <c r="J114" s="108"/>
      <c r="K114" s="108"/>
      <c r="L114" s="108"/>
      <c r="M114" s="78" t="s">
        <v>209</v>
      </c>
      <c r="N114" s="78"/>
      <c r="O114" s="78"/>
      <c r="P114" s="78"/>
    </row>
    <row r="115" spans="1:16" s="109" customFormat="1" ht="12.75">
      <c r="A115" s="108"/>
      <c r="B115" s="108"/>
      <c r="C115" s="108"/>
      <c r="D115" s="111" t="s">
        <v>51</v>
      </c>
      <c r="E115" s="108"/>
      <c r="F115" s="108"/>
      <c r="G115" s="108"/>
      <c r="H115" s="108"/>
      <c r="I115" s="108"/>
      <c r="J115" s="108"/>
      <c r="K115" s="108"/>
      <c r="L115" s="108"/>
      <c r="M115" s="78" t="s">
        <v>210</v>
      </c>
      <c r="N115" s="78"/>
      <c r="O115" s="78"/>
      <c r="P115" s="78"/>
    </row>
    <row r="116" spans="1:16" s="109" customFormat="1" ht="12.75">
      <c r="A116" s="108"/>
      <c r="B116" s="108"/>
      <c r="C116" s="108"/>
      <c r="D116" s="111" t="s">
        <v>50</v>
      </c>
      <c r="E116" s="108"/>
      <c r="F116" s="108"/>
      <c r="G116" s="108"/>
      <c r="H116" s="108"/>
      <c r="I116" s="108"/>
      <c r="J116" s="108"/>
      <c r="K116" s="108"/>
      <c r="L116" s="108"/>
      <c r="M116" s="78" t="s">
        <v>211</v>
      </c>
      <c r="N116" s="78"/>
      <c r="O116" s="78"/>
      <c r="P116" s="78"/>
    </row>
    <row r="117" spans="1:16" s="109" customFormat="1" ht="12.75">
      <c r="A117" s="108"/>
      <c r="B117" s="108"/>
      <c r="C117" s="108"/>
      <c r="D117" s="111" t="s">
        <v>53</v>
      </c>
      <c r="E117" s="108"/>
      <c r="F117" s="108"/>
      <c r="G117" s="108"/>
      <c r="H117" s="108"/>
      <c r="I117" s="108"/>
      <c r="J117" s="108"/>
      <c r="K117" s="108"/>
      <c r="L117" s="108"/>
      <c r="M117" s="78"/>
      <c r="N117" s="78"/>
      <c r="O117" s="78"/>
      <c r="P117" s="78"/>
    </row>
    <row r="118" spans="1:16" s="109" customFormat="1" ht="12.75">
      <c r="A118" s="108"/>
      <c r="B118" s="108"/>
      <c r="C118" s="108"/>
      <c r="D118" s="111" t="s">
        <v>52</v>
      </c>
      <c r="E118" s="108"/>
      <c r="F118" s="108"/>
      <c r="G118" s="108"/>
      <c r="H118" s="108"/>
      <c r="I118" s="108"/>
      <c r="J118" s="108"/>
      <c r="K118" s="108"/>
      <c r="L118" s="108"/>
      <c r="M118" s="78"/>
      <c r="N118" s="78"/>
      <c r="O118" s="78"/>
      <c r="P118" s="78"/>
    </row>
    <row r="119" spans="1:16" s="109" customFormat="1" ht="12.75">
      <c r="A119" s="108"/>
      <c r="B119" s="108"/>
      <c r="C119" s="108"/>
      <c r="D119" s="111" t="s">
        <v>54</v>
      </c>
      <c r="E119" s="108"/>
      <c r="F119" s="108"/>
      <c r="G119" s="108"/>
      <c r="H119" s="108"/>
      <c r="I119" s="108"/>
      <c r="J119" s="108"/>
      <c r="K119" s="108"/>
      <c r="L119" s="108"/>
      <c r="M119" s="78"/>
      <c r="N119" s="78"/>
      <c r="O119" s="78"/>
      <c r="P119" s="78"/>
    </row>
    <row r="120" spans="1:16" s="109" customFormat="1" ht="12.75">
      <c r="A120" s="108"/>
      <c r="B120" s="108"/>
      <c r="C120" s="108"/>
      <c r="D120" s="111" t="s">
        <v>97</v>
      </c>
      <c r="E120" s="108"/>
      <c r="F120" s="108"/>
      <c r="G120" s="108"/>
      <c r="H120" s="108"/>
      <c r="I120" s="108"/>
      <c r="J120" s="108"/>
      <c r="K120" s="108"/>
      <c r="L120" s="108"/>
      <c r="M120" s="78"/>
      <c r="N120" s="78"/>
      <c r="O120" s="78"/>
      <c r="P120" s="78"/>
    </row>
    <row r="121" spans="1:16" s="109" customFormat="1" ht="12.75">
      <c r="A121" s="108"/>
      <c r="B121" s="108"/>
      <c r="C121" s="108"/>
      <c r="D121" s="111" t="s">
        <v>81</v>
      </c>
      <c r="E121" s="108"/>
      <c r="F121" s="108"/>
      <c r="G121" s="108"/>
      <c r="H121" s="108"/>
      <c r="I121" s="108"/>
      <c r="J121" s="108"/>
      <c r="K121" s="108"/>
      <c r="L121" s="108"/>
      <c r="M121" s="78"/>
      <c r="N121" s="78"/>
      <c r="O121" s="78"/>
      <c r="P121" s="78"/>
    </row>
    <row r="122" spans="1:16" s="109" customFormat="1" ht="12.75">
      <c r="A122" s="108"/>
      <c r="B122" s="112"/>
      <c r="C122" s="108"/>
      <c r="D122" s="111" t="s">
        <v>82</v>
      </c>
      <c r="E122" s="108"/>
      <c r="F122" s="108"/>
      <c r="G122" s="108"/>
      <c r="H122" s="108"/>
      <c r="I122" s="108"/>
      <c r="J122" s="108"/>
      <c r="K122" s="108"/>
      <c r="L122" s="108"/>
      <c r="M122" s="78"/>
      <c r="N122" s="78"/>
      <c r="O122" s="78"/>
      <c r="P122" s="78"/>
    </row>
    <row r="123" spans="1:16" s="109" customFormat="1" ht="12.75">
      <c r="A123" s="108"/>
      <c r="B123" s="112"/>
      <c r="C123" s="108"/>
      <c r="D123" s="111" t="s">
        <v>80</v>
      </c>
      <c r="E123" s="108"/>
      <c r="F123" s="108"/>
      <c r="G123" s="108"/>
      <c r="H123" s="108"/>
      <c r="I123" s="108"/>
      <c r="J123" s="108"/>
      <c r="K123" s="108"/>
      <c r="L123" s="108"/>
      <c r="M123" s="78"/>
      <c r="N123" s="78"/>
      <c r="O123" s="78"/>
      <c r="P123" s="78"/>
    </row>
    <row r="124" spans="1:16" s="109" customFormat="1" ht="12.75">
      <c r="A124" s="108"/>
      <c r="B124" s="112"/>
      <c r="C124" s="108"/>
      <c r="D124" s="111" t="s">
        <v>98</v>
      </c>
      <c r="E124" s="108"/>
      <c r="F124" s="108"/>
      <c r="G124" s="108"/>
      <c r="H124" s="108"/>
      <c r="I124" s="108"/>
      <c r="J124" s="108"/>
      <c r="K124" s="108"/>
      <c r="L124" s="108"/>
      <c r="M124" s="78"/>
      <c r="N124" s="78"/>
      <c r="O124" s="78"/>
      <c r="P124" s="78"/>
    </row>
    <row r="125" spans="1:16" s="109" customFormat="1" ht="12.75">
      <c r="A125" s="108"/>
      <c r="B125" s="112"/>
      <c r="C125" s="108"/>
      <c r="D125" s="111" t="s">
        <v>99</v>
      </c>
      <c r="E125" s="108"/>
      <c r="F125" s="108"/>
      <c r="G125" s="108"/>
      <c r="H125" s="108"/>
      <c r="I125" s="108"/>
      <c r="J125" s="108"/>
      <c r="K125" s="108"/>
      <c r="L125" s="108"/>
      <c r="M125" s="78"/>
      <c r="N125" s="78"/>
      <c r="O125" s="78"/>
      <c r="P125" s="78"/>
    </row>
    <row r="126" spans="1:16" s="109" customFormat="1" ht="12.75">
      <c r="A126" s="108"/>
      <c r="B126" s="112"/>
      <c r="C126" s="108"/>
      <c r="D126" s="111" t="s">
        <v>100</v>
      </c>
      <c r="E126" s="108"/>
      <c r="F126" s="108"/>
      <c r="G126" s="108"/>
      <c r="H126" s="108"/>
      <c r="I126" s="108"/>
      <c r="J126" s="108"/>
      <c r="K126" s="108"/>
      <c r="L126" s="108"/>
      <c r="M126" s="108"/>
      <c r="N126" s="108"/>
      <c r="O126" s="108"/>
      <c r="P126" s="108"/>
    </row>
    <row r="127" spans="1:16" s="109" customFormat="1" ht="12.75">
      <c r="A127" s="108"/>
      <c r="B127" s="112"/>
      <c r="C127" s="108"/>
      <c r="D127" s="111" t="s">
        <v>101</v>
      </c>
      <c r="E127" s="108"/>
      <c r="F127" s="108"/>
      <c r="G127" s="108"/>
      <c r="H127" s="108"/>
      <c r="I127" s="108"/>
      <c r="J127" s="108"/>
      <c r="K127" s="108"/>
      <c r="L127" s="108"/>
      <c r="M127" s="108"/>
      <c r="N127" s="108"/>
      <c r="O127" s="108"/>
      <c r="P127" s="108"/>
    </row>
    <row r="128" spans="1:16" s="109" customFormat="1" ht="12.75">
      <c r="A128" s="108"/>
      <c r="B128" s="112"/>
      <c r="C128" s="108"/>
      <c r="D128" s="111" t="s">
        <v>102</v>
      </c>
      <c r="E128" s="108"/>
      <c r="F128" s="108"/>
      <c r="G128" s="108"/>
      <c r="H128" s="108"/>
      <c r="I128" s="108"/>
      <c r="J128" s="108"/>
      <c r="K128" s="108"/>
      <c r="L128" s="108"/>
      <c r="M128" s="108"/>
      <c r="N128" s="108"/>
      <c r="O128" s="108"/>
      <c r="P128" s="108"/>
    </row>
    <row r="129" spans="1:16" s="109" customFormat="1" ht="12.75">
      <c r="A129" s="108"/>
      <c r="B129" s="113"/>
      <c r="C129" s="108"/>
      <c r="D129" s="111" t="s">
        <v>103</v>
      </c>
      <c r="E129" s="108"/>
      <c r="F129" s="108"/>
      <c r="G129" s="108"/>
      <c r="H129" s="108"/>
      <c r="I129" s="108"/>
      <c r="J129" s="108"/>
      <c r="K129" s="108"/>
      <c r="L129" s="108"/>
      <c r="M129" s="108"/>
      <c r="N129" s="108"/>
      <c r="O129" s="108"/>
      <c r="P129" s="108"/>
    </row>
    <row r="130" spans="1:16" s="109" customFormat="1" ht="12.75">
      <c r="A130" s="108"/>
      <c r="B130" s="113"/>
      <c r="C130" s="108"/>
      <c r="D130" s="111" t="s">
        <v>104</v>
      </c>
      <c r="E130" s="108"/>
      <c r="F130" s="108"/>
      <c r="G130" s="108"/>
      <c r="H130" s="108"/>
      <c r="I130" s="108"/>
      <c r="J130" s="108"/>
      <c r="K130" s="108"/>
      <c r="L130" s="108"/>
      <c r="M130" s="108"/>
      <c r="N130" s="108"/>
      <c r="O130" s="108"/>
      <c r="P130" s="108"/>
    </row>
    <row r="131" spans="1:16" s="109" customFormat="1" ht="12.75">
      <c r="A131" s="108"/>
      <c r="B131" s="108"/>
      <c r="C131" s="108"/>
      <c r="D131" s="111" t="s">
        <v>105</v>
      </c>
      <c r="E131" s="108"/>
      <c r="F131" s="108"/>
      <c r="G131" s="108"/>
      <c r="H131" s="108"/>
      <c r="I131" s="108"/>
      <c r="J131" s="108"/>
      <c r="K131" s="108"/>
      <c r="L131" s="108"/>
      <c r="M131" s="108"/>
      <c r="N131" s="108"/>
      <c r="O131" s="108"/>
      <c r="P131" s="108"/>
    </row>
    <row r="132" spans="1:16" s="109" customFormat="1" ht="38.25">
      <c r="A132" s="108"/>
      <c r="B132" s="50" t="s">
        <v>106</v>
      </c>
      <c r="C132" s="108"/>
      <c r="D132" s="111" t="s">
        <v>55</v>
      </c>
      <c r="E132" s="108"/>
      <c r="F132" s="108"/>
      <c r="G132" s="108"/>
      <c r="H132" s="108"/>
      <c r="I132" s="108"/>
      <c r="J132" s="108"/>
      <c r="K132" s="108"/>
      <c r="L132" s="108"/>
      <c r="M132" s="108"/>
      <c r="N132" s="108"/>
      <c r="O132" s="108"/>
      <c r="P132" s="108"/>
    </row>
    <row r="133" spans="1:16" s="77" customFormat="1" ht="51">
      <c r="A133" s="78"/>
      <c r="B133" s="50" t="s">
        <v>196</v>
      </c>
      <c r="C133" s="78"/>
      <c r="D133" s="78"/>
      <c r="E133" s="78"/>
      <c r="F133" s="78"/>
      <c r="G133" s="78"/>
      <c r="H133" s="78"/>
      <c r="I133" s="78"/>
      <c r="J133" s="78"/>
      <c r="K133" s="78"/>
      <c r="L133" s="78"/>
      <c r="M133" s="78"/>
      <c r="N133" s="78"/>
      <c r="O133" s="78"/>
      <c r="P133" s="78"/>
    </row>
    <row r="134" spans="1:16" s="77" customFormat="1" ht="51">
      <c r="A134" s="78"/>
      <c r="B134" s="50" t="s">
        <v>197</v>
      </c>
      <c r="C134" s="78"/>
      <c r="D134" s="78"/>
      <c r="E134" s="78"/>
      <c r="F134" s="78"/>
      <c r="G134" s="78"/>
      <c r="H134" s="78"/>
      <c r="I134" s="78"/>
      <c r="J134" s="78"/>
      <c r="K134" s="78"/>
      <c r="L134" s="78"/>
      <c r="M134" s="78"/>
      <c r="N134" s="78"/>
      <c r="O134" s="78"/>
      <c r="P134" s="78"/>
    </row>
    <row r="135" spans="1:16" s="77" customFormat="1" ht="51">
      <c r="A135" s="78"/>
      <c r="B135" s="50" t="s">
        <v>198</v>
      </c>
      <c r="C135" s="78"/>
      <c r="D135" s="78"/>
      <c r="E135" s="108">
        <v>2018</v>
      </c>
      <c r="F135" s="78"/>
      <c r="G135" s="78"/>
      <c r="H135" s="78"/>
      <c r="I135" s="78"/>
      <c r="J135" s="78"/>
      <c r="K135" s="78"/>
      <c r="L135" s="78"/>
      <c r="M135" s="78"/>
      <c r="N135" s="78"/>
      <c r="O135" s="78"/>
      <c r="P135" s="78"/>
    </row>
    <row r="136" spans="1:16" s="77" customFormat="1" ht="63.75">
      <c r="A136" s="78"/>
      <c r="B136" s="50" t="s">
        <v>199</v>
      </c>
      <c r="C136" s="78"/>
      <c r="D136" s="78"/>
      <c r="E136" s="108">
        <v>2019</v>
      </c>
      <c r="F136" s="78"/>
      <c r="G136" s="78"/>
      <c r="H136" s="78"/>
      <c r="I136" s="78"/>
      <c r="J136" s="78"/>
      <c r="K136" s="78"/>
      <c r="L136" s="78"/>
      <c r="M136" s="78"/>
      <c r="N136" s="78"/>
      <c r="O136" s="78"/>
      <c r="P136" s="78"/>
    </row>
    <row r="137" spans="1:16" s="77" customFormat="1" ht="76.5">
      <c r="A137" s="78"/>
      <c r="B137" s="50" t="s">
        <v>200</v>
      </c>
      <c r="C137" s="78"/>
      <c r="D137" s="78"/>
      <c r="E137" s="108">
        <v>2020</v>
      </c>
      <c r="F137" s="78"/>
      <c r="G137" s="78"/>
      <c r="H137" s="78"/>
      <c r="I137" s="78"/>
      <c r="J137" s="78"/>
      <c r="K137" s="78"/>
      <c r="L137" s="78"/>
      <c r="M137" s="78"/>
      <c r="N137" s="78"/>
      <c r="O137" s="78"/>
      <c r="P137" s="78"/>
    </row>
    <row r="138" spans="1:16" s="77" customFormat="1" ht="25.5">
      <c r="A138" s="78"/>
      <c r="B138" s="50" t="s">
        <v>107</v>
      </c>
      <c r="C138" s="78"/>
      <c r="D138" s="78"/>
      <c r="E138" s="108">
        <v>2021</v>
      </c>
      <c r="F138" s="78"/>
      <c r="G138" s="78"/>
      <c r="H138" s="78"/>
      <c r="I138" s="78"/>
      <c r="J138" s="78"/>
      <c r="K138" s="78"/>
      <c r="L138" s="78"/>
      <c r="M138" s="78"/>
      <c r="N138" s="78"/>
      <c r="O138" s="78"/>
      <c r="P138" s="78"/>
    </row>
    <row r="139" spans="1:16" s="77" customFormat="1" ht="12.75">
      <c r="A139" s="78"/>
      <c r="B139" s="114" t="s">
        <v>78</v>
      </c>
      <c r="C139" s="78"/>
      <c r="D139" s="78"/>
      <c r="E139" s="108"/>
      <c r="F139" s="78"/>
      <c r="G139" s="78"/>
      <c r="H139" s="78"/>
      <c r="I139" s="78"/>
      <c r="J139" s="78"/>
      <c r="K139" s="78"/>
      <c r="L139" s="78"/>
      <c r="M139" s="78"/>
      <c r="N139" s="78"/>
      <c r="O139" s="78"/>
      <c r="P139" s="78"/>
    </row>
    <row r="140" spans="1:16" s="77" customFormat="1" ht="12.75">
      <c r="A140" s="78"/>
      <c r="B140" s="115"/>
      <c r="C140" s="78"/>
      <c r="D140" s="78"/>
      <c r="E140" s="108"/>
      <c r="F140" s="78"/>
      <c r="G140" s="78"/>
      <c r="H140" s="78"/>
      <c r="I140" s="78"/>
      <c r="J140" s="78"/>
      <c r="K140" s="78"/>
      <c r="L140" s="78"/>
      <c r="M140" s="78"/>
      <c r="N140" s="78"/>
      <c r="O140" s="78"/>
      <c r="P140" s="78"/>
    </row>
    <row r="141" spans="1:16" s="77" customFormat="1" ht="12.75">
      <c r="A141" s="78"/>
      <c r="B141" s="116"/>
      <c r="C141" s="78"/>
      <c r="D141" s="78"/>
      <c r="E141" s="78"/>
      <c r="F141" s="78"/>
      <c r="G141" s="78"/>
      <c r="H141" s="78"/>
      <c r="I141" s="78"/>
      <c r="J141" s="78"/>
      <c r="K141" s="78"/>
      <c r="L141" s="78"/>
      <c r="M141" s="78"/>
      <c r="N141" s="78"/>
      <c r="O141" s="78"/>
      <c r="P141" s="78"/>
    </row>
    <row r="142" spans="1:16" s="77" customFormat="1" ht="12.75">
      <c r="A142" s="78"/>
      <c r="B142" s="116"/>
      <c r="C142" s="78"/>
      <c r="D142" s="78"/>
      <c r="E142" s="78"/>
      <c r="F142" s="78"/>
      <c r="G142" s="78"/>
      <c r="H142" s="78"/>
      <c r="I142" s="78"/>
      <c r="J142" s="78"/>
      <c r="K142" s="78"/>
      <c r="L142" s="78"/>
      <c r="M142" s="78"/>
      <c r="N142" s="78"/>
      <c r="O142" s="78"/>
      <c r="P142" s="78"/>
    </row>
    <row r="143" spans="1:16" s="77" customFormat="1" ht="12.75">
      <c r="A143" s="78"/>
      <c r="B143" s="116"/>
      <c r="C143" s="78"/>
      <c r="D143" s="78"/>
      <c r="E143" s="78"/>
      <c r="F143" s="78"/>
      <c r="G143" s="78"/>
      <c r="H143" s="78"/>
      <c r="I143" s="78"/>
      <c r="J143" s="78"/>
      <c r="K143" s="78"/>
      <c r="L143" s="78"/>
      <c r="M143" s="78"/>
      <c r="N143" s="78"/>
      <c r="O143" s="78"/>
      <c r="P143" s="78"/>
    </row>
    <row r="144" spans="1:16" s="77" customFormat="1" ht="12.75">
      <c r="A144" s="78"/>
      <c r="B144" s="116"/>
      <c r="C144" s="78"/>
      <c r="D144" s="78"/>
      <c r="E144" s="78"/>
      <c r="F144" s="78"/>
      <c r="G144" s="78"/>
      <c r="H144" s="78"/>
      <c r="I144" s="78"/>
      <c r="J144" s="78"/>
      <c r="K144" s="78"/>
      <c r="L144" s="78"/>
      <c r="M144" s="78"/>
      <c r="N144" s="78"/>
      <c r="O144" s="78"/>
      <c r="P144" s="78"/>
    </row>
    <row r="145" spans="1:16" s="77" customFormat="1" ht="12.75">
      <c r="A145" s="78"/>
      <c r="B145" s="116"/>
      <c r="C145" s="78"/>
      <c r="D145" s="78"/>
      <c r="E145" s="78"/>
      <c r="F145" s="78"/>
      <c r="G145" s="78"/>
      <c r="H145" s="78"/>
      <c r="I145" s="78"/>
      <c r="J145" s="78"/>
      <c r="K145" s="78"/>
      <c r="L145" s="78"/>
      <c r="M145" s="78"/>
      <c r="N145" s="78"/>
      <c r="O145" s="78"/>
      <c r="P145" s="78"/>
    </row>
    <row r="146" spans="1:16" s="77" customFormat="1" ht="12.75">
      <c r="A146" s="78"/>
      <c r="B146" s="116"/>
      <c r="C146" s="78"/>
      <c r="D146" s="78"/>
      <c r="E146" s="78"/>
      <c r="F146" s="78"/>
      <c r="G146" s="78"/>
      <c r="H146" s="78"/>
      <c r="I146" s="78"/>
      <c r="J146" s="78"/>
      <c r="K146" s="78"/>
      <c r="L146" s="78"/>
      <c r="M146" s="78"/>
      <c r="N146" s="78"/>
      <c r="O146" s="78"/>
      <c r="P146" s="78"/>
    </row>
    <row r="147" spans="1:16" s="77" customFormat="1" ht="12.75">
      <c r="A147" s="78"/>
      <c r="B147" s="116"/>
      <c r="C147" s="78"/>
      <c r="D147" s="78"/>
      <c r="E147" s="78"/>
      <c r="F147" s="78"/>
      <c r="G147" s="78"/>
      <c r="H147" s="78"/>
      <c r="I147" s="78"/>
      <c r="J147" s="78"/>
      <c r="K147" s="78"/>
      <c r="L147" s="78"/>
      <c r="M147" s="78"/>
      <c r="N147" s="78"/>
      <c r="O147" s="78"/>
      <c r="P147" s="78"/>
    </row>
    <row r="148" spans="1:16" s="77" customFormat="1" ht="12.75">
      <c r="A148" s="78"/>
      <c r="B148" s="116"/>
      <c r="C148" s="78"/>
      <c r="D148" s="78"/>
      <c r="E148" s="78"/>
      <c r="F148" s="78"/>
      <c r="G148" s="78"/>
      <c r="H148" s="78"/>
      <c r="I148" s="78"/>
      <c r="J148" s="78"/>
      <c r="K148" s="78"/>
      <c r="L148" s="78"/>
      <c r="M148" s="78"/>
      <c r="N148" s="78"/>
      <c r="O148" s="78"/>
      <c r="P148" s="78"/>
    </row>
    <row r="149" spans="1:16" s="77" customFormat="1" ht="12.75">
      <c r="A149" s="78"/>
      <c r="B149" s="116"/>
      <c r="C149" s="78"/>
      <c r="D149" s="78"/>
      <c r="E149" s="78"/>
      <c r="F149" s="78"/>
      <c r="G149" s="78"/>
      <c r="H149" s="78"/>
      <c r="I149" s="78"/>
      <c r="J149" s="78"/>
      <c r="K149" s="78"/>
      <c r="L149" s="78"/>
      <c r="M149" s="78"/>
      <c r="N149" s="78"/>
      <c r="O149" s="78"/>
      <c r="P149" s="78"/>
    </row>
    <row r="150" spans="1:16" s="77" customFormat="1" ht="12.75">
      <c r="A150" s="78"/>
      <c r="B150" s="116"/>
      <c r="C150" s="78"/>
      <c r="D150" s="78"/>
      <c r="E150" s="78"/>
      <c r="F150" s="78"/>
      <c r="G150" s="78"/>
      <c r="H150" s="78"/>
      <c r="I150" s="78"/>
      <c r="J150" s="78"/>
      <c r="K150" s="78"/>
      <c r="L150" s="78"/>
      <c r="M150" s="78"/>
      <c r="N150" s="78"/>
      <c r="O150" s="78"/>
      <c r="P150" s="78"/>
    </row>
    <row r="151" spans="1:16" s="77" customFormat="1" ht="12.75">
      <c r="A151" s="78"/>
      <c r="B151" s="116"/>
      <c r="C151" s="78"/>
      <c r="D151" s="78"/>
      <c r="E151" s="78"/>
      <c r="F151" s="78"/>
      <c r="G151" s="78"/>
      <c r="H151" s="78"/>
      <c r="I151" s="78"/>
      <c r="J151" s="78"/>
      <c r="K151" s="78"/>
      <c r="L151" s="78"/>
      <c r="M151" s="78"/>
      <c r="N151" s="78"/>
      <c r="O151" s="78"/>
      <c r="P151" s="78"/>
    </row>
    <row r="152" spans="1:16" s="77" customFormat="1" ht="12.75">
      <c r="A152" s="78"/>
      <c r="B152" s="116"/>
      <c r="C152" s="78"/>
      <c r="D152" s="78"/>
      <c r="E152" s="78"/>
      <c r="F152" s="78"/>
      <c r="G152" s="78"/>
      <c r="H152" s="78"/>
      <c r="I152" s="78"/>
      <c r="J152" s="78"/>
      <c r="K152" s="78"/>
      <c r="L152" s="78"/>
      <c r="M152" s="78"/>
      <c r="N152" s="78"/>
      <c r="O152" s="78"/>
      <c r="P152" s="78"/>
    </row>
    <row r="153" spans="1:16" s="77" customFormat="1" ht="12.75">
      <c r="A153" s="78"/>
      <c r="B153" s="116"/>
      <c r="C153" s="78"/>
      <c r="D153" s="78"/>
      <c r="E153" s="78"/>
      <c r="F153" s="78"/>
      <c r="G153" s="78"/>
      <c r="H153" s="78"/>
      <c r="I153" s="78"/>
      <c r="J153" s="78"/>
      <c r="K153" s="78"/>
      <c r="L153" s="78"/>
      <c r="M153" s="78"/>
      <c r="N153" s="78"/>
      <c r="O153" s="78"/>
      <c r="P153" s="78"/>
    </row>
    <row r="154" spans="1:16" s="77" customFormat="1" ht="12.75">
      <c r="A154" s="78"/>
      <c r="B154" s="116"/>
      <c r="C154" s="78"/>
      <c r="D154" s="78"/>
      <c r="E154" s="78"/>
      <c r="F154" s="78"/>
      <c r="G154" s="78"/>
      <c r="H154" s="78"/>
      <c r="I154" s="78"/>
      <c r="J154" s="78"/>
      <c r="K154" s="78"/>
      <c r="L154" s="78"/>
      <c r="M154" s="78"/>
      <c r="N154" s="78"/>
      <c r="O154" s="78"/>
      <c r="P154" s="78"/>
    </row>
    <row r="155" spans="1:16" s="77" customFormat="1" ht="12.75">
      <c r="A155" s="78"/>
      <c r="B155" s="116"/>
      <c r="C155" s="78"/>
      <c r="D155" s="78"/>
      <c r="E155" s="78"/>
      <c r="F155" s="78"/>
      <c r="G155" s="78"/>
      <c r="H155" s="78"/>
      <c r="I155" s="78"/>
      <c r="J155" s="78"/>
      <c r="K155" s="78"/>
      <c r="L155" s="78"/>
      <c r="M155" s="78"/>
      <c r="N155" s="78"/>
      <c r="O155" s="78"/>
      <c r="P155" s="78"/>
    </row>
    <row r="156" spans="1:16" s="77" customFormat="1" ht="12.75">
      <c r="A156" s="78"/>
      <c r="B156" s="116"/>
      <c r="C156" s="78"/>
      <c r="D156" s="78"/>
      <c r="E156" s="78"/>
      <c r="F156" s="78"/>
      <c r="G156" s="78"/>
      <c r="H156" s="78"/>
      <c r="I156" s="78"/>
      <c r="J156" s="78"/>
      <c r="K156" s="78"/>
      <c r="L156" s="78"/>
      <c r="M156" s="78"/>
      <c r="N156" s="78"/>
      <c r="O156" s="78"/>
      <c r="P156" s="78"/>
    </row>
    <row r="157" spans="1:16" s="77" customFormat="1" ht="12.75">
      <c r="A157" s="78"/>
      <c r="B157" s="116"/>
      <c r="C157" s="78"/>
      <c r="D157" s="78"/>
      <c r="E157" s="78"/>
      <c r="F157" s="78"/>
      <c r="G157" s="78"/>
      <c r="H157" s="78"/>
      <c r="I157" s="78"/>
      <c r="J157" s="78"/>
      <c r="K157" s="78"/>
      <c r="L157" s="78"/>
      <c r="M157" s="78"/>
      <c r="N157" s="78"/>
      <c r="O157" s="78"/>
      <c r="P157" s="78"/>
    </row>
    <row r="158" spans="1:16" s="77" customFormat="1" ht="12.75">
      <c r="A158" s="78"/>
      <c r="B158" s="116"/>
      <c r="C158" s="78"/>
      <c r="D158" s="78"/>
      <c r="E158" s="78"/>
      <c r="F158" s="78"/>
      <c r="G158" s="78"/>
      <c r="H158" s="78"/>
      <c r="I158" s="78"/>
      <c r="J158" s="78"/>
      <c r="K158" s="78"/>
      <c r="L158" s="78"/>
      <c r="M158" s="78"/>
      <c r="N158" s="78"/>
      <c r="O158" s="78"/>
      <c r="P158" s="78"/>
    </row>
    <row r="159" spans="1:16" s="77" customFormat="1" ht="12.75">
      <c r="A159" s="78"/>
      <c r="B159" s="116"/>
      <c r="C159" s="78"/>
      <c r="D159" s="78"/>
      <c r="E159" s="78"/>
      <c r="F159" s="78"/>
      <c r="G159" s="78"/>
      <c r="H159" s="78"/>
      <c r="I159" s="78"/>
      <c r="J159" s="78"/>
      <c r="K159" s="78"/>
      <c r="L159" s="78"/>
      <c r="M159" s="78"/>
      <c r="N159" s="78"/>
      <c r="O159" s="78"/>
      <c r="P159" s="78"/>
    </row>
    <row r="160" spans="1:16" s="77" customFormat="1" ht="12.75">
      <c r="A160" s="78"/>
      <c r="B160" s="116"/>
      <c r="C160" s="78"/>
      <c r="D160" s="78"/>
      <c r="E160" s="78"/>
      <c r="F160" s="78"/>
      <c r="G160" s="78"/>
      <c r="H160" s="78"/>
      <c r="I160" s="78"/>
      <c r="J160" s="78"/>
      <c r="K160" s="78"/>
      <c r="L160" s="78"/>
      <c r="M160" s="78"/>
      <c r="N160" s="78"/>
      <c r="O160" s="78"/>
      <c r="P160" s="78"/>
    </row>
    <row r="161" spans="1:16" s="77" customFormat="1" ht="12.75">
      <c r="A161" s="78"/>
      <c r="B161" s="116"/>
      <c r="C161" s="78"/>
      <c r="D161" s="78"/>
      <c r="E161" s="78"/>
      <c r="F161" s="78"/>
      <c r="G161" s="78"/>
      <c r="H161" s="78"/>
      <c r="I161" s="78"/>
      <c r="J161" s="78"/>
      <c r="K161" s="78"/>
      <c r="L161" s="78"/>
      <c r="M161" s="78"/>
      <c r="N161" s="78"/>
      <c r="O161" s="78"/>
      <c r="P161" s="78"/>
    </row>
    <row r="162" spans="1:16" s="77" customFormat="1" ht="12.75">
      <c r="A162" s="78"/>
      <c r="B162" s="116"/>
      <c r="C162" s="78"/>
      <c r="D162" s="78"/>
      <c r="E162" s="78"/>
      <c r="F162" s="78"/>
      <c r="G162" s="78"/>
      <c r="H162" s="78"/>
      <c r="I162" s="78"/>
      <c r="J162" s="78"/>
      <c r="K162" s="78"/>
      <c r="L162" s="78"/>
      <c r="M162" s="78"/>
      <c r="N162" s="78"/>
      <c r="O162" s="78"/>
      <c r="P162" s="78"/>
    </row>
    <row r="163" spans="1:16" s="77" customFormat="1" ht="12.75">
      <c r="A163" s="78"/>
      <c r="B163" s="116"/>
      <c r="C163" s="78"/>
      <c r="D163" s="78"/>
      <c r="E163" s="78"/>
      <c r="F163" s="78"/>
      <c r="G163" s="78"/>
      <c r="H163" s="78"/>
      <c r="I163" s="78"/>
      <c r="J163" s="78"/>
      <c r="K163" s="78"/>
      <c r="L163" s="78"/>
      <c r="M163" s="78"/>
      <c r="N163" s="78"/>
      <c r="O163" s="78"/>
      <c r="P163" s="78"/>
    </row>
    <row r="164" spans="1:16" s="77" customFormat="1" ht="12.75">
      <c r="A164" s="78"/>
      <c r="B164" s="116"/>
      <c r="C164" s="78"/>
      <c r="D164" s="78"/>
      <c r="E164" s="78"/>
      <c r="F164" s="78"/>
      <c r="G164" s="78"/>
      <c r="H164" s="78"/>
      <c r="I164" s="78"/>
      <c r="J164" s="78"/>
      <c r="K164" s="78"/>
      <c r="L164" s="78"/>
      <c r="M164" s="78"/>
      <c r="N164" s="78"/>
      <c r="O164" s="78"/>
      <c r="P164" s="78"/>
    </row>
    <row r="165" spans="1:16" s="77" customFormat="1" ht="12.75">
      <c r="A165" s="78"/>
      <c r="B165" s="116"/>
      <c r="C165" s="78"/>
      <c r="D165" s="78"/>
      <c r="E165" s="78"/>
      <c r="F165" s="78"/>
      <c r="G165" s="78"/>
      <c r="H165" s="78"/>
      <c r="I165" s="78"/>
      <c r="J165" s="78"/>
      <c r="K165" s="78"/>
      <c r="L165" s="78"/>
      <c r="M165" s="78"/>
      <c r="N165" s="78"/>
      <c r="O165" s="78"/>
      <c r="P165" s="78"/>
    </row>
    <row r="166" spans="1:16" s="77" customFormat="1" ht="12.75">
      <c r="A166" s="78"/>
      <c r="B166" s="116"/>
      <c r="C166" s="78"/>
      <c r="D166" s="78"/>
      <c r="E166" s="78"/>
      <c r="F166" s="78"/>
      <c r="G166" s="78"/>
      <c r="H166" s="78"/>
      <c r="I166" s="78"/>
      <c r="J166" s="78"/>
      <c r="K166" s="78"/>
      <c r="L166" s="78"/>
      <c r="M166" s="78"/>
      <c r="N166" s="78"/>
      <c r="O166" s="78"/>
      <c r="P166" s="78"/>
    </row>
    <row r="167" spans="1:16" s="77" customFormat="1" ht="12.75">
      <c r="A167" s="78"/>
      <c r="B167" s="116"/>
      <c r="C167" s="78"/>
      <c r="D167" s="78"/>
      <c r="E167" s="78"/>
      <c r="F167" s="78"/>
      <c r="G167" s="78"/>
      <c r="H167" s="78"/>
      <c r="I167" s="78"/>
      <c r="J167" s="78"/>
      <c r="K167" s="78"/>
      <c r="L167" s="78"/>
      <c r="M167" s="78"/>
      <c r="N167" s="78"/>
      <c r="O167" s="78"/>
      <c r="P167" s="78"/>
    </row>
    <row r="168" spans="1:16" s="77" customFormat="1" ht="12.75">
      <c r="A168" s="78"/>
      <c r="B168" s="116"/>
      <c r="C168" s="78"/>
      <c r="D168" s="78"/>
      <c r="E168" s="78"/>
      <c r="F168" s="78"/>
      <c r="G168" s="78"/>
      <c r="H168" s="78"/>
      <c r="I168" s="78"/>
      <c r="J168" s="78"/>
      <c r="K168" s="78"/>
      <c r="L168" s="78"/>
      <c r="M168" s="78"/>
      <c r="N168" s="78"/>
      <c r="O168" s="78"/>
      <c r="P168" s="78"/>
    </row>
    <row r="169" spans="1:16" s="77" customFormat="1" ht="12.75">
      <c r="A169" s="78"/>
      <c r="B169" s="116"/>
      <c r="C169" s="78"/>
      <c r="D169" s="78"/>
      <c r="E169" s="78"/>
      <c r="F169" s="78"/>
      <c r="G169" s="78"/>
      <c r="H169" s="78"/>
      <c r="I169" s="78"/>
      <c r="J169" s="78"/>
      <c r="K169" s="78"/>
      <c r="L169" s="78"/>
      <c r="M169" s="78"/>
      <c r="N169" s="78"/>
      <c r="O169" s="78"/>
      <c r="P169" s="78"/>
    </row>
    <row r="170" spans="1:16" s="77" customFormat="1" ht="12.75">
      <c r="A170" s="78"/>
      <c r="B170" s="116"/>
      <c r="C170" s="78"/>
      <c r="D170" s="78"/>
      <c r="E170" s="78"/>
      <c r="F170" s="78"/>
      <c r="G170" s="78"/>
      <c r="H170" s="78"/>
      <c r="I170" s="78"/>
      <c r="J170" s="78"/>
      <c r="K170" s="78"/>
      <c r="L170" s="78"/>
      <c r="M170" s="78"/>
      <c r="N170" s="78"/>
      <c r="O170" s="78"/>
      <c r="P170" s="78"/>
    </row>
    <row r="171" spans="1:16" s="77" customFormat="1" ht="12.75">
      <c r="A171" s="78"/>
      <c r="B171" s="116"/>
      <c r="C171" s="78"/>
      <c r="D171" s="78"/>
      <c r="E171" s="78"/>
      <c r="F171" s="78"/>
      <c r="G171" s="78"/>
      <c r="H171" s="78"/>
      <c r="I171" s="78"/>
      <c r="J171" s="78"/>
      <c r="K171" s="78"/>
      <c r="L171" s="78"/>
      <c r="M171" s="78"/>
      <c r="N171" s="78"/>
      <c r="O171" s="78"/>
      <c r="P171" s="78"/>
    </row>
    <row r="172" spans="1:16" s="77" customFormat="1" ht="12.75">
      <c r="A172" s="78"/>
      <c r="B172" s="116"/>
      <c r="C172" s="78"/>
      <c r="D172" s="78"/>
      <c r="E172" s="78"/>
      <c r="F172" s="78"/>
      <c r="G172" s="78"/>
      <c r="H172" s="78"/>
      <c r="I172" s="78"/>
      <c r="J172" s="78"/>
      <c r="K172" s="78"/>
      <c r="L172" s="78"/>
      <c r="M172" s="78"/>
      <c r="N172" s="78"/>
      <c r="O172" s="78"/>
      <c r="P172" s="78"/>
    </row>
    <row r="173" spans="1:16" s="77" customFormat="1" ht="12.75">
      <c r="A173" s="78"/>
      <c r="B173" s="116"/>
      <c r="C173" s="78"/>
      <c r="D173" s="78"/>
      <c r="E173" s="78"/>
      <c r="F173" s="78"/>
      <c r="G173" s="78"/>
      <c r="H173" s="78"/>
      <c r="I173" s="78"/>
      <c r="J173" s="78"/>
      <c r="K173" s="78"/>
      <c r="L173" s="78"/>
      <c r="M173" s="78"/>
      <c r="N173" s="78"/>
      <c r="O173" s="78"/>
      <c r="P173" s="78"/>
    </row>
    <row r="174" spans="1:16" s="77" customFormat="1" ht="12.75">
      <c r="A174" s="78"/>
      <c r="B174" s="116"/>
      <c r="C174" s="78"/>
      <c r="D174" s="78"/>
      <c r="E174" s="78"/>
      <c r="F174" s="78"/>
      <c r="G174" s="78"/>
      <c r="H174" s="78"/>
      <c r="I174" s="78"/>
      <c r="J174" s="78"/>
      <c r="K174" s="78"/>
      <c r="L174" s="78"/>
      <c r="M174" s="78"/>
      <c r="N174" s="78"/>
      <c r="O174" s="78"/>
      <c r="P174" s="78"/>
    </row>
    <row r="175" spans="1:16" s="77" customFormat="1" ht="12.75">
      <c r="A175" s="78"/>
      <c r="B175" s="116"/>
      <c r="C175" s="78"/>
      <c r="D175" s="78"/>
      <c r="E175" s="78"/>
      <c r="F175" s="78"/>
      <c r="G175" s="78"/>
      <c r="H175" s="78"/>
      <c r="I175" s="78"/>
      <c r="J175" s="78"/>
      <c r="K175" s="78"/>
      <c r="L175" s="78"/>
      <c r="M175" s="78"/>
      <c r="N175" s="78"/>
      <c r="O175" s="78"/>
      <c r="P175" s="78"/>
    </row>
    <row r="176" spans="1:16" s="77" customFormat="1" ht="12.75">
      <c r="A176" s="78"/>
      <c r="B176" s="116"/>
      <c r="C176" s="78"/>
      <c r="D176" s="78"/>
      <c r="E176" s="78"/>
      <c r="F176" s="78"/>
      <c r="G176" s="78"/>
      <c r="H176" s="78"/>
      <c r="I176" s="78"/>
      <c r="J176" s="78"/>
      <c r="K176" s="78"/>
      <c r="L176" s="78"/>
      <c r="M176" s="78"/>
      <c r="N176" s="78"/>
      <c r="O176" s="78"/>
      <c r="P176" s="78"/>
    </row>
    <row r="177" spans="1:16" s="77" customFormat="1" ht="12.75">
      <c r="A177" s="78"/>
      <c r="B177" s="116"/>
      <c r="C177" s="78"/>
      <c r="D177" s="78"/>
      <c r="E177" s="78"/>
      <c r="F177" s="78"/>
      <c r="G177" s="78"/>
      <c r="H177" s="78"/>
      <c r="I177" s="78"/>
      <c r="J177" s="78"/>
      <c r="K177" s="78"/>
      <c r="L177" s="78"/>
      <c r="M177" s="78"/>
      <c r="N177" s="78"/>
      <c r="O177" s="78"/>
      <c r="P177" s="78"/>
    </row>
    <row r="178" spans="1:16" s="77" customFormat="1" ht="12.75">
      <c r="A178" s="78"/>
      <c r="B178" s="116"/>
      <c r="C178" s="78"/>
      <c r="D178" s="78"/>
      <c r="E178" s="78"/>
      <c r="F178" s="78"/>
      <c r="G178" s="78"/>
      <c r="H178" s="78"/>
      <c r="I178" s="78"/>
      <c r="J178" s="78"/>
      <c r="K178" s="78"/>
      <c r="L178" s="78"/>
      <c r="M178" s="78"/>
      <c r="N178" s="78"/>
      <c r="O178" s="78"/>
      <c r="P178" s="78"/>
    </row>
    <row r="179" spans="1:16" s="77" customFormat="1" ht="12.75">
      <c r="A179" s="78"/>
      <c r="B179" s="116"/>
      <c r="C179" s="78"/>
      <c r="D179" s="78"/>
      <c r="E179" s="78"/>
      <c r="F179" s="78"/>
      <c r="G179" s="78"/>
      <c r="H179" s="78"/>
      <c r="I179" s="78"/>
      <c r="J179" s="78"/>
      <c r="K179" s="78"/>
      <c r="L179" s="78"/>
      <c r="M179" s="78"/>
      <c r="N179" s="78"/>
      <c r="O179" s="78"/>
      <c r="P179" s="78"/>
    </row>
    <row r="180" ht="12.75">
      <c r="B180" s="116"/>
    </row>
    <row r="181" ht="12.75">
      <c r="B181" s="116"/>
    </row>
    <row r="182" ht="12.75">
      <c r="B182" s="116"/>
    </row>
    <row r="183" ht="12.75">
      <c r="B183" s="116"/>
    </row>
    <row r="184" ht="12.75">
      <c r="B184" s="116"/>
    </row>
  </sheetData>
  <sheetProtection sheet="1" formatCells="0" formatColumns="0" formatRows="0"/>
  <mergeCells count="66">
    <mergeCell ref="C68:P68"/>
    <mergeCell ref="B66:B69"/>
    <mergeCell ref="M40:P40"/>
    <mergeCell ref="C41:G41"/>
    <mergeCell ref="H41:L41"/>
    <mergeCell ref="M41:P41"/>
    <mergeCell ref="C40:G40"/>
    <mergeCell ref="H40:L40"/>
    <mergeCell ref="C70:P70"/>
    <mergeCell ref="C71:P71"/>
    <mergeCell ref="B43:P43"/>
    <mergeCell ref="B45:B46"/>
    <mergeCell ref="B48:P48"/>
    <mergeCell ref="B49:P64"/>
    <mergeCell ref="C67:P67"/>
    <mergeCell ref="C69:P69"/>
    <mergeCell ref="C66:P66"/>
    <mergeCell ref="B65:P65"/>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6">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9" operator="between" stopIfTrue="1">
      <formula>$S$3</formula>
      <formula>$S$4</formula>
    </cfRule>
  </conditionalFormatting>
  <conditionalFormatting sqref="I46">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9" operator="between" stopIfTrue="1">
      <formula>$S$3</formula>
      <formula>$S$4</formula>
    </cfRule>
  </conditionalFormatting>
  <conditionalFormatting sqref="L46">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9" operator="between" stopIfTrue="1">
      <formula>$S$3</formula>
      <formula>$S$4</formula>
    </cfRule>
  </conditionalFormatting>
  <conditionalFormatting sqref="O46">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9" operator="between" stopIfTrue="1">
      <formula>$S$3</formula>
      <formula>$S$4</formula>
    </cfRule>
  </conditionalFormatting>
  <conditionalFormatting sqref="P46">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9" operator="between" stopIfTrue="1">
      <formula>$S$3</formula>
      <formula>$S$4</formula>
    </cfRule>
  </conditionalFormatting>
  <dataValidations count="7">
    <dataValidation type="list" allowBlank="1" showInputMessage="1" showErrorMessage="1" sqref="C71:P81">
      <formula1>$M$107:$M$109</formula1>
    </dataValidation>
    <dataValidation type="list" allowBlank="1" showInputMessage="1" showErrorMessage="1" sqref="H10:J10">
      <formula1>$B$107:$B$109</formula1>
    </dataValidation>
    <dataValidation type="list" allowBlank="1" showInputMessage="1" showErrorMessage="1" sqref="O10:P10">
      <formula1>$C$107:$C$113</formula1>
    </dataValidation>
    <dataValidation type="list" allowBlank="1" showInputMessage="1" showErrorMessage="1" sqref="C12:P12">
      <formula1>$D$107:$D$132</formula1>
    </dataValidation>
    <dataValidation type="list" allowBlank="1" showInputMessage="1" showErrorMessage="1" sqref="C32:P32 C34:P34 C36:P36">
      <formula1>$M$111:$M$116</formula1>
    </dataValidation>
    <dataValidation type="list" allowBlank="1" showInputMessage="1" showErrorMessage="1" sqref="C10">
      <formula1>$E$135:$E$138</formula1>
    </dataValidation>
    <dataValidation type="list" allowBlank="1" showInputMessage="1" showErrorMessage="1" sqref="C18:P18">
      <formula1>$B$132:$B$140</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AO67"/>
  <sheetViews>
    <sheetView tabSelected="1" zoomScale="80" zoomScaleNormal="80" zoomScalePageLayoutView="0" workbookViewId="0" topLeftCell="B7">
      <selection activeCell="W10" sqref="W10"/>
    </sheetView>
  </sheetViews>
  <sheetFormatPr defaultColWidth="11.421875" defaultRowHeight="12.75"/>
  <cols>
    <col min="1" max="1" width="27.140625" style="5" customWidth="1"/>
    <col min="2" max="2" width="27.140625" style="3" customWidth="1"/>
    <col min="3" max="3" width="8.7109375" style="6" hidden="1" customWidth="1"/>
    <col min="4" max="4" width="11.140625" style="3" hidden="1" customWidth="1"/>
    <col min="5" max="5" width="8.7109375" style="6" hidden="1" customWidth="1"/>
    <col min="6" max="6" width="8.7109375" style="3" hidden="1" customWidth="1"/>
    <col min="7" max="7" width="8.7109375" style="6" hidden="1" customWidth="1"/>
    <col min="8" max="8" width="8.7109375" style="3" hidden="1" customWidth="1"/>
    <col min="9" max="9" width="8.7109375" style="6" hidden="1" customWidth="1"/>
    <col min="10" max="10" width="8.7109375" style="3" hidden="1" customWidth="1"/>
    <col min="11" max="11" width="8.7109375" style="6" hidden="1" customWidth="1"/>
    <col min="12" max="12" width="8.7109375" style="3" hidden="1" customWidth="1"/>
    <col min="13" max="13" width="8.7109375" style="6" hidden="1" customWidth="1"/>
    <col min="14" max="14" width="10.00390625" style="3" hidden="1" customWidth="1"/>
    <col min="15" max="15" width="8.7109375" style="6" hidden="1" customWidth="1"/>
    <col min="16" max="16" width="7.8515625" style="3" hidden="1" customWidth="1"/>
    <col min="17" max="26" width="15.7109375" style="3" customWidth="1"/>
    <col min="27" max="27" width="29.28125" style="3" customWidth="1"/>
    <col min="28" max="28" width="36.28125" style="3" customWidth="1"/>
    <col min="29" max="16384" width="11.421875" style="3" customWidth="1"/>
  </cols>
  <sheetData>
    <row r="1" spans="1:41" s="55" customFormat="1" ht="24.75" customHeight="1" thickTop="1">
      <c r="A1" s="300"/>
      <c r="B1" s="323" t="s">
        <v>58</v>
      </c>
      <c r="C1" s="324"/>
      <c r="D1" s="324"/>
      <c r="E1" s="324"/>
      <c r="F1" s="324"/>
      <c r="G1" s="324"/>
      <c r="H1" s="324"/>
      <c r="I1" s="324"/>
      <c r="J1" s="324"/>
      <c r="K1" s="324"/>
      <c r="L1" s="324"/>
      <c r="M1" s="324"/>
      <c r="N1" s="324"/>
      <c r="O1" s="324"/>
      <c r="P1" s="324"/>
      <c r="Q1" s="324"/>
      <c r="R1" s="324"/>
      <c r="S1" s="324"/>
      <c r="T1" s="324"/>
      <c r="U1" s="324"/>
      <c r="V1" s="324"/>
      <c r="W1" s="324"/>
      <c r="X1" s="324"/>
      <c r="Y1" s="324"/>
      <c r="Z1" s="324"/>
      <c r="AA1" s="496" t="s">
        <v>155</v>
      </c>
      <c r="AB1" s="316"/>
      <c r="AC1" s="53"/>
      <c r="AD1" s="53"/>
      <c r="AE1" s="53"/>
      <c r="AF1" s="53"/>
      <c r="AG1" s="53"/>
      <c r="AH1" s="53"/>
      <c r="AI1" s="53"/>
      <c r="AJ1" s="53"/>
      <c r="AK1" s="53"/>
      <c r="AL1" s="53"/>
      <c r="AM1" s="53"/>
      <c r="AN1" s="54"/>
      <c r="AO1" s="54"/>
    </row>
    <row r="2" spans="1:41" s="55" customFormat="1" ht="24.75" customHeight="1">
      <c r="A2" s="301"/>
      <c r="B2" s="338" t="s">
        <v>84</v>
      </c>
      <c r="C2" s="339"/>
      <c r="D2" s="339"/>
      <c r="E2" s="339"/>
      <c r="F2" s="339"/>
      <c r="G2" s="339"/>
      <c r="H2" s="339"/>
      <c r="I2" s="339"/>
      <c r="J2" s="339"/>
      <c r="K2" s="339"/>
      <c r="L2" s="339"/>
      <c r="M2" s="339"/>
      <c r="N2" s="339"/>
      <c r="O2" s="339"/>
      <c r="P2" s="339"/>
      <c r="Q2" s="339"/>
      <c r="R2" s="339"/>
      <c r="S2" s="339"/>
      <c r="T2" s="339"/>
      <c r="U2" s="339"/>
      <c r="V2" s="339"/>
      <c r="W2" s="339"/>
      <c r="X2" s="339"/>
      <c r="Y2" s="339"/>
      <c r="Z2" s="339"/>
      <c r="AA2" s="497" t="s">
        <v>108</v>
      </c>
      <c r="AB2" s="306"/>
      <c r="AC2" s="53"/>
      <c r="AD2" s="53"/>
      <c r="AE2" s="53"/>
      <c r="AF2" s="53"/>
      <c r="AG2" s="53"/>
      <c r="AH2" s="53"/>
      <c r="AI2" s="53"/>
      <c r="AJ2" s="53"/>
      <c r="AK2" s="53"/>
      <c r="AL2" s="53"/>
      <c r="AM2" s="53"/>
      <c r="AN2" s="54"/>
      <c r="AO2" s="54"/>
    </row>
    <row r="3" spans="1:41" s="55" customFormat="1" ht="24.75" customHeight="1">
      <c r="A3" s="301"/>
      <c r="B3" s="338" t="s">
        <v>85</v>
      </c>
      <c r="C3" s="339"/>
      <c r="D3" s="339"/>
      <c r="E3" s="339"/>
      <c r="F3" s="339"/>
      <c r="G3" s="339"/>
      <c r="H3" s="339"/>
      <c r="I3" s="339"/>
      <c r="J3" s="339"/>
      <c r="K3" s="339"/>
      <c r="L3" s="339"/>
      <c r="M3" s="339"/>
      <c r="N3" s="339"/>
      <c r="O3" s="339"/>
      <c r="P3" s="339"/>
      <c r="Q3" s="339"/>
      <c r="R3" s="339"/>
      <c r="S3" s="339"/>
      <c r="T3" s="339"/>
      <c r="U3" s="339"/>
      <c r="V3" s="339"/>
      <c r="W3" s="339"/>
      <c r="X3" s="339"/>
      <c r="Y3" s="339"/>
      <c r="Z3" s="339"/>
      <c r="AA3" s="497" t="s">
        <v>156</v>
      </c>
      <c r="AB3" s="306"/>
      <c r="AC3" s="53"/>
      <c r="AD3" s="53"/>
      <c r="AE3" s="53"/>
      <c r="AF3" s="53"/>
      <c r="AG3" s="53"/>
      <c r="AH3" s="53"/>
      <c r="AI3" s="53"/>
      <c r="AJ3" s="53"/>
      <c r="AK3" s="53"/>
      <c r="AL3" s="53"/>
      <c r="AM3" s="53"/>
      <c r="AN3" s="54"/>
      <c r="AO3" s="54"/>
    </row>
    <row r="4" spans="1:41" s="55" customFormat="1" ht="24.75" customHeight="1" thickBot="1">
      <c r="A4" s="302"/>
      <c r="B4" s="341" t="s">
        <v>86</v>
      </c>
      <c r="C4" s="342"/>
      <c r="D4" s="342"/>
      <c r="E4" s="342"/>
      <c r="F4" s="342"/>
      <c r="G4" s="342"/>
      <c r="H4" s="342"/>
      <c r="I4" s="342"/>
      <c r="J4" s="342"/>
      <c r="K4" s="342"/>
      <c r="L4" s="342"/>
      <c r="M4" s="342"/>
      <c r="N4" s="342"/>
      <c r="O4" s="342"/>
      <c r="P4" s="342"/>
      <c r="Q4" s="342"/>
      <c r="R4" s="342"/>
      <c r="S4" s="342"/>
      <c r="T4" s="342"/>
      <c r="U4" s="342"/>
      <c r="V4" s="342"/>
      <c r="W4" s="342"/>
      <c r="X4" s="342"/>
      <c r="Y4" s="342"/>
      <c r="Z4" s="342"/>
      <c r="AA4" s="498" t="s">
        <v>62</v>
      </c>
      <c r="AB4" s="308"/>
      <c r="AC4" s="56"/>
      <c r="AD4" s="56"/>
      <c r="AE4" s="56"/>
      <c r="AF4" s="56"/>
      <c r="AG4" s="56"/>
      <c r="AH4" s="56"/>
      <c r="AI4" s="56"/>
      <c r="AJ4" s="56"/>
      <c r="AK4" s="56"/>
      <c r="AL4" s="56"/>
      <c r="AM4" s="56"/>
      <c r="AN4" s="54"/>
      <c r="AO4" s="54"/>
    </row>
    <row r="5" spans="1:41" ht="21.75" customHeight="1" thickTop="1">
      <c r="A5" s="32"/>
      <c r="B5" s="33"/>
      <c r="C5" s="34"/>
      <c r="D5" s="34"/>
      <c r="E5" s="34"/>
      <c r="F5" s="34"/>
      <c r="G5" s="34"/>
      <c r="H5" s="34"/>
      <c r="I5" s="34"/>
      <c r="J5" s="34"/>
      <c r="K5" s="34"/>
      <c r="L5" s="34"/>
      <c r="M5" s="34"/>
      <c r="N5" s="34"/>
      <c r="O5" s="34"/>
      <c r="P5" s="34"/>
      <c r="Q5" s="34"/>
      <c r="R5" s="34"/>
      <c r="S5" s="34"/>
      <c r="T5" s="34"/>
      <c r="U5" s="34"/>
      <c r="V5" s="34"/>
      <c r="W5" s="34"/>
      <c r="X5" s="34"/>
      <c r="Y5" s="34"/>
      <c r="Z5" s="34"/>
      <c r="AA5" s="35"/>
      <c r="AB5" s="35"/>
      <c r="AC5" s="4"/>
      <c r="AD5" s="4"/>
      <c r="AE5" s="4"/>
      <c r="AF5" s="4"/>
      <c r="AG5" s="4"/>
      <c r="AH5" s="4"/>
      <c r="AI5" s="4"/>
      <c r="AJ5" s="4"/>
      <c r="AK5" s="4"/>
      <c r="AL5" s="4"/>
      <c r="AM5" s="4"/>
      <c r="AN5" s="1"/>
      <c r="AO5" s="2"/>
    </row>
    <row r="6" spans="1:28" ht="23.25" customHeight="1">
      <c r="A6" s="309" t="s">
        <v>0</v>
      </c>
      <c r="B6" s="309"/>
      <c r="C6" s="499" t="s">
        <v>179</v>
      </c>
      <c r="D6" s="499"/>
      <c r="E6" s="499"/>
      <c r="F6" s="499"/>
      <c r="G6" s="499"/>
      <c r="H6" s="499"/>
      <c r="I6" s="499"/>
      <c r="J6" s="499"/>
      <c r="K6" s="499"/>
      <c r="L6" s="499"/>
      <c r="M6" s="499"/>
      <c r="N6" s="499"/>
      <c r="O6" s="499"/>
      <c r="P6" s="499"/>
      <c r="Q6" s="499"/>
      <c r="R6" s="499"/>
      <c r="S6" s="499"/>
      <c r="T6" s="499"/>
      <c r="U6" s="499"/>
      <c r="V6" s="499"/>
      <c r="W6" s="499"/>
      <c r="X6" s="499"/>
      <c r="Y6" s="499"/>
      <c r="Z6" s="499"/>
      <c r="AA6" s="499"/>
      <c r="AB6" s="499"/>
    </row>
    <row r="7" spans="1:28" ht="13.5" thickBot="1">
      <c r="A7" s="36"/>
      <c r="B7" s="37"/>
      <c r="C7" s="38"/>
      <c r="D7" s="39"/>
      <c r="E7" s="38"/>
      <c r="F7" s="39"/>
      <c r="G7" s="38"/>
      <c r="H7" s="39"/>
      <c r="I7" s="38"/>
      <c r="J7" s="39"/>
      <c r="K7" s="38"/>
      <c r="L7" s="39"/>
      <c r="M7" s="38"/>
      <c r="N7" s="39"/>
      <c r="O7" s="38"/>
      <c r="P7" s="39"/>
      <c r="Q7" s="39"/>
      <c r="R7" s="39"/>
      <c r="S7" s="39"/>
      <c r="T7" s="39"/>
      <c r="U7" s="39"/>
      <c r="V7" s="39"/>
      <c r="W7" s="39"/>
      <c r="X7" s="39"/>
      <c r="Y7" s="40">
        <f>Y16</f>
        <v>0</v>
      </c>
      <c r="Z7" s="40"/>
      <c r="AA7" s="37"/>
      <c r="AB7" s="37"/>
    </row>
    <row r="8" spans="1:28" ht="20.25" customHeight="1">
      <c r="A8" s="311" t="s">
        <v>87</v>
      </c>
      <c r="B8" s="313" t="s">
        <v>32</v>
      </c>
      <c r="C8" s="502" t="str">
        <f>'[1]Consultas E.F.'!C14:P14</f>
        <v>Solicitud de informacion financiera</v>
      </c>
      <c r="D8" s="502"/>
      <c r="E8" s="502"/>
      <c r="F8" s="502"/>
      <c r="G8" s="502"/>
      <c r="H8" s="502"/>
      <c r="I8" s="502"/>
      <c r="J8" s="502"/>
      <c r="K8" s="502"/>
      <c r="L8" s="502"/>
      <c r="M8" s="502"/>
      <c r="N8" s="502"/>
      <c r="O8" s="502"/>
      <c r="P8" s="502"/>
      <c r="Q8" s="502"/>
      <c r="R8" s="502"/>
      <c r="S8" s="502"/>
      <c r="T8" s="502"/>
      <c r="U8" s="502"/>
      <c r="V8" s="502"/>
      <c r="W8" s="502"/>
      <c r="X8" s="502"/>
      <c r="Y8" s="502"/>
      <c r="Z8" s="502"/>
      <c r="AA8" s="502"/>
      <c r="AB8" s="503"/>
    </row>
    <row r="9" spans="1:28" ht="41.25" customHeight="1" thickBot="1">
      <c r="A9" s="500"/>
      <c r="B9" s="501"/>
      <c r="C9" s="76" t="s">
        <v>88</v>
      </c>
      <c r="D9" s="76" t="s">
        <v>89</v>
      </c>
      <c r="E9" s="76" t="s">
        <v>12</v>
      </c>
      <c r="F9" s="76" t="s">
        <v>89</v>
      </c>
      <c r="G9" s="76" t="s">
        <v>13</v>
      </c>
      <c r="H9" s="76" t="s">
        <v>89</v>
      </c>
      <c r="I9" s="76" t="s">
        <v>14</v>
      </c>
      <c r="J9" s="76" t="s">
        <v>89</v>
      </c>
      <c r="K9" s="76" t="s">
        <v>15</v>
      </c>
      <c r="L9" s="76" t="s">
        <v>89</v>
      </c>
      <c r="M9" s="76" t="s">
        <v>16</v>
      </c>
      <c r="N9" s="76" t="s">
        <v>89</v>
      </c>
      <c r="O9" s="76" t="s">
        <v>17</v>
      </c>
      <c r="P9" s="76" t="s">
        <v>89</v>
      </c>
      <c r="Q9" s="76" t="s">
        <v>180</v>
      </c>
      <c r="R9" s="76" t="s">
        <v>167</v>
      </c>
      <c r="S9" s="76" t="s">
        <v>181</v>
      </c>
      <c r="T9" s="76" t="s">
        <v>167</v>
      </c>
      <c r="U9" s="76" t="s">
        <v>182</v>
      </c>
      <c r="V9" s="76" t="s">
        <v>167</v>
      </c>
      <c r="W9" s="76" t="s">
        <v>183</v>
      </c>
      <c r="X9" s="76" t="s">
        <v>167</v>
      </c>
      <c r="Y9" s="76" t="s">
        <v>10</v>
      </c>
      <c r="Z9" s="76" t="s">
        <v>167</v>
      </c>
      <c r="AA9" s="504" t="s">
        <v>90</v>
      </c>
      <c r="AB9" s="505"/>
    </row>
    <row r="10" spans="1:28" ht="64.5" customHeight="1">
      <c r="A10" s="508" t="s">
        <v>214</v>
      </c>
      <c r="B10" s="72" t="s">
        <v>174</v>
      </c>
      <c r="C10" s="73"/>
      <c r="D10" s="510"/>
      <c r="E10" s="73"/>
      <c r="F10" s="510"/>
      <c r="G10" s="73"/>
      <c r="H10" s="510"/>
      <c r="I10" s="73"/>
      <c r="J10" s="510"/>
      <c r="K10" s="73"/>
      <c r="L10" s="510"/>
      <c r="M10" s="73"/>
      <c r="N10" s="510"/>
      <c r="O10" s="73"/>
      <c r="P10" s="510"/>
      <c r="Q10" s="74">
        <f>+Q12+Q14</f>
        <v>5</v>
      </c>
      <c r="R10" s="512">
        <f>IF(Q10=0,"0",(Q10/Q11))</f>
        <v>1</v>
      </c>
      <c r="S10" s="74">
        <f>+S12+S14</f>
        <v>5</v>
      </c>
      <c r="T10" s="512">
        <f>IF(S10=0,"0",(S10/S11))</f>
        <v>1</v>
      </c>
      <c r="U10" s="74">
        <f>+U12+U14</f>
        <v>4</v>
      </c>
      <c r="V10" s="512">
        <f>IF(U10=0,"0",(U10/U11))</f>
        <v>1</v>
      </c>
      <c r="W10" s="74">
        <v>5</v>
      </c>
      <c r="X10" s="512">
        <f>IF(W10=0,"0",(W10/W11))</f>
        <v>1</v>
      </c>
      <c r="Y10" s="75">
        <f aca="true" t="shared" si="0" ref="Y10:Y15">+Q10+S10+U10+W10</f>
        <v>19</v>
      </c>
      <c r="Z10" s="512">
        <f>IF(Y10=0,"0",(Y10/Y11))</f>
        <v>1</v>
      </c>
      <c r="AA10" s="514"/>
      <c r="AB10" s="515"/>
    </row>
    <row r="11" spans="1:28" ht="83.25" customHeight="1">
      <c r="A11" s="509"/>
      <c r="B11" s="67" t="s">
        <v>215</v>
      </c>
      <c r="C11" s="68"/>
      <c r="D11" s="511"/>
      <c r="E11" s="68"/>
      <c r="F11" s="511"/>
      <c r="G11" s="68"/>
      <c r="H11" s="511"/>
      <c r="I11" s="68"/>
      <c r="J11" s="511"/>
      <c r="K11" s="68"/>
      <c r="L11" s="511"/>
      <c r="M11" s="68"/>
      <c r="N11" s="511"/>
      <c r="O11" s="68"/>
      <c r="P11" s="511"/>
      <c r="Q11" s="71">
        <f>+Q13+Q15</f>
        <v>5</v>
      </c>
      <c r="R11" s="513"/>
      <c r="S11" s="71">
        <f>+S13+S15</f>
        <v>5</v>
      </c>
      <c r="T11" s="513"/>
      <c r="U11" s="71">
        <f>+U13+U15</f>
        <v>4</v>
      </c>
      <c r="V11" s="513"/>
      <c r="W11" s="71">
        <v>5</v>
      </c>
      <c r="X11" s="513"/>
      <c r="Y11" s="41">
        <f t="shared" si="0"/>
        <v>19</v>
      </c>
      <c r="Z11" s="513"/>
      <c r="AA11" s="516"/>
      <c r="AB11" s="517"/>
    </row>
    <row r="12" spans="1:28" ht="79.5" customHeight="1">
      <c r="A12" s="326" t="s">
        <v>184</v>
      </c>
      <c r="B12" s="45" t="s">
        <v>185</v>
      </c>
      <c r="C12" s="46"/>
      <c r="D12" s="299"/>
      <c r="E12" s="46"/>
      <c r="F12" s="299"/>
      <c r="G12" s="46"/>
      <c r="H12" s="299"/>
      <c r="I12" s="46"/>
      <c r="J12" s="299"/>
      <c r="K12" s="46"/>
      <c r="L12" s="299"/>
      <c r="M12" s="46"/>
      <c r="N12" s="299"/>
      <c r="O12" s="46"/>
      <c r="P12" s="299"/>
      <c r="Q12" s="31">
        <v>3</v>
      </c>
      <c r="R12" s="506">
        <f>IF(Q12=0,"0",(Q12/Q13))</f>
        <v>1</v>
      </c>
      <c r="S12" s="31">
        <v>4</v>
      </c>
      <c r="T12" s="506">
        <f>IF(S12=0,"0",(S12/S13))</f>
        <v>1</v>
      </c>
      <c r="U12" s="172">
        <v>1</v>
      </c>
      <c r="V12" s="506">
        <f>IF(U12=0,"0",(U12/U13))</f>
        <v>1</v>
      </c>
      <c r="W12" s="175">
        <v>1</v>
      </c>
      <c r="X12" s="506">
        <f>IF(W12=0,"0",(W12/W13))</f>
        <v>1</v>
      </c>
      <c r="Y12" s="31">
        <f t="shared" si="0"/>
        <v>9</v>
      </c>
      <c r="Z12" s="506">
        <f>IF(Y12=0,"0",(Y12/Y13))</f>
        <v>1</v>
      </c>
      <c r="AA12" s="329" t="s">
        <v>227</v>
      </c>
      <c r="AB12" s="330"/>
    </row>
    <row r="13" spans="1:28" ht="115.5" customHeight="1">
      <c r="A13" s="326"/>
      <c r="B13" s="45" t="s">
        <v>186</v>
      </c>
      <c r="C13" s="46"/>
      <c r="D13" s="299"/>
      <c r="E13" s="46"/>
      <c r="F13" s="299"/>
      <c r="G13" s="46"/>
      <c r="H13" s="299"/>
      <c r="I13" s="46"/>
      <c r="J13" s="299"/>
      <c r="K13" s="46"/>
      <c r="L13" s="299"/>
      <c r="M13" s="46"/>
      <c r="N13" s="299"/>
      <c r="O13" s="46"/>
      <c r="P13" s="299"/>
      <c r="Q13" s="31">
        <v>3</v>
      </c>
      <c r="R13" s="506"/>
      <c r="S13" s="31">
        <v>4</v>
      </c>
      <c r="T13" s="506"/>
      <c r="U13" s="172">
        <v>1</v>
      </c>
      <c r="V13" s="506"/>
      <c r="W13" s="175">
        <v>1</v>
      </c>
      <c r="X13" s="506"/>
      <c r="Y13" s="31">
        <f t="shared" si="0"/>
        <v>9</v>
      </c>
      <c r="Z13" s="506"/>
      <c r="AA13" s="329"/>
      <c r="AB13" s="330"/>
    </row>
    <row r="14" spans="1:28" ht="74.25" customHeight="1">
      <c r="A14" s="326" t="s">
        <v>184</v>
      </c>
      <c r="B14" s="45" t="s">
        <v>187</v>
      </c>
      <c r="C14" s="46"/>
      <c r="D14" s="299"/>
      <c r="E14" s="46"/>
      <c r="F14" s="299"/>
      <c r="G14" s="46"/>
      <c r="H14" s="299"/>
      <c r="I14" s="46"/>
      <c r="J14" s="299"/>
      <c r="K14" s="46"/>
      <c r="L14" s="299"/>
      <c r="M14" s="46"/>
      <c r="N14" s="299"/>
      <c r="O14" s="46"/>
      <c r="P14" s="299"/>
      <c r="Q14" s="173">
        <v>2</v>
      </c>
      <c r="R14" s="506">
        <f>IF(Q14=0,"0",(Q14/Q15))</f>
        <v>1</v>
      </c>
      <c r="S14" s="31">
        <v>1</v>
      </c>
      <c r="T14" s="506">
        <f>IF(S14=0,"0",(S14/S15))</f>
        <v>1</v>
      </c>
      <c r="U14" s="172">
        <v>3</v>
      </c>
      <c r="V14" s="506">
        <f>IF(U14=0,"0",(U14/U15))</f>
        <v>1</v>
      </c>
      <c r="W14" s="175">
        <v>4</v>
      </c>
      <c r="X14" s="506">
        <f>IF(W14=0,"0",(W14/W15))</f>
        <v>1</v>
      </c>
      <c r="Y14" s="31">
        <f t="shared" si="0"/>
        <v>10</v>
      </c>
      <c r="Z14" s="506">
        <f>IF(Y14=0,"0",(Y14/Y15))</f>
        <v>1</v>
      </c>
      <c r="AA14" s="329" t="s">
        <v>228</v>
      </c>
      <c r="AB14" s="330"/>
    </row>
    <row r="15" spans="1:28" ht="63.75" customHeight="1" thickBot="1">
      <c r="A15" s="327"/>
      <c r="B15" s="47" t="s">
        <v>188</v>
      </c>
      <c r="C15" s="48"/>
      <c r="D15" s="328"/>
      <c r="E15" s="48"/>
      <c r="F15" s="328"/>
      <c r="G15" s="48"/>
      <c r="H15" s="328"/>
      <c r="I15" s="48"/>
      <c r="J15" s="328"/>
      <c r="K15" s="48"/>
      <c r="L15" s="328"/>
      <c r="M15" s="48"/>
      <c r="N15" s="328"/>
      <c r="O15" s="48"/>
      <c r="P15" s="328"/>
      <c r="Q15" s="49">
        <v>2</v>
      </c>
      <c r="R15" s="507"/>
      <c r="S15" s="49">
        <v>1</v>
      </c>
      <c r="T15" s="507"/>
      <c r="U15" s="174">
        <v>3</v>
      </c>
      <c r="V15" s="507"/>
      <c r="W15" s="176">
        <v>4</v>
      </c>
      <c r="X15" s="507"/>
      <c r="Y15" s="49">
        <f t="shared" si="0"/>
        <v>10</v>
      </c>
      <c r="Z15" s="507"/>
      <c r="AA15" s="333"/>
      <c r="AB15" s="334"/>
    </row>
    <row r="16" spans="1:26" ht="12.75">
      <c r="A16" s="11"/>
      <c r="D16" s="7"/>
      <c r="F16" s="7"/>
      <c r="J16" s="7"/>
      <c r="L16" s="7"/>
      <c r="P16" s="7"/>
      <c r="Q16" s="7"/>
      <c r="R16" s="7"/>
      <c r="S16" s="7"/>
      <c r="T16" s="7"/>
      <c r="U16" s="7"/>
      <c r="V16" s="7"/>
      <c r="W16" s="7"/>
      <c r="X16" s="7"/>
      <c r="Y16" s="30"/>
      <c r="Z16" s="30"/>
    </row>
    <row r="17" spans="4:26" ht="12.75">
      <c r="D17" s="7"/>
      <c r="F17" s="7"/>
      <c r="J17" s="7"/>
      <c r="L17" s="7"/>
      <c r="P17" s="7"/>
      <c r="Q17" s="7"/>
      <c r="R17" s="7"/>
      <c r="S17" s="7"/>
      <c r="T17" s="7"/>
      <c r="U17" s="7"/>
      <c r="V17" s="7"/>
      <c r="W17" s="7"/>
      <c r="X17" s="7"/>
      <c r="Y17" s="7"/>
      <c r="Z17" s="7"/>
    </row>
    <row r="18" spans="1:27" ht="12.75" customHeight="1">
      <c r="A18" s="304"/>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row>
    <row r="19" spans="1:27" ht="12.75">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row>
    <row r="20" spans="1:27" ht="12.7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row>
    <row r="21" spans="1:27" ht="12.75">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row>
    <row r="22" spans="16:26" ht="12.75">
      <c r="P22" s="7"/>
      <c r="Q22" s="7"/>
      <c r="R22" s="7"/>
      <c r="S22" s="7"/>
      <c r="T22" s="7"/>
      <c r="U22" s="7"/>
      <c r="V22" s="7"/>
      <c r="W22" s="7"/>
      <c r="X22" s="7"/>
      <c r="Y22" s="7"/>
      <c r="Z22" s="7"/>
    </row>
    <row r="23" spans="16:26" ht="12.75">
      <c r="P23" s="7"/>
      <c r="Q23" s="7"/>
      <c r="R23" s="7"/>
      <c r="S23" s="7"/>
      <c r="T23" s="7"/>
      <c r="U23" s="7"/>
      <c r="V23" s="7"/>
      <c r="W23" s="7"/>
      <c r="X23" s="7"/>
      <c r="Y23" s="7"/>
      <c r="Z23" s="7"/>
    </row>
    <row r="24" spans="16:26" ht="12.75">
      <c r="P24" s="7"/>
      <c r="Q24" s="7"/>
      <c r="R24" s="7"/>
      <c r="S24" s="7"/>
      <c r="T24" s="7"/>
      <c r="U24" s="7"/>
      <c r="V24" s="7"/>
      <c r="W24" s="7"/>
      <c r="X24" s="7"/>
      <c r="Y24" s="7"/>
      <c r="Z24" s="7"/>
    </row>
    <row r="25" spans="16:26" ht="12.75">
      <c r="P25" s="7"/>
      <c r="Q25" s="7"/>
      <c r="R25" s="7"/>
      <c r="S25" s="7"/>
      <c r="T25" s="7"/>
      <c r="U25" s="7"/>
      <c r="V25" s="7"/>
      <c r="W25" s="7"/>
      <c r="X25" s="7"/>
      <c r="Y25" s="7"/>
      <c r="Z25" s="7"/>
    </row>
    <row r="26" spans="16:26" ht="12.75">
      <c r="P26" s="7"/>
      <c r="Q26" s="7"/>
      <c r="R26" s="7"/>
      <c r="S26" s="7"/>
      <c r="T26" s="7"/>
      <c r="U26" s="7"/>
      <c r="V26" s="7"/>
      <c r="W26" s="7"/>
      <c r="X26" s="7"/>
      <c r="Y26" s="7"/>
      <c r="Z26" s="7"/>
    </row>
    <row r="27" spans="16:26" ht="12.75">
      <c r="P27" s="7"/>
      <c r="Q27" s="7"/>
      <c r="R27" s="7"/>
      <c r="S27" s="7"/>
      <c r="T27" s="7"/>
      <c r="U27" s="7"/>
      <c r="V27" s="7"/>
      <c r="W27" s="7"/>
      <c r="X27" s="7"/>
      <c r="Y27" s="7"/>
      <c r="Z27" s="7"/>
    </row>
    <row r="28" spans="16:26" ht="12.75">
      <c r="P28" s="7"/>
      <c r="Q28" s="7"/>
      <c r="R28" s="7"/>
      <c r="S28" s="7"/>
      <c r="T28" s="7"/>
      <c r="U28" s="7"/>
      <c r="V28" s="7"/>
      <c r="W28" s="7"/>
      <c r="X28" s="7"/>
      <c r="Y28" s="7"/>
      <c r="Z28" s="7"/>
    </row>
    <row r="29" spans="16:26" ht="12.75">
      <c r="P29" s="7"/>
      <c r="Q29" s="7"/>
      <c r="R29" s="7"/>
      <c r="S29" s="7"/>
      <c r="T29" s="7"/>
      <c r="U29" s="7"/>
      <c r="V29" s="7"/>
      <c r="W29" s="7"/>
      <c r="X29" s="7"/>
      <c r="Y29" s="7"/>
      <c r="Z29" s="7"/>
    </row>
    <row r="30" spans="16:26" ht="12.75">
      <c r="P30" s="7"/>
      <c r="Q30" s="7"/>
      <c r="R30" s="7"/>
      <c r="S30" s="7"/>
      <c r="T30" s="7"/>
      <c r="U30" s="7"/>
      <c r="V30" s="7"/>
      <c r="W30" s="7"/>
      <c r="X30" s="7"/>
      <c r="Y30" s="7"/>
      <c r="Z30" s="7"/>
    </row>
    <row r="31" spans="16:26" ht="12.75">
      <c r="P31" s="7"/>
      <c r="Q31" s="7"/>
      <c r="R31" s="7"/>
      <c r="S31" s="7"/>
      <c r="T31" s="7"/>
      <c r="U31" s="7"/>
      <c r="V31" s="7"/>
      <c r="W31" s="7"/>
      <c r="X31" s="7"/>
      <c r="Y31" s="7"/>
      <c r="Z31" s="7"/>
    </row>
    <row r="32" spans="16:26" ht="12.75">
      <c r="P32" s="7"/>
      <c r="Q32" s="7"/>
      <c r="R32" s="7"/>
      <c r="S32" s="7"/>
      <c r="T32" s="7"/>
      <c r="U32" s="7"/>
      <c r="V32" s="7"/>
      <c r="W32" s="7"/>
      <c r="X32" s="7"/>
      <c r="Y32" s="7"/>
      <c r="Z32" s="7"/>
    </row>
    <row r="33" spans="16:26" ht="12.75">
      <c r="P33" s="7"/>
      <c r="Q33" s="7"/>
      <c r="R33" s="7"/>
      <c r="S33" s="7"/>
      <c r="T33" s="7"/>
      <c r="U33" s="7"/>
      <c r="V33" s="7"/>
      <c r="W33" s="7"/>
      <c r="X33" s="7"/>
      <c r="Y33" s="7"/>
      <c r="Z33" s="7"/>
    </row>
    <row r="34" spans="16:26" ht="12.75">
      <c r="P34" s="7"/>
      <c r="Q34" s="7"/>
      <c r="R34" s="7"/>
      <c r="S34" s="7"/>
      <c r="T34" s="7"/>
      <c r="U34" s="7"/>
      <c r="V34" s="7"/>
      <c r="W34" s="7"/>
      <c r="X34" s="7"/>
      <c r="Y34" s="7"/>
      <c r="Z34" s="7"/>
    </row>
    <row r="35" spans="16:26" ht="12.75">
      <c r="P35" s="7"/>
      <c r="Q35" s="7"/>
      <c r="R35" s="7"/>
      <c r="S35" s="7"/>
      <c r="T35" s="7"/>
      <c r="U35" s="7"/>
      <c r="V35" s="7"/>
      <c r="W35" s="7"/>
      <c r="X35" s="7"/>
      <c r="Y35" s="7"/>
      <c r="Z35" s="7"/>
    </row>
    <row r="36" spans="16:26" ht="12.75">
      <c r="P36" s="7"/>
      <c r="Q36" s="7"/>
      <c r="R36" s="7"/>
      <c r="S36" s="7"/>
      <c r="T36" s="7"/>
      <c r="U36" s="7"/>
      <c r="V36" s="7"/>
      <c r="W36" s="7"/>
      <c r="X36" s="7"/>
      <c r="Y36" s="7"/>
      <c r="Z36" s="7"/>
    </row>
    <row r="37" spans="16:26" ht="12.75">
      <c r="P37" s="7"/>
      <c r="Q37" s="7"/>
      <c r="R37" s="7"/>
      <c r="S37" s="7"/>
      <c r="T37" s="7"/>
      <c r="U37" s="7"/>
      <c r="V37" s="7"/>
      <c r="W37" s="7"/>
      <c r="X37" s="7"/>
      <c r="Y37" s="7"/>
      <c r="Z37" s="7"/>
    </row>
    <row r="38" spans="16:26" ht="12.75">
      <c r="P38" s="7"/>
      <c r="Q38" s="7"/>
      <c r="R38" s="7"/>
      <c r="S38" s="7"/>
      <c r="T38" s="7"/>
      <c r="U38" s="7"/>
      <c r="V38" s="7"/>
      <c r="W38" s="7"/>
      <c r="X38" s="7"/>
      <c r="Y38" s="7"/>
      <c r="Z38" s="7"/>
    </row>
    <row r="39" spans="16:26" ht="12.75">
      <c r="P39" s="7"/>
      <c r="Q39" s="7"/>
      <c r="R39" s="7"/>
      <c r="S39" s="7"/>
      <c r="T39" s="7"/>
      <c r="U39" s="7"/>
      <c r="V39" s="7"/>
      <c r="W39" s="7"/>
      <c r="X39" s="7"/>
      <c r="Y39" s="7"/>
      <c r="Z39" s="7"/>
    </row>
    <row r="40" spans="16:26" ht="12.75">
      <c r="P40" s="7"/>
      <c r="Q40" s="7"/>
      <c r="R40" s="7"/>
      <c r="S40" s="7"/>
      <c r="T40" s="7"/>
      <c r="U40" s="7"/>
      <c r="V40" s="7"/>
      <c r="W40" s="7"/>
      <c r="X40" s="7"/>
      <c r="Y40" s="7"/>
      <c r="Z40" s="7"/>
    </row>
    <row r="41" spans="16:26" ht="12.75">
      <c r="P41" s="7"/>
      <c r="Q41" s="7"/>
      <c r="R41" s="7"/>
      <c r="S41" s="7"/>
      <c r="T41" s="7"/>
      <c r="U41" s="7"/>
      <c r="V41" s="7"/>
      <c r="W41" s="7"/>
      <c r="X41" s="7"/>
      <c r="Y41" s="7"/>
      <c r="Z41" s="7"/>
    </row>
    <row r="42" spans="16:26" ht="12.75">
      <c r="P42" s="7"/>
      <c r="Q42" s="7"/>
      <c r="R42" s="7"/>
      <c r="S42" s="7"/>
      <c r="T42" s="7"/>
      <c r="U42" s="7"/>
      <c r="V42" s="7"/>
      <c r="W42" s="7"/>
      <c r="X42" s="7"/>
      <c r="Y42" s="7"/>
      <c r="Z42" s="7"/>
    </row>
    <row r="43" spans="16:26" ht="12.75">
      <c r="P43" s="7"/>
      <c r="Q43" s="7"/>
      <c r="R43" s="7"/>
      <c r="S43" s="7"/>
      <c r="T43" s="7"/>
      <c r="U43" s="7"/>
      <c r="V43" s="7"/>
      <c r="W43" s="7"/>
      <c r="X43" s="7"/>
      <c r="Y43" s="7"/>
      <c r="Z43" s="7"/>
    </row>
    <row r="44" spans="16:26" ht="12.75">
      <c r="P44" s="7"/>
      <c r="Q44" s="7"/>
      <c r="R44" s="7"/>
      <c r="S44" s="7"/>
      <c r="T44" s="7"/>
      <c r="U44" s="7"/>
      <c r="V44" s="7"/>
      <c r="W44" s="7"/>
      <c r="X44" s="7"/>
      <c r="Y44" s="7"/>
      <c r="Z44" s="7"/>
    </row>
    <row r="45" spans="16:26" ht="12.75">
      <c r="P45" s="7"/>
      <c r="Q45" s="7"/>
      <c r="R45" s="7"/>
      <c r="S45" s="7"/>
      <c r="T45" s="7"/>
      <c r="U45" s="7"/>
      <c r="V45" s="7"/>
      <c r="W45" s="7"/>
      <c r="X45" s="7"/>
      <c r="Y45" s="7"/>
      <c r="Z45" s="7"/>
    </row>
    <row r="46" spans="16:26" ht="12.75">
      <c r="P46" s="7"/>
      <c r="Q46" s="7"/>
      <c r="R46" s="7"/>
      <c r="S46" s="7"/>
      <c r="T46" s="7"/>
      <c r="U46" s="7"/>
      <c r="V46" s="7"/>
      <c r="W46" s="7"/>
      <c r="X46" s="7"/>
      <c r="Y46" s="7"/>
      <c r="Z46" s="7"/>
    </row>
    <row r="47" spans="16:26" ht="12.75">
      <c r="P47" s="7"/>
      <c r="Q47" s="7"/>
      <c r="R47" s="7"/>
      <c r="S47" s="7"/>
      <c r="T47" s="7"/>
      <c r="U47" s="7"/>
      <c r="V47" s="7"/>
      <c r="W47" s="7"/>
      <c r="X47" s="7"/>
      <c r="Y47" s="7"/>
      <c r="Z47" s="7"/>
    </row>
    <row r="48" spans="16:26" ht="12.75">
      <c r="P48" s="7"/>
      <c r="Q48" s="7"/>
      <c r="R48" s="7"/>
      <c r="S48" s="7"/>
      <c r="T48" s="7"/>
      <c r="U48" s="7"/>
      <c r="V48" s="7"/>
      <c r="W48" s="7"/>
      <c r="X48" s="7"/>
      <c r="Y48" s="7"/>
      <c r="Z48" s="7"/>
    </row>
    <row r="49" spans="16:26" ht="12.75">
      <c r="P49" s="7"/>
      <c r="Q49" s="7"/>
      <c r="R49" s="7"/>
      <c r="S49" s="7"/>
      <c r="T49" s="7"/>
      <c r="U49" s="7"/>
      <c r="V49" s="7"/>
      <c r="W49" s="7"/>
      <c r="X49" s="7"/>
      <c r="Y49" s="7"/>
      <c r="Z49" s="7"/>
    </row>
    <row r="50" spans="16:26" ht="12.75">
      <c r="P50" s="7"/>
      <c r="Q50" s="7"/>
      <c r="R50" s="7"/>
      <c r="S50" s="7"/>
      <c r="T50" s="7"/>
      <c r="U50" s="7"/>
      <c r="V50" s="7"/>
      <c r="W50" s="7"/>
      <c r="X50" s="7"/>
      <c r="Y50" s="7"/>
      <c r="Z50" s="7"/>
    </row>
    <row r="51" spans="16:26" ht="12.75">
      <c r="P51" s="7"/>
      <c r="Q51" s="7"/>
      <c r="R51" s="7"/>
      <c r="S51" s="7"/>
      <c r="T51" s="7"/>
      <c r="U51" s="7"/>
      <c r="V51" s="7"/>
      <c r="W51" s="7"/>
      <c r="X51" s="7"/>
      <c r="Y51" s="7"/>
      <c r="Z51" s="7"/>
    </row>
    <row r="52" spans="16:26" ht="12.75">
      <c r="P52" s="7"/>
      <c r="Q52" s="7"/>
      <c r="R52" s="7"/>
      <c r="S52" s="7"/>
      <c r="T52" s="7"/>
      <c r="U52" s="7"/>
      <c r="V52" s="7"/>
      <c r="W52" s="7"/>
      <c r="X52" s="7"/>
      <c r="Y52" s="7"/>
      <c r="Z52" s="7"/>
    </row>
    <row r="53" spans="16:26" ht="12.75">
      <c r="P53" s="7"/>
      <c r="Q53" s="7"/>
      <c r="R53" s="7"/>
      <c r="S53" s="7"/>
      <c r="T53" s="7"/>
      <c r="U53" s="7"/>
      <c r="V53" s="7"/>
      <c r="W53" s="7"/>
      <c r="X53" s="7"/>
      <c r="Y53" s="7"/>
      <c r="Z53" s="7"/>
    </row>
    <row r="54" spans="16:26" ht="12.75">
      <c r="P54" s="7"/>
      <c r="Q54" s="7"/>
      <c r="R54" s="7"/>
      <c r="S54" s="7"/>
      <c r="T54" s="7"/>
      <c r="U54" s="7"/>
      <c r="V54" s="7"/>
      <c r="W54" s="7"/>
      <c r="X54" s="7"/>
      <c r="Y54" s="7"/>
      <c r="Z54" s="7"/>
    </row>
    <row r="55" spans="16:26" ht="12.75">
      <c r="P55" s="7"/>
      <c r="Q55" s="7"/>
      <c r="R55" s="7"/>
      <c r="S55" s="7"/>
      <c r="T55" s="7"/>
      <c r="U55" s="7"/>
      <c r="V55" s="7"/>
      <c r="W55" s="7"/>
      <c r="X55" s="7"/>
      <c r="Y55" s="7"/>
      <c r="Z55" s="7"/>
    </row>
    <row r="56" spans="16:26" ht="12.75">
      <c r="P56" s="7"/>
      <c r="Q56" s="7"/>
      <c r="R56" s="7"/>
      <c r="S56" s="7"/>
      <c r="T56" s="7"/>
      <c r="U56" s="7"/>
      <c r="V56" s="7"/>
      <c r="W56" s="7"/>
      <c r="X56" s="7"/>
      <c r="Y56" s="7"/>
      <c r="Z56" s="7"/>
    </row>
    <row r="66" spans="2:26" ht="12.75">
      <c r="B66" s="8"/>
      <c r="C66" s="9"/>
      <c r="D66" s="9"/>
      <c r="E66" s="9"/>
      <c r="F66" s="9"/>
      <c r="G66" s="9"/>
      <c r="H66" s="9"/>
      <c r="I66" s="9"/>
      <c r="J66" s="9"/>
      <c r="K66" s="9"/>
      <c r="L66" s="9"/>
      <c r="M66" s="9"/>
      <c r="N66" s="9"/>
      <c r="O66" s="9"/>
      <c r="P66" s="9"/>
      <c r="Q66" s="9"/>
      <c r="R66" s="9"/>
      <c r="S66" s="9"/>
      <c r="T66" s="9"/>
      <c r="U66" s="9"/>
      <c r="V66" s="9"/>
      <c r="W66" s="9"/>
      <c r="X66" s="9"/>
      <c r="Y66" s="9"/>
      <c r="Z66" s="9"/>
    </row>
    <row r="67" spans="2:26" ht="12.75">
      <c r="B67" s="10"/>
      <c r="C67" s="9"/>
      <c r="D67" s="9"/>
      <c r="E67" s="9"/>
      <c r="F67" s="9"/>
      <c r="G67" s="9"/>
      <c r="H67" s="9"/>
      <c r="I67" s="9"/>
      <c r="J67" s="9"/>
      <c r="K67" s="9"/>
      <c r="L67" s="9"/>
      <c r="M67" s="9"/>
      <c r="N67" s="9"/>
      <c r="O67" s="9"/>
      <c r="P67" s="9"/>
      <c r="Q67" s="9"/>
      <c r="R67" s="9"/>
      <c r="S67" s="9"/>
      <c r="T67" s="9"/>
      <c r="U67" s="9"/>
      <c r="V67" s="9"/>
      <c r="W67" s="9"/>
      <c r="X67" s="9"/>
      <c r="Y67" s="9"/>
      <c r="Z67" s="9"/>
    </row>
  </sheetData>
  <sheetProtection formatCells="0" formatColumns="0" formatRows="0"/>
  <mergeCells count="58">
    <mergeCell ref="AA10:AB11"/>
    <mergeCell ref="L10:L11"/>
    <mergeCell ref="N10:N11"/>
    <mergeCell ref="P10:P11"/>
    <mergeCell ref="R10:R11"/>
    <mergeCell ref="T10:T11"/>
    <mergeCell ref="V10:V11"/>
    <mergeCell ref="Z12:Z13"/>
    <mergeCell ref="Z14:Z15"/>
    <mergeCell ref="A10:A11"/>
    <mergeCell ref="D10:D11"/>
    <mergeCell ref="F10:F11"/>
    <mergeCell ref="H10:H11"/>
    <mergeCell ref="J10:J11"/>
    <mergeCell ref="X10:X11"/>
    <mergeCell ref="Z10:Z11"/>
    <mergeCell ref="V12:V13"/>
    <mergeCell ref="A18:AA21"/>
    <mergeCell ref="R14:R15"/>
    <mergeCell ref="T14:T15"/>
    <mergeCell ref="V14:V15"/>
    <mergeCell ref="X14:X15"/>
    <mergeCell ref="AA14:AB15"/>
    <mergeCell ref="AA12:AB13"/>
    <mergeCell ref="A14:A15"/>
    <mergeCell ref="D14:D15"/>
    <mergeCell ref="F14:F15"/>
    <mergeCell ref="H14:H15"/>
    <mergeCell ref="J14:J15"/>
    <mergeCell ref="L14:L15"/>
    <mergeCell ref="N14:N15"/>
    <mergeCell ref="P14:P15"/>
    <mergeCell ref="N12:N13"/>
    <mergeCell ref="X12:X13"/>
    <mergeCell ref="A12:A13"/>
    <mergeCell ref="D12:D13"/>
    <mergeCell ref="F12:F13"/>
    <mergeCell ref="H12:H13"/>
    <mergeCell ref="J12:J13"/>
    <mergeCell ref="L12:L13"/>
    <mergeCell ref="P12:P13"/>
    <mergeCell ref="R12:R13"/>
    <mergeCell ref="T12:T13"/>
    <mergeCell ref="A6:B6"/>
    <mergeCell ref="C6:AB6"/>
    <mergeCell ref="A8:A9"/>
    <mergeCell ref="B8:B9"/>
    <mergeCell ref="C8:AB8"/>
    <mergeCell ref="AA9:AB9"/>
    <mergeCell ref="A1:A4"/>
    <mergeCell ref="AA1:AB1"/>
    <mergeCell ref="AA2:AB2"/>
    <mergeCell ref="AA3:AB3"/>
    <mergeCell ref="AA4:AB4"/>
    <mergeCell ref="B1:Z1"/>
    <mergeCell ref="B2:Z2"/>
    <mergeCell ref="B3:Z3"/>
    <mergeCell ref="B4:Z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Camilo Eduardo Leon Chaves</cp:lastModifiedBy>
  <cp:lastPrinted>2017-10-02T15:31:42Z</cp:lastPrinted>
  <dcterms:created xsi:type="dcterms:W3CDTF">2012-02-20T19:54:14Z</dcterms:created>
  <dcterms:modified xsi:type="dcterms:W3CDTF">2019-01-08T22:12:13Z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Para el grupo de arquitectura de datos las evidencias están en
http://intranet/DAEC/GE/GI/Lists/Entrega%20Informacion/AllItems.aspx
</vt:lpwstr>
  </property>
  <property fmtid="{D5CDD505-2E9C-101B-9397-08002B2CF9AE}" pid="4" name="Fase">
    <vt:lpwstr>a. Ficha Téncnica</vt:lpwstr>
  </property>
  <property fmtid="{D5CDD505-2E9C-101B-9397-08002B2CF9AE}" pid="5" name="_dlc_DocId">
    <vt:lpwstr>NV5X2DCNMZXR-706062453-1907</vt:lpwstr>
  </property>
  <property fmtid="{D5CDD505-2E9C-101B-9397-08002B2CF9AE}" pid="6" name="_dlc_DocIdItemGuid">
    <vt:lpwstr>3f273072-6b87-424d-b0a2-51ace9fb58c3</vt:lpwstr>
  </property>
  <property fmtid="{D5CDD505-2E9C-101B-9397-08002B2CF9AE}" pid="7" name="_dlc_DocIdUrl">
    <vt:lpwstr>https://www.supersociedades.gov.co/nuestra_entidad/Planeacion/_layouts/15/DocIdRedir.aspx?ID=NV5X2DCNMZXR-706062453-1907, NV5X2DCNMZXR-706062453-1907</vt:lpwstr>
  </property>
</Properties>
</file>