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55" yWindow="120" windowWidth="9870" windowHeight="9060" tabRatio="834" activeTab="3"/>
  </bookViews>
  <sheets>
    <sheet name="Poblamiento de Planta" sheetId="1" r:id="rId1"/>
    <sheet name="registro Poblamiento de Planta" sheetId="2" r:id="rId2"/>
    <sheet name="Plan Anual de Bienestar" sheetId="3" r:id="rId3"/>
    <sheet name="registro Plan Anual Bienestar" sheetId="4" r:id="rId4"/>
    <sheet name="Evaluación de Desempeño" sheetId="5" state="hidden" r:id="rId5"/>
    <sheet name="registro evaluación desempe" sheetId="6" state="hidden" r:id="rId6"/>
    <sheet name="Efect Programa de Inducción" sheetId="7" r:id="rId7"/>
    <sheet name="registro efectiv de inducción" sheetId="8" r:id="rId8"/>
    <sheet name="Eficiencia Créditos de Vivienda" sheetId="9" r:id="rId9"/>
    <sheet name="registro créditos de vivienda" sheetId="10" r:id="rId10"/>
    <sheet name="PIC" sheetId="11" r:id="rId11"/>
    <sheet name="registro de PIC" sheetId="12" r:id="rId12"/>
    <sheet name="EficienciaConciliacion" sheetId="13" r:id="rId13"/>
    <sheet name="registro EficienciaConciliacion" sheetId="14" r:id="rId14"/>
    <sheet name="Hoja1" sheetId="15" r:id="rId15"/>
  </sheets>
  <definedNames>
    <definedName name="_xlnm.Print_Area" localSheetId="6">'Efect Programa de Inducción'!$A$1:$P$77</definedName>
    <definedName name="_xlnm.Print_Area" localSheetId="8">'Eficiencia Créditos de Vivienda'!$A$1:$P$77</definedName>
    <definedName name="_xlnm.Print_Area" localSheetId="12">'EficienciaConciliacion'!$A$1:$P$77</definedName>
    <definedName name="_xlnm.Print_Area" localSheetId="4">'Evaluación de Desempeño'!$A$1:$P$73</definedName>
    <definedName name="_xlnm.Print_Area" localSheetId="10">'PIC'!$A$1:$P$78</definedName>
    <definedName name="_xlnm.Print_Area" localSheetId="2">'Plan Anual de Bienestar'!$A$1:$P$77</definedName>
    <definedName name="_xlnm.Print_Area" localSheetId="0">'Poblamiento de Planta'!$A$1:$P$78</definedName>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67" authorId="0">
      <text>
        <r>
          <rPr>
            <sz val="8"/>
            <rFont val="Tahoma"/>
            <family val="2"/>
          </rPr>
          <t xml:space="preserve">DEJAR EVIDENCIA
</t>
        </r>
      </text>
    </comment>
    <comment ref="C73" authorId="0">
      <text>
        <r>
          <rPr>
            <sz val="8"/>
            <rFont val="Tahoma"/>
            <family val="2"/>
          </rPr>
          <t xml:space="preserve">DEJAR EVIDENCIA
</t>
        </r>
      </text>
    </comment>
    <comment ref="C71" authorId="0">
      <text>
        <r>
          <rPr>
            <sz val="8"/>
            <rFont val="Tahoma"/>
            <family val="2"/>
          </rPr>
          <t xml:space="preserve">DEJAR EVIDENCIA
</t>
        </r>
      </text>
    </comment>
    <comment ref="C69" authorId="0">
      <text>
        <r>
          <rPr>
            <sz val="8"/>
            <rFont val="Tahoma"/>
            <family val="2"/>
          </rPr>
          <t xml:space="preserve">DEJAR EVIDENCIA
</t>
        </r>
      </text>
    </comment>
  </commentList>
</comments>
</file>

<file path=xl/comments1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C67" authorId="0">
      <text>
        <r>
          <rPr>
            <sz val="8"/>
            <rFont val="Tahoma"/>
            <family val="2"/>
          </rPr>
          <t xml:space="preserve">DEJAR EVIDENCIA
</t>
        </r>
      </text>
    </comment>
  </commentList>
</comments>
</file>

<file path=xl/comments1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C66" authorId="0">
      <text>
        <r>
          <rPr>
            <sz val="8"/>
            <rFont val="Tahoma"/>
            <family val="2"/>
          </rPr>
          <t xml:space="preserve">DEJAR EVIDENCIA
</t>
        </r>
      </text>
    </comment>
    <comment ref="C68" authorId="0">
      <text>
        <r>
          <rPr>
            <sz val="8"/>
            <rFont val="Tahoma"/>
            <family val="2"/>
          </rPr>
          <t xml:space="preserve">DEJAR EVIDENCIA
</t>
        </r>
      </text>
    </comment>
    <comment ref="C70" authorId="0">
      <text>
        <r>
          <rPr>
            <sz val="8"/>
            <rFont val="Tahoma"/>
            <family val="2"/>
          </rPr>
          <t xml:space="preserve">DEJAR EVIDENCIA
</t>
        </r>
      </text>
    </comment>
    <comment ref="C72" authorId="0">
      <text>
        <r>
          <rPr>
            <sz val="8"/>
            <rFont val="Tahoma"/>
            <family val="2"/>
          </rPr>
          <t xml:space="preserve">DEJAR EVIDENCIA
</t>
        </r>
      </text>
    </comment>
  </commentList>
</comments>
</file>

<file path=xl/comments5.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6" authorId="0">
      <text>
        <r>
          <rPr>
            <sz val="8"/>
            <rFont val="Tahoma"/>
            <family val="2"/>
          </rPr>
          <t xml:space="preserve">DEJAR EVIDENCIA
</t>
        </r>
      </text>
    </comment>
    <comment ref="C68" authorId="0">
      <text>
        <r>
          <rPr>
            <sz val="8"/>
            <rFont val="Tahoma"/>
            <family val="2"/>
          </rPr>
          <t xml:space="preserve">DEJAR EVIDENCIA
</t>
        </r>
      </text>
    </comment>
  </commentList>
</comments>
</file>

<file path=xl/comments7.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C66" authorId="0">
      <text>
        <r>
          <rPr>
            <sz val="8"/>
            <rFont val="Tahoma"/>
            <family val="2"/>
          </rPr>
          <t xml:space="preserve">DEJAR EVIDENCIA
</t>
        </r>
      </text>
    </comment>
    <comment ref="C68" authorId="0">
      <text>
        <r>
          <rPr>
            <sz val="8"/>
            <rFont val="Tahoma"/>
            <family val="2"/>
          </rPr>
          <t xml:space="preserve">DEJAR EVIDENCIA
</t>
        </r>
      </text>
    </comment>
    <comment ref="C70" authorId="0">
      <text>
        <r>
          <rPr>
            <sz val="8"/>
            <rFont val="Tahoma"/>
            <family val="2"/>
          </rPr>
          <t xml:space="preserve">DEJAR EVIDENCIA
</t>
        </r>
      </text>
    </comment>
    <comment ref="C72" authorId="0">
      <text>
        <r>
          <rPr>
            <sz val="8"/>
            <rFont val="Tahoma"/>
            <family val="2"/>
          </rPr>
          <t xml:space="preserve">DEJAR EVIDENCIA
</t>
        </r>
      </text>
    </comment>
  </commentList>
</comments>
</file>

<file path=xl/comments9.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List>
</comments>
</file>

<file path=xl/sharedStrings.xml><?xml version="1.0" encoding="utf-8"?>
<sst xmlns="http://schemas.openxmlformats.org/spreadsheetml/2006/main" count="1403" uniqueCount="412">
  <si>
    <t>PROCESO</t>
  </si>
  <si>
    <t>TIPO DE INDICADOR</t>
  </si>
  <si>
    <t>META</t>
  </si>
  <si>
    <t>FORMULACIÓN</t>
  </si>
  <si>
    <t>FRECUENCIA DE MEDICION</t>
  </si>
  <si>
    <t>ANALISIS DE INFORMACIÓN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</si>
  <si>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</si>
  <si>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</si>
  <si>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</si>
  <si>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</si>
  <si>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</si>
  <si>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</si>
  <si>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</si>
  <si>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</si>
  <si>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</si>
  <si>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</si>
  <si>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</si>
  <si>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</si>
  <si>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</si>
  <si>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</si>
  <si>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</si>
  <si>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</si>
  <si>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</si>
  <si>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</si>
  <si>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</si>
  <si>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</si>
  <si>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</si>
  <si>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</si>
  <si>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</si>
  <si>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</si>
  <si>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</si>
  <si>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</si>
  <si>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</si>
  <si>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</si>
  <si>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</si>
  <si>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</si>
  <si>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</si>
  <si>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</si>
  <si>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</si>
  <si>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</si>
  <si>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</si>
  <si>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</si>
  <si>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</si>
  <si>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</si>
  <si>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</si>
  <si>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</si>
  <si>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</si>
  <si>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</si>
  <si>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</si>
  <si>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</si>
  <si>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</si>
  <si>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</si>
  <si>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</si>
  <si>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</si>
  <si>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</si>
  <si>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</si>
  <si>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</si>
  <si>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</si>
  <si>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</si>
  <si>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</si>
  <si>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</si>
  <si>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</si>
  <si>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</si>
  <si>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</si>
  <si>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</si>
  <si>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</si>
  <si>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</si>
  <si>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</si>
  <si>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</si>
  <si>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</si>
  <si>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</si>
  <si>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</si>
  <si>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</si>
  <si>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</si>
  <si>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</si>
  <si>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</si>
  <si>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</si>
  <si>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</si>
  <si>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</si>
  <si>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</si>
  <si>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</si>
  <si>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</si>
  <si>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</si>
  <si>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</si>
  <si>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SISTEMA DE GESTION INTEGRADO</t>
  </si>
  <si>
    <t>PROCESO:  GESTION INTEGRAL</t>
  </si>
  <si>
    <t>FORMATO: DATOS INDICADORES PROCESOS</t>
  </si>
  <si>
    <t>GRUPO</t>
  </si>
  <si>
    <t>TOTAL</t>
  </si>
  <si>
    <t>OBSERVACIONES</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</si>
  <si>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</si>
  <si>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</si>
  <si>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</si>
  <si>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</si>
  <si>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</si>
  <si>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</si>
  <si>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</si>
  <si>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</si>
  <si>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</si>
  <si>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</si>
  <si>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</si>
  <si>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</si>
  <si>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</si>
  <si>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</si>
  <si>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</si>
  <si>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</si>
  <si>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Contribuir a la preservación del orden público económico</t>
  </si>
  <si>
    <t>Version 003</t>
  </si>
  <si>
    <t>Fecha: 30 de Marzo de 2015</t>
  </si>
  <si>
    <t>Porcentaje</t>
  </si>
  <si>
    <t>ABRIL</t>
  </si>
  <si>
    <t>AGOSTO</t>
  </si>
  <si>
    <t>DICIEMBRE</t>
  </si>
  <si>
    <t>JUNIO</t>
  </si>
  <si>
    <t>MARZO</t>
  </si>
  <si>
    <t>SEPTIEMBRE</t>
  </si>
  <si>
    <t>&gt;=90%</t>
  </si>
  <si>
    <t>Secretario General</t>
  </si>
  <si>
    <t>Secretaria General</t>
  </si>
  <si>
    <t>ENERO</t>
  </si>
  <si>
    <t>FEBRERO</t>
  </si>
  <si>
    <t>MAYO</t>
  </si>
  <si>
    <t>JULIO</t>
  </si>
  <si>
    <t>OCTUBRE</t>
  </si>
  <si>
    <t>NOVIEMBRE</t>
  </si>
  <si>
    <t>Nomina Programa KACTUS</t>
  </si>
  <si>
    <t>Decreto 1024 de 2012</t>
  </si>
  <si>
    <t>Administración de Personal</t>
  </si>
  <si>
    <t>Cumplimiento del Plan Anual de Bienestar</t>
  </si>
  <si>
    <t>No. Actividades ejecutadas
        ----------------------------------------------  X100
No. Activides Programadas</t>
  </si>
  <si>
    <r>
      <rPr>
        <b/>
        <sz val="10"/>
        <rFont val="Arial"/>
        <family val="2"/>
      </rPr>
      <t xml:space="preserve">No. Actividades ejecutadas: </t>
    </r>
    <r>
      <rPr>
        <sz val="10"/>
        <rFont val="Arial"/>
        <family val="2"/>
      </rPr>
      <t xml:space="preserve">Actividades ejecutadas del Plan Anual de Bienestar
</t>
    </r>
    <r>
      <rPr>
        <b/>
        <sz val="10"/>
        <rFont val="Arial"/>
        <family val="2"/>
      </rPr>
      <t xml:space="preserve">
No. Activides Programadas: </t>
    </r>
    <r>
      <rPr>
        <sz val="10"/>
        <rFont val="Arial"/>
        <family val="2"/>
      </rPr>
      <t>Actividades del Plan Anual de Bienestar</t>
    </r>
  </si>
  <si>
    <t>&gt;=95%</t>
  </si>
  <si>
    <t>Entre 85% y 94%</t>
  </si>
  <si>
    <t>&lt;= 84%</t>
  </si>
  <si>
    <t>No. Actividades ejecutadas</t>
  </si>
  <si>
    <t>No. Activides Programadas</t>
  </si>
  <si>
    <t>COORDINADOR  DE DESARROLLO DEL TALENTO HUMANO</t>
  </si>
  <si>
    <t>Plan Anual de Bienestar</t>
  </si>
  <si>
    <t>DESARROLLO DE TALENTO HUMANO</t>
  </si>
  <si>
    <t xml:space="preserve">ACTIVIDADES DE BIENESTAR SOCIAL LABORAL </t>
  </si>
  <si>
    <t>CULTURA FISICA Y DEPORTES</t>
  </si>
  <si>
    <t>SISTEMA DE GESTIÓN DE SEGURIDAD Y SALUD OCUPACIONAL</t>
  </si>
  <si>
    <t>DE INTEGRACIÓN</t>
  </si>
  <si>
    <t>GESTIÓN TALENTO HUMANO</t>
  </si>
  <si>
    <t>Eficacia en el programa de Induccion</t>
  </si>
  <si>
    <t>PORCENTAJE</t>
  </si>
  <si>
    <t>Funcionarios con Induccion en el mes actual</t>
  </si>
  <si>
    <t>Número de Funcionarios</t>
  </si>
  <si>
    <t xml:space="preserve">Coordinador de Desarrollo del Talento Humano </t>
  </si>
  <si>
    <t>Número de funcionarios posesionados en el mes anterior</t>
  </si>
  <si>
    <t>Actas de Posesion</t>
  </si>
  <si>
    <t>Funcionarios</t>
  </si>
  <si>
    <t>Sistema de Nomina</t>
  </si>
  <si>
    <t>&lt;= 89%</t>
  </si>
  <si>
    <t>Entre 75% y 89%</t>
  </si>
  <si>
    <t>&lt;= 74%</t>
  </si>
  <si>
    <r>
      <t> </t>
    </r>
    <r>
      <rPr>
        <sz val="10"/>
        <color indexed="56"/>
        <rFont val="Arial"/>
        <family val="2"/>
      </rPr>
      <t>2</t>
    </r>
  </si>
  <si>
    <r>
      <t> </t>
    </r>
    <r>
      <rPr>
        <sz val="10"/>
        <color indexed="56"/>
        <rFont val="Arial"/>
        <family val="2"/>
      </rPr>
      <t>5</t>
    </r>
  </si>
  <si>
    <r>
      <t>6</t>
    </r>
    <r>
      <rPr>
        <sz val="10"/>
        <rFont val="Arial"/>
        <family val="2"/>
      </rPr>
      <t> </t>
    </r>
  </si>
  <si>
    <r>
      <t> </t>
    </r>
    <r>
      <rPr>
        <sz val="10"/>
        <color indexed="56"/>
        <rFont val="Arial"/>
        <family val="2"/>
      </rPr>
      <t>7</t>
    </r>
  </si>
  <si>
    <r>
      <t> </t>
    </r>
    <r>
      <rPr>
        <sz val="10"/>
        <color indexed="56"/>
        <rFont val="Arial"/>
        <family val="2"/>
      </rPr>
      <t>15</t>
    </r>
  </si>
  <si>
    <r>
      <t> </t>
    </r>
    <r>
      <rPr>
        <sz val="10"/>
        <color indexed="56"/>
        <rFont val="Arial"/>
        <family val="2"/>
      </rPr>
      <t>6</t>
    </r>
  </si>
  <si>
    <t>I TRIMESTRE</t>
  </si>
  <si>
    <t>III TRIMESTRE</t>
  </si>
  <si>
    <t>II TRIMESTRE</t>
  </si>
  <si>
    <t>IV TRIMESTRE</t>
  </si>
  <si>
    <t>Entre 90% y 94%</t>
  </si>
  <si>
    <t xml:space="preserve">* El valor oficial de asignación de presupuesto es $ 2.480.185.086    </t>
  </si>
  <si>
    <t>Pagina 1 de 12</t>
  </si>
  <si>
    <t>Pagina 2 de 12</t>
  </si>
  <si>
    <t>Pagina 3 de 12</t>
  </si>
  <si>
    <t>Pagina 5 de 12</t>
  </si>
  <si>
    <t>Pagina 4 de 12</t>
  </si>
  <si>
    <t>Pagina 6 de 12</t>
  </si>
  <si>
    <t>Pagina 7 de 12</t>
  </si>
  <si>
    <t>Pagina 8 de 12</t>
  </si>
  <si>
    <t>Pagina 9 de 12</t>
  </si>
  <si>
    <t>Pagina 10 de 12</t>
  </si>
  <si>
    <t>Pagina 11 de 12</t>
  </si>
  <si>
    <t>Pagina 12 de 12</t>
  </si>
  <si>
    <t>Version: 003</t>
  </si>
  <si>
    <t>Versión: 003</t>
  </si>
  <si>
    <t>Análisis Trimestre I:</t>
  </si>
  <si>
    <t>Análisis Trimestre II:</t>
  </si>
  <si>
    <t>Análisis Trimestre III:</t>
  </si>
  <si>
    <t>Análisis Trimestre IV:</t>
  </si>
  <si>
    <t>&gt;=</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</si>
  <si>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</si>
  <si>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</si>
  <si>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con la preservación de la empresa y a la recuperación del crédito, mediante el ejercicio de las facultades jurisdiccionales</t>
  </si>
  <si>
    <t>Ejercer eficientemente las facultades administrativas de fiscalización sobre las sociedades sujetas a inspección, vigilancia y control</t>
  </si>
  <si>
    <t>Producir y suministrar, a partir de los reportes delos supervisados, información útil, confiable y de calidad para la toma de decisiones y para el ejercicio de la función de fiscalización</t>
  </si>
  <si>
    <t>Producir y suministrar, a partir de los reportes de los supervisados, información útil, confiable y de calidad para la toma de decisiones y para el ejercicio de la función de fiscalización</t>
  </si>
  <si>
    <t>&gt; = 95</t>
  </si>
  <si>
    <t>Entre 85 y 95</t>
  </si>
  <si>
    <t>&lt; 85</t>
  </si>
  <si>
    <t xml:space="preserve"> </t>
  </si>
  <si>
    <t>PROCESO:  GESTIÓN INTEGRAL</t>
  </si>
  <si>
    <t>PROMEDI0</t>
  </si>
  <si>
    <t>Número total de cargos provistos
       ---------------------------------------------------- X 100
Número total de cargos de la planta</t>
  </si>
  <si>
    <t>Aplicación de la evaluación del desempeño</t>
  </si>
  <si>
    <t>Medir el nivel de aplicación de la evaluación del desempeño a los funcionarios de la entidad.</t>
  </si>
  <si>
    <t>Meta</t>
  </si>
  <si>
    <t>Mes</t>
  </si>
  <si>
    <t>Ene</t>
  </si>
  <si>
    <t>Feb</t>
  </si>
  <si>
    <t>Mar</t>
  </si>
  <si>
    <t>Abr</t>
  </si>
  <si>
    <t>May</t>
  </si>
  <si>
    <t>Jun</t>
  </si>
  <si>
    <t>Jul</t>
  </si>
  <si>
    <t>Ago</t>
  </si>
  <si>
    <t>Sep</t>
  </si>
  <si>
    <t>Oct</t>
  </si>
  <si>
    <t>Nov</t>
  </si>
  <si>
    <t>Dic</t>
  </si>
  <si>
    <t>% de funcionarios evaluados</t>
  </si>
  <si>
    <t>Número de funcionarios evaluados</t>
  </si>
  <si>
    <t>Número de funcionarios a evaluar</t>
  </si>
  <si>
    <t>Funcionarios evaluados</t>
  </si>
  <si>
    <t>Funcionarios a evaluar</t>
  </si>
  <si>
    <t>Evaluaciones reportadas</t>
  </si>
  <si>
    <t>Número</t>
  </si>
  <si>
    <t>Resultado Acumulado</t>
  </si>
  <si>
    <t>PROCESO:</t>
  </si>
  <si>
    <t>Variables</t>
  </si>
  <si>
    <t xml:space="preserve">      Número de funcionarios evaluados
------------------------------------------------------- x 100
      Número de funcionarios a evaluar</t>
  </si>
  <si>
    <t>Número total de cargos provistos</t>
  </si>
  <si>
    <t>Número total de cargos de la planta</t>
  </si>
  <si>
    <t>Cargos provistos</t>
  </si>
  <si>
    <t>Total de cargos de la planta</t>
  </si>
  <si>
    <t>número</t>
  </si>
  <si>
    <t>Coordinador Grupo de Administración de personal</t>
  </si>
  <si>
    <t>Resultado Acumulado 2017</t>
  </si>
  <si>
    <t>Enero</t>
  </si>
  <si>
    <t>Marzo</t>
  </si>
  <si>
    <t>Abril</t>
  </si>
  <si>
    <t>Mayo</t>
  </si>
  <si>
    <t>Junio</t>
  </si>
  <si>
    <t>Julio</t>
  </si>
  <si>
    <t>Agosto</t>
  </si>
  <si>
    <t>Septiembre</t>
  </si>
  <si>
    <t>Octubre</t>
  </si>
  <si>
    <t>Noviembre</t>
  </si>
  <si>
    <t>Diciembre</t>
  </si>
  <si>
    <t>Febrero</t>
  </si>
  <si>
    <t>% Enero</t>
  </si>
  <si>
    <t>% Febrero</t>
  </si>
  <si>
    <t>% Marzo</t>
  </si>
  <si>
    <t>% Abril</t>
  </si>
  <si>
    <t>% Mayo</t>
  </si>
  <si>
    <t>% Junio</t>
  </si>
  <si>
    <t>% Julio</t>
  </si>
  <si>
    <t>% Agosto</t>
  </si>
  <si>
    <t xml:space="preserve">INDICADOR: </t>
  </si>
  <si>
    <t>% Septiembre</t>
  </si>
  <si>
    <t>% Octubre</t>
  </si>
  <si>
    <t>% Noviembre</t>
  </si>
  <si>
    <t>% Diciembre</t>
  </si>
  <si>
    <t>Poblamiento de planta de personal</t>
  </si>
  <si>
    <t xml:space="preserve">DICIEMBRE </t>
  </si>
  <si>
    <t xml:space="preserve">COORDINADOR GRUPO DE DESARROLLO DEL TALENTO </t>
  </si>
  <si>
    <t>Resultado acumulado año 2018</t>
  </si>
  <si>
    <t>Promedio 2018</t>
  </si>
  <si>
    <t>% año 2018</t>
  </si>
  <si>
    <r>
      <rPr>
        <b/>
        <sz val="10"/>
        <rFont val="Arial"/>
        <family val="2"/>
      </rPr>
      <t>Numero de evaluaciones realizadas:</t>
    </r>
    <r>
      <rPr>
        <sz val="10"/>
        <rFont val="Arial"/>
        <family val="2"/>
      </rPr>
      <t xml:space="preserve"> Es el total de evaluaciones realizadas durante el semestre.
</t>
    </r>
    <r>
      <rPr>
        <b/>
        <sz val="10"/>
        <rFont val="Arial"/>
        <family val="2"/>
      </rPr>
      <t>Numero de funcionarios:</t>
    </r>
    <r>
      <rPr>
        <sz val="10"/>
        <rFont val="Arial"/>
        <family val="2"/>
      </rPr>
      <t xml:space="preserve"> Es el numero de funcionarios a los cuales corresponda hacer evaluacion.</t>
    </r>
  </si>
  <si>
    <t>II Semestre 2017</t>
  </si>
  <si>
    <t>I Semestre 2018</t>
  </si>
  <si>
    <t>I) PRIMER TRIMESTRE:</t>
  </si>
  <si>
    <t>II) SEGUNDO TRIMESTRE:</t>
  </si>
  <si>
    <t>III) TERCER TRIMESTRE:</t>
  </si>
  <si>
    <r>
      <rPr>
        <b/>
        <sz val="10"/>
        <rFont val="Arial"/>
        <family val="2"/>
      </rPr>
      <t>IV) CUARTO TRIMESTRE:</t>
    </r>
    <r>
      <rPr>
        <sz val="10"/>
        <rFont val="Arial"/>
        <family val="2"/>
      </rPr>
      <t xml:space="preserve"> </t>
    </r>
  </si>
  <si>
    <t>Número de contrataciones</t>
  </si>
  <si>
    <t>Número de actividades</t>
  </si>
  <si>
    <t>Análisis Semestre II 2017:</t>
  </si>
  <si>
    <t>Análisis Semestre I 2018:</t>
  </si>
  <si>
    <t>Segundo semestre 2017
evaluado en enero y febrero de 2018</t>
  </si>
  <si>
    <t>Resultados II  semestre 2017</t>
  </si>
  <si>
    <t>Primer semestre de 2018
evaluado en julio y agosto de 2018</t>
  </si>
  <si>
    <t>Resultados I semestre 2018</t>
  </si>
  <si>
    <t>Promedio de funcionarios evaluados en 2018</t>
  </si>
  <si>
    <t>GTH-F-013 Plan de Bienestar Social Laboral y Capacitación</t>
  </si>
  <si>
    <t>% de poblamiento de planta</t>
  </si>
  <si>
    <t>PRIMER SEMESTRE:</t>
  </si>
  <si>
    <t>SEGUNDO SEMESTRE:</t>
  </si>
  <si>
    <t>TERCER SEMESTRE:</t>
  </si>
  <si>
    <t>CUARTO SEMESTRE:</t>
  </si>
  <si>
    <t xml:space="preserve">Determinar que la entidad cuente con el número suficiente de funcionarios para el cumplimiento de funciones institucionales. </t>
  </si>
  <si>
    <t>Entre 90% y 99%</t>
  </si>
  <si>
    <t>&lt;89%</t>
  </si>
  <si>
    <t>Efectividad de la Inducción Institucional</t>
  </si>
  <si>
    <t>Garantizar que los funcionarios nuevos en la entidad conozcan los elementos básicos para el ejercicio de la función pública en la Superintendencia de Sociedades.</t>
  </si>
  <si>
    <r>
      <rPr>
        <b/>
        <sz val="10"/>
        <rFont val="Arial"/>
        <family val="2"/>
      </rPr>
      <t xml:space="preserve">Sumatoria de los puntajes obtenidos en la inducción institucional: </t>
    </r>
    <r>
      <rPr>
        <sz val="10"/>
        <rFont val="Arial"/>
        <family val="2"/>
      </rPr>
      <t xml:space="preserve">Sumatoria de los puntajes obtenidos en la evaluación final de la inducción institucional. </t>
    </r>
    <r>
      <rPr>
        <b/>
        <sz val="10"/>
        <rFont val="Arial"/>
        <family val="2"/>
      </rPr>
      <t xml:space="preserve">
Número de funcionarios posesionados:</t>
    </r>
    <r>
      <rPr>
        <sz val="10"/>
        <rFont val="Arial"/>
        <family val="2"/>
      </rPr>
      <t xml:space="preserve"> Total de funcionarios que ingresaron a la Entidad en el periodo de medición.</t>
    </r>
  </si>
  <si>
    <t>Sumatoria de los puntajes obtenidos en la inducción institucional / Número de funcionarios posesionados</t>
  </si>
  <si>
    <t>Sumatoria de los puntajes obtenidos en la inducción institucional</t>
  </si>
  <si>
    <t>Reporte de la plataforma de Inducción</t>
  </si>
  <si>
    <t>Eficiencia en la expedición del oficio que ordena el desembolso para créditos de vivienda</t>
  </si>
  <si>
    <t>Medir el tiempo promedio de respuesta para ordenar el desembolso de recursos que fueron asignados para otorgar créditos de vivienda.</t>
  </si>
  <si>
    <t>Sumatoria de días para expedir todas las órdenes de desembolso / Número de solicitudes de desembolso con el lleno de requisitos</t>
  </si>
  <si>
    <r>
      <t xml:space="preserve">Sumatoria de días para expedir órdenes de desembolso: </t>
    </r>
    <r>
      <rPr>
        <sz val="10"/>
        <rFont val="Arial"/>
        <family val="2"/>
      </rPr>
      <t xml:space="preserve">Sumatoria de los días transcurridos desde la recepción de solicitudes de desembolso (con el lleno de requisitos), hasta la expedición de las órdenes de desembolso.
</t>
    </r>
    <r>
      <rPr>
        <b/>
        <sz val="10"/>
        <rFont val="Arial"/>
        <family val="2"/>
      </rPr>
      <t xml:space="preserve">Solicitudes de desembolso radicadas por los funcionarios: </t>
    </r>
    <r>
      <rPr>
        <sz val="10"/>
        <rFont val="Arial"/>
        <family val="2"/>
      </rPr>
      <t>Total de solicitudes de crédito de vivienda (con el lleno de requisitos) recibidas en el Grupo de Desarrollo del Talento Humano para trámite.</t>
    </r>
  </si>
  <si>
    <t>Menor o igual a tres días</t>
  </si>
  <si>
    <t>Días</t>
  </si>
  <si>
    <t>Entre 4 y 5 días</t>
  </si>
  <si>
    <t>Menor o igual a 3 días</t>
  </si>
  <si>
    <t>Desde 6 días</t>
  </si>
  <si>
    <t>Sumatoria de días para expedir órdenes de desembolso</t>
  </si>
  <si>
    <t>Solicitudes de desembolso radicadas por los funcionarios</t>
  </si>
  <si>
    <t>Coordinador de Grupo de Desarrollo del Talento Humano</t>
  </si>
  <si>
    <t>Cantidad de solicitudes</t>
  </si>
  <si>
    <t>Aplicativo Postal</t>
  </si>
  <si>
    <t>Puntos</t>
  </si>
  <si>
    <t>Eficacia de las capacitaciones</t>
  </si>
  <si>
    <t>Medir la eficacia de las capacitaciones ejecutadas</t>
  </si>
  <si>
    <t>(Número de funcionarios con certificación de aprobación de la capacitación / Total de funcionarios que se capacitaron) *100</t>
  </si>
  <si>
    <r>
      <t>Número de funcionarios con certificación de aprobación de la capacitación:</t>
    </r>
    <r>
      <rPr>
        <sz val="10"/>
        <rFont val="Arial"/>
        <family val="2"/>
      </rPr>
      <t xml:space="preserve"> Cantidad de funcionarios que cuentan con el certificado de aprobación de la capacitación.</t>
    </r>
    <r>
      <rPr>
        <b/>
        <sz val="10"/>
        <rFont val="Arial"/>
        <family val="2"/>
      </rPr>
      <t xml:space="preserve">
Total de funcionarios que se capacitaron:</t>
    </r>
    <r>
      <rPr>
        <sz val="10"/>
        <rFont val="Arial"/>
        <family val="2"/>
      </rPr>
      <t xml:space="preserve"> Total de funcionarios que tomaron la capacitación.</t>
    </r>
  </si>
  <si>
    <t>Reporte de certificaciones de aprobación de las entidades educativas</t>
  </si>
  <si>
    <t>Listados de funcionarios que tomaron las capacitaciones</t>
  </si>
  <si>
    <t>Número de funcionarios con certificación de aprobación de la capacitación</t>
  </si>
  <si>
    <t>Total de funcionarios que se capacitaron</t>
  </si>
  <si>
    <t>Cantidad de certificaciones</t>
  </si>
  <si>
    <t xml:space="preserve">Durante el primer trimestre del año 2018, el poblamiento de planta de personal de la Superintendencia de Sociedades ha estado estable, luego de la provision de la vacantes ofertadas en la Convocatoria No. 329 de 2015 para el año inmediatamente anterior. 
Adicionalmente, el 27 de enero del presente, empezo a regir las prohibiciones de la Ley de Garantias, establecidas en el parragrafo 4 del articulo 38 de la Ley 996 del 24 de noviembre de 2005; ademas se han presentado varias renuncias libres y expontaneas de funcionarios.
</t>
  </si>
  <si>
    <t>Para el primer trimestre tuvimos 53 actividades relacionadas con el Plan de Bienestar Institucional las cuales Incluyen las siguientes actividades: Salario emocional, Actividedes de Deportes y cultura fisica , Actividades de ejecucion en la implementacion del Sistema de  Salud y Seguridad del Trabajo SG-SST</t>
  </si>
  <si>
    <t>Se realizaron las Inducciones Institucionales a traves de nuetra Platafirma Virtual de Induccion,  los funcionarios Nuevos que ingresaron a la Entidad desde 1 de enero al 30 de marzo del 2018, Cumpliendo con mas del 95 % de las calificaciones de los modulos dispuestos para tal fin .</t>
  </si>
  <si>
    <t xml:space="preserve">Para el primer trimestre no se realiza desembolsos, Se expide resolucion de Adjudicacion de los titulos
CONVOCATORIA PARA CRÉDITO DE VIVIENDA - VIGENCIA 2018 RESOLUCIÓN 511-000048 del 25 de enero de 2018
VALOR CDP NÚMERO 8118 del 09 de enero de 2018: $1.885.000.000
</t>
  </si>
  <si>
    <t>Se realiza la ejecucion de las capacitaciones previstas en el PIC, sin embargo a la fecha no hay registro de Certificados de Cpacitacion ya que aun no termina programa</t>
  </si>
  <si>
    <t>No. Contrato y/o Resolución</t>
  </si>
  <si>
    <t>Categoría</t>
  </si>
  <si>
    <t>Recursos</t>
  </si>
  <si>
    <t>Capacitación en:</t>
  </si>
  <si>
    <t>Documento de solicitud</t>
  </si>
  <si>
    <t>Dirigido a No. Funcionarios:</t>
  </si>
  <si>
    <t>Nombre del Facilitador</t>
  </si>
  <si>
    <t>NIT.</t>
  </si>
  <si>
    <t>Inicio</t>
  </si>
  <si>
    <t>Final</t>
  </si>
  <si>
    <t>Lugar</t>
  </si>
  <si>
    <t>Valor Total</t>
  </si>
  <si>
    <t>Res. 500-000714 de 2018</t>
  </si>
  <si>
    <t>ADMINISTRATIVA</t>
  </si>
  <si>
    <t>ICETEX</t>
  </si>
  <si>
    <t>CURSO EN SEGURIDAD DELA INFORMACIÓN CON CERTIFICACIÓN ISO 27001:2013</t>
  </si>
  <si>
    <t>Aprobado Comité Feb 12-2018</t>
  </si>
  <si>
    <t>UNIVERSIDAD NACIONAL DE COLOMBIA</t>
  </si>
  <si>
    <t>899.999.063-3</t>
  </si>
  <si>
    <t>BOGOTA</t>
  </si>
  <si>
    <t>Res. 500-001482 de 2018</t>
  </si>
  <si>
    <t>MISIONAL</t>
  </si>
  <si>
    <t>DIPLOMADO CÓDIGO GENERAL DEL PROCESO</t>
  </si>
  <si>
    <t>Aprobado Comité Marzo 12-2018</t>
  </si>
  <si>
    <t>Funcionario</t>
  </si>
  <si>
    <t>Comité</t>
  </si>
  <si>
    <t>Valor</t>
  </si>
  <si>
    <t>Programa</t>
  </si>
  <si>
    <t>Gina Rocio Rojas Castro</t>
  </si>
  <si>
    <t>Enero 31 de 2018</t>
  </si>
  <si>
    <t>Pregrado Administración de Empresas</t>
  </si>
  <si>
    <t>Camilo Andres Bustos Amaya</t>
  </si>
  <si>
    <t>Gloria Lucia Velez Arango</t>
  </si>
  <si>
    <t>Marzo 12 – 2018</t>
  </si>
  <si>
    <t>Especialización en Derecho Comercial</t>
  </si>
  <si>
    <t>Elkin Dario Cardona Tamayo</t>
  </si>
  <si>
    <t>Especialización en NIIF</t>
  </si>
  <si>
    <t>Número de funcionarios posesionados</t>
  </si>
  <si>
    <t>AGO</t>
  </si>
  <si>
    <r>
      <rPr>
        <b/>
        <sz val="10"/>
        <rFont val="Arial"/>
        <family val="2"/>
      </rPr>
      <t xml:space="preserve">Número total de cargos provistos: </t>
    </r>
    <r>
      <rPr>
        <sz val="10"/>
        <rFont val="Arial"/>
        <family val="2"/>
      </rPr>
      <t>Total de cargos que cuentan con vinculación de un funcionario.</t>
    </r>
    <r>
      <rPr>
        <b/>
        <sz val="10"/>
        <rFont val="Arial"/>
        <family val="2"/>
      </rPr>
      <t xml:space="preserve">
Número total de cargos de la planta: </t>
    </r>
    <r>
      <rPr>
        <sz val="10"/>
        <rFont val="Arial"/>
        <family val="2"/>
      </rPr>
      <t>Número total de vacantes autorizadas.</t>
    </r>
  </si>
  <si>
    <t>Para el primer trimestre tuvimos 55 actividades relacionadas con el Plan de Bienestar Institucional las cuales Incluyen las siguientes actividades: Salario emocional, Actividedes de Deportes y cultura fisica , Actividades de ejecucion en la implementacion del Sistema de  Salud y Seguridad del Trabajo SG-SST</t>
  </si>
  <si>
    <t>Medir el cumplimiento del Plan Anual de Bienestar</t>
  </si>
  <si>
    <t>Para el segundo trimestre no tuvimos ingresos</t>
  </si>
  <si>
    <t>Cumplimiento oportuno en el pago de conciliaciones por Reserva Especial del Ahorro</t>
  </si>
  <si>
    <t>Cumplir oportunamente con el pago de conciliaciones aprobadas por los juzgados administrativos</t>
  </si>
  <si>
    <t>(fecha de pago de cada solicitud pagada - fecha de radicado de cada solicitud pagada) &gt; 60 dias calendario</t>
  </si>
  <si>
    <r>
      <t xml:space="preserve">Fecha de pago de cada solicitud pagada: </t>
    </r>
    <r>
      <rPr>
        <sz val="10"/>
        <rFont val="Arial"/>
        <family val="2"/>
      </rPr>
      <t>fecha en la que se ejecuta el pago de los acuerdos de conciliación por concepto de Reserva Especial para el Ahorro y aprobados judicialmente.</t>
    </r>
    <r>
      <rPr>
        <b/>
        <sz val="10"/>
        <rFont val="Arial"/>
        <family val="2"/>
      </rPr>
      <t xml:space="preserve">
Fecha de radicado de cada solicitud pagada: </t>
    </r>
    <r>
      <rPr>
        <sz val="10"/>
        <rFont val="Arial"/>
        <family val="2"/>
      </rPr>
      <t>fecha en la que se recibe la solicitud de pago de acuerdos de conciliación por concepto de Reserva Especial para el Ahorro y aprobados judicialmente, de acuerdo con el procedimiento establecido para el pago de sentencias judiciales y acuerdos de conciliación.</t>
    </r>
  </si>
  <si>
    <t>Cero "0" solicitudes pagadas por encima de los 60 dias calendario</t>
  </si>
  <si>
    <t>0 días</t>
  </si>
  <si>
    <t>Hasta 3 días</t>
  </si>
  <si>
    <t>Desde 4 días</t>
  </si>
  <si>
    <t>Fecha de pago de cada solicitud pagada</t>
  </si>
  <si>
    <t>Fecha de radicado de cada solicitud pagada</t>
  </si>
  <si>
    <t>Coordinador de Grupo de Administración de Personal</t>
  </si>
  <si>
    <t>ADMINISTRACIÓN DE PERSONAL</t>
  </si>
  <si>
    <t>DIFERENCIA</t>
  </si>
  <si>
    <t>No</t>
  </si>
  <si>
    <t>DATOS I TRIMESTRE</t>
  </si>
  <si>
    <t>DATOS II TRIMESTRE</t>
  </si>
  <si>
    <t>DATOS III TRIMESTRE</t>
  </si>
  <si>
    <t>DATOS IV TRIMESTRE</t>
  </si>
  <si>
    <t>GESTIÓN DEL TALENTO HUMANO</t>
  </si>
  <si>
    <t>Número de solicitudes pagadas por encima de los 60 días
I Trimestre</t>
  </si>
  <si>
    <t>Número de solicitudes pagadas por encima de los 60 días
IV Trimestre</t>
  </si>
  <si>
    <t>Número de solicitudes pagadas por encima de los 60 días
III Trimestre</t>
  </si>
  <si>
    <t>Número de solicitudes pagadas por encima de los 60 días
II Trimestre</t>
  </si>
  <si>
    <t xml:space="preserve">Durante el segundo trimestre del año 2018, el poblamiento de planta de personal de la Superintendencia de Sociedades ha estado estable, luego de la provision de la vacantes ofertadas en la Convocatoria No. 329 de 2015 para el año inmediatamente anterior. 
Las inhabilidades establecidas en el parragrafo 4 del articulo 38 de la Ley 996 del 24 de noviembre de 2005 (Ley de Garantias), finalizarón el 18 de junio del 2018; de igual forma se ha presentado renuncias libres y expontaneas de funcionarios. 
</t>
  </si>
  <si>
    <t>Se realiza la ejecucion de las capacitaciones previstas en el PIC, Se terminan en el mes de junio la Capacitacion del Curso de Seguridad y el Diplomado Codigo General del Proceso</t>
  </si>
  <si>
    <t xml:space="preserve">Se realizaron dos desembolsos, cumpliendo con la meta de oportunidad en la expedición del documento que ordena el desembolso. 
1.- Desembolso Diana Marroquín Galeano: Memorando número 500-005713; Rad. 2018-01-281877 de fecha 07 de junio de 2018, por valor de $18.457.155,00
2.- Desembolso Guetty Magnolly Caycedo Caycedo: Memorando número 500-005446; Rad. 2018-01-272522 de fecha 30 de mayo de 2018, por valor de $54.138.033,53
</t>
  </si>
  <si>
    <t>LAS SOLICITUDES FUERON ATENDIDAS OPORTUNAMENTE Y MENORES A 60 DIAS.</t>
  </si>
  <si>
    <t xml:space="preserve">Para el tercer trimestre tuvimos 61 actividades relacionadas con el Plan de Bienestar Institucional las cuales incluyen las sigueitnes actividades: Entrea de Slario Emocioncal (Bonos de Creps y Bolestas de Cine), actividades Deportivas y Recreativas, cultura fisica, campeonatos internos, y las actividades de ejecucion en la implementacion del Sistema de Salud y Seguridad del Trabajo SG-SST </t>
  </si>
  <si>
    <t>Se realizaron las Inducciones Institucionales a traves de nuetra Platafirma Virtual de Inducción,  los funcionarios Nuevos que ingresaron a la Entidad desde 1 de Julio al 30 de Septiembre del 2018, Cumpliendo con mas del 95 % de las calificaciones de los modulos dispuestos para tal fin .</t>
  </si>
  <si>
    <t xml:space="preserve">
.- Desembolso Diana Marroquín Galeano: Memorando número 500-005713; Rad. 2018-01-281877 de fecha 07 de junio de 2018, por valor de $18.457.155,00
2.- Desembolso Guetty Magnolly Caycedo Caycedo: Memorando número 500-005446; Rad. 2018-01-272522 de fecha 30 de mayo de 2018, por valor de $54.138.033,53
-Durante el tercer trimestre (julio a septiembre) se realizaron siete desembolsos de créditos para vivienda por valor de $589.040.644 distribuidos así:
Adquisición.
 ANDREA VÁSQUEZ RINCÓN: desembolso realizado mediante oficio 500-007086 de fecha 24 de julio de 2018, por valor de $ 106.101.540.
 ERIKSON HERNÁN VALERO GARZÓN: desembolso realizado mediante oficio 500-007826 de fecha 15 de agosto de 2018, por valor de $ 106.101.540.
 ALBA LUCÍA ROA TORRES: desembolso realizado mediante oficio 500-006576 de fecha 06 de julio de 2018, por valor de $ 91.348.725
Liberación Hipoteca.
 ANA JOSEFINA LOZANO ÁVILA: desembolso realizado mediante oficio 500-007696 de fecha 10 de agosto de 2018, por valor de $ 58.806.234.
 NATHALY RINCÓN MANTILLA: desembolso realizado mediante oficio 500-008065 de fecha 27 de agosto de 2018, por valor de $ 100.000.000.
Mejoras.
 AMANDA ROCÍO FERNÁNDEZ RICO: desembolso realizado mediante oficio 500-007960 de fecha 22 de agosto de 2018, por valor de $ 93.749.040.
 JUDITH HERNÁNDEZ MARTÍNEZ: desembolso realizado mediante oficio 500-007809 de fecha 15 de agosto de 2018, por valor de $ 32.933.565.
</t>
  </si>
  <si>
    <t>Durante el tercer tirmestre del año 2018, el poblamiento de planta de personal de la Superintendencia de Sociedades ha estado estable, luego de la provisión de las vacantes ofertadas en la Convocatoria No. 329 de 2015 para el año inmediatamente anterior, adiciolamente para el año 2018 se han presentado uso de listas de elegibles por parte de la CNSC, en razon de lo establecido en el articulo 56 del Acuerdo 540 de 2015 y el artículo 25 del Decreto Ley 775 de 2005, señalan que la lista de elegibles podrá utilizarse para proveer vacantes en otros cargos que puedan considerarse iguales o equivalentes de acuerdo con el perfil del empleo, siempre y cuando se cumplan los requisitos y exigencia de los empleos a proveer.
Luego de haberse establecido un nuevo periodo presidencial, se han presentado retiros de personal por causa personales y de estudio en el exterior; de otra parte, se encuentra pendiente el nombramiento y posesion del nuevo Superintendente de Sociedades (Cambio de Administración).</t>
  </si>
  <si>
    <t>planeacion</t>
  </si>
  <si>
    <t xml:space="preserve">Se realiza la ejecucion del PIC 2018 para un total de 21  funcionairos beneficiados en los temas de capacitacion Formal y No formal.  </t>
  </si>
  <si>
    <t xml:space="preserve">Educacion No formal:
6 funcionarios que terminaron a satifaccion el curso de Seguridad de la Informacion ISO 27000
12 FUNCIONARIOS que se encuetnra aun estudiando y certifican el 20 junio 
1 funcionario  Diplomado de Factores de Riesgos Psicosocial, identificacion, manejo y control
Educacion Formal:
26 funcionarios que tramitaron solictud de capacitacion formal 
136 Funcioaniros que aprobaron su curso de Ingles </t>
  </si>
  <si>
    <t xml:space="preserve">Para el ultimo Trimestre se realziaron un total de 14 capacitaciones  12° CONGRESO COLOMBIANO DE DERECHO CONCURSAL  DIPLOMADO (SARLAFT) ADMINISTRACIÓN DEL RIESGO DE LAVADO DE ACTIVOS Y FINANCIACIÓN DEL TERRORISMO  
Asi mismo se informa que 136 funcionarios realziaron  y aprobaron el curso de ingles para el año 2018 </t>
  </si>
  <si>
    <t xml:space="preserve">Primer trimestre: 1. Campaña de sensibilizacion  programa de cultura física,deporte y Recreacion.2. Elaboracion Programa de Estilos de Vida Saludable.3. Elaborar programa de Condicion Física Gimnasio Bodytech4. Inscripcion funcionarios Bodytech5. Conformacion Preseleccion Deportivas.6. Campañas de sensibilizacion autocuidado 7. Campañas de sensibilizacion Estilos de vida saludable.8.Torneos de integracion tenis de mesa interno-voleibol CAN.9. Torneo frutas y verduras CAN.10.Valoacion física Atletas.11.Valoracion Física deportistas y inscritos Gimnasio super.12. Inscripcion Atletas Run Tour Avianca
Segundo Trimestre. 1. campaña sensibilizacion carro saludable. (carro de frutas por los pisos)2. torneo entidades amigas futbol 5 femenino.3. valoracion fisica Bodytech4. semana de la salud. 5. Inscripcion torneo de voleibol mixto compensar6. Inscripciones funcionarios actividades programadas con compesar(clases cardiovasculares,yoga, entrenamientos deportivos,natacion)7. programa estilo de vida saludable(conductores)8. campaña de sensibilizacion prevencion lesiones deportivas(positiva)9. organizacion torneo de voleibol entidades amigas CAN. 10.Torneo interno tenis de mesa por un abrazo gano un punto.11.Inscripcion Atletas Media Maraton de Bogota.
Tercer Trimestre:  .Tercer Trimestre: 1. Inscripcion seleccion Futbol Femenino y VoleibolJuegos Compensar.2. nscripcion seleccion Futbol Femenino, Voleibol,Tenis de Mesa,Tejo y Minitejo, Billar a los Juegos Funcion Publica.3. Intercambio interinstitucional de Baloncesto y Voleibol con el INS. 4. Inscripcion Atletas Media maraton de Bogota. 5. Campaña de sensibilizacion informativa y personal.6.. Valoracion Nutriciona(Con nutricionista compensar) 7. Campaña prevencion lesiones deportivas.8. Organizacion y programacion festivales deportivos internos.9.Campañas sensibilizacion visiual y personal Alimentacion saludable y actividad fisica(Compensar)10. Organizacion y ejecucion actividad ciclo paseo.11. Organizacion e inscripcion cursos de estilo de vida saludable compensar.  Cuarto trimestre: Festival nterno de 1.  Baloncesto, 2.tenis de mesa parejas3. dardos 4. ajedrez 5.Minitejo. 6. campaña de sensibilizacion Menos sal, menos azuca (Pausa con musica)7. Campaña menos sal menos azucar ( Nutricionita por los piso.8. Torneo de Bolos( Compensar)9. Inscripcion Futbol femenino, Voleibol Mixto, Minitejo y Tejo, Billar Femenino y Masculino en los juegos Funcion Publica. 10 Premiacion Festivales Deportivos Internos( se elaboraron 80 anchetas)11. Actividad sectorial Arte y Talento </t>
  </si>
  <si>
    <t xml:space="preserve">I TRIMESTRE: Investigaciones de AT; entrega de EPP; seguimiento a contratistas; seguimiento a acciones correctivas; actualización de indicadores del SG-SST; reuniones gerenciales; evaluación de la Resolución 1111 de 2017; reuniones del COPASST; reuniones CCL; actualización PVEDME; capacitación en higiene postural en algunos puestos de trabajo; socialización recomendaciones médico laborales; seguimiento a recomendaciones médico laborales; gestionar solicitudes en SST; capacitar en estilos de vida y trabajo saludable; evaluaciones médicas periódicas ocupacionales; seguimiento en caso de rehabilitación; llevar base de datos de incapacidades-ausentismo; realizar campaña de orden y aseo; inspecciones: orden y aseo, a elementos de emergencia (extintores, botiquines, gabinetes), restaurante, ergonómicas; capacitación manejo seguro de sustancias químicas; reuniones con consultores externo para intervención de riesgo psicosocial, estudio previo para intervención de riesgo psicosocial; estudio previo para adquisición de EPP y elementos de emergencia; asesorías personalizadas; asesorías en SST; seguimiento estado de salud; estudio previo cambio ARL; revisión de evaluaciones médicas ocupacionales de ingreso a contratistas directos; seguimiento a contratistas; requisitos ergonómicos sillas; capacitación de orden y aseo y EPP; creación aplicación de actos y condiciones inseguras; seguimiento a AT y AL; organizar actividades  de P y P con Compensar EPS para semana de la Salud Laboral. NOTA: (No se dió cumplimiento del 100% de las actividades programadas en el período por cuanto la ARL Positiva no cumplió con actividades planeadas de su responsabilidad)
II TRIMESTRE:Reunión y seguimiento a contratistas. Reunión con contratistas de EPP. Semana de la Salud Laboral. Tamizaje cardiovascular. Jornada prevención riesgo visual. Jornada prevención cáncer de seno y útero, citologías vaginales. Pausas activas laborales. Jornada de prevención de enfermedades, lavado de manos. Mesa laboral. Reuniones de COPASST. Capacitación a COPASST investigación accidentes de trabajo, inspecciones de seguridad. Capacitación en manejo seguro de herramientas manuales y eléctricas. Socialización resultados de aplicación batería de riesgo psicosocial. Anexo técnico contratación talleres de psicosocial. Etapa precontractual de cambio de ARL. Apoyo en adición en tiempo y dinero de contrato Medical Protection. Tips de pausas activas laborales. Actualización de programa de manejo seguro de sustancias químicas. Asesorías en SST. Actualización tablas de retención documental de SST. Jornada de nutrición sana. Reunión seguimiento con Positiva. Actualizar progreama de promoción y prevención de la salud. Valoración puesto de trabajo Martha Ariza. Revisión profesiograma para actualización. Envío recomendaciones médico laborales. Ajuste ergonómico a puestos de trabajo. Evaluación Medicina Laboral a Martha Ariza. Medición de 5 puntos de confort térmico. Visita fisioterapeuta a puestos de trabajo. Jornada de donación de sangre. Investigación de AT. Inspección a vehículos,  a botiquines y a señalización de emergencia. Actualización base de datos evaluaciones médicas periódicas. Elaborar base de datos sociodemográficos. Reunión reclasificación riesgo. 
TERCER TRIMESTRE :  III TRIMESTRE: Actualización de indicadores de ausentismo, Análisis de 
Ausentismo Primer semestre 2018. Manual de contratistas, programa de orden y aseo, guía de rehabilitación y reubicación; revisión procedimiento inspecciones de seguridad; elaboración de formato de auditoría en SST; elaborar programa de adquisiciones en SST; inspecciones: elementos de emergencia, orden y aseo, de seguridad, de EPP, sustancias químicas y vehículos oficiales; elaboración de guía para medición de ausentismo; Seguimiento de SST a contratistas y aprobación de los mismos. Asesorías a funcionarios en SST. Socialización resultados aplicación batería de Riesgo Psicosocial. Visita a Puestos de trabajo (programa de vigilancia desórdenes músculo esqueléticos). Asesoría personalizada casos críticos funcionarios. Entrega de elementos de protección personal Bogotá e Intendencias. Entrega de chaquetas a brigadistas. Capacitación manejo psicológico de emergencias para brigada y COPASST. Investigación de accidentes de trabajo. Análisis de reclasificación de riesgo laboral de la Entidad. Actualización inventarios
elementos de emergencia Intendencias. Reuniones del COPASST y Comité de Convivencia Laboral. Actualización programa de manejo seguro de sustancias químicas. Proceso precontractual actividades interventivas riesgo psicosocial. Seguimiento Realización evaluaciones médicas periódicas ocupacionales. Lecciones aprendidas derivadas de accidentes deportivos. Trámites de casos en SST. Actualización profesiograma. Estudio previo cambio ARL. Organizar actividades de SST con Compensar Caja de Compensación. Realización evaluaciones médicas periódicas ocupacionales. 
IV TRIMESTRE: Actualización de indicadores de ausentismo. Evaluaciones médicas periódicas ocupacionales y evaluaciones médicas por medicina laboral. Proceso precontractual y contractual de cambio ARL. Inspección ergonómica y ajuste ergonómico a puestos de trabajo (programa de vigilancia desórdenes músculo esquelético) Bogotá e Intendencias Regionales. Capacitación importancia del desfibrilador; capacitación de inteligencia emocional, en manejo operativo plataforma ARL SURA. Campaña de prevención de tabaquismo, alcohol y sustancias psicoactivas, prevención de accidentes de trabajo. Inspecciones: elementos de emergencia, orden y aseo, de  seguridad en Intendencias Regionales, de EPP, sustancias químicas y vehículos oficiales. Actualización del profesiograma. Auditoría de Control Interno en SST. Elaboración de guía para medición de ausentismo. Seguimiento de SST a contratistas y aprobación de los  mismos.  Asesorías a funcionarios en SST. Aplicación de Batería de Riesgo Psicosocial Bogotá e Intendencias Regionales. Asesoría personalizada a funcionarios. Entrega de elementos de protección personal Bogotá e Intendencias. Investigación de accidentes de trabajo. 
</t>
  </si>
  <si>
    <t>1. PRIMER TRIMESTRE
Celebracion Cumpleñaos aniversario y bienvenida enero
Celebracion Cumpleñaos aniversario y bienvenida FEBRERO
Celebracion Cumpleñaos aniversario y bienvenida MARZO
Celebracion DIA DE LA MUJER (tarjeta y Muffin)
Jornada de Integracion Judicantes
1. SEGUNDO TRIMESTRE
Celebracion Cumpleñaos aniversario y bienvenida abril
Celebracion Cumpleñaos aniversario y bienvenida mayo
Celebracion Cumpleñaos aniversario y bienvenida junio
Celebracion dia de la madre (Video)
Celebracion dia de lpadre (video)
Terapia Anti -Estres-
Dia de la Familia (Pasadia compensar CUR)
1.  TERCER TRIMESTRE
Celebracion Cumpleñaos aniversario y bienvenida Julio
Celebracion Cumpleñaos aniversario y bienvenida Agosto
Celebracion Cumpleñaos aniversario y bienvenida Septiembre
Taller de Prepensionados  (Intendencias Reginales y Bogota)
tres  3 - terapias anti-estrés con un total de 60 personas inscritas 
entregado bonos de crepes y cine así.
Bonos de crepes total entregados  565  
• 102 intendencias regionales 
• 463 Bogotá
Bonos de cine y cine combito
•  16 cine
•  16 cine combito
4 TRIMESTRE 
Celebracion Cumpleñaos aniversario y bienvenida Octubre 
Celebracion Cumpleñaos aniversario y bienvenida Noviembre
Taller de Prepensionados  (Intendencias Reginales y Bogota)
tres  3 - terapias anti-estrés con un total de 60 personas inscritas 
entregado bonos de crepes y cine así.
Bonos de crepes total entregados  565  
•Vacaciones recretivasd
Cierre de Gest6ion
Dia de Familia Regionales 
102 intendencias regionales 
463 Bogotá
Bonos de cine y cine combito
• 16 cine
• 16 cine combito</t>
  </si>
  <si>
    <t xml:space="preserve">En la actualizad no se ha generado desembolsos de creditos de vivienda ya que su ejecuion es a partir del segundo semreste
Se realizan 2 desembolsos del credito de vivienda asi:
.- Desembolso Diana Marroquín Galeano: Memorando número 500-005713; Rad. 2018-01-281877 de fecha 07 de junio de 2018, por valor de $18.457.155,00
2.- Desembolso Guetty Magnolly Caycedo Caycedo: Memorando número 500-005446; Rad. 2018-01-272522 de fecha 30 de mayo de 2018, por valor de $54.138.033,53
Para adquisición se aprobó la suma de $ 1.131.000.000, solo se desembolsó la suma de $832.967.591, quedando el indicador así:
1. ADQUISICIÓN: $832.967.591 / $1.131.000.000 = 73.65%
Para pago de hipotecas, se aprobó la suma de $ 471.250.000 y se desembolsó la suma de $461.015.072, quedando el indicador así:
2. LIBERACIÓN DE HIPOTECA:  $461.015.072 / $471.250.000 = 97.83%
Para mejoras, se aprobó la suma de $ 282.750.000, y se desembolsó la suma de $179.399.674, quedando el indicador así:
3. MEJORAS:  $179.399.674 / 282.750.000 = 63.49%
</t>
  </si>
  <si>
    <t>1. ADQUISICIÓN: $832.967.591 / $1.131.000.000 = 73.65%
Para pago de hipotecas, se aprobó la suma de $ 471.250.000 y se desembolsó la suma de $461.015.072, quedando el indicador así:
2. LIBERACIÓN DE HIPOTECA:  $461.015.072 / $471.250.000 = 97.83%
Para mejoras, se aprobó la suma de $ 282.750.000, y se desembolsó la suma de $179.399.674, quedando el indicador así:
3. MEJORAS:  $179.399.674 / 282.750.000 = 63.49%</t>
  </si>
  <si>
    <t xml:space="preserve">Para el tcuarto trimestre tuvimos 70 actividades relacionadas con el Plan de Bienestar Institucional las cuales incluyen las sigueitnes actividades: Entrea de Slario Emocioncal (Bonos de Creps y Bolestas de Cine), actividades Deportivas y Recreativas, cultura fisica, campeonatos internos, y las actividades de ejecucion en la implementacion del Sistema de Salud y Seguridad del Trabajo SG-SST </t>
  </si>
  <si>
    <t xml:space="preserve">Se realizaron las Inducciones Institucionales a traves de nuetra Platafirma Virtual de Inducción,  los funcionarios Nuevos que ingresaron a la Entidad desde 1 de  Septiembre del 2018 al 30 de diciembre de 2018, </t>
  </si>
  <si>
    <t xml:space="preserve">Faltan 3  funcionarios del mes de noviembre 
Faltan5 funcionairos del Mes de diciembre </t>
  </si>
  <si>
    <t>Durante el cuarto tirmestre del año 2018, el poblamiento de planta de personal de la Superintendencia de Sociedades ha estado estable, luego de la provisión de las vacantes ofertadas en la Convocatoria No. 329 de 2015 para el año inmediatamente anterior, adiciolamente para el año 2018 se han presentado uso de listas de elegibles por parte de la CNSC, en razon de lo establecido en el articulo 56 del Acuerdo 540 de 2015 y el artículo 25 del Decreto Ley 775 de 2005, señalan que la lista de elegibles podrá utilizarse para proveer vacantes en otros cargos que puedan considerarse iguales o equivalentes de acuerdo con el perfil del empleo, siempre y cuando se cumplan los requisitos y exigencia de los empleos a proveer.
Se han presentado retiros de personal por causas personales y de estudio en el exterior; de otra parte, se encuentra pendiente las posesiones para los primeros meses de 2019, de las personas que fueron nombradas en periodo de prueba, fruto de la utilización de listas de elegibles, previamente autorizado por la CNSC.</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</si>
</sst>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quot;$&quot;\ * #,##0.00_ ;_ &quot;$&quot;\ * \-#,##0.00_ ;_ &quot;$&quot;\ * &quot;-&quot;??_ ;_ @_ "/>
    <numFmt numFmtId="181" formatCode="0.0%"/>
    <numFmt numFmtId="182" formatCode="_ &quot;$&quot;\ * #,##0_ ;_ &quot;$&quot;\ * \-#,##0_ ;_ &quot;$&quot;\ * &quot;-&quot;??_ ;_ @_ "/>
    <numFmt numFmtId="183" formatCode="#,##0_ ;[Red]\-#,##0\ "/>
    <numFmt numFmtId="184" formatCode="[$-C0A]dddd\,\ dd&quot; de &quot;mmmm&quot; de &quot;yyyy"/>
    <numFmt numFmtId="185" formatCode="[$-240A]dddd\,\ d\ &quot;de&quot;\ mmmm\ &quot;de&quot;\ yyyy"/>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100">
    <font>
      <sz val="10"/>
      <name val="Arial"/>
      <family val="0"/>
    </font>
    <font>
      <sz val="11"/>
      <color indexed="8"/>
      <name val="Calibri"/>
      <family val="2"/>
    </font>
    <font>
      <b/>
      <sz val="10"/>
      <name val="Arial"/>
      <family val="2"/>
    </font>
    <font>
      <sz val="8"/>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sz val="9"/>
      <name val="Arial"/>
      <family val="2"/>
    </font>
    <font>
      <sz val="8"/>
      <name val="Tahoma"/>
      <family val="2"/>
    </font>
    <font>
      <b/>
      <sz val="8"/>
      <name val="Tahoma"/>
      <family val="2"/>
    </font>
    <font>
      <b/>
      <sz val="11"/>
      <name val="Calibri"/>
      <family val="2"/>
    </font>
    <font>
      <sz val="10"/>
      <color indexed="56"/>
      <name val="Arial"/>
      <family val="2"/>
    </font>
    <font>
      <sz val="11"/>
      <name val="Arial"/>
      <family val="2"/>
    </font>
    <font>
      <b/>
      <sz val="11"/>
      <name val="Arial"/>
      <family val="2"/>
    </font>
    <font>
      <sz val="12"/>
      <name val="Arial"/>
      <family val="2"/>
    </font>
    <font>
      <b/>
      <sz val="16"/>
      <color indexed="8"/>
      <name val="Arial"/>
      <family val="2"/>
    </font>
    <font>
      <b/>
      <sz val="20"/>
      <name val="Arial"/>
      <family val="2"/>
    </font>
    <font>
      <sz val="14"/>
      <name val="Arial"/>
      <family val="2"/>
    </font>
    <font>
      <b/>
      <sz val="12"/>
      <color indexed="8"/>
      <name val="Arial"/>
      <family val="2"/>
    </font>
    <font>
      <b/>
      <sz val="10"/>
      <color indexed="8"/>
      <name val="Arial"/>
      <family val="2"/>
    </font>
    <font>
      <b/>
      <sz val="11"/>
      <color indexed="8"/>
      <name val="Arial"/>
      <family val="2"/>
    </font>
    <font>
      <b/>
      <sz val="16"/>
      <name val="Arial"/>
      <family val="2"/>
    </font>
    <font>
      <sz val="11"/>
      <name val="Calibri"/>
      <family val="2"/>
    </font>
    <font>
      <b/>
      <sz val="8"/>
      <name val="Arial"/>
      <family val="2"/>
    </font>
    <font>
      <sz val="10"/>
      <color indexed="8"/>
      <name val="Calibri"/>
      <family val="0"/>
    </font>
    <font>
      <b/>
      <sz val="10"/>
      <color indexed="8"/>
      <name val="Calibri"/>
      <family val="0"/>
    </font>
    <font>
      <sz val="7.1"/>
      <color indexed="8"/>
      <name val="Calibri"/>
      <family val="0"/>
    </font>
    <font>
      <sz val="10"/>
      <color indexed="8"/>
      <name val="Arial"/>
      <family val="0"/>
    </font>
    <font>
      <b/>
      <sz val="10"/>
      <color indexed="30"/>
      <name val="Arial"/>
      <family val="0"/>
    </font>
    <font>
      <b/>
      <sz val="10"/>
      <color indexed="30"/>
      <name val="Calibri"/>
      <family val="0"/>
    </font>
    <font>
      <sz val="8.4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b/>
      <sz val="10"/>
      <color indexed="10"/>
      <name val="Arial"/>
      <family val="2"/>
    </font>
    <font>
      <sz val="11"/>
      <color indexed="56"/>
      <name val="Calibri"/>
      <family val="2"/>
    </font>
    <font>
      <b/>
      <sz val="8"/>
      <color indexed="8"/>
      <name val="Arial"/>
      <family val="2"/>
    </font>
    <font>
      <b/>
      <sz val="12"/>
      <color indexed="9"/>
      <name val="Arial"/>
      <family val="2"/>
    </font>
    <font>
      <b/>
      <sz val="11"/>
      <color indexed="9"/>
      <name val="Arial"/>
      <family val="2"/>
    </font>
    <font>
      <b/>
      <sz val="10"/>
      <name val="Calibri"/>
      <family val="2"/>
    </font>
    <font>
      <b/>
      <sz val="18"/>
      <color indexed="9"/>
      <name val="Arial"/>
      <family val="2"/>
    </font>
    <font>
      <b/>
      <sz val="10"/>
      <color indexed="56"/>
      <name val="Arial"/>
      <family val="2"/>
    </font>
    <font>
      <b/>
      <sz val="18"/>
      <color indexed="8"/>
      <name val="Calibri"/>
      <family val="0"/>
    </font>
    <font>
      <b/>
      <sz val="16"/>
      <color indexed="8"/>
      <name val="Times New Roman"/>
      <family val="0"/>
    </font>
    <font>
      <b/>
      <sz val="12"/>
      <color indexed="56"/>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rgb="FFFF0000"/>
      <name val="Arial"/>
      <family val="2"/>
    </font>
    <font>
      <sz val="10"/>
      <color theme="0"/>
      <name val="Arial"/>
      <family val="2"/>
    </font>
    <font>
      <b/>
      <sz val="10"/>
      <color rgb="FFFF0000"/>
      <name val="Arial"/>
      <family val="2"/>
    </font>
    <font>
      <sz val="10"/>
      <color theme="1"/>
      <name val="Arial"/>
      <family val="2"/>
    </font>
    <font>
      <sz val="11"/>
      <color rgb="FF1F497D"/>
      <name val="Calibri"/>
      <family val="2"/>
    </font>
    <font>
      <b/>
      <sz val="10"/>
      <color rgb="FFFFFFFF"/>
      <name val="Arial"/>
      <family val="2"/>
    </font>
    <font>
      <sz val="10"/>
      <color rgb="FF1F497D"/>
      <name val="Arial"/>
      <family val="2"/>
    </font>
    <font>
      <b/>
      <sz val="8"/>
      <color rgb="FF000000"/>
      <name val="Arial"/>
      <family val="2"/>
    </font>
    <font>
      <b/>
      <sz val="12"/>
      <color theme="0"/>
      <name val="Arial"/>
      <family val="2"/>
    </font>
    <font>
      <b/>
      <sz val="11"/>
      <color theme="0"/>
      <name val="Arial"/>
      <family val="2"/>
    </font>
    <font>
      <b/>
      <sz val="10"/>
      <color theme="1"/>
      <name val="Calibri"/>
      <family val="2"/>
    </font>
    <font>
      <sz val="10"/>
      <color theme="1"/>
      <name val="Calibri"/>
      <family val="2"/>
    </font>
    <font>
      <b/>
      <sz val="18"/>
      <color theme="0"/>
      <name val="Arial"/>
      <family val="2"/>
    </font>
    <font>
      <b/>
      <sz val="11"/>
      <color rgb="FFFFFFFF"/>
      <name val="Arial"/>
      <family val="2"/>
    </font>
    <font>
      <b/>
      <sz val="12"/>
      <color rgb="FFFFFFFF"/>
      <name val="Arial"/>
      <family val="2"/>
    </font>
    <font>
      <b/>
      <sz val="10"/>
      <color rgb="FF1F497D"/>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99"/>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indexed="62"/>
        <bgColor indexed="64"/>
      </patternFill>
    </fill>
    <fill>
      <patternFill patternType="solid">
        <fgColor indexed="11"/>
        <bgColor indexed="64"/>
      </patternFill>
    </fill>
    <fill>
      <patternFill patternType="solid">
        <fgColor rgb="FF00FF00"/>
        <bgColor indexed="64"/>
      </patternFill>
    </fill>
    <fill>
      <patternFill patternType="solid">
        <fgColor rgb="FFFFFFFF"/>
        <bgColor indexed="64"/>
      </patternFill>
    </fill>
    <fill>
      <patternFill patternType="solid">
        <fgColor theme="0" tint="-0.24997000396251678"/>
        <bgColor indexed="64"/>
      </patternFill>
    </fill>
    <fill>
      <patternFill patternType="solid">
        <fgColor rgb="FFFFFF99"/>
        <bgColor indexed="64"/>
      </patternFill>
    </fill>
    <fill>
      <patternFill patternType="solid">
        <fgColor rgb="FF66FF33"/>
        <bgColor indexed="64"/>
      </patternFill>
    </fill>
    <fill>
      <patternFill patternType="solid">
        <fgColor indexed="43"/>
        <bgColor indexed="64"/>
      </patternFill>
    </fill>
    <fill>
      <patternFill patternType="solid">
        <fgColor rgb="FFFFFF00"/>
        <bgColor indexed="64"/>
      </patternFill>
    </fill>
    <fill>
      <patternFill patternType="solid">
        <fgColor indexed="10"/>
        <bgColor indexed="64"/>
      </patternFill>
    </fill>
    <fill>
      <patternFill patternType="solid">
        <fgColor indexed="13"/>
        <bgColor indexed="64"/>
      </patternFill>
    </fill>
    <fill>
      <patternFill patternType="solid">
        <fgColor rgb="FFCCFFFF"/>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thin"/>
    </border>
    <border>
      <left style="thin"/>
      <right style="thin"/>
      <top style="thin"/>
      <bottom style="medium"/>
    </border>
    <border>
      <left style="medium"/>
      <right style="thin"/>
      <top style="thin"/>
      <bottom style="medium"/>
    </border>
    <border>
      <left style="medium"/>
      <right style="thin"/>
      <top/>
      <bottom style="thin"/>
    </border>
    <border>
      <left style="medium"/>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style="medium"/>
      <bottom style="medium"/>
    </border>
    <border>
      <left style="medium"/>
      <right style="thin"/>
      <top style="medium"/>
      <bottom style="thin"/>
    </border>
    <border>
      <left style="thin"/>
      <right style="medium"/>
      <top style="medium"/>
      <bottom style="thin"/>
    </border>
    <border>
      <left style="medium"/>
      <right style="thin"/>
      <top/>
      <bottom/>
    </border>
    <border>
      <left style="thin"/>
      <right style="thin"/>
      <top/>
      <bottom/>
    </border>
    <border>
      <left style="thin"/>
      <right style="medium"/>
      <top/>
      <bottom/>
    </border>
    <border>
      <left/>
      <right/>
      <top style="medium"/>
      <bottom style="medium"/>
    </border>
    <border>
      <left style="medium"/>
      <right style="thin"/>
      <top style="thin"/>
      <bottom style="thin"/>
    </border>
    <border>
      <left style="medium"/>
      <right style="thin"/>
      <top/>
      <bottom style="medium"/>
    </border>
    <border>
      <left/>
      <right style="medium"/>
      <top style="medium"/>
      <bottom style="medium"/>
    </border>
    <border>
      <left style="thin"/>
      <right/>
      <top style="medium"/>
      <bottom style="thin"/>
    </border>
    <border>
      <left style="thin"/>
      <right/>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medium"/>
      <top/>
      <bottom style="medium"/>
    </border>
    <border>
      <left/>
      <right/>
      <top style="medium"/>
      <bottom style="thin"/>
    </border>
    <border>
      <left style="thin"/>
      <right style="medium"/>
      <top/>
      <bottom style="thin"/>
    </border>
    <border>
      <left style="thin"/>
      <right style="thin"/>
      <top style="thin"/>
      <bottom>
        <color indexed="63"/>
      </bottom>
    </border>
    <border>
      <left style="thin"/>
      <right style="medium"/>
      <top style="thin"/>
      <bottom/>
    </border>
    <border>
      <left/>
      <right style="thin"/>
      <top style="medium"/>
      <bottom style="thin"/>
    </border>
    <border>
      <left/>
      <right style="thin"/>
      <top style="thin"/>
      <bottom style="thin"/>
    </border>
    <border>
      <left/>
      <right style="thin"/>
      <top style="thin"/>
      <bottom style="medium"/>
    </border>
    <border>
      <left style="medium"/>
      <right/>
      <top style="medium"/>
      <bottom style="thin"/>
    </border>
    <border>
      <left style="medium"/>
      <right/>
      <top style="thin"/>
      <bottom style="thin"/>
    </border>
    <border>
      <left style="medium"/>
      <right/>
      <top style="thin"/>
      <bottom style="medium"/>
    </border>
    <border>
      <left/>
      <right style="medium"/>
      <top style="medium"/>
      <bottom style="thin"/>
    </border>
    <border>
      <left style="medium"/>
      <right/>
      <top/>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thin"/>
      <right/>
      <top/>
      <bottom style="medium"/>
    </border>
    <border>
      <left style="medium"/>
      <right style="medium"/>
      <top/>
      <bottom/>
    </border>
    <border>
      <left/>
      <right/>
      <top style="thin"/>
      <bottom style="medium"/>
    </border>
    <border>
      <left style="thin"/>
      <right style="thin"/>
      <top style="medium"/>
      <bottom style="medium"/>
    </border>
    <border>
      <left/>
      <right style="thin"/>
      <top/>
      <bottom style="medium"/>
    </border>
    <border>
      <left style="thin"/>
      <right/>
      <top style="medium"/>
      <bottom style="medium"/>
    </border>
    <border>
      <left style="thin"/>
      <right style="medium"/>
      <top/>
      <bottom style="medium"/>
    </border>
    <border>
      <left style="medium"/>
      <right style="medium"/>
      <top/>
      <bottom style="thin"/>
    </border>
    <border>
      <left style="medium"/>
      <right/>
      <top style="thin"/>
      <bottom/>
    </border>
    <border>
      <left/>
      <right/>
      <top style="thin"/>
      <bottom/>
    </border>
    <border>
      <left/>
      <right style="medium"/>
      <top style="thin"/>
      <bottom/>
    </border>
    <border>
      <left style="thin"/>
      <right/>
      <top style="thin"/>
      <bottom style="thin"/>
    </border>
    <border>
      <left style="thick"/>
      <right/>
      <top style="thick"/>
      <bottom style="thin"/>
    </border>
    <border>
      <left style="thick"/>
      <right/>
      <top style="thin"/>
      <bottom style="thin"/>
    </border>
    <border>
      <left style="thick"/>
      <right/>
      <top style="thin"/>
      <bottom style="thick"/>
    </border>
    <border>
      <left style="thin"/>
      <right/>
      <top/>
      <bottom style="thin"/>
    </border>
    <border>
      <left/>
      <right/>
      <top/>
      <bottom style="thin"/>
    </border>
    <border>
      <left/>
      <right style="thin"/>
      <top/>
      <bottom style="thin"/>
    </border>
    <border>
      <left/>
      <right style="medium"/>
      <top/>
      <bottom style="thin"/>
    </border>
    <border>
      <left/>
      <right/>
      <top style="thin"/>
      <bottom style="thin"/>
    </border>
    <border>
      <left/>
      <right style="medium"/>
      <top style="thin"/>
      <bottom style="thin"/>
    </border>
    <border>
      <left style="thick"/>
      <right style="medium"/>
      <top style="medium"/>
      <bottom/>
    </border>
    <border>
      <left style="thick"/>
      <right style="medium"/>
      <top/>
      <bottom style="medium">
        <color rgb="FF000000"/>
      </bottom>
    </border>
    <border>
      <left style="medium"/>
      <right style="medium">
        <color rgb="FF000000"/>
      </right>
      <top style="medium"/>
      <bottom/>
    </border>
    <border>
      <left style="medium"/>
      <right style="medium">
        <color rgb="FF000000"/>
      </right>
      <top/>
      <bottom style="medium">
        <color rgb="FF000000"/>
      </bottom>
    </border>
    <border>
      <left/>
      <right style="medium"/>
      <top style="thin"/>
      <bottom style="medium"/>
    </border>
    <border>
      <left style="thin"/>
      <right/>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0" fontId="7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0" fontId="0" fillId="0" borderId="0" applyFont="0" applyFill="0" applyBorder="0" applyAlignment="0" applyProtection="0"/>
    <xf numFmtId="176"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2" fillId="0" borderId="8" applyNumberFormat="0" applyFill="0" applyAlignment="0" applyProtection="0"/>
    <xf numFmtId="0" fontId="82" fillId="0" borderId="9" applyNumberFormat="0" applyFill="0" applyAlignment="0" applyProtection="0"/>
  </cellStyleXfs>
  <cellXfs count="861">
    <xf numFmtId="0" fontId="0" fillId="0" borderId="0" xfId="0" applyAlignment="1">
      <alignment/>
    </xf>
    <xf numFmtId="0" fontId="0" fillId="0" borderId="0" xfId="0" applyBorder="1" applyAlignment="1" applyProtection="1">
      <alignment/>
      <protection/>
    </xf>
    <xf numFmtId="0" fontId="0" fillId="0" borderId="0" xfId="0" applyBorder="1" applyAlignment="1" applyProtection="1">
      <alignment horizontal="center" vertical="center"/>
      <protection/>
    </xf>
    <xf numFmtId="0" fontId="11" fillId="0" borderId="0" xfId="0" applyFont="1" applyBorder="1" applyAlignment="1" applyProtection="1">
      <alignment horizontal="center"/>
      <protection/>
    </xf>
    <xf numFmtId="0" fontId="0" fillId="0" borderId="0" xfId="0" applyBorder="1" applyAlignment="1" applyProtection="1">
      <alignment horizontal="left"/>
      <protection/>
    </xf>
    <xf numFmtId="0" fontId="0" fillId="0" borderId="0" xfId="53" applyBorder="1" applyAlignment="1" applyProtection="1">
      <alignment/>
      <protection/>
    </xf>
    <xf numFmtId="0" fontId="0" fillId="0" borderId="0" xfId="53" applyBorder="1" applyAlignment="1" applyProtection="1">
      <alignment horizontal="center" vertical="center"/>
      <protection/>
    </xf>
    <xf numFmtId="0" fontId="11" fillId="0" borderId="0" xfId="53" applyFont="1" applyBorder="1" applyAlignment="1" applyProtection="1">
      <alignment horizontal="center"/>
      <protection/>
    </xf>
    <xf numFmtId="0" fontId="0" fillId="0" borderId="0" xfId="53" applyBorder="1" applyAlignment="1" applyProtection="1">
      <alignment horizontal="left"/>
      <protection/>
    </xf>
    <xf numFmtId="17" fontId="83" fillId="33" borderId="10" xfId="53" applyNumberFormat="1" applyFont="1" applyFill="1" applyBorder="1" applyAlignment="1" applyProtection="1">
      <alignment horizontal="center" vertical="center" wrapText="1"/>
      <protection/>
    </xf>
    <xf numFmtId="1" fontId="21" fillId="0" borderId="11" xfId="0" applyNumberFormat="1" applyFont="1" applyBorder="1" applyAlignment="1" applyProtection="1">
      <alignment horizontal="center" vertical="center" wrapText="1"/>
      <protection locked="0"/>
    </xf>
    <xf numFmtId="1" fontId="21" fillId="0" borderId="10" xfId="0" applyNumberFormat="1" applyFont="1" applyBorder="1" applyAlignment="1" applyProtection="1">
      <alignment horizontal="center" vertical="center" wrapText="1"/>
      <protection locked="0"/>
    </xf>
    <xf numFmtId="0" fontId="21" fillId="0" borderId="12" xfId="0" applyFont="1" applyBorder="1" applyAlignment="1" applyProtection="1">
      <alignment/>
      <protection/>
    </xf>
    <xf numFmtId="0" fontId="21" fillId="0" borderId="13" xfId="0" applyFont="1" applyBorder="1" applyAlignment="1" applyProtection="1">
      <alignment/>
      <protection/>
    </xf>
    <xf numFmtId="0" fontId="21" fillId="0" borderId="14" xfId="0" applyFont="1" applyBorder="1" applyAlignment="1" applyProtection="1">
      <alignment/>
      <protection/>
    </xf>
    <xf numFmtId="0" fontId="11" fillId="34" borderId="15" xfId="0" applyFont="1" applyFill="1" applyBorder="1" applyAlignment="1" applyProtection="1">
      <alignment horizontal="center" vertical="center"/>
      <protection/>
    </xf>
    <xf numFmtId="0" fontId="11" fillId="34" borderId="16" xfId="0" applyFont="1" applyFill="1" applyBorder="1" applyAlignment="1" applyProtection="1">
      <alignment horizontal="center" vertical="center"/>
      <protection/>
    </xf>
    <xf numFmtId="0" fontId="24" fillId="0" borderId="11" xfId="0" applyFont="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83" fillId="35" borderId="0" xfId="0" applyFont="1" applyFill="1" applyAlignment="1" applyProtection="1">
      <alignment horizontal="center" vertical="center" wrapText="1"/>
      <protection locked="0"/>
    </xf>
    <xf numFmtId="0" fontId="13"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11" fillId="0" borderId="0" xfId="0" applyFont="1" applyBorder="1" applyAlignment="1" applyProtection="1">
      <alignment/>
      <protection locked="0"/>
    </xf>
    <xf numFmtId="0" fontId="0" fillId="0" borderId="0" xfId="0" applyBorder="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protection locked="0"/>
    </xf>
    <xf numFmtId="0" fontId="0" fillId="0" borderId="0" xfId="0" applyAlignment="1" applyProtection="1">
      <alignment horizontal="center"/>
      <protection locked="0"/>
    </xf>
    <xf numFmtId="0" fontId="2" fillId="0" borderId="0" xfId="0" applyFont="1" applyBorder="1" applyAlignment="1" applyProtection="1">
      <alignment vertical="center" wrapText="1"/>
      <protection locked="0"/>
    </xf>
    <xf numFmtId="0" fontId="0" fillId="0" borderId="0" xfId="0" applyBorder="1" applyAlignment="1" applyProtection="1">
      <alignment horizontal="center"/>
      <protection locked="0"/>
    </xf>
    <xf numFmtId="0" fontId="2" fillId="0" borderId="0" xfId="0" applyFont="1" applyBorder="1" applyAlignment="1" applyProtection="1">
      <alignment horizontal="center" vertical="center" wrapText="1"/>
      <protection locked="0"/>
    </xf>
    <xf numFmtId="183" fontId="2" fillId="0" borderId="10" xfId="53" applyNumberFormat="1" applyFont="1" applyBorder="1" applyAlignment="1" applyProtection="1">
      <alignment horizontal="center" vertical="center" wrapText="1"/>
      <protection locked="0"/>
    </xf>
    <xf numFmtId="0" fontId="83" fillId="33" borderId="10" xfId="53" applyFont="1" applyFill="1" applyBorder="1" applyAlignment="1" applyProtection="1">
      <alignment vertical="center" wrapText="1"/>
      <protection/>
    </xf>
    <xf numFmtId="183" fontId="2" fillId="0" borderId="10" xfId="58" applyNumberFormat="1"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locked="0"/>
    </xf>
    <xf numFmtId="1" fontId="0" fillId="0" borderId="17" xfId="0" applyNumberFormat="1" applyFont="1" applyFill="1" applyBorder="1" applyAlignment="1" applyProtection="1">
      <alignment horizontal="center" vertical="center" wrapText="1"/>
      <protection locked="0"/>
    </xf>
    <xf numFmtId="0" fontId="0" fillId="0" borderId="13" xfId="0"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0" borderId="18" xfId="0" applyFont="1" applyBorder="1" applyAlignment="1" applyProtection="1">
      <alignment horizontal="center" vertical="center" wrapText="1"/>
      <protection locked="0"/>
    </xf>
    <xf numFmtId="1" fontId="0" fillId="0" borderId="18" xfId="0" applyNumberFormat="1" applyFont="1" applyFill="1" applyBorder="1" applyAlignment="1" applyProtection="1">
      <alignment horizontal="center" vertical="center" wrapText="1"/>
      <protection locked="0"/>
    </xf>
    <xf numFmtId="0" fontId="83" fillId="33" borderId="19" xfId="0" applyFont="1" applyFill="1" applyBorder="1" applyAlignment="1" applyProtection="1">
      <alignment horizontal="center" vertical="center" wrapText="1"/>
      <protection/>
    </xf>
    <xf numFmtId="0" fontId="83" fillId="33" borderId="20" xfId="0" applyFont="1" applyFill="1" applyBorder="1" applyAlignment="1" applyProtection="1">
      <alignment horizontal="center" vertical="center" wrapText="1"/>
      <protection/>
    </xf>
    <xf numFmtId="0" fontId="83" fillId="33" borderId="10" xfId="0" applyFont="1" applyFill="1" applyBorder="1" applyAlignment="1" applyProtection="1">
      <alignment horizontal="center" vertical="center" wrapText="1"/>
      <protection/>
    </xf>
    <xf numFmtId="0" fontId="83" fillId="33" borderId="10" xfId="53" applyFont="1" applyFill="1" applyBorder="1" applyAlignment="1" applyProtection="1">
      <alignment horizontal="center" vertical="center" wrapText="1"/>
      <protection/>
    </xf>
    <xf numFmtId="0" fontId="0" fillId="35" borderId="0" xfId="0" applyFill="1" applyAlignment="1" applyProtection="1">
      <alignment/>
      <protection locked="0"/>
    </xf>
    <xf numFmtId="0" fontId="84" fillId="35" borderId="0" xfId="0" applyFont="1" applyFill="1" applyAlignment="1" applyProtection="1">
      <alignment/>
      <protection locked="0"/>
    </xf>
    <xf numFmtId="0" fontId="0" fillId="35" borderId="0" xfId="0" applyFill="1" applyAlignment="1" applyProtection="1">
      <alignment vertical="center" wrapText="1"/>
      <protection locked="0"/>
    </xf>
    <xf numFmtId="0" fontId="0" fillId="0" borderId="0" xfId="0" applyFill="1" applyAlignment="1" applyProtection="1">
      <alignment/>
      <protection locked="0"/>
    </xf>
    <xf numFmtId="0" fontId="0" fillId="35" borderId="0" xfId="53" applyFill="1" applyProtection="1">
      <alignment/>
      <protection locked="0"/>
    </xf>
    <xf numFmtId="0" fontId="0" fillId="35" borderId="0" xfId="0" applyFill="1" applyAlignment="1" applyProtection="1">
      <alignment wrapText="1"/>
      <protection locked="0"/>
    </xf>
    <xf numFmtId="0" fontId="85" fillId="35" borderId="0" xfId="0" applyFont="1" applyFill="1" applyAlignment="1" applyProtection="1">
      <alignment/>
      <protection locked="0"/>
    </xf>
    <xf numFmtId="0" fontId="83" fillId="35" borderId="0" xfId="0" applyFont="1" applyFill="1" applyAlignment="1" applyProtection="1">
      <alignment/>
      <protection locked="0"/>
    </xf>
    <xf numFmtId="0" fontId="83" fillId="36" borderId="0" xfId="0" applyFont="1" applyFill="1" applyBorder="1" applyAlignment="1" applyProtection="1">
      <alignment/>
      <protection locked="0"/>
    </xf>
    <xf numFmtId="0" fontId="85" fillId="35" borderId="0" xfId="0" applyFont="1" applyFill="1" applyAlignment="1" applyProtection="1">
      <alignment vertical="center" wrapText="1"/>
      <protection locked="0"/>
    </xf>
    <xf numFmtId="0" fontId="85" fillId="35" borderId="0" xfId="0" applyFont="1" applyFill="1" applyAlignment="1" applyProtection="1">
      <alignment horizontal="center" vertical="center" wrapText="1"/>
      <protection locked="0"/>
    </xf>
    <xf numFmtId="0" fontId="84" fillId="35" borderId="0" xfId="0" applyFont="1" applyFill="1" applyAlignment="1" applyProtection="1">
      <alignment vertical="center" wrapText="1"/>
      <protection locked="0"/>
    </xf>
    <xf numFmtId="0" fontId="0" fillId="35" borderId="0" xfId="0" applyFont="1" applyFill="1" applyAlignment="1" applyProtection="1">
      <alignment vertical="center" wrapText="1"/>
      <protection locked="0"/>
    </xf>
    <xf numFmtId="0" fontId="0" fillId="35" borderId="0" xfId="0" applyFill="1" applyAlignment="1" applyProtection="1">
      <alignment/>
      <protection/>
    </xf>
    <xf numFmtId="0" fontId="0" fillId="35" borderId="0" xfId="0" applyFont="1" applyFill="1" applyAlignment="1" applyProtection="1">
      <alignment/>
      <protection/>
    </xf>
    <xf numFmtId="0" fontId="4" fillId="37" borderId="10" xfId="0" applyFont="1" applyFill="1" applyBorder="1" applyAlignment="1" applyProtection="1">
      <alignment horizontal="center" vertical="distributed" wrapText="1"/>
      <protection/>
    </xf>
    <xf numFmtId="0" fontId="2" fillId="0" borderId="10" xfId="0" applyFont="1" applyFill="1" applyBorder="1" applyAlignment="1" applyProtection="1">
      <alignment horizontal="center" vertical="distributed"/>
      <protection/>
    </xf>
    <xf numFmtId="0" fontId="4" fillId="37" borderId="10" xfId="0" applyFont="1" applyFill="1" applyBorder="1" applyAlignment="1" applyProtection="1">
      <alignment vertical="center" wrapText="1"/>
      <protection/>
    </xf>
    <xf numFmtId="0" fontId="4" fillId="35" borderId="21" xfId="0" applyFont="1" applyFill="1" applyBorder="1" applyAlignment="1" applyProtection="1">
      <alignment horizontal="center"/>
      <protection/>
    </xf>
    <xf numFmtId="0" fontId="4" fillId="35" borderId="22" xfId="0" applyFont="1" applyFill="1" applyBorder="1" applyAlignment="1" applyProtection="1">
      <alignment horizontal="center"/>
      <protection/>
    </xf>
    <xf numFmtId="0" fontId="4" fillId="35" borderId="23" xfId="0" applyFont="1" applyFill="1" applyBorder="1" applyAlignment="1" applyProtection="1">
      <alignment horizontal="center"/>
      <protection/>
    </xf>
    <xf numFmtId="0" fontId="4" fillId="37" borderId="24" xfId="0" applyFont="1" applyFill="1" applyBorder="1" applyAlignment="1" applyProtection="1">
      <alignment horizontal="center" vertical="center"/>
      <protection/>
    </xf>
    <xf numFmtId="0" fontId="4" fillId="37" borderId="10" xfId="0" applyFont="1" applyFill="1" applyBorder="1" applyAlignment="1" applyProtection="1">
      <alignment/>
      <protection/>
    </xf>
    <xf numFmtId="0" fontId="2" fillId="38" borderId="24" xfId="0" applyFont="1" applyFill="1" applyBorder="1" applyAlignment="1" applyProtection="1">
      <alignment horizontal="center" wrapText="1"/>
      <protection/>
    </xf>
    <xf numFmtId="0" fontId="0" fillId="35" borderId="10" xfId="0" applyFont="1" applyFill="1" applyBorder="1" applyAlignment="1" applyProtection="1">
      <alignment horizontal="center" vertical="center"/>
      <protection/>
    </xf>
    <xf numFmtId="0" fontId="4" fillId="37" borderId="24" xfId="0" applyFont="1" applyFill="1" applyBorder="1" applyAlignment="1" applyProtection="1">
      <alignment horizontal="center"/>
      <protection/>
    </xf>
    <xf numFmtId="0" fontId="0" fillId="35" borderId="25" xfId="53" applyFont="1" applyFill="1" applyBorder="1" applyAlignment="1" applyProtection="1">
      <alignment vertical="center" wrapText="1"/>
      <protection/>
    </xf>
    <xf numFmtId="0" fontId="0" fillId="35" borderId="17" xfId="53" applyFont="1" applyFill="1" applyBorder="1" applyAlignment="1" applyProtection="1">
      <alignment vertical="center" wrapText="1"/>
      <protection/>
    </xf>
    <xf numFmtId="0" fontId="4" fillId="35" borderId="0" xfId="0" applyFont="1" applyFill="1" applyBorder="1" applyAlignment="1" applyProtection="1">
      <alignment horizontal="center"/>
      <protection/>
    </xf>
    <xf numFmtId="0" fontId="2" fillId="35" borderId="25"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0" fontId="2" fillId="35" borderId="26" xfId="0" applyFont="1" applyFill="1" applyBorder="1" applyAlignment="1" applyProtection="1">
      <alignment horizontal="center" vertical="center" wrapText="1"/>
      <protection/>
    </xf>
    <xf numFmtId="0" fontId="2" fillId="35" borderId="27" xfId="0" applyFont="1" applyFill="1" applyBorder="1" applyAlignment="1" applyProtection="1">
      <alignment horizontal="left" vertical="center" wrapText="1"/>
      <protection/>
    </xf>
    <xf numFmtId="9" fontId="2" fillId="0" borderId="28" xfId="0" applyNumberFormat="1" applyFont="1" applyFill="1" applyBorder="1" applyAlignment="1" applyProtection="1">
      <alignment horizontal="center" vertical="center" wrapText="1"/>
      <protection/>
    </xf>
    <xf numFmtId="9" fontId="2" fillId="0" borderId="29" xfId="0" applyNumberFormat="1" applyFont="1" applyFill="1" applyBorder="1" applyAlignment="1" applyProtection="1">
      <alignment horizontal="center" vertical="center" wrapText="1"/>
      <protection/>
    </xf>
    <xf numFmtId="0" fontId="2" fillId="35" borderId="17" xfId="0" applyFont="1" applyFill="1" applyBorder="1" applyAlignment="1" applyProtection="1">
      <alignment vertical="center" wrapText="1"/>
      <protection/>
    </xf>
    <xf numFmtId="181" fontId="2" fillId="0" borderId="16" xfId="0" applyNumberFormat="1" applyFont="1" applyFill="1" applyBorder="1" applyAlignment="1" applyProtection="1">
      <alignment horizontal="center"/>
      <protection/>
    </xf>
    <xf numFmtId="0" fontId="84" fillId="35" borderId="0" xfId="0" applyFont="1" applyFill="1" applyAlignment="1" applyProtection="1">
      <alignment/>
      <protection/>
    </xf>
    <xf numFmtId="0" fontId="86" fillId="35" borderId="24" xfId="0" applyFont="1" applyFill="1" applyBorder="1" applyAlignment="1" applyProtection="1">
      <alignment wrapText="1"/>
      <protection/>
    </xf>
    <xf numFmtId="0" fontId="86" fillId="35" borderId="30" xfId="0" applyFont="1" applyFill="1" applyBorder="1" applyAlignment="1" applyProtection="1">
      <alignment wrapText="1"/>
      <protection/>
    </xf>
    <xf numFmtId="9" fontId="86" fillId="35" borderId="30" xfId="58" applyFont="1" applyFill="1" applyBorder="1" applyAlignment="1" applyProtection="1">
      <alignment wrapText="1"/>
      <protection/>
    </xf>
    <xf numFmtId="0" fontId="0" fillId="35" borderId="0" xfId="0" applyFont="1" applyFill="1" applyAlignment="1" applyProtection="1">
      <alignment vertical="center" wrapText="1"/>
      <protection/>
    </xf>
    <xf numFmtId="0" fontId="0" fillId="35" borderId="0" xfId="53" applyFont="1" applyFill="1" applyProtection="1">
      <alignment/>
      <protection/>
    </xf>
    <xf numFmtId="0" fontId="4" fillId="37" borderId="24" xfId="0" applyFont="1" applyFill="1" applyBorder="1" applyAlignment="1" applyProtection="1">
      <alignment vertical="center" wrapText="1"/>
      <protection/>
    </xf>
    <xf numFmtId="0" fontId="11" fillId="0" borderId="25" xfId="0" applyFont="1" applyBorder="1" applyAlignment="1" applyProtection="1">
      <alignment horizontal="center" vertical="center" wrapText="1"/>
      <protection/>
    </xf>
    <xf numFmtId="0" fontId="11" fillId="0" borderId="31" xfId="0" applyFont="1" applyBorder="1" applyAlignment="1" applyProtection="1">
      <alignment horizontal="center" vertical="center" wrapText="1"/>
      <protection/>
    </xf>
    <xf numFmtId="0" fontId="10" fillId="0" borderId="0" xfId="0" applyFont="1" applyBorder="1" applyAlignment="1" applyProtection="1">
      <alignment vertical="center" wrapText="1"/>
      <protection locked="0"/>
    </xf>
    <xf numFmtId="0" fontId="2" fillId="0" borderId="0" xfId="0" applyFont="1" applyBorder="1" applyAlignment="1" applyProtection="1">
      <alignment/>
      <protection locked="0"/>
    </xf>
    <xf numFmtId="1" fontId="0" fillId="0" borderId="18" xfId="0" applyNumberFormat="1" applyFont="1" applyFill="1" applyBorder="1" applyAlignment="1" applyProtection="1">
      <alignment horizontal="center" vertical="center" wrapText="1"/>
      <protection/>
    </xf>
    <xf numFmtId="1" fontId="0" fillId="0" borderId="32" xfId="0" applyNumberFormat="1" applyFont="1" applyFill="1" applyBorder="1" applyAlignment="1" applyProtection="1">
      <alignment horizontal="center" vertical="center" wrapText="1"/>
      <protection/>
    </xf>
    <xf numFmtId="0" fontId="0" fillId="35" borderId="0" xfId="0" applyFont="1" applyFill="1" applyAlignment="1" applyProtection="1">
      <alignment/>
      <protection locked="0"/>
    </xf>
    <xf numFmtId="0" fontId="0" fillId="35" borderId="0" xfId="53" applyFont="1" applyFill="1" applyProtection="1">
      <alignment/>
      <protection locked="0"/>
    </xf>
    <xf numFmtId="0" fontId="5" fillId="35" borderId="0" xfId="0" applyFont="1" applyFill="1" applyAlignment="1" applyProtection="1">
      <alignment/>
      <protection locked="0"/>
    </xf>
    <xf numFmtId="0" fontId="87" fillId="35" borderId="0" xfId="0" applyFont="1" applyFill="1" applyAlignment="1" applyProtection="1">
      <alignment/>
      <protection locked="0"/>
    </xf>
    <xf numFmtId="0" fontId="0" fillId="0" borderId="0" xfId="0" applyAlignment="1" applyProtection="1">
      <alignment vertical="center" wrapText="1"/>
      <protection locked="0"/>
    </xf>
    <xf numFmtId="9" fontId="0" fillId="35" borderId="30" xfId="0" applyNumberFormat="1" applyFont="1" applyFill="1" applyBorder="1" applyAlignment="1" applyProtection="1">
      <alignment wrapText="1"/>
      <protection/>
    </xf>
    <xf numFmtId="0" fontId="0" fillId="35" borderId="33" xfId="0" applyFont="1" applyFill="1" applyBorder="1" applyAlignment="1" applyProtection="1">
      <alignment wrapText="1"/>
      <protection/>
    </xf>
    <xf numFmtId="0" fontId="0" fillId="35" borderId="10" xfId="0" applyFont="1" applyFill="1" applyBorder="1" applyAlignment="1" applyProtection="1">
      <alignment horizontal="center"/>
      <protection/>
    </xf>
    <xf numFmtId="0" fontId="0" fillId="35" borderId="31" xfId="53" applyFont="1" applyFill="1" applyBorder="1" applyAlignment="1" applyProtection="1">
      <alignment vertical="center" wrapText="1"/>
      <protection/>
    </xf>
    <xf numFmtId="0" fontId="2" fillId="35" borderId="25" xfId="0" applyFont="1" applyFill="1" applyBorder="1" applyAlignment="1" applyProtection="1">
      <alignment/>
      <protection/>
    </xf>
    <xf numFmtId="0" fontId="2" fillId="35" borderId="15" xfId="0" applyFont="1" applyFill="1" applyBorder="1" applyAlignment="1" applyProtection="1">
      <alignment horizontal="center"/>
      <protection/>
    </xf>
    <xf numFmtId="0" fontId="2" fillId="35" borderId="34" xfId="0" applyFont="1" applyFill="1" applyBorder="1" applyAlignment="1" applyProtection="1">
      <alignment horizontal="center"/>
      <protection/>
    </xf>
    <xf numFmtId="0" fontId="2" fillId="35" borderId="26" xfId="0" applyFont="1" applyFill="1" applyBorder="1" applyAlignment="1" applyProtection="1">
      <alignment horizontal="center"/>
      <protection/>
    </xf>
    <xf numFmtId="0" fontId="2" fillId="35" borderId="17" xfId="0" applyFont="1" applyFill="1" applyBorder="1" applyAlignment="1" applyProtection="1">
      <alignment/>
      <protection/>
    </xf>
    <xf numFmtId="9" fontId="2" fillId="35" borderId="16" xfId="0" applyNumberFormat="1" applyFont="1" applyFill="1" applyBorder="1" applyAlignment="1" applyProtection="1">
      <alignment horizontal="center"/>
      <protection/>
    </xf>
    <xf numFmtId="9" fontId="2" fillId="39" borderId="16" xfId="0" applyNumberFormat="1" applyFont="1" applyFill="1" applyBorder="1" applyAlignment="1" applyProtection="1">
      <alignment horizontal="center"/>
      <protection/>
    </xf>
    <xf numFmtId="9" fontId="2" fillId="39" borderId="35" xfId="0" applyNumberFormat="1" applyFont="1" applyFill="1" applyBorder="1" applyAlignment="1" applyProtection="1">
      <alignment horizontal="center"/>
      <protection/>
    </xf>
    <xf numFmtId="9" fontId="2" fillId="39" borderId="36" xfId="0" applyNumberFormat="1" applyFont="1" applyFill="1" applyBorder="1" applyAlignment="1" applyProtection="1">
      <alignment horizontal="center"/>
      <protection/>
    </xf>
    <xf numFmtId="0" fontId="4" fillId="35" borderId="24" xfId="0" applyFont="1" applyFill="1" applyBorder="1" applyAlignment="1" applyProtection="1">
      <alignment/>
      <protection/>
    </xf>
    <xf numFmtId="0" fontId="4" fillId="35" borderId="30" xfId="0" applyFont="1" applyFill="1" applyBorder="1" applyAlignment="1" applyProtection="1">
      <alignment/>
      <protection/>
    </xf>
    <xf numFmtId="9" fontId="4" fillId="35" borderId="30" xfId="58" applyFont="1" applyFill="1" applyBorder="1" applyAlignment="1" applyProtection="1">
      <alignment/>
      <protection/>
    </xf>
    <xf numFmtId="0" fontId="0" fillId="35" borderId="0" xfId="0" applyFill="1" applyAlignment="1" applyProtection="1">
      <alignment vertical="center"/>
      <protection locked="0"/>
    </xf>
    <xf numFmtId="0" fontId="86" fillId="35" borderId="0" xfId="0" applyFont="1" applyFill="1" applyAlignment="1" applyProtection="1">
      <alignment/>
      <protection locked="0"/>
    </xf>
    <xf numFmtId="0" fontId="0" fillId="0" borderId="0" xfId="0" applyFill="1" applyAlignment="1" applyProtection="1">
      <alignment/>
      <protection/>
    </xf>
    <xf numFmtId="0" fontId="0" fillId="0" borderId="0" xfId="0" applyFont="1" applyFill="1" applyAlignment="1" applyProtection="1">
      <alignment/>
      <protection/>
    </xf>
    <xf numFmtId="0" fontId="2" fillId="38" borderId="24" xfId="0" applyFont="1" applyFill="1" applyBorder="1" applyAlignment="1" applyProtection="1">
      <alignment horizontal="center" vertical="center" wrapText="1"/>
      <protection/>
    </xf>
    <xf numFmtId="0" fontId="0" fillId="35" borderId="0" xfId="0" applyFont="1" applyFill="1" applyAlignment="1" applyProtection="1">
      <alignment vertical="center"/>
      <protection/>
    </xf>
    <xf numFmtId="0" fontId="0" fillId="35" borderId="18" xfId="0" applyFont="1" applyFill="1" applyBorder="1" applyAlignment="1" applyProtection="1">
      <alignment horizontal="left" vertical="center" wrapText="1"/>
      <protection/>
    </xf>
    <xf numFmtId="0" fontId="0" fillId="35" borderId="31" xfId="0" applyFont="1" applyFill="1" applyBorder="1" applyAlignment="1" applyProtection="1">
      <alignment horizontal="left" vertical="center" wrapText="1"/>
      <protection/>
    </xf>
    <xf numFmtId="0" fontId="2" fillId="35" borderId="37" xfId="0" applyFont="1" applyFill="1" applyBorder="1" applyAlignment="1" applyProtection="1">
      <alignment horizontal="center"/>
      <protection/>
    </xf>
    <xf numFmtId="0" fontId="2" fillId="35" borderId="38" xfId="0" applyFont="1" applyFill="1" applyBorder="1" applyAlignment="1" applyProtection="1">
      <alignment horizontal="center"/>
      <protection/>
    </xf>
    <xf numFmtId="0" fontId="2" fillId="35" borderId="37" xfId="0" applyFont="1" applyFill="1" applyBorder="1" applyAlignment="1" applyProtection="1">
      <alignment/>
      <protection/>
    </xf>
    <xf numFmtId="9" fontId="2" fillId="0" borderId="37" xfId="0" applyNumberFormat="1" applyFont="1" applyFill="1" applyBorder="1" applyAlignment="1" applyProtection="1">
      <alignment horizontal="center"/>
      <protection/>
    </xf>
    <xf numFmtId="0" fontId="2" fillId="0" borderId="37" xfId="0" applyFont="1" applyFill="1" applyBorder="1" applyAlignment="1" applyProtection="1">
      <alignment horizontal="center"/>
      <protection/>
    </xf>
    <xf numFmtId="9" fontId="2" fillId="0" borderId="38" xfId="0" applyNumberFormat="1" applyFont="1" applyFill="1" applyBorder="1" applyAlignment="1" applyProtection="1">
      <alignment horizontal="center"/>
      <protection/>
    </xf>
    <xf numFmtId="181" fontId="2" fillId="0" borderId="37" xfId="0" applyNumberFormat="1" applyFont="1" applyFill="1" applyBorder="1" applyAlignment="1" applyProtection="1">
      <alignment horizontal="center"/>
      <protection/>
    </xf>
    <xf numFmtId="0" fontId="86" fillId="35" borderId="0" xfId="0" applyFont="1" applyFill="1" applyAlignment="1" applyProtection="1">
      <alignment/>
      <protection/>
    </xf>
    <xf numFmtId="0" fontId="86" fillId="35" borderId="39" xfId="0" applyFont="1" applyFill="1" applyBorder="1" applyAlignment="1" applyProtection="1">
      <alignment/>
      <protection/>
    </xf>
    <xf numFmtId="0" fontId="86" fillId="35" borderId="40" xfId="0" applyFont="1" applyFill="1" applyBorder="1" applyAlignment="1" applyProtection="1">
      <alignment/>
      <protection/>
    </xf>
    <xf numFmtId="9" fontId="86" fillId="35" borderId="40" xfId="58" applyFont="1" applyFill="1" applyBorder="1" applyAlignment="1" applyProtection="1">
      <alignment/>
      <protection/>
    </xf>
    <xf numFmtId="0" fontId="86" fillId="35" borderId="41" xfId="0" applyFont="1" applyFill="1" applyBorder="1" applyAlignment="1" applyProtection="1">
      <alignment/>
      <protection/>
    </xf>
    <xf numFmtId="0" fontId="4" fillId="37" borderId="24" xfId="0" applyFont="1" applyFill="1" applyBorder="1" applyAlignment="1" applyProtection="1">
      <alignment horizontal="left" vertical="center" wrapText="1"/>
      <protection/>
    </xf>
    <xf numFmtId="0" fontId="10" fillId="0" borderId="21" xfId="53" applyFont="1" applyBorder="1" applyAlignment="1" applyProtection="1">
      <alignment horizontal="center" vertical="center"/>
      <protection/>
    </xf>
    <xf numFmtId="0" fontId="13" fillId="0" borderId="0" xfId="53" applyFont="1" applyBorder="1" applyAlignment="1" applyProtection="1">
      <alignment/>
      <protection locked="0"/>
    </xf>
    <xf numFmtId="0" fontId="0" fillId="0" borderId="0" xfId="53" applyBorder="1" applyProtection="1">
      <alignment/>
      <protection locked="0"/>
    </xf>
    <xf numFmtId="0" fontId="0" fillId="0" borderId="0" xfId="53" applyBorder="1" applyAlignment="1" applyProtection="1">
      <alignment/>
      <protection locked="0"/>
    </xf>
    <xf numFmtId="0" fontId="0" fillId="0" borderId="0" xfId="53" applyProtection="1">
      <alignment/>
      <protection locked="0"/>
    </xf>
    <xf numFmtId="0" fontId="11" fillId="0" borderId="0" xfId="53" applyFont="1" applyBorder="1" applyAlignment="1" applyProtection="1">
      <alignment/>
      <protection locked="0"/>
    </xf>
    <xf numFmtId="0" fontId="0" fillId="0" borderId="0" xfId="53" applyAlignment="1" applyProtection="1">
      <alignment horizontal="center" vertical="center"/>
      <protection locked="0"/>
    </xf>
    <xf numFmtId="0" fontId="2" fillId="0" borderId="0" xfId="53" applyFont="1" applyProtection="1">
      <alignment/>
      <protection locked="0"/>
    </xf>
    <xf numFmtId="0" fontId="0" fillId="0" borderId="0" xfId="53" applyAlignment="1" applyProtection="1">
      <alignment horizontal="center"/>
      <protection locked="0"/>
    </xf>
    <xf numFmtId="0" fontId="88" fillId="0" borderId="0" xfId="53" applyFont="1" applyAlignment="1" applyProtection="1">
      <alignment vertical="center"/>
      <protection locked="0"/>
    </xf>
    <xf numFmtId="2" fontId="2" fillId="0" borderId="0" xfId="53" applyNumberFormat="1" applyFont="1" applyProtection="1">
      <alignment/>
      <protection locked="0"/>
    </xf>
    <xf numFmtId="0" fontId="2" fillId="0" borderId="0" xfId="53" applyFont="1" applyBorder="1" applyAlignment="1" applyProtection="1">
      <alignment vertical="center" wrapText="1"/>
      <protection locked="0"/>
    </xf>
    <xf numFmtId="0" fontId="0" fillId="0" borderId="0" xfId="53" applyBorder="1" applyAlignment="1" applyProtection="1">
      <alignment horizontal="center"/>
      <protection locked="0"/>
    </xf>
    <xf numFmtId="0" fontId="2" fillId="0" borderId="0" xfId="53" applyFont="1" applyBorder="1" applyAlignment="1" applyProtection="1">
      <alignment horizontal="center" vertical="center" wrapText="1"/>
      <protection locked="0"/>
    </xf>
    <xf numFmtId="0" fontId="2" fillId="0" borderId="10" xfId="53" applyFont="1" applyBorder="1" applyAlignment="1" applyProtection="1">
      <alignment horizontal="left" vertical="center" wrapText="1"/>
      <protection/>
    </xf>
    <xf numFmtId="0" fontId="89" fillId="33" borderId="41" xfId="0" applyFont="1" applyFill="1" applyBorder="1" applyAlignment="1" applyProtection="1">
      <alignment horizontal="center" vertical="center" wrapText="1"/>
      <protection locked="0"/>
    </xf>
    <xf numFmtId="0" fontId="17" fillId="40" borderId="41" xfId="0" applyFont="1" applyFill="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88" fillId="0" borderId="42" xfId="0" applyFont="1" applyBorder="1" applyAlignment="1" applyProtection="1">
      <alignment horizontal="center" vertical="center" wrapText="1"/>
      <protection locked="0"/>
    </xf>
    <xf numFmtId="0" fontId="90" fillId="0" borderId="42"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90" fillId="0" borderId="33" xfId="0" applyFont="1" applyBorder="1" applyAlignment="1" applyProtection="1">
      <alignment horizontal="center" vertical="center" wrapText="1"/>
      <protection locked="0"/>
    </xf>
    <xf numFmtId="0" fontId="83" fillId="37" borderId="10" xfId="53" applyFont="1" applyFill="1" applyBorder="1" applyAlignment="1" applyProtection="1">
      <alignment horizontal="center" vertical="distributed" wrapText="1"/>
      <protection/>
    </xf>
    <xf numFmtId="0" fontId="83" fillId="37" borderId="10" xfId="53" applyFont="1" applyFill="1" applyBorder="1" applyAlignment="1" applyProtection="1">
      <alignment vertical="center" wrapText="1"/>
      <protection/>
    </xf>
    <xf numFmtId="0" fontId="2" fillId="35" borderId="22" xfId="53" applyFont="1" applyFill="1" applyBorder="1" applyAlignment="1" applyProtection="1">
      <alignment horizontal="center"/>
      <protection/>
    </xf>
    <xf numFmtId="0" fontId="83" fillId="37" borderId="10" xfId="53" applyFont="1" applyFill="1" applyBorder="1" applyProtection="1">
      <alignment/>
      <protection/>
    </xf>
    <xf numFmtId="0" fontId="2" fillId="38" borderId="24" xfId="53" applyFont="1" applyFill="1" applyBorder="1" applyAlignment="1" applyProtection="1">
      <alignment horizontal="center" wrapText="1"/>
      <protection/>
    </xf>
    <xf numFmtId="0" fontId="0" fillId="35" borderId="10" xfId="53" applyFont="1" applyFill="1" applyBorder="1" applyAlignment="1" applyProtection="1">
      <alignment horizontal="center"/>
      <protection/>
    </xf>
    <xf numFmtId="0" fontId="83" fillId="37" borderId="21" xfId="53" applyFont="1" applyFill="1" applyBorder="1" applyAlignment="1" applyProtection="1">
      <alignment horizontal="center"/>
      <protection/>
    </xf>
    <xf numFmtId="0" fontId="4" fillId="35" borderId="33" xfId="0" applyFont="1" applyFill="1" applyBorder="1" applyAlignment="1" applyProtection="1">
      <alignment/>
      <protection/>
    </xf>
    <xf numFmtId="0" fontId="0" fillId="0" borderId="0" xfId="0" applyFont="1" applyFill="1" applyAlignment="1" applyProtection="1">
      <alignment horizontal="center"/>
      <protection/>
    </xf>
    <xf numFmtId="0" fontId="0" fillId="0" borderId="37" xfId="53"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1" fontId="0" fillId="0" borderId="37" xfId="0" applyNumberFormat="1" applyBorder="1" applyAlignment="1" applyProtection="1">
      <alignment horizontal="center" vertical="center" wrapText="1"/>
      <protection locked="0"/>
    </xf>
    <xf numFmtId="0" fontId="0" fillId="0" borderId="16" xfId="53"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1" fontId="0" fillId="0" borderId="16" xfId="0" applyNumberFormat="1" applyBorder="1" applyAlignment="1" applyProtection="1">
      <alignment horizontal="center" vertical="center" wrapText="1"/>
      <protection locked="0"/>
    </xf>
    <xf numFmtId="0" fontId="83" fillId="33" borderId="37" xfId="0" applyFont="1" applyFill="1" applyBorder="1" applyAlignment="1" applyProtection="1">
      <alignment horizontal="center" vertical="center" wrapText="1"/>
      <protection/>
    </xf>
    <xf numFmtId="0" fontId="83" fillId="33" borderId="37" xfId="0" applyFont="1" applyFill="1" applyBorder="1" applyAlignment="1" applyProtection="1">
      <alignment horizontal="center" vertical="center" wrapText="1"/>
      <protection/>
    </xf>
    <xf numFmtId="0" fontId="17" fillId="35" borderId="37" xfId="0" applyFont="1" applyFill="1" applyBorder="1" applyAlignment="1" applyProtection="1">
      <alignment horizontal="center" vertical="center" wrapText="1"/>
      <protection/>
    </xf>
    <xf numFmtId="0" fontId="17" fillId="35" borderId="16" xfId="0" applyFont="1" applyFill="1" applyBorder="1" applyAlignment="1" applyProtection="1">
      <alignment horizontal="center" vertical="center" wrapText="1"/>
      <protection/>
    </xf>
    <xf numFmtId="9" fontId="0" fillId="35" borderId="0" xfId="58" applyFont="1" applyFill="1" applyAlignment="1" applyProtection="1">
      <alignment/>
      <protection locked="0"/>
    </xf>
    <xf numFmtId="0" fontId="0" fillId="35" borderId="0" xfId="0" applyFill="1" applyAlignment="1" applyProtection="1">
      <alignment horizontal="left" vertical="center" wrapText="1"/>
      <protection locked="0"/>
    </xf>
    <xf numFmtId="0" fontId="2" fillId="0" borderId="37" xfId="0" applyFont="1" applyBorder="1" applyAlignment="1" applyProtection="1">
      <alignment horizontal="left" vertical="center" wrapText="1"/>
      <protection/>
    </xf>
    <xf numFmtId="0" fontId="2" fillId="0" borderId="37" xfId="0" applyFont="1" applyBorder="1" applyAlignment="1" applyProtection="1">
      <alignment horizontal="center" vertical="center" wrapText="1"/>
      <protection/>
    </xf>
    <xf numFmtId="182" fontId="0" fillId="0" borderId="0" xfId="0" applyNumberFormat="1" applyAlignment="1" applyProtection="1">
      <alignment horizontal="center"/>
      <protection locked="0"/>
    </xf>
    <xf numFmtId="0" fontId="0" fillId="35" borderId="0" xfId="0" applyFont="1" applyFill="1" applyAlignment="1" applyProtection="1">
      <alignment horizontal="left" vertical="center" wrapText="1"/>
      <protection/>
    </xf>
    <xf numFmtId="0" fontId="4" fillId="37" borderId="10" xfId="0" applyFont="1" applyFill="1" applyBorder="1" applyAlignment="1" applyProtection="1">
      <alignment horizontal="left" vertical="center" wrapText="1"/>
      <protection/>
    </xf>
    <xf numFmtId="0" fontId="0" fillId="35" borderId="10" xfId="0" applyFont="1" applyFill="1" applyBorder="1" applyAlignment="1" applyProtection="1">
      <alignment horizontal="left" vertical="center" wrapText="1"/>
      <protection/>
    </xf>
    <xf numFmtId="0" fontId="2" fillId="35" borderId="25" xfId="0" applyFont="1" applyFill="1" applyBorder="1" applyAlignment="1" applyProtection="1">
      <alignment vertical="center" wrapText="1"/>
      <protection/>
    </xf>
    <xf numFmtId="0" fontId="2" fillId="35" borderId="34" xfId="0" applyFont="1" applyFill="1" applyBorder="1" applyAlignment="1" applyProtection="1">
      <alignment horizontal="center" vertical="center" wrapText="1"/>
      <protection/>
    </xf>
    <xf numFmtId="0" fontId="2" fillId="35" borderId="27" xfId="0" applyFont="1" applyFill="1" applyBorder="1" applyAlignment="1" applyProtection="1">
      <alignment vertical="center" wrapText="1"/>
      <protection/>
    </xf>
    <xf numFmtId="0" fontId="0" fillId="35" borderId="0" xfId="0" applyFont="1" applyFill="1" applyAlignment="1" applyProtection="1">
      <alignment wrapText="1"/>
      <protection locked="0"/>
    </xf>
    <xf numFmtId="0" fontId="0" fillId="35" borderId="0" xfId="0" applyFont="1" applyFill="1" applyAlignment="1" applyProtection="1">
      <alignment vertical="center"/>
      <protection locked="0"/>
    </xf>
    <xf numFmtId="0" fontId="4" fillId="37" borderId="10" xfId="0" applyFont="1" applyFill="1" applyBorder="1" applyAlignment="1" applyProtection="1">
      <alignment vertical="center"/>
      <protection/>
    </xf>
    <xf numFmtId="0" fontId="0" fillId="35" borderId="18" xfId="53" applyFont="1" applyFill="1" applyBorder="1" applyAlignment="1" applyProtection="1">
      <alignment vertical="center" wrapText="1"/>
      <protection/>
    </xf>
    <xf numFmtId="0" fontId="0" fillId="35" borderId="17" xfId="53" applyFont="1" applyFill="1" applyBorder="1" applyAlignment="1" applyProtection="1">
      <alignment vertical="center" wrapText="1"/>
      <protection/>
    </xf>
    <xf numFmtId="0" fontId="2" fillId="35" borderId="15" xfId="0" applyFont="1" applyFill="1" applyBorder="1" applyAlignment="1" applyProtection="1">
      <alignment horizontal="center" vertical="center"/>
      <protection/>
    </xf>
    <xf numFmtId="0" fontId="2" fillId="35" borderId="34" xfId="0" applyFont="1" applyFill="1" applyBorder="1" applyAlignment="1" applyProtection="1">
      <alignment horizontal="center" vertical="center"/>
      <protection/>
    </xf>
    <xf numFmtId="1" fontId="0" fillId="41" borderId="37" xfId="0" applyNumberFormat="1" applyFill="1" applyBorder="1" applyAlignment="1" applyProtection="1">
      <alignment horizontal="center" vertical="center" wrapText="1"/>
      <protection/>
    </xf>
    <xf numFmtId="0" fontId="0" fillId="35" borderId="10" xfId="0" applyFont="1" applyFill="1" applyBorder="1" applyAlignment="1" applyProtection="1">
      <alignment horizontal="center" vertical="center"/>
      <protection/>
    </xf>
    <xf numFmtId="0" fontId="0" fillId="35" borderId="25" xfId="53" applyFont="1" applyFill="1" applyBorder="1" applyAlignment="1" applyProtection="1">
      <alignment vertical="center" wrapText="1"/>
      <protection/>
    </xf>
    <xf numFmtId="0" fontId="0" fillId="35" borderId="18" xfId="0" applyFont="1" applyFill="1" applyBorder="1" applyAlignment="1" applyProtection="1">
      <alignment vertical="center" wrapText="1"/>
      <protection/>
    </xf>
    <xf numFmtId="0" fontId="0" fillId="35" borderId="17" xfId="0" applyFont="1" applyFill="1" applyBorder="1" applyAlignment="1" applyProtection="1">
      <alignment horizontal="left" vertical="center" wrapText="1"/>
      <protection/>
    </xf>
    <xf numFmtId="0" fontId="2" fillId="35" borderId="28" xfId="58" applyNumberFormat="1" applyFont="1" applyFill="1" applyBorder="1" applyAlignment="1" applyProtection="1">
      <alignment horizontal="center" vertical="center" wrapText="1"/>
      <protection/>
    </xf>
    <xf numFmtId="0" fontId="2" fillId="35" borderId="43" xfId="58" applyNumberFormat="1" applyFont="1" applyFill="1" applyBorder="1" applyAlignment="1" applyProtection="1">
      <alignment horizontal="center" vertical="center" wrapText="1"/>
      <protection/>
    </xf>
    <xf numFmtId="0" fontId="30" fillId="42" borderId="11" xfId="0" applyFont="1" applyFill="1" applyBorder="1" applyAlignment="1">
      <alignment horizontal="center" vertical="center" wrapText="1"/>
    </xf>
    <xf numFmtId="0" fontId="30" fillId="42" borderId="23" xfId="0" applyFont="1" applyFill="1" applyBorder="1" applyAlignment="1">
      <alignment horizontal="center" vertical="center" wrapText="1"/>
    </xf>
    <xf numFmtId="0" fontId="30" fillId="40" borderId="10" xfId="0" applyFont="1" applyFill="1" applyBorder="1" applyAlignment="1">
      <alignment horizontal="center" vertical="center" wrapText="1"/>
    </xf>
    <xf numFmtId="0" fontId="91" fillId="40" borderId="33" xfId="0" applyFont="1" applyFill="1" applyBorder="1" applyAlignment="1">
      <alignment horizontal="center" vertical="center" wrapText="1"/>
    </xf>
    <xf numFmtId="0" fontId="30" fillId="40" borderId="33" xfId="0" applyFont="1" applyFill="1" applyBorder="1" applyAlignment="1">
      <alignment horizontal="center" vertical="center" wrapText="1"/>
    </xf>
    <xf numFmtId="0" fontId="30" fillId="40" borderId="33" xfId="0" applyFont="1" applyFill="1" applyBorder="1" applyAlignment="1">
      <alignment vertical="center" wrapText="1"/>
    </xf>
    <xf numFmtId="15" fontId="30" fillId="40" borderId="33" xfId="0" applyNumberFormat="1" applyFont="1" applyFill="1" applyBorder="1" applyAlignment="1">
      <alignment horizontal="center" vertical="center" wrapText="1"/>
    </xf>
    <xf numFmtId="3" fontId="30" fillId="40" borderId="33" xfId="0" applyNumberFormat="1" applyFont="1" applyFill="1" applyBorder="1" applyAlignment="1">
      <alignment horizontal="right" vertical="center" wrapText="1"/>
    </xf>
    <xf numFmtId="0" fontId="30" fillId="40" borderId="44" xfId="0" applyFont="1" applyFill="1" applyBorder="1" applyAlignment="1">
      <alignment horizontal="center" vertical="center" wrapText="1"/>
    </xf>
    <xf numFmtId="0" fontId="91" fillId="40" borderId="41" xfId="0" applyFont="1" applyFill="1" applyBorder="1" applyAlignment="1">
      <alignment horizontal="center" vertical="center" wrapText="1"/>
    </xf>
    <xf numFmtId="0" fontId="30" fillId="40" borderId="41" xfId="0" applyFont="1" applyFill="1" applyBorder="1" applyAlignment="1">
      <alignment horizontal="center" vertical="center" wrapText="1"/>
    </xf>
    <xf numFmtId="0" fontId="30" fillId="40" borderId="41" xfId="0" applyFont="1" applyFill="1" applyBorder="1" applyAlignment="1">
      <alignment vertical="center" wrapText="1"/>
    </xf>
    <xf numFmtId="15" fontId="30" fillId="40" borderId="41" xfId="0" applyNumberFormat="1" applyFont="1" applyFill="1" applyBorder="1" applyAlignment="1">
      <alignment horizontal="center" vertical="center" wrapText="1"/>
    </xf>
    <xf numFmtId="3" fontId="30" fillId="40" borderId="4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17" fillId="0" borderId="33" xfId="0" applyFont="1" applyBorder="1" applyAlignment="1">
      <alignment horizontal="center" vertical="center" wrapText="1"/>
    </xf>
    <xf numFmtId="0" fontId="29" fillId="0" borderId="44" xfId="0" applyFont="1" applyBorder="1" applyAlignment="1">
      <alignment vertical="center" wrapText="1"/>
    </xf>
    <xf numFmtId="6" fontId="29" fillId="0" borderId="41" xfId="0" applyNumberFormat="1" applyFont="1" applyBorder="1" applyAlignment="1">
      <alignment horizontal="right" vertical="center" wrapText="1"/>
    </xf>
    <xf numFmtId="0" fontId="29" fillId="0" borderId="41" xfId="0" applyFont="1" applyBorder="1" applyAlignment="1">
      <alignment horizontal="center" vertical="center" wrapText="1"/>
    </xf>
    <xf numFmtId="0" fontId="0" fillId="0" borderId="37" xfId="0" applyNumberFormat="1" applyBorder="1" applyAlignment="1" applyProtection="1">
      <alignment horizontal="center" vertical="center" wrapText="1"/>
      <protection locked="0"/>
    </xf>
    <xf numFmtId="0" fontId="0" fillId="0" borderId="37" xfId="0" applyNumberFormat="1" applyBorder="1" applyAlignment="1" applyProtection="1">
      <alignment horizontal="right" vertical="center"/>
      <protection locked="0"/>
    </xf>
    <xf numFmtId="0" fontId="88" fillId="0" borderId="0" xfId="0" applyFont="1" applyAlignment="1">
      <alignment vertical="center"/>
    </xf>
    <xf numFmtId="2" fontId="2" fillId="39" borderId="16" xfId="0" applyNumberFormat="1" applyFont="1" applyFill="1" applyBorder="1" applyAlignment="1" applyProtection="1">
      <alignment horizontal="center"/>
      <protection/>
    </xf>
    <xf numFmtId="0" fontId="2" fillId="35" borderId="45" xfId="0" applyFont="1" applyFill="1" applyBorder="1" applyAlignment="1" applyProtection="1">
      <alignment horizontal="center" vertical="center"/>
      <protection/>
    </xf>
    <xf numFmtId="2" fontId="2" fillId="39" borderId="35" xfId="0" applyNumberFormat="1" applyFont="1" applyFill="1" applyBorder="1" applyAlignment="1" applyProtection="1">
      <alignment horizontal="center" vertical="center"/>
      <protection/>
    </xf>
    <xf numFmtId="2" fontId="2" fillId="0" borderId="35" xfId="0" applyNumberFormat="1" applyFont="1" applyFill="1" applyBorder="1" applyAlignment="1" applyProtection="1">
      <alignment horizontal="center" vertical="center"/>
      <protection/>
    </xf>
    <xf numFmtId="2" fontId="2" fillId="39" borderId="16" xfId="0" applyNumberFormat="1" applyFont="1" applyFill="1" applyBorder="1" applyAlignment="1" applyProtection="1">
      <alignment horizontal="center" vertical="center"/>
      <protection/>
    </xf>
    <xf numFmtId="0" fontId="0" fillId="0" borderId="37" xfId="0" applyNumberFormat="1" applyBorder="1" applyAlignment="1" applyProtection="1">
      <alignment horizontal="center" vertical="center" wrapText="1"/>
      <protection/>
    </xf>
    <xf numFmtId="0" fontId="0" fillId="0" borderId="37" xfId="0" applyFont="1" applyBorder="1" applyAlignment="1" applyProtection="1">
      <alignment horizontal="left" vertical="center"/>
      <protection/>
    </xf>
    <xf numFmtId="0" fontId="0" fillId="0" borderId="18"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4" fillId="37" borderId="31" xfId="0" applyFont="1" applyFill="1" applyBorder="1" applyAlignment="1" applyProtection="1">
      <alignment horizontal="center"/>
      <protection/>
    </xf>
    <xf numFmtId="0" fontId="11" fillId="34" borderId="15" xfId="0" applyFont="1" applyFill="1" applyBorder="1" applyAlignment="1" applyProtection="1">
      <alignment horizontal="center" vertical="center"/>
      <protection/>
    </xf>
    <xf numFmtId="0" fontId="11" fillId="34" borderId="16" xfId="0" applyFont="1" applyFill="1" applyBorder="1" applyAlignment="1" applyProtection="1">
      <alignment horizontal="center" vertical="center"/>
      <protection/>
    </xf>
    <xf numFmtId="0" fontId="83" fillId="35" borderId="0" xfId="0" applyFont="1" applyFill="1" applyAlignment="1" applyProtection="1">
      <alignment horizontal="center" vertical="center" wrapText="1"/>
      <protection locked="0"/>
    </xf>
    <xf numFmtId="0" fontId="84" fillId="35" borderId="0" xfId="0" applyFont="1" applyFill="1" applyAlignment="1" applyProtection="1">
      <alignment/>
      <protection locked="0"/>
    </xf>
    <xf numFmtId="0" fontId="85" fillId="35" borderId="0" xfId="0" applyFont="1" applyFill="1" applyAlignment="1" applyProtection="1">
      <alignment/>
      <protection locked="0"/>
    </xf>
    <xf numFmtId="0" fontId="83" fillId="35" borderId="0" xfId="0" applyFont="1" applyFill="1" applyAlignment="1" applyProtection="1">
      <alignment/>
      <protection locked="0"/>
    </xf>
    <xf numFmtId="0" fontId="83" fillId="36" borderId="0" xfId="0" applyFont="1" applyFill="1" applyBorder="1" applyAlignment="1" applyProtection="1">
      <alignment/>
      <protection locked="0"/>
    </xf>
    <xf numFmtId="0" fontId="85" fillId="35" borderId="0" xfId="0" applyFont="1" applyFill="1" applyAlignment="1" applyProtection="1">
      <alignment vertical="center" wrapText="1"/>
      <protection locked="0"/>
    </xf>
    <xf numFmtId="0" fontId="85" fillId="35" borderId="0" xfId="0" applyFont="1" applyFill="1" applyAlignment="1" applyProtection="1">
      <alignment horizontal="center" vertical="center" wrapText="1"/>
      <protection locked="0"/>
    </xf>
    <xf numFmtId="0" fontId="84" fillId="35" borderId="0" xfId="0" applyFont="1" applyFill="1" applyAlignment="1" applyProtection="1">
      <alignment/>
      <protection/>
    </xf>
    <xf numFmtId="0" fontId="87" fillId="35" borderId="0" xfId="0" applyFont="1" applyFill="1" applyAlignment="1" applyProtection="1">
      <alignment/>
      <protection locked="0"/>
    </xf>
    <xf numFmtId="0" fontId="2" fillId="35" borderId="25" xfId="0" applyFont="1" applyFill="1" applyBorder="1" applyAlignment="1" applyProtection="1">
      <alignment vertical="center"/>
      <protection/>
    </xf>
    <xf numFmtId="0" fontId="2" fillId="35" borderId="26" xfId="0" applyFont="1" applyFill="1" applyBorder="1" applyAlignment="1" applyProtection="1">
      <alignment horizontal="center" vertical="center"/>
      <protection/>
    </xf>
    <xf numFmtId="0" fontId="2" fillId="35" borderId="17" xfId="0" applyFont="1" applyFill="1" applyBorder="1" applyAlignment="1" applyProtection="1">
      <alignment vertical="center"/>
      <protection/>
    </xf>
    <xf numFmtId="9" fontId="2" fillId="35" borderId="16" xfId="0" applyNumberFormat="1" applyFont="1" applyFill="1" applyBorder="1" applyAlignment="1" applyProtection="1">
      <alignment horizontal="center" vertical="center"/>
      <protection/>
    </xf>
    <xf numFmtId="9" fontId="2" fillId="43" borderId="16" xfId="0" applyNumberFormat="1" applyFont="1" applyFill="1" applyBorder="1" applyAlignment="1" applyProtection="1">
      <alignment horizontal="center" vertical="center"/>
      <protection/>
    </xf>
    <xf numFmtId="2" fontId="0" fillId="0" borderId="0" xfId="0" applyNumberFormat="1" applyFill="1" applyAlignment="1" applyProtection="1">
      <alignment horizontal="center" vertical="center"/>
      <protection/>
    </xf>
    <xf numFmtId="0" fontId="2" fillId="35" borderId="16" xfId="0" applyNumberFormat="1" applyFont="1" applyFill="1" applyBorder="1" applyAlignment="1" applyProtection="1">
      <alignment horizontal="center" vertical="center" wrapText="1"/>
      <protection/>
    </xf>
    <xf numFmtId="0" fontId="2" fillId="0" borderId="35" xfId="0" applyNumberFormat="1" applyFont="1" applyFill="1" applyBorder="1" applyAlignment="1" applyProtection="1">
      <alignment horizontal="center" vertical="center" wrapText="1"/>
      <protection/>
    </xf>
    <xf numFmtId="0" fontId="2" fillId="35" borderId="27" xfId="0" applyFont="1" applyFill="1" applyBorder="1" applyAlignment="1" applyProtection="1">
      <alignment vertical="center"/>
      <protection/>
    </xf>
    <xf numFmtId="0" fontId="2" fillId="35" borderId="28" xfId="0" applyFont="1" applyFill="1" applyBorder="1" applyAlignment="1" applyProtection="1">
      <alignment horizontal="center" vertical="center"/>
      <protection/>
    </xf>
    <xf numFmtId="0" fontId="2" fillId="35" borderId="29" xfId="0" applyFont="1" applyFill="1" applyBorder="1" applyAlignment="1" applyProtection="1">
      <alignment horizontal="center" vertical="center"/>
      <protection/>
    </xf>
    <xf numFmtId="9" fontId="2" fillId="43" borderId="36" xfId="0" applyNumberFormat="1" applyFont="1" applyFill="1" applyBorder="1" applyAlignment="1" applyProtection="1">
      <alignment horizontal="center" vertical="center"/>
      <protection/>
    </xf>
    <xf numFmtId="9" fontId="2" fillId="35" borderId="28" xfId="0" applyNumberFormat="1" applyFont="1" applyFill="1" applyBorder="1" applyAlignment="1" applyProtection="1">
      <alignment horizontal="center" vertical="center"/>
      <protection/>
    </xf>
    <xf numFmtId="0" fontId="0" fillId="0" borderId="0" xfId="0" applyAlignment="1" applyProtection="1">
      <alignment vertical="center"/>
      <protection locked="0"/>
    </xf>
    <xf numFmtId="0" fontId="28" fillId="0" borderId="0" xfId="0" applyFont="1" applyFill="1" applyBorder="1" applyAlignment="1" applyProtection="1">
      <alignment vertical="center"/>
      <protection/>
    </xf>
    <xf numFmtId="0" fontId="92"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wrapText="1"/>
      <protection locked="0"/>
    </xf>
    <xf numFmtId="0" fontId="0" fillId="0" borderId="37"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21" fillId="0" borderId="11" xfId="0" applyFont="1" applyBorder="1" applyAlignment="1" applyProtection="1">
      <alignment horizontal="center" vertical="center" wrapText="1"/>
      <protection/>
    </xf>
    <xf numFmtId="0" fontId="21" fillId="0" borderId="10" xfId="0" applyFont="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37" xfId="0" applyFont="1" applyBorder="1" applyAlignment="1" applyProtection="1">
      <alignment horizontal="center" vertical="center" wrapText="1"/>
      <protection/>
    </xf>
    <xf numFmtId="0" fontId="93" fillId="33" borderId="11" xfId="0" applyFont="1" applyFill="1" applyBorder="1" applyAlignment="1" applyProtection="1">
      <alignment horizontal="center" vertical="center" wrapText="1"/>
      <protection/>
    </xf>
    <xf numFmtId="0" fontId="0" fillId="0" borderId="31" xfId="0" applyBorder="1" applyAlignment="1" applyProtection="1">
      <alignment horizontal="center" vertical="center"/>
      <protection/>
    </xf>
    <xf numFmtId="0" fontId="0" fillId="0" borderId="17" xfId="0" applyBorder="1" applyAlignment="1" applyProtection="1">
      <alignment horizontal="center" vertical="center"/>
      <protection/>
    </xf>
    <xf numFmtId="9" fontId="2" fillId="0" borderId="38" xfId="0" applyNumberFormat="1" applyFont="1" applyBorder="1" applyAlignment="1" applyProtection="1">
      <alignment horizontal="center" vertical="center" wrapText="1"/>
      <protection/>
    </xf>
    <xf numFmtId="0" fontId="0" fillId="0" borderId="31" xfId="0" applyFont="1" applyBorder="1" applyAlignment="1" applyProtection="1">
      <alignment horizontal="center" vertical="center"/>
      <protection/>
    </xf>
    <xf numFmtId="14" fontId="0" fillId="0" borderId="37" xfId="0" applyNumberFormat="1" applyFill="1" applyBorder="1" applyAlignment="1" applyProtection="1">
      <alignment horizontal="center" vertical="center"/>
      <protection/>
    </xf>
    <xf numFmtId="0" fontId="2" fillId="0" borderId="38" xfId="0" applyNumberFormat="1" applyFont="1" applyBorder="1" applyAlignment="1" applyProtection="1">
      <alignment horizontal="center" vertical="center" wrapText="1"/>
      <protection/>
    </xf>
    <xf numFmtId="0" fontId="0" fillId="0" borderId="37" xfId="0"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16" xfId="0" applyFont="1" applyBorder="1" applyAlignment="1" applyProtection="1">
      <alignment vertical="center"/>
      <protection/>
    </xf>
    <xf numFmtId="0" fontId="0" fillId="0" borderId="0" xfId="0" applyAlignment="1" applyProtection="1">
      <alignment vertical="center"/>
      <protection/>
    </xf>
    <xf numFmtId="0" fontId="2" fillId="0" borderId="37" xfId="0" applyFont="1" applyBorder="1" applyAlignment="1" applyProtection="1">
      <alignment horizontal="center" vertical="center"/>
      <protection/>
    </xf>
    <xf numFmtId="0" fontId="2" fillId="0" borderId="36" xfId="0" applyNumberFormat="1" applyFont="1" applyBorder="1" applyAlignment="1" applyProtection="1">
      <alignment horizontal="center" vertical="center" wrapText="1"/>
      <protection/>
    </xf>
    <xf numFmtId="0" fontId="2" fillId="0" borderId="46" xfId="0" applyNumberFormat="1" applyFont="1" applyBorder="1" applyAlignment="1" applyProtection="1">
      <alignment horizontal="center" vertical="center" wrapText="1"/>
      <protection/>
    </xf>
    <xf numFmtId="0" fontId="60" fillId="36" borderId="37" xfId="0" applyFont="1" applyFill="1" applyBorder="1" applyAlignment="1" applyProtection="1">
      <alignment horizontal="center" vertical="center" wrapText="1"/>
      <protection locked="0"/>
    </xf>
    <xf numFmtId="0" fontId="60" fillId="0" borderId="37" xfId="0" applyFont="1" applyFill="1" applyBorder="1" applyAlignment="1" applyProtection="1">
      <alignment horizontal="center" vertical="center" wrapText="1"/>
      <protection locked="0"/>
    </xf>
    <xf numFmtId="0" fontId="94" fillId="0" borderId="37" xfId="0" applyFont="1" applyBorder="1" applyAlignment="1" applyProtection="1">
      <alignment horizontal="center" vertical="center"/>
      <protection locked="0"/>
    </xf>
    <xf numFmtId="17" fontId="60" fillId="0" borderId="38" xfId="0" applyNumberFormat="1" applyFont="1" applyBorder="1" applyAlignment="1" applyProtection="1">
      <alignment horizontal="center" vertical="center"/>
      <protection locked="0"/>
    </xf>
    <xf numFmtId="0" fontId="95" fillId="0" borderId="0" xfId="0" applyFont="1" applyAlignment="1" applyProtection="1">
      <alignment horizontal="center"/>
      <protection locked="0"/>
    </xf>
    <xf numFmtId="0" fontId="60" fillId="36" borderId="47" xfId="0" applyFont="1" applyFill="1" applyBorder="1" applyAlignment="1" applyProtection="1">
      <alignment horizontal="center" vertical="center" wrapText="1"/>
      <protection locked="0"/>
    </xf>
    <xf numFmtId="0" fontId="60" fillId="0" borderId="47" xfId="0" applyFont="1" applyFill="1" applyBorder="1" applyAlignment="1" applyProtection="1">
      <alignment horizontal="center" vertical="center" wrapText="1"/>
      <protection locked="0"/>
    </xf>
    <xf numFmtId="0" fontId="94" fillId="0" borderId="47" xfId="0" applyFont="1" applyBorder="1" applyAlignment="1" applyProtection="1">
      <alignment horizontal="center" vertical="center"/>
      <protection locked="0"/>
    </xf>
    <xf numFmtId="17" fontId="60" fillId="0" borderId="48" xfId="0" applyNumberFormat="1" applyFont="1" applyBorder="1" applyAlignment="1" applyProtection="1">
      <alignment horizontal="center" vertical="center"/>
      <protection locked="0"/>
    </xf>
    <xf numFmtId="17" fontId="60" fillId="0" borderId="37" xfId="0" applyNumberFormat="1" applyFont="1" applyBorder="1" applyAlignment="1" applyProtection="1">
      <alignment horizontal="center" vertical="center"/>
      <protection locked="0"/>
    </xf>
    <xf numFmtId="0" fontId="60" fillId="36" borderId="37" xfId="0" applyFont="1" applyFill="1" applyBorder="1" applyAlignment="1" applyProtection="1">
      <alignment horizontal="left" wrapText="1"/>
      <protection locked="0"/>
    </xf>
    <xf numFmtId="0" fontId="95" fillId="0" borderId="37" xfId="0" applyFont="1" applyBorder="1" applyAlignment="1" applyProtection="1">
      <alignment vertical="center"/>
      <protection locked="0"/>
    </xf>
    <xf numFmtId="0" fontId="60" fillId="36" borderId="37" xfId="0" applyFont="1" applyFill="1" applyBorder="1" applyAlignment="1" applyProtection="1">
      <alignment horizontal="center" wrapText="1"/>
      <protection locked="0"/>
    </xf>
    <xf numFmtId="0" fontId="60" fillId="36" borderId="37" xfId="0" applyFont="1" applyFill="1" applyBorder="1" applyAlignment="1" applyProtection="1">
      <alignment horizontal="center" vertical="center"/>
      <protection locked="0"/>
    </xf>
    <xf numFmtId="0" fontId="30" fillId="36" borderId="37" xfId="56" applyFont="1" applyFill="1" applyBorder="1" applyAlignment="1" applyProtection="1">
      <alignment vertical="center" wrapText="1"/>
      <protection locked="0"/>
    </xf>
    <xf numFmtId="0" fontId="30" fillId="36" borderId="37" xfId="56" applyFont="1" applyFill="1" applyBorder="1" applyAlignment="1" applyProtection="1">
      <alignment horizontal="center" vertical="center" wrapText="1"/>
      <protection locked="0"/>
    </xf>
    <xf numFmtId="3" fontId="30" fillId="36" borderId="37" xfId="55" applyNumberFormat="1" applyFont="1" applyFill="1" applyBorder="1" applyAlignment="1" applyProtection="1">
      <alignment horizontal="center" vertical="center" wrapText="1"/>
      <protection locked="0"/>
    </xf>
    <xf numFmtId="0" fontId="30" fillId="44" borderId="47" xfId="56" applyFont="1" applyFill="1" applyBorder="1" applyAlignment="1" applyProtection="1">
      <alignment horizontal="center" vertical="center" wrapText="1"/>
      <protection locked="0"/>
    </xf>
    <xf numFmtId="0" fontId="30" fillId="41" borderId="37" xfId="56" applyFont="1" applyFill="1" applyBorder="1" applyAlignment="1" applyProtection="1">
      <alignment vertical="center" wrapText="1"/>
      <protection locked="0"/>
    </xf>
    <xf numFmtId="0" fontId="30" fillId="41" borderId="37" xfId="56" applyFont="1" applyFill="1" applyBorder="1" applyAlignment="1" applyProtection="1">
      <alignment horizontal="center" vertical="center" wrapText="1"/>
      <protection locked="0"/>
    </xf>
    <xf numFmtId="3" fontId="30" fillId="41" borderId="37" xfId="55" applyNumberFormat="1" applyFont="1" applyFill="1" applyBorder="1" applyAlignment="1" applyProtection="1">
      <alignment horizontal="center" vertical="center" wrapText="1"/>
      <protection locked="0"/>
    </xf>
    <xf numFmtId="0" fontId="30" fillId="41" borderId="37" xfId="56" applyFont="1" applyFill="1" applyBorder="1" applyAlignment="1" applyProtection="1">
      <alignment horizontal="left" vertical="center" wrapText="1"/>
      <protection locked="0"/>
    </xf>
    <xf numFmtId="14" fontId="0" fillId="0" borderId="37" xfId="0" applyNumberFormat="1" applyFill="1" applyBorder="1" applyAlignment="1" applyProtection="1">
      <alignment horizontal="left" vertical="top"/>
      <protection/>
    </xf>
    <xf numFmtId="14" fontId="0" fillId="0" borderId="37" xfId="46" applyNumberFormat="1" applyFont="1" applyFill="1" applyBorder="1" applyAlignment="1" applyProtection="1">
      <alignment horizontal="center" vertical="top"/>
      <protection/>
    </xf>
    <xf numFmtId="14" fontId="0" fillId="45" borderId="37" xfId="0" applyNumberFormat="1" applyFill="1" applyBorder="1" applyAlignment="1" applyProtection="1">
      <alignment horizontal="left" vertical="top"/>
      <protection/>
    </xf>
    <xf numFmtId="14" fontId="0" fillId="0" borderId="37" xfId="0" applyNumberFormat="1" applyFill="1" applyBorder="1" applyAlignment="1" applyProtection="1">
      <alignment horizontal="left" vertical="top"/>
      <protection locked="0"/>
    </xf>
    <xf numFmtId="14" fontId="0" fillId="0" borderId="37" xfId="46" applyNumberFormat="1" applyFont="1" applyFill="1" applyBorder="1" applyAlignment="1" applyProtection="1">
      <alignment horizontal="center" vertical="top"/>
      <protection locked="0"/>
    </xf>
    <xf numFmtId="0" fontId="26" fillId="0" borderId="49" xfId="0" applyFont="1" applyFill="1" applyBorder="1" applyAlignment="1" applyProtection="1">
      <alignment vertical="center"/>
      <protection/>
    </xf>
    <xf numFmtId="0" fontId="26" fillId="0" borderId="15" xfId="0" applyFont="1" applyFill="1" applyBorder="1" applyAlignment="1" applyProtection="1">
      <alignment vertical="center"/>
      <protection/>
    </xf>
    <xf numFmtId="0" fontId="26" fillId="0" borderId="26" xfId="0" applyFont="1" applyFill="1" applyBorder="1" applyAlignment="1" applyProtection="1">
      <alignment vertical="center"/>
      <protection/>
    </xf>
    <xf numFmtId="0" fontId="26" fillId="0" borderId="50" xfId="0" applyFont="1" applyFill="1" applyBorder="1" applyAlignment="1" applyProtection="1">
      <alignment vertical="center"/>
      <protection/>
    </xf>
    <xf numFmtId="0" fontId="26" fillId="0" borderId="37" xfId="0" applyFont="1" applyFill="1" applyBorder="1" applyAlignment="1" applyProtection="1">
      <alignment vertical="center"/>
      <protection/>
    </xf>
    <xf numFmtId="0" fontId="26" fillId="0" borderId="38" xfId="0" applyFont="1" applyFill="1" applyBorder="1" applyAlignment="1" applyProtection="1">
      <alignment vertical="center"/>
      <protection/>
    </xf>
    <xf numFmtId="0" fontId="26" fillId="0" borderId="51" xfId="0" applyFont="1" applyFill="1" applyBorder="1" applyAlignment="1" applyProtection="1">
      <alignment vertical="center"/>
      <protection/>
    </xf>
    <xf numFmtId="0" fontId="26" fillId="0" borderId="16" xfId="0" applyFont="1" applyFill="1" applyBorder="1" applyAlignment="1" applyProtection="1">
      <alignment vertical="center"/>
      <protection/>
    </xf>
    <xf numFmtId="0" fontId="26" fillId="0" borderId="36" xfId="0" applyFont="1" applyFill="1" applyBorder="1" applyAlignment="1" applyProtection="1">
      <alignment vertical="center"/>
      <protection/>
    </xf>
    <xf numFmtId="0" fontId="6" fillId="0" borderId="52"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xf>
    <xf numFmtId="0" fontId="25" fillId="0" borderId="25" xfId="0" applyFont="1" applyFill="1" applyBorder="1" applyAlignment="1" applyProtection="1">
      <alignment horizontal="center" vertical="center"/>
      <protection/>
    </xf>
    <xf numFmtId="0" fontId="25" fillId="0" borderId="15" xfId="0" applyFont="1" applyFill="1" applyBorder="1" applyAlignment="1" applyProtection="1">
      <alignment horizontal="center" vertical="center"/>
      <protection/>
    </xf>
    <xf numFmtId="0" fontId="25" fillId="0" borderId="26" xfId="0" applyFont="1" applyFill="1" applyBorder="1" applyAlignment="1" applyProtection="1">
      <alignment horizontal="center" vertical="center"/>
      <protection/>
    </xf>
    <xf numFmtId="0" fontId="25" fillId="0" borderId="31" xfId="0" applyFont="1" applyFill="1" applyBorder="1" applyAlignment="1" applyProtection="1">
      <alignment horizontal="center" vertical="center"/>
      <protection/>
    </xf>
    <xf numFmtId="0" fontId="25" fillId="0" borderId="37" xfId="0" applyFont="1" applyFill="1" applyBorder="1" applyAlignment="1" applyProtection="1">
      <alignment horizontal="center" vertical="center"/>
      <protection/>
    </xf>
    <xf numFmtId="0" fontId="25" fillId="0" borderId="38"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0" fontId="25" fillId="0" borderId="16" xfId="0" applyFont="1" applyFill="1" applyBorder="1" applyAlignment="1" applyProtection="1">
      <alignment horizontal="center" vertical="center"/>
      <protection/>
    </xf>
    <xf numFmtId="0" fontId="25" fillId="0" borderId="36" xfId="0" applyFont="1" applyFill="1" applyBorder="1" applyAlignment="1" applyProtection="1">
      <alignment horizontal="center" vertical="center"/>
      <protection/>
    </xf>
    <xf numFmtId="0" fontId="9" fillId="37" borderId="21" xfId="0" applyFont="1" applyFill="1" applyBorder="1" applyAlignment="1" applyProtection="1">
      <alignment horizontal="center" vertical="center" wrapText="1"/>
      <protection/>
    </xf>
    <xf numFmtId="0" fontId="9" fillId="37" borderId="22" xfId="0" applyFont="1" applyFill="1" applyBorder="1" applyAlignment="1" applyProtection="1">
      <alignment horizontal="center" vertical="center" wrapText="1"/>
      <protection/>
    </xf>
    <xf numFmtId="0" fontId="9" fillId="37" borderId="23" xfId="0" applyFont="1" applyFill="1" applyBorder="1" applyAlignment="1" applyProtection="1">
      <alignment horizontal="center" vertical="center" wrapText="1"/>
      <protection/>
    </xf>
    <xf numFmtId="0" fontId="9" fillId="37" borderId="39" xfId="0" applyFont="1" applyFill="1" applyBorder="1" applyAlignment="1" applyProtection="1">
      <alignment horizontal="center" vertical="center" wrapText="1"/>
      <protection/>
    </xf>
    <xf numFmtId="0" fontId="9" fillId="37" borderId="40" xfId="0" applyFont="1" applyFill="1" applyBorder="1" applyAlignment="1" applyProtection="1">
      <alignment horizontal="center" vertical="center" wrapText="1"/>
      <protection/>
    </xf>
    <xf numFmtId="0" fontId="9" fillId="37" borderId="41" xfId="0" applyFont="1" applyFill="1" applyBorder="1" applyAlignment="1" applyProtection="1">
      <alignment horizontal="center" vertical="center" wrapText="1"/>
      <protection/>
    </xf>
    <xf numFmtId="0" fontId="4" fillId="35" borderId="0" xfId="0" applyFont="1" applyFill="1" applyAlignment="1" applyProtection="1">
      <alignment horizontal="center" vertical="center" wrapText="1"/>
      <protection/>
    </xf>
    <xf numFmtId="0" fontId="4" fillId="35" borderId="24" xfId="0" applyFont="1" applyFill="1" applyBorder="1" applyAlignment="1" applyProtection="1">
      <alignment horizontal="center"/>
      <protection/>
    </xf>
    <xf numFmtId="0" fontId="4" fillId="35" borderId="30" xfId="0" applyFont="1" applyFill="1" applyBorder="1" applyAlignment="1" applyProtection="1">
      <alignment horizontal="center"/>
      <protection/>
    </xf>
    <xf numFmtId="0" fontId="4" fillId="35" borderId="33" xfId="0" applyFont="1" applyFill="1" applyBorder="1" applyAlignment="1" applyProtection="1">
      <alignment horizontal="center"/>
      <protection/>
    </xf>
    <xf numFmtId="0" fontId="0" fillId="35" borderId="34" xfId="53" applyFont="1" applyFill="1" applyBorder="1" applyAlignment="1" applyProtection="1">
      <alignment horizontal="left" wrapText="1"/>
      <protection/>
    </xf>
    <xf numFmtId="0" fontId="0" fillId="35" borderId="45" xfId="53" applyFont="1" applyFill="1" applyBorder="1" applyAlignment="1" applyProtection="1">
      <alignment horizontal="left" wrapText="1"/>
      <protection/>
    </xf>
    <xf numFmtId="0" fontId="0" fillId="35" borderId="55" xfId="53" applyFont="1" applyFill="1" applyBorder="1" applyAlignment="1" applyProtection="1">
      <alignment horizontal="left" wrapText="1"/>
      <protection/>
    </xf>
    <xf numFmtId="0" fontId="4" fillId="0" borderId="56"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42" xfId="0" applyFont="1" applyFill="1" applyBorder="1" applyAlignment="1" applyProtection="1">
      <alignment horizontal="center"/>
      <protection/>
    </xf>
    <xf numFmtId="0" fontId="4" fillId="37" borderId="57" xfId="0" applyFont="1" applyFill="1" applyBorder="1" applyAlignment="1" applyProtection="1">
      <alignment horizontal="center" vertical="center"/>
      <protection/>
    </xf>
    <xf numFmtId="0" fontId="4" fillId="37" borderId="58" xfId="0" applyFont="1" applyFill="1" applyBorder="1" applyAlignment="1" applyProtection="1">
      <alignment horizontal="center" vertical="center"/>
      <protection/>
    </xf>
    <xf numFmtId="0" fontId="4" fillId="37" borderId="59" xfId="0" applyFont="1" applyFill="1" applyBorder="1" applyAlignment="1" applyProtection="1">
      <alignment horizontal="center" vertical="center"/>
      <protection/>
    </xf>
    <xf numFmtId="0" fontId="4" fillId="37" borderId="60" xfId="0" applyFont="1" applyFill="1" applyBorder="1" applyAlignment="1" applyProtection="1">
      <alignment horizontal="center" vertical="center"/>
      <protection/>
    </xf>
    <xf numFmtId="0" fontId="0" fillId="35" borderId="24" xfId="0" applyFont="1" applyFill="1" applyBorder="1" applyAlignment="1" applyProtection="1">
      <alignment horizontal="center" vertical="center"/>
      <protection/>
    </xf>
    <xf numFmtId="0" fontId="0" fillId="35" borderId="30" xfId="0" applyFont="1" applyFill="1" applyBorder="1" applyAlignment="1" applyProtection="1">
      <alignment horizontal="center" vertical="center"/>
      <protection/>
    </xf>
    <xf numFmtId="0" fontId="0" fillId="35" borderId="33" xfId="0" applyFont="1" applyFill="1" applyBorder="1" applyAlignment="1" applyProtection="1">
      <alignment horizontal="center" vertical="center"/>
      <protection/>
    </xf>
    <xf numFmtId="9" fontId="2" fillId="35" borderId="24" xfId="0" applyNumberFormat="1" applyFont="1" applyFill="1" applyBorder="1" applyAlignment="1" applyProtection="1">
      <alignment horizontal="center" wrapText="1"/>
      <protection/>
    </xf>
    <xf numFmtId="0" fontId="2" fillId="35" borderId="30" xfId="0" applyFont="1" applyFill="1" applyBorder="1" applyAlignment="1" applyProtection="1">
      <alignment horizontal="center" wrapText="1"/>
      <protection/>
    </xf>
    <xf numFmtId="0" fontId="2" fillId="35" borderId="33" xfId="0" applyFont="1" applyFill="1" applyBorder="1" applyAlignment="1" applyProtection="1">
      <alignment horizontal="center" wrapText="1"/>
      <protection/>
    </xf>
    <xf numFmtId="0" fontId="4" fillId="37" borderId="24" xfId="0" applyFont="1" applyFill="1" applyBorder="1" applyAlignment="1" applyProtection="1">
      <alignment horizontal="center" vertical="distributed"/>
      <protection/>
    </xf>
    <xf numFmtId="0" fontId="4" fillId="37" borderId="30" xfId="0" applyFont="1" applyFill="1" applyBorder="1" applyAlignment="1" applyProtection="1">
      <alignment horizontal="center" vertical="distributed"/>
      <protection/>
    </xf>
    <xf numFmtId="0" fontId="2" fillId="35" borderId="21" xfId="53" applyFont="1" applyFill="1" applyBorder="1" applyAlignment="1" applyProtection="1">
      <alignment horizontal="left" vertical="center" wrapText="1"/>
      <protection/>
    </xf>
    <xf numFmtId="0" fontId="2" fillId="35" borderId="22" xfId="53" applyFont="1" applyFill="1" applyBorder="1" applyAlignment="1" applyProtection="1">
      <alignment horizontal="left" vertical="center" wrapText="1"/>
      <protection/>
    </xf>
    <xf numFmtId="0" fontId="2" fillId="35" borderId="23" xfId="53" applyFont="1" applyFill="1" applyBorder="1" applyAlignment="1" applyProtection="1">
      <alignment horizontal="left" vertical="center" wrapText="1"/>
      <protection/>
    </xf>
    <xf numFmtId="0" fontId="4" fillId="37" borderId="24" xfId="0" applyFont="1" applyFill="1" applyBorder="1" applyAlignment="1" applyProtection="1">
      <alignment horizontal="center"/>
      <protection/>
    </xf>
    <xf numFmtId="0" fontId="4" fillId="37" borderId="30" xfId="0" applyFont="1" applyFill="1" applyBorder="1" applyAlignment="1" applyProtection="1">
      <alignment horizontal="center"/>
      <protection/>
    </xf>
    <xf numFmtId="0" fontId="4" fillId="37" borderId="33" xfId="0" applyFont="1" applyFill="1" applyBorder="1" applyAlignment="1" applyProtection="1">
      <alignment horizontal="center"/>
      <protection/>
    </xf>
    <xf numFmtId="0" fontId="0" fillId="35" borderId="61" xfId="53" applyFont="1" applyFill="1" applyBorder="1" applyAlignment="1" applyProtection="1">
      <alignment horizontal="left" wrapText="1"/>
      <protection/>
    </xf>
    <xf numFmtId="0" fontId="0" fillId="35" borderId="40" xfId="53" applyFont="1" applyFill="1" applyBorder="1" applyAlignment="1" applyProtection="1">
      <alignment horizontal="left" wrapText="1"/>
      <protection/>
    </xf>
    <xf numFmtId="0" fontId="0" fillId="35" borderId="41" xfId="53" applyFont="1" applyFill="1" applyBorder="1" applyAlignment="1" applyProtection="1">
      <alignment horizontal="left" wrapText="1"/>
      <protection/>
    </xf>
    <xf numFmtId="0" fontId="0" fillId="35" borderId="39" xfId="53" applyFont="1" applyFill="1" applyBorder="1" applyAlignment="1" applyProtection="1">
      <alignment horizontal="justify" vertical="center" wrapText="1"/>
      <protection/>
    </xf>
    <xf numFmtId="0" fontId="0" fillId="35" borderId="40" xfId="53" applyFont="1" applyFill="1" applyBorder="1" applyAlignment="1" applyProtection="1">
      <alignment horizontal="justify" vertical="center" wrapText="1"/>
      <protection/>
    </xf>
    <xf numFmtId="0" fontId="0" fillId="35" borderId="41" xfId="53" applyFont="1" applyFill="1" applyBorder="1" applyAlignment="1" applyProtection="1">
      <alignment horizontal="justify" vertical="center" wrapText="1"/>
      <protection/>
    </xf>
    <xf numFmtId="0" fontId="0" fillId="0" borderId="0" xfId="0" applyFont="1" applyFill="1" applyAlignment="1" applyProtection="1">
      <alignment horizontal="center"/>
      <protection locked="0"/>
    </xf>
    <xf numFmtId="0" fontId="0" fillId="0" borderId="0" xfId="0" applyFont="1" applyFill="1" applyAlignment="1" applyProtection="1">
      <alignment horizontal="center"/>
      <protection locked="0"/>
    </xf>
    <xf numFmtId="0" fontId="4" fillId="37" borderId="24" xfId="0" applyFont="1" applyFill="1" applyBorder="1" applyAlignment="1" applyProtection="1">
      <alignment horizontal="center" vertical="center" wrapText="1"/>
      <protection/>
    </xf>
    <xf numFmtId="0" fontId="4" fillId="37" borderId="30" xfId="0" applyFont="1" applyFill="1" applyBorder="1" applyAlignment="1" applyProtection="1">
      <alignment horizontal="center" vertical="center" wrapText="1"/>
      <protection/>
    </xf>
    <xf numFmtId="0" fontId="4" fillId="37" borderId="33" xfId="0" applyFont="1" applyFill="1" applyBorder="1" applyAlignment="1" applyProtection="1">
      <alignment horizontal="center" vertical="center" wrapText="1"/>
      <protection/>
    </xf>
    <xf numFmtId="0" fontId="0" fillId="35" borderId="39" xfId="53" applyFont="1" applyFill="1" applyBorder="1" applyAlignment="1" applyProtection="1">
      <alignment horizontal="justify" vertical="center" wrapText="1"/>
      <protection locked="0"/>
    </xf>
    <xf numFmtId="0" fontId="0" fillId="35" borderId="40" xfId="53" applyFont="1" applyFill="1" applyBorder="1" applyAlignment="1" applyProtection="1">
      <alignment horizontal="justify" vertical="center" wrapText="1"/>
      <protection locked="0"/>
    </xf>
    <xf numFmtId="0" fontId="0" fillId="35" borderId="41" xfId="53" applyFont="1" applyFill="1" applyBorder="1" applyAlignment="1" applyProtection="1">
      <alignment horizontal="justify" vertical="center" wrapText="1"/>
      <protection locked="0"/>
    </xf>
    <xf numFmtId="0" fontId="4" fillId="37" borderId="11" xfId="0" applyFont="1" applyFill="1" applyBorder="1" applyAlignment="1" applyProtection="1">
      <alignment horizontal="center" vertical="center" wrapText="1"/>
      <protection/>
    </xf>
    <xf numFmtId="0" fontId="4" fillId="37" borderId="62" xfId="0" applyFont="1" applyFill="1" applyBorder="1" applyAlignment="1" applyProtection="1">
      <alignment horizontal="center" vertical="center" wrapText="1"/>
      <protection/>
    </xf>
    <xf numFmtId="0" fontId="4" fillId="37" borderId="44" xfId="0" applyFont="1" applyFill="1" applyBorder="1" applyAlignment="1" applyProtection="1">
      <alignment horizontal="center" vertical="center" wrapText="1"/>
      <protection/>
    </xf>
    <xf numFmtId="0" fontId="10" fillId="0" borderId="30" xfId="0" applyFont="1" applyFill="1" applyBorder="1" applyAlignment="1" applyProtection="1">
      <alignment horizontal="center" vertical="center" wrapText="1"/>
      <protection/>
    </xf>
    <xf numFmtId="0" fontId="10" fillId="0" borderId="33" xfId="0" applyFont="1" applyFill="1" applyBorder="1" applyAlignment="1" applyProtection="1">
      <alignment horizontal="center" vertical="center" wrapText="1"/>
      <protection/>
    </xf>
    <xf numFmtId="0" fontId="0" fillId="35" borderId="35" xfId="53" applyFont="1" applyFill="1" applyBorder="1" applyAlignment="1" applyProtection="1">
      <alignment horizontal="center" vertical="center"/>
      <protection/>
    </xf>
    <xf numFmtId="0" fontId="0" fillId="35" borderId="63" xfId="53" applyFont="1" applyFill="1" applyBorder="1" applyAlignment="1" applyProtection="1">
      <alignment horizontal="center" vertical="center"/>
      <protection/>
    </xf>
    <xf numFmtId="0" fontId="0" fillId="35" borderId="51" xfId="53" applyFont="1" applyFill="1" applyBorder="1" applyAlignment="1" applyProtection="1">
      <alignment horizontal="center" vertical="center"/>
      <protection/>
    </xf>
    <xf numFmtId="0" fontId="4" fillId="37" borderId="19" xfId="0" applyFont="1" applyFill="1" applyBorder="1" applyAlignment="1" applyProtection="1">
      <alignment horizontal="center" vertical="center"/>
      <protection/>
    </xf>
    <xf numFmtId="0" fontId="4" fillId="37" borderId="64" xfId="0" applyFont="1" applyFill="1" applyBorder="1" applyAlignment="1" applyProtection="1">
      <alignment horizontal="center" vertical="center"/>
      <protection/>
    </xf>
    <xf numFmtId="0" fontId="4" fillId="37" borderId="20" xfId="0" applyFont="1" applyFill="1" applyBorder="1" applyAlignment="1" applyProtection="1">
      <alignment horizontal="center" vertical="center"/>
      <protection/>
    </xf>
    <xf numFmtId="0" fontId="0" fillId="35" borderId="61" xfId="53" applyFont="1" applyFill="1" applyBorder="1" applyAlignment="1" applyProtection="1">
      <alignment horizontal="center" vertical="center"/>
      <protection/>
    </xf>
    <xf numFmtId="0" fontId="0" fillId="35" borderId="40" xfId="53" applyFont="1" applyFill="1" applyBorder="1" applyAlignment="1" applyProtection="1">
      <alignment horizontal="center" vertical="center"/>
      <protection/>
    </xf>
    <xf numFmtId="0" fontId="0" fillId="35" borderId="65" xfId="53"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10" fillId="35" borderId="24" xfId="0" applyFont="1" applyFill="1" applyBorder="1" applyAlignment="1" applyProtection="1">
      <alignment horizontal="center" vertical="center"/>
      <protection/>
    </xf>
    <xf numFmtId="0" fontId="10" fillId="35" borderId="30" xfId="0" applyFont="1" applyFill="1" applyBorder="1" applyAlignment="1" applyProtection="1">
      <alignment horizontal="center" vertical="center"/>
      <protection/>
    </xf>
    <xf numFmtId="0" fontId="10" fillId="35" borderId="33" xfId="0" applyFont="1" applyFill="1" applyBorder="1" applyAlignment="1" applyProtection="1">
      <alignment horizontal="center" vertical="center"/>
      <protection/>
    </xf>
    <xf numFmtId="0" fontId="0" fillId="35" borderId="39" xfId="54" applyFont="1" applyFill="1" applyBorder="1" applyAlignment="1" applyProtection="1">
      <alignment horizontal="justify" vertical="center" wrapText="1"/>
      <protection locked="0"/>
    </xf>
    <xf numFmtId="0" fontId="0" fillId="35" borderId="40" xfId="54" applyFont="1" applyFill="1" applyBorder="1" applyAlignment="1" applyProtection="1">
      <alignment horizontal="justify" vertical="center" wrapText="1"/>
      <protection locked="0"/>
    </xf>
    <xf numFmtId="0" fontId="0" fillId="35" borderId="41" xfId="54" applyFont="1" applyFill="1" applyBorder="1" applyAlignment="1" applyProtection="1">
      <alignment horizontal="justify" vertical="center" wrapText="1"/>
      <protection locked="0"/>
    </xf>
    <xf numFmtId="0" fontId="0" fillId="35" borderId="56"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35" borderId="42" xfId="0" applyFont="1" applyFill="1" applyBorder="1" applyAlignment="1" applyProtection="1">
      <alignment horizontal="center"/>
      <protection/>
    </xf>
    <xf numFmtId="0" fontId="2" fillId="46" borderId="24" xfId="0" applyFont="1" applyFill="1" applyBorder="1" applyAlignment="1" applyProtection="1">
      <alignment horizontal="center" vertical="center" wrapText="1"/>
      <protection/>
    </xf>
    <xf numFmtId="0" fontId="2" fillId="46" borderId="33" xfId="0" applyFont="1" applyFill="1" applyBorder="1" applyAlignment="1" applyProtection="1">
      <alignment horizontal="center" vertical="center" wrapText="1"/>
      <protection/>
    </xf>
    <xf numFmtId="0" fontId="2" fillId="35" borderId="24" xfId="0" applyFont="1" applyFill="1" applyBorder="1" applyAlignment="1" applyProtection="1">
      <alignment horizontal="center" vertical="center" wrapText="1"/>
      <protection/>
    </xf>
    <xf numFmtId="0" fontId="2" fillId="35" borderId="30"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5" borderId="24" xfId="0" applyFont="1" applyFill="1" applyBorder="1" applyAlignment="1" applyProtection="1">
      <alignment horizontal="center" vertical="center"/>
      <protection/>
    </xf>
    <xf numFmtId="9" fontId="0" fillId="35" borderId="24" xfId="58" applyFont="1" applyFill="1" applyBorder="1" applyAlignment="1" applyProtection="1">
      <alignment horizontal="center" vertical="center" wrapText="1"/>
      <protection/>
    </xf>
    <xf numFmtId="9" fontId="0" fillId="35" borderId="30" xfId="58" applyFont="1" applyFill="1" applyBorder="1" applyAlignment="1" applyProtection="1">
      <alignment horizontal="center" vertical="center" wrapText="1"/>
      <protection/>
    </xf>
    <xf numFmtId="9" fontId="0" fillId="35" borderId="33" xfId="58" applyFont="1" applyFill="1" applyBorder="1" applyAlignment="1" applyProtection="1">
      <alignment horizontal="center" vertical="center" wrapText="1"/>
      <protection/>
    </xf>
    <xf numFmtId="0" fontId="4" fillId="37" borderId="11" xfId="53" applyFont="1" applyFill="1" applyBorder="1" applyAlignment="1" applyProtection="1">
      <alignment horizontal="left" vertical="center" wrapText="1"/>
      <protection/>
    </xf>
    <xf numFmtId="0" fontId="4" fillId="37" borderId="62" xfId="53" applyFont="1" applyFill="1" applyBorder="1" applyAlignment="1" applyProtection="1">
      <alignment horizontal="left" vertical="center" wrapText="1"/>
      <protection/>
    </xf>
    <xf numFmtId="0" fontId="4" fillId="37" borderId="44" xfId="53" applyFont="1" applyFill="1" applyBorder="1" applyAlignment="1" applyProtection="1">
      <alignment horizontal="left" vertical="center" wrapText="1"/>
      <protection/>
    </xf>
    <xf numFmtId="0" fontId="0" fillId="35" borderId="24" xfId="0" applyFont="1" applyFill="1" applyBorder="1" applyAlignment="1" applyProtection="1">
      <alignment horizontal="center" vertical="center" wrapText="1"/>
      <protection/>
    </xf>
    <xf numFmtId="0" fontId="0" fillId="35" borderId="30" xfId="0" applyFont="1" applyFill="1" applyBorder="1" applyAlignment="1" applyProtection="1">
      <alignment horizontal="center" vertical="center" wrapText="1"/>
      <protection/>
    </xf>
    <xf numFmtId="0" fontId="0" fillId="35" borderId="33" xfId="0" applyFont="1" applyFill="1" applyBorder="1" applyAlignment="1" applyProtection="1">
      <alignment horizontal="center" vertical="center" wrapText="1"/>
      <protection/>
    </xf>
    <xf numFmtId="0" fontId="2" fillId="47" borderId="30" xfId="0" applyFont="1" applyFill="1" applyBorder="1" applyAlignment="1" applyProtection="1">
      <alignment horizontal="center" wrapText="1"/>
      <protection/>
    </xf>
    <xf numFmtId="0" fontId="4" fillId="35" borderId="21" xfId="0" applyFont="1" applyFill="1" applyBorder="1" applyAlignment="1" applyProtection="1">
      <alignment horizontal="center"/>
      <protection/>
    </xf>
    <xf numFmtId="0" fontId="4" fillId="35" borderId="22" xfId="0" applyFont="1" applyFill="1" applyBorder="1" applyAlignment="1" applyProtection="1">
      <alignment horizontal="center"/>
      <protection/>
    </xf>
    <xf numFmtId="0" fontId="4" fillId="35" borderId="23" xfId="0" applyFont="1" applyFill="1" applyBorder="1" applyAlignment="1" applyProtection="1">
      <alignment horizontal="center"/>
      <protection/>
    </xf>
    <xf numFmtId="0" fontId="0" fillId="35" borderId="34" xfId="53" applyFont="1" applyFill="1" applyBorder="1" applyAlignment="1" applyProtection="1">
      <alignment horizontal="center" vertical="center"/>
      <protection/>
    </xf>
    <xf numFmtId="0" fontId="0" fillId="35" borderId="45" xfId="53" applyFont="1" applyFill="1" applyBorder="1" applyAlignment="1" applyProtection="1">
      <alignment horizontal="center" vertical="center"/>
      <protection/>
    </xf>
    <xf numFmtId="0" fontId="0" fillId="35" borderId="49" xfId="53" applyFont="1" applyFill="1" applyBorder="1" applyAlignment="1" applyProtection="1">
      <alignment horizontal="center" vertical="center"/>
      <protection/>
    </xf>
    <xf numFmtId="0" fontId="12" fillId="35" borderId="21" xfId="0" applyFont="1" applyFill="1" applyBorder="1" applyAlignment="1" applyProtection="1">
      <alignment horizontal="center" vertical="center"/>
      <protection/>
    </xf>
    <xf numFmtId="0" fontId="12" fillId="35" borderId="22" xfId="0" applyFont="1" applyFill="1" applyBorder="1" applyAlignment="1" applyProtection="1">
      <alignment horizontal="center" vertical="center"/>
      <protection/>
    </xf>
    <xf numFmtId="0" fontId="12" fillId="35" borderId="23" xfId="0" applyFont="1" applyFill="1" applyBorder="1" applyAlignment="1" applyProtection="1">
      <alignment horizontal="center" vertical="center"/>
      <protection/>
    </xf>
    <xf numFmtId="0" fontId="12" fillId="35" borderId="56" xfId="0" applyFont="1" applyFill="1" applyBorder="1" applyAlignment="1" applyProtection="1">
      <alignment horizontal="center" vertical="center"/>
      <protection/>
    </xf>
    <xf numFmtId="0" fontId="12" fillId="35" borderId="0" xfId="0" applyFont="1" applyFill="1" applyBorder="1" applyAlignment="1" applyProtection="1">
      <alignment horizontal="center" vertical="center"/>
      <protection/>
    </xf>
    <xf numFmtId="0" fontId="12" fillId="35" borderId="42" xfId="0" applyFont="1" applyFill="1" applyBorder="1" applyAlignment="1" applyProtection="1">
      <alignment horizontal="center" vertical="center"/>
      <protection/>
    </xf>
    <xf numFmtId="0" fontId="12" fillId="35" borderId="39" xfId="0" applyFont="1" applyFill="1" applyBorder="1" applyAlignment="1" applyProtection="1">
      <alignment horizontal="center" vertical="center"/>
      <protection/>
    </xf>
    <xf numFmtId="0" fontId="12" fillId="35" borderId="40" xfId="0" applyFont="1" applyFill="1" applyBorder="1" applyAlignment="1" applyProtection="1">
      <alignment horizontal="center" vertical="center"/>
      <protection/>
    </xf>
    <xf numFmtId="0" fontId="12" fillId="35" borderId="41" xfId="0" applyFont="1" applyFill="1" applyBorder="1" applyAlignment="1" applyProtection="1">
      <alignment horizontal="center" vertical="center"/>
      <protection/>
    </xf>
    <xf numFmtId="0" fontId="4" fillId="0" borderId="24" xfId="0" applyFont="1" applyFill="1" applyBorder="1" applyAlignment="1" applyProtection="1">
      <alignment horizontal="center"/>
      <protection/>
    </xf>
    <xf numFmtId="0" fontId="4" fillId="0" borderId="30" xfId="0" applyFont="1" applyFill="1" applyBorder="1" applyAlignment="1" applyProtection="1">
      <alignment horizontal="center"/>
      <protection/>
    </xf>
    <xf numFmtId="0" fontId="4" fillId="0" borderId="33" xfId="0" applyFont="1" applyFill="1" applyBorder="1" applyAlignment="1" applyProtection="1">
      <alignment horizontal="center"/>
      <protection/>
    </xf>
    <xf numFmtId="0" fontId="0" fillId="35" borderId="24" xfId="0" applyFont="1" applyFill="1" applyBorder="1" applyAlignment="1" applyProtection="1">
      <alignment horizontal="left" vertical="center" wrapText="1"/>
      <protection/>
    </xf>
    <xf numFmtId="0" fontId="0" fillId="35" borderId="30" xfId="0" applyFont="1" applyFill="1" applyBorder="1" applyAlignment="1" applyProtection="1">
      <alignment horizontal="left" vertical="center"/>
      <protection/>
    </xf>
    <xf numFmtId="0" fontId="0" fillId="35" borderId="33" xfId="0" applyFont="1" applyFill="1" applyBorder="1" applyAlignment="1" applyProtection="1">
      <alignment horizontal="left" vertical="center"/>
      <protection/>
    </xf>
    <xf numFmtId="0" fontId="0" fillId="35" borderId="24"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distributed"/>
      <protection/>
    </xf>
    <xf numFmtId="0" fontId="2" fillId="0" borderId="33" xfId="0" applyFont="1" applyFill="1" applyBorder="1" applyAlignment="1" applyProtection="1">
      <alignment horizontal="center" vertical="distributed"/>
      <protection/>
    </xf>
    <xf numFmtId="0" fontId="0" fillId="35" borderId="30" xfId="0" applyFont="1" applyFill="1" applyBorder="1" applyAlignment="1" applyProtection="1">
      <alignment horizontal="left" vertical="center" wrapText="1"/>
      <protection/>
    </xf>
    <xf numFmtId="0" fontId="0" fillId="35" borderId="33" xfId="0" applyFont="1" applyFill="1" applyBorder="1" applyAlignment="1" applyProtection="1">
      <alignment horizontal="left" vertical="center" wrapText="1"/>
      <protection/>
    </xf>
    <xf numFmtId="0" fontId="2" fillId="35" borderId="24" xfId="0" applyFont="1" applyFill="1" applyBorder="1" applyAlignment="1" applyProtection="1">
      <alignment horizontal="center"/>
      <protection/>
    </xf>
    <xf numFmtId="0" fontId="2" fillId="35" borderId="30" xfId="0" applyFont="1" applyFill="1" applyBorder="1" applyAlignment="1" applyProtection="1">
      <alignment horizontal="center"/>
      <protection/>
    </xf>
    <xf numFmtId="0" fontId="2" fillId="35" borderId="33" xfId="0" applyFont="1" applyFill="1" applyBorder="1" applyAlignment="1" applyProtection="1">
      <alignment horizontal="center"/>
      <protection/>
    </xf>
    <xf numFmtId="0" fontId="0" fillId="35" borderId="24" xfId="0" applyFont="1" applyFill="1" applyBorder="1" applyAlignment="1" applyProtection="1">
      <alignment horizontal="left" vertical="center" wrapText="1"/>
      <protection/>
    </xf>
    <xf numFmtId="0" fontId="4" fillId="0" borderId="21" xfId="0" applyFont="1" applyFill="1" applyBorder="1" applyAlignment="1" applyProtection="1">
      <alignment horizontal="center"/>
      <protection/>
    </xf>
    <xf numFmtId="0" fontId="4" fillId="0" borderId="22" xfId="0" applyFont="1" applyFill="1" applyBorder="1" applyAlignment="1" applyProtection="1">
      <alignment horizontal="center"/>
      <protection/>
    </xf>
    <xf numFmtId="0" fontId="4" fillId="0" borderId="23" xfId="0" applyFont="1" applyFill="1" applyBorder="1" applyAlignment="1" applyProtection="1">
      <alignment horizontal="center"/>
      <protection/>
    </xf>
    <xf numFmtId="0" fontId="4" fillId="37" borderId="24" xfId="0" applyFont="1" applyFill="1" applyBorder="1" applyAlignment="1" applyProtection="1">
      <alignment horizontal="center" vertical="center"/>
      <protection/>
    </xf>
    <xf numFmtId="0" fontId="4" fillId="37" borderId="30" xfId="0" applyFont="1" applyFill="1" applyBorder="1" applyAlignment="1" applyProtection="1">
      <alignment horizontal="center" vertical="center"/>
      <protection/>
    </xf>
    <xf numFmtId="0" fontId="4" fillId="37" borderId="33" xfId="0" applyFont="1" applyFill="1" applyBorder="1" applyAlignment="1" applyProtection="1">
      <alignment horizontal="center" vertical="center"/>
      <protection/>
    </xf>
    <xf numFmtId="10" fontId="0" fillId="0" borderId="46" xfId="0" applyNumberFormat="1" applyFont="1" applyBorder="1" applyAlignment="1" applyProtection="1">
      <alignment horizontal="center" vertical="center" wrapText="1"/>
      <protection/>
    </xf>
    <xf numFmtId="10" fontId="0" fillId="0" borderId="36" xfId="0" applyNumberFormat="1" applyFont="1" applyBorder="1" applyAlignment="1" applyProtection="1">
      <alignment horizontal="center" vertical="center" wrapText="1"/>
      <protection/>
    </xf>
    <xf numFmtId="0" fontId="83" fillId="33" borderId="32" xfId="0" applyFont="1" applyFill="1" applyBorder="1" applyAlignment="1" applyProtection="1">
      <alignment horizontal="center" vertical="center" wrapText="1"/>
      <protection/>
    </xf>
    <xf numFmtId="0" fontId="83" fillId="33" borderId="67" xfId="0" applyFont="1" applyFill="1" applyBorder="1" applyAlignment="1" applyProtection="1">
      <alignment horizontal="center" vertical="center" wrapText="1"/>
      <protection/>
    </xf>
    <xf numFmtId="0" fontId="0" fillId="0" borderId="21"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39" xfId="0" applyBorder="1" applyAlignment="1" applyProtection="1">
      <alignment horizontal="center" vertical="center"/>
      <protection/>
    </xf>
    <xf numFmtId="0" fontId="2" fillId="0" borderId="13"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83" fillId="33" borderId="68" xfId="0" applyFont="1" applyFill="1" applyBorder="1" applyAlignment="1" applyProtection="1">
      <alignment horizontal="center" vertical="center" wrapText="1"/>
      <protection/>
    </xf>
    <xf numFmtId="0" fontId="83" fillId="33" borderId="13" xfId="0" applyFont="1" applyFill="1" applyBorder="1" applyAlignment="1" applyProtection="1">
      <alignment horizontal="center" vertical="center" wrapText="1"/>
      <protection/>
    </xf>
    <xf numFmtId="10" fontId="2" fillId="48" borderId="46" xfId="0" applyNumberFormat="1" applyFont="1" applyFill="1" applyBorder="1" applyAlignment="1" applyProtection="1">
      <alignment horizontal="center" vertical="center" wrapText="1"/>
      <protection/>
    </xf>
    <xf numFmtId="10" fontId="2" fillId="48" borderId="36" xfId="0" applyNumberFormat="1" applyFont="1" applyFill="1" applyBorder="1" applyAlignment="1" applyProtection="1">
      <alignment horizontal="center" vertical="center" wrapText="1"/>
      <protection/>
    </xf>
    <xf numFmtId="0" fontId="83" fillId="33" borderId="14" xfId="0" applyFont="1" applyFill="1" applyBorder="1" applyAlignment="1" applyProtection="1">
      <alignment horizontal="center" vertical="center" wrapText="1"/>
      <protection/>
    </xf>
    <xf numFmtId="0" fontId="14" fillId="0" borderId="68"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10" fontId="2" fillId="48" borderId="60" xfId="0" applyNumberFormat="1" applyFont="1" applyFill="1" applyBorder="1" applyAlignment="1" applyProtection="1">
      <alignment horizontal="center" vertical="center" wrapText="1"/>
      <protection/>
    </xf>
    <xf numFmtId="10" fontId="2" fillId="48" borderId="67" xfId="0" applyNumberFormat="1" applyFont="1" applyFill="1" applyBorder="1" applyAlignment="1" applyProtection="1">
      <alignment horizontal="center" vertical="center" wrapText="1"/>
      <protection/>
    </xf>
    <xf numFmtId="0" fontId="11" fillId="0" borderId="15" xfId="0" applyFont="1"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11" fillId="0" borderId="37" xfId="0" applyFont="1" applyBorder="1" applyAlignment="1" applyProtection="1">
      <alignment horizontal="center" vertical="center" wrapText="1"/>
      <protection/>
    </xf>
    <xf numFmtId="0" fontId="11" fillId="0" borderId="38" xfId="0" applyFont="1" applyBorder="1" applyAlignment="1" applyProtection="1">
      <alignment horizontal="center" vertical="center" wrapText="1"/>
      <protection/>
    </xf>
    <xf numFmtId="0" fontId="19" fillId="0" borderId="37" xfId="0" applyFont="1" applyBorder="1" applyAlignment="1" applyProtection="1">
      <alignment horizontal="left"/>
      <protection/>
    </xf>
    <xf numFmtId="0" fontId="13" fillId="0" borderId="37" xfId="0" applyFont="1" applyBorder="1" applyAlignment="1" applyProtection="1">
      <alignment horizontal="center"/>
      <protection/>
    </xf>
    <xf numFmtId="0" fontId="11" fillId="0" borderId="37" xfId="0" applyFont="1" applyBorder="1" applyAlignment="1" applyProtection="1">
      <alignment horizontal="center"/>
      <protection/>
    </xf>
    <xf numFmtId="0" fontId="7" fillId="0" borderId="25"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8" fillId="0" borderId="49"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8" fillId="0" borderId="26" xfId="0" applyFont="1" applyFill="1" applyBorder="1" applyAlignment="1" applyProtection="1">
      <alignment vertical="center"/>
      <protection/>
    </xf>
    <xf numFmtId="0" fontId="7" fillId="0" borderId="31" xfId="0" applyFont="1" applyFill="1" applyBorder="1" applyAlignment="1" applyProtection="1">
      <alignment horizontal="center" vertical="center"/>
      <protection/>
    </xf>
    <xf numFmtId="0" fontId="7" fillId="0" borderId="37" xfId="0" applyFont="1" applyFill="1" applyBorder="1" applyAlignment="1" applyProtection="1">
      <alignment horizontal="center" vertical="center"/>
      <protection/>
    </xf>
    <xf numFmtId="0" fontId="7" fillId="0" borderId="38" xfId="0" applyFont="1" applyFill="1" applyBorder="1" applyAlignment="1" applyProtection="1">
      <alignment horizontal="center" vertical="center"/>
      <protection/>
    </xf>
    <xf numFmtId="0" fontId="8" fillId="0" borderId="50" xfId="0" applyFont="1" applyFill="1" applyBorder="1" applyAlignment="1" applyProtection="1">
      <alignment vertical="center"/>
      <protection/>
    </xf>
    <xf numFmtId="0" fontId="8" fillId="0" borderId="37" xfId="0" applyFont="1" applyFill="1" applyBorder="1" applyAlignment="1" applyProtection="1">
      <alignment vertical="center"/>
      <protection/>
    </xf>
    <xf numFmtId="0" fontId="8" fillId="0" borderId="38" xfId="0" applyFont="1" applyFill="1" applyBorder="1" applyAlignment="1" applyProtection="1">
      <alignment vertical="center"/>
      <protection/>
    </xf>
    <xf numFmtId="0" fontId="7" fillId="0" borderId="17"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36" xfId="0" applyFont="1" applyFill="1" applyBorder="1" applyAlignment="1" applyProtection="1">
      <alignment horizontal="center" vertical="center"/>
      <protection/>
    </xf>
    <xf numFmtId="0" fontId="8" fillId="0" borderId="51" xfId="0" applyFont="1" applyFill="1" applyBorder="1" applyAlignment="1" applyProtection="1">
      <alignment vertical="center"/>
      <protection/>
    </xf>
    <xf numFmtId="0" fontId="8" fillId="0" borderId="16" xfId="0" applyFont="1" applyFill="1" applyBorder="1" applyAlignment="1" applyProtection="1">
      <alignment vertical="center"/>
      <protection/>
    </xf>
    <xf numFmtId="0" fontId="8" fillId="0" borderId="36" xfId="0" applyFont="1" applyFill="1" applyBorder="1" applyAlignment="1" applyProtection="1">
      <alignment vertical="center"/>
      <protection/>
    </xf>
    <xf numFmtId="0" fontId="0" fillId="35" borderId="24" xfId="0" applyFont="1" applyFill="1" applyBorder="1" applyAlignment="1" applyProtection="1">
      <alignment horizontal="center" vertical="center"/>
      <protection/>
    </xf>
    <xf numFmtId="0" fontId="0" fillId="35" borderId="24" xfId="0" applyFont="1" applyFill="1" applyBorder="1" applyAlignment="1" applyProtection="1">
      <alignment horizontal="right" wrapText="1"/>
      <protection/>
    </xf>
    <xf numFmtId="0" fontId="0" fillId="35" borderId="30" xfId="0" applyFont="1" applyFill="1" applyBorder="1" applyAlignment="1" applyProtection="1">
      <alignment horizontal="right" wrapText="1"/>
      <protection/>
    </xf>
    <xf numFmtId="9" fontId="2" fillId="35" borderId="24" xfId="0" applyNumberFormat="1" applyFont="1" applyFill="1" applyBorder="1" applyAlignment="1" applyProtection="1">
      <alignment horizontal="center" vertical="center" wrapText="1"/>
      <protection/>
    </xf>
    <xf numFmtId="0" fontId="2" fillId="35" borderId="30" xfId="0" applyFont="1" applyFill="1" applyBorder="1" applyAlignment="1" applyProtection="1">
      <alignment horizontal="center" vertical="center" wrapText="1"/>
      <protection/>
    </xf>
    <xf numFmtId="0" fontId="2" fillId="35" borderId="33" xfId="0" applyFont="1" applyFill="1" applyBorder="1" applyAlignment="1" applyProtection="1">
      <alignment horizontal="center" vertical="center" wrapText="1"/>
      <protection/>
    </xf>
    <xf numFmtId="0" fontId="0" fillId="35" borderId="24"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35" borderId="33" xfId="0" applyFont="1" applyFill="1" applyBorder="1" applyAlignment="1" applyProtection="1">
      <alignment horizontal="center" wrapText="1"/>
      <protection/>
    </xf>
    <xf numFmtId="0" fontId="4" fillId="37" borderId="25" xfId="0" applyFont="1" applyFill="1" applyBorder="1" applyAlignment="1" applyProtection="1">
      <alignment horizontal="center"/>
      <protection/>
    </xf>
    <xf numFmtId="0" fontId="4" fillId="37" borderId="15" xfId="0" applyFont="1" applyFill="1" applyBorder="1" applyAlignment="1" applyProtection="1">
      <alignment horizontal="center"/>
      <protection/>
    </xf>
    <xf numFmtId="0" fontId="4" fillId="37" borderId="26" xfId="0" applyFont="1" applyFill="1" applyBorder="1" applyAlignment="1" applyProtection="1">
      <alignment horizontal="center"/>
      <protection/>
    </xf>
    <xf numFmtId="0" fontId="4" fillId="37" borderId="37" xfId="0" applyFont="1" applyFill="1" applyBorder="1" applyAlignment="1" applyProtection="1">
      <alignment horizontal="center"/>
      <protection/>
    </xf>
    <xf numFmtId="0" fontId="4" fillId="37" borderId="38" xfId="0" applyFont="1" applyFill="1" applyBorder="1" applyAlignment="1" applyProtection="1">
      <alignment horizontal="center"/>
      <protection/>
    </xf>
    <xf numFmtId="0" fontId="0" fillId="35" borderId="37" xfId="53" applyFont="1" applyFill="1" applyBorder="1" applyAlignment="1" applyProtection="1">
      <alignment horizontal="center" vertical="center" wrapText="1"/>
      <protection/>
    </xf>
    <xf numFmtId="0" fontId="0" fillId="35" borderId="37" xfId="53" applyFont="1" applyFill="1" applyBorder="1" applyAlignment="1" applyProtection="1">
      <alignment horizontal="center" vertical="center" wrapText="1"/>
      <protection/>
    </xf>
    <xf numFmtId="0" fontId="0" fillId="35" borderId="37" xfId="0" applyFont="1" applyFill="1" applyBorder="1" applyAlignment="1" applyProtection="1">
      <alignment horizontal="center" vertical="center"/>
      <protection/>
    </xf>
    <xf numFmtId="0" fontId="0" fillId="35" borderId="37" xfId="0" applyFont="1" applyFill="1" applyBorder="1" applyAlignment="1" applyProtection="1">
      <alignment horizontal="center" vertical="center"/>
      <protection/>
    </xf>
    <xf numFmtId="0" fontId="0" fillId="35" borderId="38" xfId="53" applyFont="1" applyFill="1" applyBorder="1" applyAlignment="1" applyProtection="1">
      <alignment horizontal="center" vertical="center" wrapText="1"/>
      <protection/>
    </xf>
    <xf numFmtId="0" fontId="0" fillId="35" borderId="16" xfId="53"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16" xfId="53" applyFont="1" applyFill="1" applyBorder="1" applyAlignment="1" applyProtection="1">
      <alignment horizontal="center" vertical="center" wrapText="1"/>
      <protection/>
    </xf>
    <xf numFmtId="0" fontId="0" fillId="35" borderId="36" xfId="53" applyFont="1" applyFill="1" applyBorder="1" applyAlignment="1" applyProtection="1">
      <alignment horizontal="center" vertical="center" wrapText="1"/>
      <protection/>
    </xf>
    <xf numFmtId="0" fontId="4" fillId="37" borderId="11" xfId="0" applyFont="1" applyFill="1" applyBorder="1" applyAlignment="1" applyProtection="1">
      <alignment horizontal="left" vertical="center" wrapText="1"/>
      <protection/>
    </xf>
    <xf numFmtId="0" fontId="4" fillId="37" borderId="44" xfId="0" applyFont="1" applyFill="1" applyBorder="1" applyAlignment="1" applyProtection="1">
      <alignment horizontal="left" vertical="center" wrapText="1"/>
      <protection/>
    </xf>
    <xf numFmtId="0" fontId="0" fillId="35" borderId="56" xfId="53" applyFont="1" applyFill="1" applyBorder="1" applyAlignment="1" applyProtection="1">
      <alignment horizontal="justify" vertical="center" wrapText="1"/>
      <protection/>
    </xf>
    <xf numFmtId="0" fontId="0" fillId="35" borderId="0" xfId="53" applyFont="1" applyFill="1" applyBorder="1" applyAlignment="1" applyProtection="1">
      <alignment horizontal="justify" vertical="center" wrapText="1"/>
      <protection/>
    </xf>
    <xf numFmtId="0" fontId="0" fillId="35" borderId="42" xfId="53" applyFont="1" applyFill="1" applyBorder="1" applyAlignment="1" applyProtection="1">
      <alignment horizontal="justify" vertical="center" wrapText="1"/>
      <protection/>
    </xf>
    <xf numFmtId="0" fontId="2" fillId="35" borderId="69" xfId="53" applyFont="1" applyFill="1" applyBorder="1" applyAlignment="1" applyProtection="1">
      <alignment horizontal="left" vertical="center" wrapText="1"/>
      <protection/>
    </xf>
    <xf numFmtId="0" fontId="2" fillId="35" borderId="70" xfId="53" applyFont="1" applyFill="1" applyBorder="1" applyAlignment="1" applyProtection="1">
      <alignment horizontal="left" vertical="center" wrapText="1"/>
      <protection/>
    </xf>
    <xf numFmtId="0" fontId="2" fillId="35" borderId="71" xfId="53" applyFont="1" applyFill="1" applyBorder="1" applyAlignment="1" applyProtection="1">
      <alignment horizontal="left" vertical="center" wrapText="1"/>
      <protection/>
    </xf>
    <xf numFmtId="0" fontId="0" fillId="35" borderId="56" xfId="53" applyFont="1" applyFill="1" applyBorder="1" applyAlignment="1" applyProtection="1">
      <alignment horizontal="justify" vertical="center" wrapText="1"/>
      <protection locked="0"/>
    </xf>
    <xf numFmtId="0" fontId="0" fillId="35" borderId="0" xfId="53" applyFont="1" applyFill="1" applyBorder="1" applyAlignment="1" applyProtection="1">
      <alignment horizontal="justify" vertical="center" wrapText="1"/>
      <protection locked="0"/>
    </xf>
    <xf numFmtId="0" fontId="0" fillId="35" borderId="42" xfId="53" applyFont="1" applyFill="1" applyBorder="1" applyAlignment="1" applyProtection="1">
      <alignment horizontal="justify" vertical="center" wrapText="1"/>
      <protection locked="0"/>
    </xf>
    <xf numFmtId="0" fontId="22" fillId="0" borderId="17" xfId="0" applyFont="1" applyBorder="1" applyAlignment="1" applyProtection="1">
      <alignment horizontal="center"/>
      <protection/>
    </xf>
    <xf numFmtId="0" fontId="22" fillId="0" borderId="16" xfId="0" applyFont="1" applyBorder="1" applyAlignment="1" applyProtection="1">
      <alignment horizontal="center"/>
      <protection/>
    </xf>
    <xf numFmtId="0" fontId="22" fillId="0" borderId="35" xfId="0" applyFont="1" applyBorder="1" applyAlignment="1" applyProtection="1">
      <alignment horizontal="center"/>
      <protection/>
    </xf>
    <xf numFmtId="0" fontId="19" fillId="0" borderId="21" xfId="0" applyFont="1" applyFill="1" applyBorder="1" applyAlignment="1" applyProtection="1">
      <alignment horizontal="left" vertical="center" wrapText="1"/>
      <protection locked="0"/>
    </xf>
    <xf numFmtId="0" fontId="19" fillId="0" borderId="23" xfId="0" applyFont="1" applyFill="1" applyBorder="1" applyAlignment="1" applyProtection="1">
      <alignment horizontal="left" vertical="center" wrapText="1"/>
      <protection locked="0"/>
    </xf>
    <xf numFmtId="0" fontId="19" fillId="0" borderId="39" xfId="0" applyFont="1" applyFill="1" applyBorder="1" applyAlignment="1" applyProtection="1">
      <alignment horizontal="left" vertical="center" wrapText="1"/>
      <protection locked="0"/>
    </xf>
    <xf numFmtId="0" fontId="19" fillId="0" borderId="41" xfId="0" applyFont="1" applyFill="1" applyBorder="1" applyAlignment="1" applyProtection="1">
      <alignment horizontal="left" vertical="center" wrapText="1"/>
      <protection locked="0"/>
    </xf>
    <xf numFmtId="0" fontId="22" fillId="0" borderId="31" xfId="0" applyFont="1" applyBorder="1" applyAlignment="1" applyProtection="1">
      <alignment horizontal="center"/>
      <protection/>
    </xf>
    <xf numFmtId="0" fontId="22" fillId="0" borderId="37" xfId="0" applyFont="1" applyBorder="1" applyAlignment="1" applyProtection="1">
      <alignment horizontal="center"/>
      <protection/>
    </xf>
    <xf numFmtId="0" fontId="22" fillId="0" borderId="72" xfId="0" applyFont="1" applyBorder="1" applyAlignment="1" applyProtection="1">
      <alignment horizontal="center"/>
      <protection/>
    </xf>
    <xf numFmtId="9" fontId="10" fillId="0" borderId="10" xfId="0" applyNumberFormat="1" applyFont="1" applyBorder="1" applyAlignment="1" applyProtection="1">
      <alignment horizontal="center" vertical="center" wrapText="1"/>
      <protection/>
    </xf>
    <xf numFmtId="0" fontId="19" fillId="0" borderId="21"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1" xfId="0" applyFont="1" applyFill="1" applyBorder="1" applyAlignment="1" applyProtection="1">
      <alignment vertical="center" wrapText="1"/>
      <protection locked="0"/>
    </xf>
    <xf numFmtId="0" fontId="24" fillId="0" borderId="11" xfId="0" applyFont="1" applyBorder="1" applyAlignment="1" applyProtection="1">
      <alignment horizontal="center" vertical="center" wrapText="1"/>
      <protection/>
    </xf>
    <xf numFmtId="0" fontId="24" fillId="0" borderId="62" xfId="0" applyFont="1" applyBorder="1" applyAlignment="1" applyProtection="1">
      <alignment horizontal="center" vertical="center" wrapText="1"/>
      <protection/>
    </xf>
    <xf numFmtId="0" fontId="83" fillId="33" borderId="10" xfId="0" applyFont="1" applyFill="1" applyBorder="1" applyAlignment="1" applyProtection="1">
      <alignment horizontal="center" vertical="center" wrapText="1"/>
      <protection/>
    </xf>
    <xf numFmtId="9" fontId="11" fillId="34" borderId="10" xfId="0" applyNumberFormat="1" applyFont="1" applyFill="1" applyBorder="1" applyAlignment="1" applyProtection="1">
      <alignment horizontal="center" vertical="center" wrapText="1"/>
      <protection/>
    </xf>
    <xf numFmtId="0" fontId="19" fillId="0" borderId="21" xfId="0" applyFont="1" applyBorder="1" applyAlignment="1" applyProtection="1">
      <alignment horizontal="center"/>
      <protection locked="0"/>
    </xf>
    <xf numFmtId="0" fontId="19" fillId="0" borderId="23" xfId="0" applyFont="1" applyBorder="1" applyAlignment="1" applyProtection="1">
      <alignment horizontal="center"/>
      <protection locked="0"/>
    </xf>
    <xf numFmtId="0" fontId="19" fillId="0" borderId="39" xfId="0" applyFont="1" applyBorder="1" applyAlignment="1" applyProtection="1">
      <alignment horizontal="center"/>
      <protection locked="0"/>
    </xf>
    <xf numFmtId="0" fontId="19" fillId="0" borderId="41" xfId="0" applyFont="1" applyBorder="1" applyAlignment="1" applyProtection="1">
      <alignment horizontal="center"/>
      <protection locked="0"/>
    </xf>
    <xf numFmtId="9" fontId="11" fillId="0" borderId="10" xfId="0" applyNumberFormat="1" applyFont="1" applyBorder="1" applyAlignment="1" applyProtection="1">
      <alignment horizontal="center" vertical="center" wrapText="1"/>
      <protection/>
    </xf>
    <xf numFmtId="0" fontId="22" fillId="0" borderId="25" xfId="0" applyFont="1" applyBorder="1" applyAlignment="1" applyProtection="1">
      <alignment horizontal="center"/>
      <protection/>
    </xf>
    <xf numFmtId="0" fontId="22" fillId="0" borderId="15" xfId="0" applyFont="1" applyBorder="1" applyAlignment="1" applyProtection="1">
      <alignment horizontal="center"/>
      <protection/>
    </xf>
    <xf numFmtId="0" fontId="22" fillId="0" borderId="34" xfId="0" applyFont="1" applyBorder="1" applyAlignment="1" applyProtection="1">
      <alignment horizontal="center"/>
      <protection/>
    </xf>
    <xf numFmtId="0" fontId="93" fillId="33" borderId="11" xfId="0" applyFont="1" applyFill="1" applyBorder="1" applyAlignment="1" applyProtection="1">
      <alignment horizontal="center" vertical="center" wrapText="1"/>
      <protection/>
    </xf>
    <xf numFmtId="0" fontId="93" fillId="33" borderId="44" xfId="0" applyFont="1" applyFill="1" applyBorder="1" applyAlignment="1" applyProtection="1">
      <alignment horizontal="center" vertical="center" wrapText="1"/>
      <protection/>
    </xf>
    <xf numFmtId="9" fontId="10" fillId="0" borderId="11" xfId="0" applyNumberFormat="1" applyFont="1" applyBorder="1" applyAlignment="1" applyProtection="1">
      <alignment horizontal="center" vertical="center" wrapText="1"/>
      <protection/>
    </xf>
    <xf numFmtId="0" fontId="96" fillId="33" borderId="10" xfId="0" applyFont="1" applyFill="1" applyBorder="1" applyAlignment="1" applyProtection="1">
      <alignment horizontal="center" vertical="center" wrapText="1"/>
      <protection/>
    </xf>
    <xf numFmtId="0" fontId="93" fillId="33" borderId="10" xfId="0" applyFont="1" applyFill="1" applyBorder="1" applyAlignment="1" applyProtection="1">
      <alignment horizontal="center" vertical="center" wrapText="1"/>
      <protection/>
    </xf>
    <xf numFmtId="0" fontId="11" fillId="0" borderId="25"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24" fillId="0" borderId="44"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62" xfId="0" applyFont="1" applyBorder="1" applyAlignment="1" applyProtection="1">
      <alignment horizontal="center" vertical="center" wrapText="1"/>
      <protection/>
    </xf>
    <xf numFmtId="0" fontId="0" fillId="0" borderId="73" xfId="0" applyBorder="1" applyAlignment="1" applyProtection="1">
      <alignment horizontal="center" vertical="center"/>
      <protection/>
    </xf>
    <xf numFmtId="0" fontId="0" fillId="0" borderId="74" xfId="0" applyBorder="1" applyAlignment="1" applyProtection="1">
      <alignment horizontal="center" vertical="center"/>
      <protection/>
    </xf>
    <xf numFmtId="0" fontId="0" fillId="0" borderId="75" xfId="0" applyBorder="1" applyAlignment="1" applyProtection="1">
      <alignment horizontal="center" vertical="center"/>
      <protection/>
    </xf>
    <xf numFmtId="0" fontId="23" fillId="0" borderId="21"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23" fillId="0" borderId="23" xfId="0" applyFont="1" applyBorder="1" applyAlignment="1" applyProtection="1">
      <alignment horizontal="center" vertical="center"/>
      <protection/>
    </xf>
    <xf numFmtId="0" fontId="2" fillId="0" borderId="30"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0" fillId="35" borderId="56" xfId="53" applyFont="1" applyFill="1" applyBorder="1" applyAlignment="1" applyProtection="1">
      <alignment horizontal="justify" vertical="center" wrapText="1"/>
      <protection locked="0"/>
    </xf>
    <xf numFmtId="0" fontId="4" fillId="37" borderId="62" xfId="0" applyFont="1" applyFill="1" applyBorder="1" applyAlignment="1" applyProtection="1">
      <alignment horizontal="left" vertical="center" wrapText="1"/>
      <protection/>
    </xf>
    <xf numFmtId="0" fontId="0" fillId="35" borderId="76"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76" xfId="0" applyFont="1" applyFill="1" applyBorder="1" applyAlignment="1" applyProtection="1">
      <alignment horizontal="center" vertical="center"/>
      <protection/>
    </xf>
    <xf numFmtId="0" fontId="0" fillId="35" borderId="77" xfId="0" applyFont="1" applyFill="1" applyBorder="1" applyAlignment="1" applyProtection="1">
      <alignment horizontal="center" vertical="center"/>
      <protection/>
    </xf>
    <xf numFmtId="0" fontId="0" fillId="35" borderId="78" xfId="0" applyFont="1" applyFill="1" applyBorder="1" applyAlignment="1" applyProtection="1">
      <alignment horizontal="center" vertical="center"/>
      <protection/>
    </xf>
    <xf numFmtId="0" fontId="0" fillId="35" borderId="79" xfId="0" applyFont="1" applyFill="1" applyBorder="1" applyAlignment="1" applyProtection="1">
      <alignment horizontal="left" vertical="center" wrapText="1"/>
      <protection/>
    </xf>
    <xf numFmtId="0" fontId="0" fillId="35" borderId="72" xfId="0" applyFont="1" applyFill="1" applyBorder="1" applyAlignment="1" applyProtection="1">
      <alignment horizontal="left" vertical="center" wrapText="1"/>
      <protection/>
    </xf>
    <xf numFmtId="0" fontId="0" fillId="35" borderId="80"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4" fillId="37" borderId="31" xfId="0" applyFont="1" applyFill="1" applyBorder="1" applyAlignment="1" applyProtection="1">
      <alignment horizontal="left" vertical="center" wrapText="1"/>
      <protection/>
    </xf>
    <xf numFmtId="0" fontId="4" fillId="37" borderId="57" xfId="0" applyFont="1" applyFill="1" applyBorder="1" applyAlignment="1" applyProtection="1">
      <alignment horizontal="center"/>
      <protection/>
    </xf>
    <xf numFmtId="0" fontId="4" fillId="37" borderId="58" xfId="0" applyFont="1" applyFill="1" applyBorder="1" applyAlignment="1" applyProtection="1">
      <alignment horizontal="center"/>
      <protection/>
    </xf>
    <xf numFmtId="0" fontId="4" fillId="37" borderId="59" xfId="0" applyFont="1" applyFill="1" applyBorder="1" applyAlignment="1" applyProtection="1">
      <alignment horizontal="center"/>
      <protection/>
    </xf>
    <xf numFmtId="0" fontId="4" fillId="37" borderId="60" xfId="0" applyFont="1" applyFill="1" applyBorder="1" applyAlignment="1" applyProtection="1">
      <alignment horizontal="center"/>
      <protection/>
    </xf>
    <xf numFmtId="0" fontId="2" fillId="47" borderId="24" xfId="0" applyFont="1" applyFill="1" applyBorder="1" applyAlignment="1" applyProtection="1">
      <alignment horizontal="center" vertical="center" wrapText="1"/>
      <protection/>
    </xf>
    <xf numFmtId="0" fontId="2" fillId="47" borderId="30" xfId="0" applyFont="1" applyFill="1" applyBorder="1" applyAlignment="1" applyProtection="1">
      <alignment horizontal="center" vertical="center" wrapText="1"/>
      <protection/>
    </xf>
    <xf numFmtId="0" fontId="2" fillId="47" borderId="33" xfId="0" applyFont="1" applyFill="1" applyBorder="1" applyAlignment="1" applyProtection="1">
      <alignment horizontal="center" vertical="center" wrapText="1"/>
      <protection/>
    </xf>
    <xf numFmtId="0" fontId="4" fillId="0" borderId="0" xfId="0" applyFont="1" applyFill="1" applyAlignment="1" applyProtection="1">
      <alignment horizontal="center" vertical="center" wrapText="1"/>
      <protection/>
    </xf>
    <xf numFmtId="10" fontId="2" fillId="0" borderId="10" xfId="58" applyNumberFormat="1" applyFont="1" applyBorder="1" applyAlignment="1" applyProtection="1">
      <alignment horizontal="center" vertical="center" wrapText="1"/>
      <protection/>
    </xf>
    <xf numFmtId="0" fontId="10" fillId="0" borderId="22" xfId="53" applyFont="1" applyBorder="1" applyAlignment="1" applyProtection="1">
      <alignment horizontal="center" vertical="center"/>
      <protection/>
    </xf>
    <xf numFmtId="0" fontId="10" fillId="0" borderId="23" xfId="53" applyFont="1" applyBorder="1" applyAlignment="1" applyProtection="1">
      <alignment horizontal="center" vertical="center"/>
      <protection/>
    </xf>
    <xf numFmtId="0" fontId="21" fillId="0" borderId="15" xfId="53" applyFont="1" applyBorder="1" applyAlignment="1" applyProtection="1">
      <alignment horizontal="left" vertical="center"/>
      <protection/>
    </xf>
    <xf numFmtId="0" fontId="21" fillId="0" borderId="26" xfId="53" applyFont="1" applyBorder="1" applyAlignment="1" applyProtection="1">
      <alignment horizontal="left" vertical="center"/>
      <protection/>
    </xf>
    <xf numFmtId="0" fontId="21" fillId="0" borderId="37" xfId="53" applyFont="1" applyBorder="1" applyAlignment="1" applyProtection="1">
      <alignment horizontal="left" vertical="center"/>
      <protection/>
    </xf>
    <xf numFmtId="0" fontId="21" fillId="0" borderId="38" xfId="53" applyFont="1" applyBorder="1" applyAlignment="1" applyProtection="1">
      <alignment horizontal="left" vertical="center"/>
      <protection/>
    </xf>
    <xf numFmtId="0" fontId="21" fillId="0" borderId="16" xfId="53" applyFont="1" applyBorder="1" applyAlignment="1" applyProtection="1">
      <alignment horizontal="left" vertical="center"/>
      <protection/>
    </xf>
    <xf numFmtId="0" fontId="21" fillId="0" borderId="36" xfId="53" applyFont="1" applyBorder="1" applyAlignment="1" applyProtection="1">
      <alignment horizontal="left" vertical="center"/>
      <protection/>
    </xf>
    <xf numFmtId="0" fontId="25" fillId="0" borderId="15" xfId="53" applyFont="1" applyBorder="1" applyAlignment="1" applyProtection="1">
      <alignment horizontal="center" vertical="center"/>
      <protection/>
    </xf>
    <xf numFmtId="0" fontId="25" fillId="0" borderId="37" xfId="53" applyFont="1" applyBorder="1" applyAlignment="1" applyProtection="1">
      <alignment horizontal="center" vertical="center"/>
      <protection/>
    </xf>
    <xf numFmtId="0" fontId="10" fillId="0" borderId="16" xfId="53" applyFont="1" applyBorder="1" applyAlignment="1" applyProtection="1">
      <alignment horizontal="center" vertical="center"/>
      <protection/>
    </xf>
    <xf numFmtId="0" fontId="0" fillId="0" borderId="25" xfId="53" applyBorder="1" applyAlignment="1" applyProtection="1">
      <alignment horizontal="center" vertical="center"/>
      <protection/>
    </xf>
    <xf numFmtId="0" fontId="0" fillId="0" borderId="31" xfId="53" applyBorder="1" applyAlignment="1" applyProtection="1">
      <alignment horizontal="center" vertical="center"/>
      <protection/>
    </xf>
    <xf numFmtId="0" fontId="0" fillId="0" borderId="17" xfId="53" applyBorder="1" applyAlignment="1" applyProtection="1">
      <alignment horizontal="center" vertical="center"/>
      <protection/>
    </xf>
    <xf numFmtId="183" fontId="0" fillId="0" borderId="10" xfId="53" applyNumberFormat="1" applyFont="1" applyFill="1" applyBorder="1" applyAlignment="1" applyProtection="1">
      <alignment horizontal="left" vertical="center" wrapText="1"/>
      <protection locked="0"/>
    </xf>
    <xf numFmtId="0" fontId="83" fillId="33" borderId="10" xfId="53" applyFont="1" applyFill="1" applyBorder="1" applyAlignment="1" applyProtection="1">
      <alignment horizontal="center" vertical="center" wrapText="1"/>
      <protection/>
    </xf>
    <xf numFmtId="0" fontId="2" fillId="0" borderId="10" xfId="53" applyFont="1" applyBorder="1" applyAlignment="1" applyProtection="1">
      <alignment horizontal="center" vertical="center" wrapText="1"/>
      <protection/>
    </xf>
    <xf numFmtId="10" fontId="2" fillId="0" borderId="11" xfId="58" applyNumberFormat="1" applyFont="1" applyBorder="1" applyAlignment="1" applyProtection="1">
      <alignment horizontal="center" vertical="center" wrapText="1"/>
      <protection/>
    </xf>
    <xf numFmtId="10" fontId="2" fillId="0" borderId="44" xfId="58" applyNumberFormat="1" applyFont="1" applyBorder="1" applyAlignment="1" applyProtection="1">
      <alignment horizontal="center" vertical="center" wrapText="1"/>
      <protection/>
    </xf>
    <xf numFmtId="0" fontId="60" fillId="36" borderId="37" xfId="0" applyFont="1" applyFill="1" applyBorder="1" applyAlignment="1" applyProtection="1">
      <alignment horizontal="center" vertical="center" wrapText="1"/>
      <protection locked="0"/>
    </xf>
    <xf numFmtId="0" fontId="60" fillId="36" borderId="37" xfId="0" applyFont="1" applyFill="1" applyBorder="1" applyAlignment="1" applyProtection="1">
      <alignment horizontal="center"/>
      <protection locked="0"/>
    </xf>
    <xf numFmtId="0" fontId="60" fillId="36" borderId="47" xfId="0" applyFont="1" applyFill="1" applyBorder="1" applyAlignment="1" applyProtection="1">
      <alignment horizontal="center"/>
      <protection locked="0"/>
    </xf>
    <xf numFmtId="0" fontId="83" fillId="37" borderId="24" xfId="53" applyFont="1" applyFill="1" applyBorder="1" applyAlignment="1" applyProtection="1">
      <alignment horizontal="center" vertical="distributed"/>
      <protection/>
    </xf>
    <xf numFmtId="0" fontId="83" fillId="37" borderId="30" xfId="53" applyFont="1" applyFill="1" applyBorder="1" applyAlignment="1" applyProtection="1">
      <alignment horizontal="center" vertical="distributed"/>
      <protection/>
    </xf>
    <xf numFmtId="0" fontId="2" fillId="0" borderId="30" xfId="53" applyFont="1" applyFill="1" applyBorder="1" applyAlignment="1" applyProtection="1">
      <alignment horizontal="center" vertical="distributed"/>
      <protection/>
    </xf>
    <xf numFmtId="0" fontId="2" fillId="0" borderId="33" xfId="53" applyFont="1" applyFill="1" applyBorder="1" applyAlignment="1" applyProtection="1">
      <alignment horizontal="center" vertical="distributed"/>
      <protection/>
    </xf>
    <xf numFmtId="0" fontId="0" fillId="35" borderId="30" xfId="0" applyFill="1" applyBorder="1" applyAlignment="1" applyProtection="1">
      <alignment horizontal="center" vertical="center" wrapText="1"/>
      <protection/>
    </xf>
    <xf numFmtId="0" fontId="0" fillId="35" borderId="33" xfId="0" applyFill="1" applyBorder="1" applyAlignment="1" applyProtection="1">
      <alignment horizontal="center" vertical="center" wrapText="1"/>
      <protection/>
    </xf>
    <xf numFmtId="0" fontId="27" fillId="0" borderId="25" xfId="0" applyFont="1" applyFill="1" applyBorder="1" applyAlignment="1" applyProtection="1">
      <alignment horizontal="center" vertical="center"/>
      <protection/>
    </xf>
    <xf numFmtId="0" fontId="27" fillId="0" borderId="15" xfId="0" applyFont="1" applyFill="1" applyBorder="1" applyAlignment="1" applyProtection="1">
      <alignment horizontal="center" vertical="center"/>
      <protection/>
    </xf>
    <xf numFmtId="0" fontId="27" fillId="0" borderId="26" xfId="0" applyFont="1" applyFill="1" applyBorder="1" applyAlignment="1" applyProtection="1">
      <alignment horizontal="center" vertical="center"/>
      <protection/>
    </xf>
    <xf numFmtId="0" fontId="27" fillId="0" borderId="31" xfId="0" applyFont="1" applyFill="1" applyBorder="1" applyAlignment="1" applyProtection="1">
      <alignment horizontal="center" vertical="center"/>
      <protection/>
    </xf>
    <xf numFmtId="0" fontId="27" fillId="0" borderId="37" xfId="0" applyFont="1" applyFill="1" applyBorder="1" applyAlignment="1" applyProtection="1">
      <alignment horizontal="center" vertical="center"/>
      <protection/>
    </xf>
    <xf numFmtId="0" fontId="27" fillId="0" borderId="38" xfId="0" applyFont="1" applyFill="1" applyBorder="1" applyAlignment="1" applyProtection="1">
      <alignment horizontal="center" vertical="center"/>
      <protection/>
    </xf>
    <xf numFmtId="0" fontId="27" fillId="0" borderId="17" xfId="0" applyFont="1" applyFill="1" applyBorder="1" applyAlignment="1" applyProtection="1">
      <alignment horizontal="center" vertical="center"/>
      <protection/>
    </xf>
    <xf numFmtId="0" fontId="27" fillId="0" borderId="16" xfId="0" applyFont="1" applyFill="1" applyBorder="1" applyAlignment="1" applyProtection="1">
      <alignment horizontal="center" vertical="center"/>
      <protection/>
    </xf>
    <xf numFmtId="0" fontId="27" fillId="0" borderId="36" xfId="0" applyFont="1" applyFill="1" applyBorder="1" applyAlignment="1" applyProtection="1">
      <alignment horizontal="center" vertical="center"/>
      <protection/>
    </xf>
    <xf numFmtId="0" fontId="0" fillId="35" borderId="24" xfId="53" applyFont="1" applyFill="1" applyBorder="1" applyAlignment="1" applyProtection="1">
      <alignment horizontal="center" vertical="center" wrapText="1"/>
      <protection/>
    </xf>
    <xf numFmtId="0" fontId="0" fillId="35" borderId="30" xfId="53" applyFont="1" applyFill="1" applyBorder="1" applyAlignment="1" applyProtection="1">
      <alignment horizontal="center" vertical="center" wrapText="1"/>
      <protection/>
    </xf>
    <xf numFmtId="0" fontId="0" fillId="35" borderId="33" xfId="53" applyFont="1" applyFill="1" applyBorder="1" applyAlignment="1" applyProtection="1">
      <alignment horizontal="center" vertical="center" wrapText="1"/>
      <protection/>
    </xf>
    <xf numFmtId="0" fontId="2" fillId="35" borderId="24" xfId="53" applyFont="1" applyFill="1" applyBorder="1" applyAlignment="1" applyProtection="1">
      <alignment horizontal="center"/>
      <protection/>
    </xf>
    <xf numFmtId="0" fontId="2" fillId="35" borderId="30" xfId="53" applyFont="1" applyFill="1" applyBorder="1" applyAlignment="1" applyProtection="1">
      <alignment horizontal="center"/>
      <protection/>
    </xf>
    <xf numFmtId="0" fontId="2" fillId="35" borderId="33" xfId="53" applyFont="1" applyFill="1" applyBorder="1" applyAlignment="1" applyProtection="1">
      <alignment horizontal="center"/>
      <protection/>
    </xf>
    <xf numFmtId="0" fontId="2" fillId="35" borderId="24" xfId="53" applyFont="1" applyFill="1" applyBorder="1" applyAlignment="1" applyProtection="1">
      <alignment horizontal="justify" vertical="center" wrapText="1"/>
      <protection/>
    </xf>
    <xf numFmtId="0" fontId="2" fillId="35" borderId="30" xfId="53" applyFont="1" applyFill="1" applyBorder="1" applyAlignment="1" applyProtection="1">
      <alignment horizontal="justify" vertical="center" wrapText="1"/>
      <protection/>
    </xf>
    <xf numFmtId="0" fontId="2" fillId="35" borderId="33" xfId="53" applyFont="1" applyFill="1" applyBorder="1" applyAlignment="1" applyProtection="1">
      <alignment horizontal="justify" vertical="center" wrapText="1"/>
      <protection/>
    </xf>
    <xf numFmtId="0" fontId="2" fillId="0" borderId="22" xfId="53" applyFont="1" applyFill="1" applyBorder="1" applyAlignment="1" applyProtection="1">
      <alignment horizontal="center"/>
      <protection/>
    </xf>
    <xf numFmtId="0" fontId="83" fillId="37" borderId="24" xfId="53" applyFont="1" applyFill="1" applyBorder="1" applyAlignment="1" applyProtection="1">
      <alignment horizontal="center"/>
      <protection/>
    </xf>
    <xf numFmtId="0" fontId="83" fillId="37" borderId="30" xfId="53" applyFont="1" applyFill="1" applyBorder="1" applyAlignment="1" applyProtection="1">
      <alignment horizontal="center"/>
      <protection/>
    </xf>
    <xf numFmtId="0" fontId="83" fillId="37" borderId="33" xfId="53" applyFont="1" applyFill="1" applyBorder="1" applyAlignment="1" applyProtection="1">
      <alignment horizontal="center"/>
      <protection/>
    </xf>
    <xf numFmtId="0" fontId="0" fillId="35" borderId="56" xfId="53" applyFont="1" applyFill="1" applyBorder="1" applyAlignment="1" applyProtection="1">
      <alignment horizontal="center"/>
      <protection/>
    </xf>
    <xf numFmtId="0" fontId="0" fillId="35" borderId="0" xfId="53" applyFont="1" applyFill="1" applyBorder="1" applyAlignment="1" applyProtection="1">
      <alignment horizontal="center"/>
      <protection/>
    </xf>
    <xf numFmtId="0" fontId="0" fillId="35" borderId="42" xfId="53" applyFont="1" applyFill="1" applyBorder="1" applyAlignment="1" applyProtection="1">
      <alignment horizontal="center"/>
      <protection/>
    </xf>
    <xf numFmtId="0" fontId="2" fillId="35" borderId="30" xfId="53" applyFont="1" applyFill="1" applyBorder="1" applyAlignment="1" applyProtection="1">
      <alignment horizontal="center" vertical="center"/>
      <protection/>
    </xf>
    <xf numFmtId="0" fontId="2" fillId="35" borderId="33" xfId="53" applyFont="1" applyFill="1" applyBorder="1" applyAlignment="1" applyProtection="1">
      <alignment horizontal="center" vertical="center"/>
      <protection/>
    </xf>
    <xf numFmtId="0" fontId="2" fillId="35" borderId="21" xfId="53" applyFont="1" applyFill="1" applyBorder="1" applyAlignment="1" applyProtection="1">
      <alignment horizontal="center"/>
      <protection/>
    </xf>
    <xf numFmtId="0" fontId="2" fillId="35" borderId="22" xfId="53" applyFont="1" applyFill="1" applyBorder="1" applyAlignment="1" applyProtection="1">
      <alignment horizontal="center"/>
      <protection/>
    </xf>
    <xf numFmtId="0" fontId="2" fillId="35" borderId="23" xfId="53" applyFont="1" applyFill="1" applyBorder="1" applyAlignment="1" applyProtection="1">
      <alignment horizontal="center"/>
      <protection/>
    </xf>
    <xf numFmtId="0" fontId="0" fillId="35" borderId="24" xfId="53" applyFont="1" applyFill="1" applyBorder="1" applyAlignment="1" applyProtection="1">
      <alignment horizontal="center" vertical="center"/>
      <protection/>
    </xf>
    <xf numFmtId="0" fontId="0" fillId="35" borderId="30" xfId="53" applyFont="1" applyFill="1" applyBorder="1" applyAlignment="1" applyProtection="1">
      <alignment horizontal="center" vertical="center"/>
      <protection/>
    </xf>
    <xf numFmtId="0" fontId="0" fillId="35" borderId="33" xfId="53" applyFont="1" applyFill="1" applyBorder="1" applyAlignment="1" applyProtection="1">
      <alignment horizontal="center" vertical="center"/>
      <protection/>
    </xf>
    <xf numFmtId="0" fontId="2" fillId="46" borderId="24" xfId="53" applyFont="1" applyFill="1" applyBorder="1" applyAlignment="1" applyProtection="1">
      <alignment horizontal="center" vertical="center" wrapText="1"/>
      <protection/>
    </xf>
    <xf numFmtId="0" fontId="2" fillId="46" borderId="33" xfId="53" applyFont="1" applyFill="1" applyBorder="1" applyAlignment="1" applyProtection="1">
      <alignment horizontal="center" vertical="center" wrapText="1"/>
      <protection/>
    </xf>
    <xf numFmtId="0" fontId="2" fillId="0" borderId="24" xfId="53" applyFont="1" applyFill="1" applyBorder="1" applyAlignment="1" applyProtection="1">
      <alignment horizontal="center"/>
      <protection/>
    </xf>
    <xf numFmtId="0" fontId="2" fillId="0" borderId="30" xfId="53" applyFont="1" applyFill="1" applyBorder="1" applyAlignment="1" applyProtection="1">
      <alignment horizontal="center"/>
      <protection/>
    </xf>
    <xf numFmtId="0" fontId="2" fillId="0" borderId="33" xfId="53" applyFont="1" applyFill="1" applyBorder="1" applyAlignment="1" applyProtection="1">
      <alignment horizontal="center"/>
      <protection/>
    </xf>
    <xf numFmtId="0" fontId="0" fillId="0" borderId="24" xfId="53" applyFont="1" applyFill="1" applyBorder="1" applyAlignment="1" applyProtection="1">
      <alignment horizontal="center" vertical="center" wrapText="1"/>
      <protection/>
    </xf>
    <xf numFmtId="0" fontId="0" fillId="0" borderId="30" xfId="53" applyFont="1" applyFill="1" applyBorder="1" applyAlignment="1" applyProtection="1">
      <alignment horizontal="center" vertical="center"/>
      <protection/>
    </xf>
    <xf numFmtId="0" fontId="0" fillId="0" borderId="33" xfId="53" applyFont="1" applyFill="1" applyBorder="1" applyAlignment="1" applyProtection="1">
      <alignment horizontal="center" vertical="center"/>
      <protection/>
    </xf>
    <xf numFmtId="0" fontId="0" fillId="35" borderId="24" xfId="53" applyFont="1" applyFill="1" applyBorder="1" applyAlignment="1" applyProtection="1">
      <alignment horizontal="left" vertical="center" wrapText="1"/>
      <protection/>
    </xf>
    <xf numFmtId="0" fontId="0" fillId="35" borderId="30" xfId="53" applyFont="1" applyFill="1" applyBorder="1" applyAlignment="1" applyProtection="1">
      <alignment horizontal="left" vertical="center"/>
      <protection/>
    </xf>
    <xf numFmtId="0" fontId="0" fillId="35" borderId="33" xfId="53" applyFont="1" applyFill="1" applyBorder="1" applyAlignment="1" applyProtection="1">
      <alignment horizontal="left" vertical="center"/>
      <protection/>
    </xf>
    <xf numFmtId="0" fontId="2" fillId="0" borderId="21" xfId="53" applyFont="1" applyFill="1" applyBorder="1" applyAlignment="1" applyProtection="1">
      <alignment horizontal="center"/>
      <protection/>
    </xf>
    <xf numFmtId="0" fontId="2" fillId="0" borderId="23" xfId="53" applyFont="1" applyFill="1" applyBorder="1" applyAlignment="1" applyProtection="1">
      <alignment horizontal="center"/>
      <protection/>
    </xf>
    <xf numFmtId="0" fontId="0" fillId="35" borderId="24" xfId="53" applyFont="1" applyFill="1" applyBorder="1" applyAlignment="1" applyProtection="1">
      <alignment horizontal="center" vertical="center"/>
      <protection/>
    </xf>
    <xf numFmtId="0" fontId="2" fillId="35" borderId="24" xfId="53" applyFont="1" applyFill="1" applyBorder="1" applyAlignment="1" applyProtection="1">
      <alignment horizontal="center" vertical="center" wrapText="1"/>
      <protection/>
    </xf>
    <xf numFmtId="0" fontId="2" fillId="17" borderId="24" xfId="53" applyFont="1" applyFill="1" applyBorder="1" applyAlignment="1" applyProtection="1">
      <alignment horizontal="center" wrapText="1"/>
      <protection/>
    </xf>
    <xf numFmtId="0" fontId="2" fillId="17" borderId="30" xfId="53" applyFont="1" applyFill="1" applyBorder="1" applyAlignment="1" applyProtection="1">
      <alignment horizontal="center" wrapText="1"/>
      <protection/>
    </xf>
    <xf numFmtId="0" fontId="2" fillId="17" borderId="33" xfId="53" applyFont="1" applyFill="1" applyBorder="1" applyAlignment="1" applyProtection="1">
      <alignment horizontal="center" wrapText="1"/>
      <protection/>
    </xf>
    <xf numFmtId="0" fontId="2" fillId="0" borderId="56" xfId="53" applyFont="1" applyFill="1" applyBorder="1" applyAlignment="1" applyProtection="1">
      <alignment horizontal="center"/>
      <protection/>
    </xf>
    <xf numFmtId="0" fontId="2" fillId="0" borderId="0" xfId="53" applyFont="1" applyFill="1" applyBorder="1" applyAlignment="1" applyProtection="1">
      <alignment horizontal="center"/>
      <protection/>
    </xf>
    <xf numFmtId="0" fontId="2" fillId="0" borderId="42" xfId="53" applyFont="1" applyFill="1" applyBorder="1" applyAlignment="1" applyProtection="1">
      <alignment horizontal="center"/>
      <protection/>
    </xf>
    <xf numFmtId="0" fontId="0" fillId="35" borderId="24" xfId="53" applyFont="1" applyFill="1" applyBorder="1" applyAlignment="1" applyProtection="1">
      <alignment horizontal="center" wrapText="1"/>
      <protection/>
    </xf>
    <xf numFmtId="0" fontId="0" fillId="35" borderId="30" xfId="53" applyFont="1" applyFill="1" applyBorder="1" applyAlignment="1" applyProtection="1">
      <alignment horizontal="center" wrapText="1"/>
      <protection/>
    </xf>
    <xf numFmtId="0" fontId="0" fillId="35" borderId="33" xfId="53" applyFont="1" applyFill="1" applyBorder="1" applyAlignment="1" applyProtection="1">
      <alignment horizontal="center" wrapText="1"/>
      <protection/>
    </xf>
    <xf numFmtId="0" fontId="2" fillId="47" borderId="30" xfId="53" applyFont="1" applyFill="1" applyBorder="1" applyAlignment="1" applyProtection="1">
      <alignment horizontal="center" wrapText="1"/>
      <protection/>
    </xf>
    <xf numFmtId="0" fontId="83" fillId="37" borderId="57" xfId="53" applyFont="1" applyFill="1" applyBorder="1" applyAlignment="1" applyProtection="1">
      <alignment horizontal="center"/>
      <protection/>
    </xf>
    <xf numFmtId="0" fontId="83" fillId="37" borderId="58" xfId="53" applyFont="1" applyFill="1" applyBorder="1" applyAlignment="1" applyProtection="1">
      <alignment horizontal="center"/>
      <protection/>
    </xf>
    <xf numFmtId="0" fontId="83" fillId="37" borderId="60" xfId="53" applyFont="1" applyFill="1" applyBorder="1" applyAlignment="1" applyProtection="1">
      <alignment horizontal="center"/>
      <protection/>
    </xf>
    <xf numFmtId="0" fontId="83" fillId="37" borderId="59" xfId="53" applyFont="1" applyFill="1" applyBorder="1" applyAlignment="1" applyProtection="1">
      <alignment horizontal="center"/>
      <protection/>
    </xf>
    <xf numFmtId="0" fontId="0" fillId="35" borderId="15" xfId="53" applyFont="1" applyFill="1" applyBorder="1" applyAlignment="1" applyProtection="1">
      <alignment horizontal="center" vertical="center"/>
      <protection/>
    </xf>
    <xf numFmtId="0" fontId="0" fillId="35" borderId="15" xfId="53" applyFont="1" applyFill="1" applyBorder="1" applyAlignment="1" applyProtection="1">
      <alignment horizontal="center" vertical="center"/>
      <protection/>
    </xf>
    <xf numFmtId="0" fontId="0" fillId="35" borderId="15" xfId="53" applyFont="1" applyFill="1" applyBorder="1" applyAlignment="1" applyProtection="1">
      <alignment horizontal="center" vertical="center" wrapText="1"/>
      <protection/>
    </xf>
    <xf numFmtId="0" fontId="0" fillId="35" borderId="26" xfId="53" applyFont="1" applyFill="1" applyBorder="1" applyAlignment="1" applyProtection="1">
      <alignment horizontal="center" vertical="center" wrapText="1"/>
      <protection/>
    </xf>
    <xf numFmtId="0" fontId="0" fillId="0" borderId="0" xfId="0" applyFont="1" applyFill="1" applyAlignment="1" applyProtection="1">
      <alignment horizontal="center"/>
      <protection/>
    </xf>
    <xf numFmtId="0" fontId="2" fillId="35" borderId="24" xfId="53" applyFont="1" applyFill="1" applyBorder="1" applyAlignment="1" applyProtection="1">
      <alignment horizontal="center" vertical="center"/>
      <protection/>
    </xf>
    <xf numFmtId="0" fontId="93" fillId="33" borderId="37" xfId="0" applyFont="1" applyFill="1" applyBorder="1" applyAlignment="1" applyProtection="1">
      <alignment horizontal="center" vertical="center" wrapText="1"/>
      <protection/>
    </xf>
    <xf numFmtId="0" fontId="2" fillId="40" borderId="82" xfId="0" applyFont="1" applyFill="1" applyBorder="1" applyAlignment="1" applyProtection="1">
      <alignment horizontal="center" vertical="center" wrapText="1"/>
      <protection locked="0"/>
    </xf>
    <xf numFmtId="0" fontId="2" fillId="40" borderId="83" xfId="0" applyFont="1" applyFill="1" applyBorder="1" applyAlignment="1" applyProtection="1">
      <alignment horizontal="center" vertical="center" wrapText="1"/>
      <protection locked="0"/>
    </xf>
    <xf numFmtId="0" fontId="0" fillId="0" borderId="15" xfId="0" applyFont="1" applyBorder="1" applyAlignment="1" applyProtection="1">
      <alignment horizontal="left"/>
      <protection/>
    </xf>
    <xf numFmtId="0" fontId="0" fillId="0" borderId="26" xfId="0" applyBorder="1" applyAlignment="1" applyProtection="1">
      <alignment horizontal="left"/>
      <protection/>
    </xf>
    <xf numFmtId="0" fontId="0" fillId="0" borderId="37" xfId="0" applyFont="1" applyBorder="1" applyAlignment="1" applyProtection="1">
      <alignment horizontal="left"/>
      <protection/>
    </xf>
    <xf numFmtId="0" fontId="0" fillId="0" borderId="38" xfId="0" applyBorder="1" applyAlignment="1" applyProtection="1">
      <alignment horizontal="left"/>
      <protection/>
    </xf>
    <xf numFmtId="0" fontId="0" fillId="0" borderId="16" xfId="0" applyFont="1" applyBorder="1" applyAlignment="1" applyProtection="1">
      <alignment horizontal="left"/>
      <protection/>
    </xf>
    <xf numFmtId="0" fontId="0" fillId="0" borderId="36" xfId="0" applyBorder="1" applyAlignment="1" applyProtection="1">
      <alignment horizontal="left"/>
      <protection/>
    </xf>
    <xf numFmtId="0" fontId="10" fillId="0" borderId="25"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17" xfId="0" applyBorder="1" applyAlignment="1" applyProtection="1">
      <alignment horizontal="center" vertical="center"/>
      <protection/>
    </xf>
    <xf numFmtId="0" fontId="13" fillId="0" borderId="15" xfId="0" applyFont="1" applyBorder="1" applyAlignment="1" applyProtection="1">
      <alignment horizontal="center"/>
      <protection/>
    </xf>
    <xf numFmtId="2" fontId="2" fillId="0" borderId="37" xfId="58" applyNumberFormat="1" applyFont="1" applyBorder="1" applyAlignment="1" applyProtection="1">
      <alignment horizontal="center" vertical="center" wrapText="1"/>
      <protection/>
    </xf>
    <xf numFmtId="2" fontId="2" fillId="0" borderId="16" xfId="58" applyNumberFormat="1" applyFont="1" applyBorder="1" applyAlignment="1" applyProtection="1">
      <alignment horizontal="center" vertical="center" wrapText="1"/>
      <protection/>
    </xf>
    <xf numFmtId="0" fontId="13" fillId="0" borderId="16" xfId="0" applyFont="1" applyBorder="1" applyAlignment="1" applyProtection="1">
      <alignment horizontal="center"/>
      <protection/>
    </xf>
    <xf numFmtId="0" fontId="92" fillId="33" borderId="37" xfId="0" applyFont="1" applyFill="1" applyBorder="1" applyAlignment="1" applyProtection="1">
      <alignment horizontal="center" vertical="center" wrapText="1"/>
      <protection/>
    </xf>
    <xf numFmtId="0" fontId="92" fillId="33" borderId="38" xfId="0" applyFont="1" applyFill="1" applyBorder="1" applyAlignment="1" applyProtection="1">
      <alignment horizontal="center" vertical="center" wrapText="1"/>
      <protection/>
    </xf>
    <xf numFmtId="0" fontId="93" fillId="33" borderId="31" xfId="0" applyFont="1" applyFill="1" applyBorder="1" applyAlignment="1" applyProtection="1">
      <alignment horizontal="center" vertical="center" wrapText="1"/>
      <protection/>
    </xf>
    <xf numFmtId="0" fontId="97" fillId="33" borderId="11" xfId="0" applyFont="1" applyFill="1" applyBorder="1" applyAlignment="1" applyProtection="1">
      <alignment horizontal="center" vertical="center" wrapText="1"/>
      <protection locked="0"/>
    </xf>
    <xf numFmtId="0" fontId="97" fillId="33" borderId="44" xfId="0" applyFont="1" applyFill="1" applyBorder="1" applyAlignment="1" applyProtection="1">
      <alignment horizontal="center" vertical="center" wrapText="1"/>
      <protection locked="0"/>
    </xf>
    <xf numFmtId="0" fontId="98" fillId="33" borderId="24" xfId="0" applyFont="1" applyFill="1" applyBorder="1" applyAlignment="1" applyProtection="1">
      <alignment horizontal="center" vertical="center" wrapText="1"/>
      <protection locked="0"/>
    </xf>
    <xf numFmtId="0" fontId="98" fillId="33" borderId="30" xfId="0" applyFont="1" applyFill="1" applyBorder="1" applyAlignment="1" applyProtection="1">
      <alignment horizontal="center" vertical="center" wrapText="1"/>
      <protection locked="0"/>
    </xf>
    <xf numFmtId="0" fontId="98" fillId="33" borderId="33" xfId="0" applyFont="1" applyFill="1" applyBorder="1" applyAlignment="1" applyProtection="1">
      <alignment horizontal="center" vertical="center" wrapText="1"/>
      <protection locked="0"/>
    </xf>
    <xf numFmtId="0" fontId="2" fillId="40" borderId="31" xfId="0" applyFont="1" applyFill="1" applyBorder="1" applyAlignment="1" applyProtection="1">
      <alignment horizontal="center" vertical="center" wrapText="1"/>
      <protection/>
    </xf>
    <xf numFmtId="0" fontId="0" fillId="35" borderId="17" xfId="0" applyFill="1" applyBorder="1" applyAlignment="1" applyProtection="1">
      <alignment horizontal="center" vertical="center" wrapText="1"/>
      <protection/>
    </xf>
    <xf numFmtId="0" fontId="83" fillId="33" borderId="37" xfId="0" applyFont="1" applyFill="1" applyBorder="1" applyAlignment="1" applyProtection="1">
      <alignment horizontal="center" vertical="center" wrapText="1"/>
      <protection/>
    </xf>
    <xf numFmtId="0" fontId="83" fillId="33" borderId="38" xfId="0" applyFont="1" applyFill="1" applyBorder="1" applyAlignment="1" applyProtection="1">
      <alignment horizontal="center" vertical="center" wrapText="1"/>
      <protection/>
    </xf>
    <xf numFmtId="0" fontId="14" fillId="0" borderId="37" xfId="0" applyFont="1" applyFill="1" applyBorder="1" applyAlignment="1" applyProtection="1">
      <alignment horizontal="left" vertical="center" wrapText="1"/>
      <protection locked="0"/>
    </xf>
    <xf numFmtId="0" fontId="14" fillId="0" borderId="38" xfId="0" applyFont="1" applyFill="1" applyBorder="1" applyAlignment="1" applyProtection="1">
      <alignment horizontal="left" vertical="center" wrapText="1"/>
      <protection locked="0"/>
    </xf>
    <xf numFmtId="0" fontId="14" fillId="0" borderId="16" xfId="0" applyFont="1" applyFill="1" applyBorder="1" applyAlignment="1" applyProtection="1">
      <alignment horizontal="left" vertical="center" wrapText="1"/>
      <protection locked="0"/>
    </xf>
    <xf numFmtId="0" fontId="14" fillId="0" borderId="36" xfId="0" applyFont="1" applyFill="1" applyBorder="1" applyAlignment="1" applyProtection="1">
      <alignment horizontal="left" vertical="center" wrapText="1"/>
      <protection locked="0"/>
    </xf>
    <xf numFmtId="2" fontId="2" fillId="0" borderId="37" xfId="0" applyNumberFormat="1" applyFont="1" applyBorder="1" applyAlignment="1" applyProtection="1">
      <alignment horizontal="center" vertical="center" wrapText="1"/>
      <protection/>
    </xf>
    <xf numFmtId="2" fontId="2" fillId="0" borderId="16" xfId="0" applyNumberFormat="1" applyFont="1" applyBorder="1" applyAlignment="1" applyProtection="1">
      <alignment horizontal="center" vertical="center" wrapText="1"/>
      <protection/>
    </xf>
    <xf numFmtId="0" fontId="88" fillId="0" borderId="11" xfId="0" applyFont="1" applyBorder="1" applyAlignment="1" applyProtection="1">
      <alignment horizontal="center" vertical="center" wrapText="1"/>
      <protection locked="0"/>
    </xf>
    <xf numFmtId="0" fontId="88" fillId="0" borderId="44" xfId="0" applyFont="1" applyBorder="1" applyAlignment="1" applyProtection="1">
      <alignment horizontal="center" vertical="center" wrapText="1"/>
      <protection locked="0"/>
    </xf>
    <xf numFmtId="0" fontId="99" fillId="0" borderId="11" xfId="0" applyFont="1" applyBorder="1" applyAlignment="1" applyProtection="1">
      <alignment horizontal="center" vertical="center" wrapText="1"/>
      <protection locked="0"/>
    </xf>
    <xf numFmtId="0" fontId="99" fillId="0" borderId="44" xfId="0" applyFont="1" applyBorder="1" applyAlignment="1" applyProtection="1">
      <alignment horizontal="center" vertical="center" wrapText="1"/>
      <protection locked="0"/>
    </xf>
    <xf numFmtId="0" fontId="14" fillId="0" borderId="84" xfId="0" applyFont="1" applyBorder="1" applyAlignment="1" applyProtection="1">
      <alignment vertical="center" wrapText="1"/>
      <protection locked="0"/>
    </xf>
    <xf numFmtId="0" fontId="14" fillId="0" borderId="85" xfId="0" applyFont="1" applyBorder="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35" borderId="56"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42" xfId="0" applyFont="1" applyFill="1" applyBorder="1" applyAlignment="1" applyProtection="1">
      <alignment horizontal="left" vertical="center" wrapText="1"/>
      <protection/>
    </xf>
    <xf numFmtId="0" fontId="2" fillId="35" borderId="21" xfId="0" applyFont="1" applyFill="1" applyBorder="1" applyAlignment="1" applyProtection="1">
      <alignment horizontal="left" vertical="center" wrapText="1"/>
      <protection/>
    </xf>
    <xf numFmtId="0" fontId="0" fillId="35" borderId="22" xfId="0" applyFont="1" applyFill="1" applyBorder="1" applyAlignment="1" applyProtection="1">
      <alignment horizontal="left" vertical="center" wrapText="1"/>
      <protection/>
    </xf>
    <xf numFmtId="0" fontId="0" fillId="35" borderId="23" xfId="0" applyFont="1" applyFill="1" applyBorder="1" applyAlignment="1" applyProtection="1">
      <alignment horizontal="left" vertical="center" wrapText="1"/>
      <protection/>
    </xf>
    <xf numFmtId="0" fontId="2" fillId="35" borderId="56" xfId="0" applyFont="1" applyFill="1" applyBorder="1" applyAlignment="1" applyProtection="1">
      <alignment horizontal="left" vertical="center" wrapText="1"/>
      <protection locked="0"/>
    </xf>
    <xf numFmtId="0" fontId="0" fillId="35" borderId="0" xfId="0" applyFont="1" applyFill="1" applyBorder="1" applyAlignment="1" applyProtection="1">
      <alignment horizontal="left" vertical="center" wrapText="1"/>
      <protection locked="0"/>
    </xf>
    <xf numFmtId="0" fontId="0" fillId="35" borderId="42" xfId="0" applyFont="1" applyFill="1" applyBorder="1" applyAlignment="1" applyProtection="1">
      <alignment horizontal="left" vertical="center" wrapText="1"/>
      <protection locked="0"/>
    </xf>
    <xf numFmtId="0" fontId="0" fillId="35" borderId="39" xfId="0" applyFont="1" applyFill="1" applyBorder="1" applyAlignment="1" applyProtection="1">
      <alignment horizontal="left" vertical="center" wrapText="1"/>
      <protection locked="0"/>
    </xf>
    <xf numFmtId="0" fontId="0" fillId="35" borderId="40" xfId="0" applyFont="1" applyFill="1" applyBorder="1" applyAlignment="1" applyProtection="1">
      <alignment horizontal="left" vertical="center" wrapText="1"/>
      <protection locked="0"/>
    </xf>
    <xf numFmtId="0" fontId="0" fillId="35" borderId="41" xfId="0" applyFont="1" applyFill="1" applyBorder="1" applyAlignment="1" applyProtection="1">
      <alignment horizontal="left" vertical="center" wrapText="1"/>
      <protection locked="0"/>
    </xf>
    <xf numFmtId="0" fontId="0" fillId="35" borderId="35" xfId="0" applyFont="1" applyFill="1" applyBorder="1" applyAlignment="1" applyProtection="1">
      <alignment horizontal="center" vertical="center"/>
      <protection/>
    </xf>
    <xf numFmtId="0" fontId="0" fillId="35" borderId="63"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0" fontId="0" fillId="35" borderId="35" xfId="0" applyFont="1" applyFill="1" applyBorder="1" applyAlignment="1" applyProtection="1">
      <alignment horizontal="left" vertical="center" wrapText="1"/>
      <protection/>
    </xf>
    <xf numFmtId="0" fontId="0" fillId="35" borderId="63" xfId="0" applyFont="1" applyFill="1" applyBorder="1" applyAlignment="1" applyProtection="1">
      <alignment horizontal="left" vertical="center" wrapText="1"/>
      <protection/>
    </xf>
    <xf numFmtId="0" fontId="0" fillId="35" borderId="86" xfId="0" applyFont="1" applyFill="1" applyBorder="1" applyAlignment="1" applyProtection="1">
      <alignment horizontal="left" vertical="center" wrapText="1"/>
      <protection/>
    </xf>
    <xf numFmtId="0" fontId="0" fillId="35" borderId="56" xfId="0" applyFont="1" applyFill="1" applyBorder="1" applyAlignment="1" applyProtection="1">
      <alignment horizontal="left" vertical="center" wrapText="1"/>
      <protection/>
    </xf>
    <xf numFmtId="0" fontId="2" fillId="0" borderId="24" xfId="0" applyFont="1" applyFill="1" applyBorder="1" applyAlignment="1" applyProtection="1">
      <alignment horizontal="center" vertical="center" wrapText="1"/>
      <protection/>
    </xf>
    <xf numFmtId="0" fontId="86" fillId="35" borderId="21" xfId="0" applyFont="1" applyFill="1" applyBorder="1" applyAlignment="1" applyProtection="1">
      <alignment horizontal="center"/>
      <protection/>
    </xf>
    <xf numFmtId="0" fontId="86" fillId="35" borderId="0" xfId="0" applyFont="1" applyFill="1" applyBorder="1" applyAlignment="1" applyProtection="1">
      <alignment horizontal="center"/>
      <protection/>
    </xf>
    <xf numFmtId="0" fontId="86" fillId="35" borderId="42" xfId="0" applyFont="1" applyFill="1" applyBorder="1" applyAlignment="1" applyProtection="1">
      <alignment horizontal="center"/>
      <protection/>
    </xf>
    <xf numFmtId="0" fontId="4" fillId="37" borderId="21" xfId="0" applyFont="1" applyFill="1" applyBorder="1" applyAlignment="1" applyProtection="1">
      <alignment horizontal="center" vertical="center" wrapText="1"/>
      <protection/>
    </xf>
    <xf numFmtId="0" fontId="4" fillId="37" borderId="56" xfId="0" applyFont="1" applyFill="1" applyBorder="1" applyAlignment="1" applyProtection="1">
      <alignment horizontal="center" vertical="center" wrapText="1"/>
      <protection/>
    </xf>
    <xf numFmtId="0" fontId="4" fillId="37" borderId="39" xfId="0" applyFont="1" applyFill="1" applyBorder="1" applyAlignment="1" applyProtection="1">
      <alignment horizontal="center" vertical="center" wrapText="1"/>
      <protection/>
    </xf>
    <xf numFmtId="0" fontId="0" fillId="35" borderId="34"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0" fillId="35" borderId="49" xfId="0" applyFont="1" applyFill="1" applyBorder="1" applyAlignment="1" applyProtection="1">
      <alignment horizontal="center" vertical="center" wrapText="1"/>
      <protection/>
    </xf>
    <xf numFmtId="0" fontId="0" fillId="35" borderId="34" xfId="0" applyFont="1" applyFill="1" applyBorder="1" applyAlignment="1" applyProtection="1">
      <alignment horizontal="center" vertical="center"/>
      <protection/>
    </xf>
    <xf numFmtId="0" fontId="0" fillId="35" borderId="45"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34" xfId="0" applyFont="1" applyFill="1" applyBorder="1" applyAlignment="1" applyProtection="1">
      <alignment horizontal="left" vertical="center" wrapText="1"/>
      <protection/>
    </xf>
    <xf numFmtId="0" fontId="0" fillId="35" borderId="45" xfId="0" applyFont="1" applyFill="1" applyBorder="1" applyAlignment="1" applyProtection="1">
      <alignment horizontal="left" vertical="center" wrapText="1"/>
      <protection/>
    </xf>
    <xf numFmtId="0" fontId="0" fillId="35" borderId="55" xfId="0" applyFont="1" applyFill="1" applyBorder="1" applyAlignment="1" applyProtection="1">
      <alignment horizontal="left" vertical="center" wrapText="1"/>
      <protection/>
    </xf>
    <xf numFmtId="0" fontId="0" fillId="35" borderId="35" xfId="0" applyFont="1" applyFill="1" applyBorder="1" applyAlignment="1" applyProtection="1">
      <alignment horizontal="center" vertical="center" wrapText="1"/>
      <protection/>
    </xf>
    <xf numFmtId="0" fontId="0" fillId="35" borderId="63"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2" fillId="35" borderId="24" xfId="0" applyFont="1" applyFill="1" applyBorder="1" applyAlignment="1" applyProtection="1">
      <alignment horizontal="left" vertical="center" wrapText="1"/>
      <protection/>
    </xf>
    <xf numFmtId="9" fontId="0" fillId="35" borderId="24" xfId="0" applyNumberFormat="1" applyFont="1" applyFill="1" applyBorder="1" applyAlignment="1" applyProtection="1">
      <alignment horizontal="center" vertical="center" wrapText="1"/>
      <protection/>
    </xf>
    <xf numFmtId="9" fontId="0" fillId="35" borderId="30" xfId="0" applyNumberFormat="1" applyFont="1" applyFill="1" applyBorder="1" applyAlignment="1" applyProtection="1">
      <alignment horizontal="center" vertical="center" wrapText="1"/>
      <protection/>
    </xf>
    <xf numFmtId="9" fontId="0" fillId="35" borderId="33" xfId="0" applyNumberFormat="1" applyFont="1" applyFill="1" applyBorder="1" applyAlignment="1" applyProtection="1">
      <alignment horizontal="center" vertical="center" wrapText="1"/>
      <protection/>
    </xf>
    <xf numFmtId="0" fontId="0" fillId="35" borderId="24" xfId="0" applyFont="1" applyFill="1" applyBorder="1" applyAlignment="1" applyProtection="1">
      <alignment horizontal="left" vertical="center"/>
      <protection/>
    </xf>
    <xf numFmtId="0" fontId="2" fillId="35" borderId="30" xfId="0" applyFont="1" applyFill="1" applyBorder="1" applyAlignment="1" applyProtection="1">
      <alignment horizontal="left" vertical="center" wrapText="1"/>
      <protection/>
    </xf>
    <xf numFmtId="0" fontId="2" fillId="35" borderId="33" xfId="0" applyFont="1" applyFill="1" applyBorder="1" applyAlignment="1" applyProtection="1">
      <alignment horizontal="left" vertical="center" wrapText="1"/>
      <protection/>
    </xf>
    <xf numFmtId="0" fontId="0" fillId="35" borderId="24" xfId="0" applyFont="1" applyFill="1" applyBorder="1" applyAlignment="1" applyProtection="1">
      <alignment horizontal="center"/>
      <protection/>
    </xf>
    <xf numFmtId="0" fontId="0" fillId="35" borderId="30" xfId="0" applyFont="1" applyFill="1" applyBorder="1" applyAlignment="1" applyProtection="1">
      <alignment horizontal="center"/>
      <protection/>
    </xf>
    <xf numFmtId="0" fontId="0" fillId="35" borderId="33" xfId="0" applyFont="1" applyFill="1" applyBorder="1" applyAlignment="1" applyProtection="1">
      <alignment horizontal="center"/>
      <protection/>
    </xf>
    <xf numFmtId="0" fontId="0" fillId="0" borderId="37" xfId="0" applyFont="1" applyBorder="1" applyAlignment="1" applyProtection="1">
      <alignment horizontal="left" vertical="center"/>
      <protection/>
    </xf>
    <xf numFmtId="0" fontId="0" fillId="0" borderId="37" xfId="0" applyBorder="1" applyAlignment="1" applyProtection="1">
      <alignment horizontal="left" vertical="center"/>
      <protection/>
    </xf>
    <xf numFmtId="0" fontId="13" fillId="0" borderId="37" xfId="0" applyFont="1" applyBorder="1" applyAlignment="1" applyProtection="1">
      <alignment horizontal="center" vertical="center"/>
      <protection/>
    </xf>
    <xf numFmtId="0" fontId="2" fillId="0" borderId="37" xfId="0" applyNumberFormat="1" applyFont="1" applyBorder="1" applyAlignment="1" applyProtection="1">
      <alignment horizontal="center" vertical="center" wrapText="1"/>
      <protection/>
    </xf>
    <xf numFmtId="0" fontId="11" fillId="0" borderId="37" xfId="0" applyFont="1" applyBorder="1" applyAlignment="1" applyProtection="1">
      <alignment horizontal="center" vertical="center"/>
      <protection/>
    </xf>
    <xf numFmtId="9" fontId="2" fillId="0" borderId="37" xfId="0" applyNumberFormat="1" applyFont="1" applyBorder="1" applyAlignment="1" applyProtection="1">
      <alignment horizontal="center" vertical="center" wrapText="1"/>
      <protection locked="0"/>
    </xf>
    <xf numFmtId="0" fontId="28" fillId="0" borderId="37" xfId="0" applyFont="1" applyBorder="1" applyAlignment="1" applyProtection="1">
      <alignment horizontal="center" vertical="center"/>
      <protection/>
    </xf>
    <xf numFmtId="0" fontId="0" fillId="0" borderId="0" xfId="0" applyAlignment="1" applyProtection="1">
      <alignment horizontal="center" vertical="center"/>
      <protection locked="0"/>
    </xf>
    <xf numFmtId="0" fontId="0" fillId="0" borderId="37" xfId="0" applyBorder="1" applyAlignment="1" applyProtection="1">
      <alignment horizontal="center" vertical="center"/>
      <protection/>
    </xf>
    <xf numFmtId="0" fontId="2" fillId="0" borderId="37" xfId="0" applyFont="1" applyBorder="1" applyAlignment="1" applyProtection="1">
      <alignment horizontal="center" vertical="center" wrapText="1"/>
      <protection/>
    </xf>
    <xf numFmtId="0" fontId="29" fillId="0" borderId="11" xfId="0" applyFont="1" applyBorder="1" applyAlignment="1">
      <alignment horizontal="center" vertical="center" wrapText="1"/>
    </xf>
    <xf numFmtId="0" fontId="29" fillId="0" borderId="44" xfId="0" applyFont="1" applyBorder="1" applyAlignment="1">
      <alignment horizontal="center" vertical="center" wrapText="1"/>
    </xf>
    <xf numFmtId="0" fontId="0" fillId="35" borderId="30" xfId="0" applyFont="1" applyFill="1" applyBorder="1" applyAlignment="1" applyProtection="1">
      <alignment horizontal="center" vertical="center"/>
      <protection/>
    </xf>
    <xf numFmtId="0" fontId="20" fillId="35" borderId="24" xfId="0" applyFont="1" applyFill="1" applyBorder="1" applyAlignment="1" applyProtection="1">
      <alignment horizontal="center" vertical="center" wrapText="1"/>
      <protection/>
    </xf>
    <xf numFmtId="0" fontId="20" fillId="35" borderId="30" xfId="0" applyFont="1" applyFill="1" applyBorder="1" applyAlignment="1" applyProtection="1">
      <alignment horizontal="center" vertical="center" wrapText="1"/>
      <protection/>
    </xf>
    <xf numFmtId="0" fontId="20" fillId="35" borderId="33" xfId="0" applyFont="1" applyFill="1" applyBorder="1" applyAlignment="1" applyProtection="1">
      <alignment horizontal="center" vertical="center" wrapText="1"/>
      <protection/>
    </xf>
    <xf numFmtId="0" fontId="0" fillId="35" borderId="35" xfId="53" applyFont="1" applyFill="1" applyBorder="1" applyAlignment="1" applyProtection="1">
      <alignment horizontal="center" vertical="center" wrapText="1"/>
      <protection/>
    </xf>
    <xf numFmtId="0" fontId="0" fillId="35" borderId="63" xfId="53" applyFont="1" applyFill="1" applyBorder="1" applyAlignment="1" applyProtection="1">
      <alignment horizontal="center" vertical="center" wrapText="1"/>
      <protection/>
    </xf>
    <xf numFmtId="0" fontId="0" fillId="35" borderId="86" xfId="53" applyFont="1" applyFill="1" applyBorder="1" applyAlignment="1" applyProtection="1">
      <alignment horizontal="center" vertical="center" wrapText="1"/>
      <protection/>
    </xf>
    <xf numFmtId="0" fontId="0" fillId="35" borderId="76" xfId="0" applyFont="1" applyFill="1" applyBorder="1" applyAlignment="1" applyProtection="1">
      <alignment vertical="top" wrapText="1"/>
      <protection locked="0"/>
    </xf>
    <xf numFmtId="0" fontId="0" fillId="35" borderId="77" xfId="0" applyFont="1" applyFill="1" applyBorder="1" applyAlignment="1" applyProtection="1">
      <alignment vertical="top" wrapText="1"/>
      <protection locked="0"/>
    </xf>
    <xf numFmtId="0" fontId="0" fillId="35" borderId="79" xfId="0" applyFont="1" applyFill="1" applyBorder="1" applyAlignment="1" applyProtection="1">
      <alignment vertical="top" wrapText="1"/>
      <protection locked="0"/>
    </xf>
    <xf numFmtId="0" fontId="0" fillId="35" borderId="76" xfId="0" applyFont="1" applyFill="1" applyBorder="1" applyAlignment="1" applyProtection="1">
      <alignment horizontal="left" vertical="top" wrapText="1"/>
      <protection/>
    </xf>
    <xf numFmtId="0" fontId="0" fillId="35" borderId="77" xfId="0" applyFont="1" applyFill="1" applyBorder="1" applyAlignment="1" applyProtection="1">
      <alignment horizontal="left" vertical="top" wrapText="1"/>
      <protection/>
    </xf>
    <xf numFmtId="0" fontId="0" fillId="35" borderId="79" xfId="0" applyFont="1" applyFill="1" applyBorder="1" applyAlignment="1" applyProtection="1">
      <alignment horizontal="left" vertical="top" wrapText="1"/>
      <protection/>
    </xf>
    <xf numFmtId="0" fontId="0" fillId="35" borderId="34" xfId="53" applyFont="1" applyFill="1" applyBorder="1" applyAlignment="1" applyProtection="1">
      <alignment horizontal="center" vertical="center" wrapText="1"/>
      <protection/>
    </xf>
    <xf numFmtId="0" fontId="0" fillId="35" borderId="45" xfId="53" applyFont="1" applyFill="1" applyBorder="1" applyAlignment="1" applyProtection="1">
      <alignment horizontal="center" vertical="center" wrapText="1"/>
      <protection/>
    </xf>
    <xf numFmtId="0" fontId="0" fillId="35" borderId="49" xfId="53" applyFont="1" applyFill="1" applyBorder="1" applyAlignment="1" applyProtection="1">
      <alignment horizontal="center" vertical="center" wrapText="1"/>
      <protection/>
    </xf>
    <xf numFmtId="0" fontId="0" fillId="35" borderId="76" xfId="0" applyFont="1" applyFill="1" applyBorder="1" applyAlignment="1" applyProtection="1">
      <alignment horizontal="center" vertical="center"/>
      <protection/>
    </xf>
    <xf numFmtId="0" fontId="0" fillId="35" borderId="59" xfId="53" applyFont="1" applyFill="1" applyBorder="1" applyAlignment="1" applyProtection="1">
      <alignment horizontal="center" vertical="center" wrapText="1"/>
      <protection/>
    </xf>
    <xf numFmtId="0" fontId="0" fillId="35" borderId="22" xfId="53" applyFont="1" applyFill="1" applyBorder="1" applyAlignment="1" applyProtection="1">
      <alignment horizontal="center" vertical="center" wrapText="1"/>
      <protection/>
    </xf>
    <xf numFmtId="0" fontId="0" fillId="35" borderId="23" xfId="53" applyFont="1" applyFill="1" applyBorder="1" applyAlignment="1" applyProtection="1">
      <alignment horizontal="center" vertical="center" wrapText="1"/>
      <protection/>
    </xf>
    <xf numFmtId="0" fontId="0" fillId="35" borderId="35" xfId="53" applyFont="1" applyFill="1" applyBorder="1" applyAlignment="1" applyProtection="1">
      <alignment horizontal="center" vertical="center" wrapText="1"/>
      <protection/>
    </xf>
    <xf numFmtId="0" fontId="0" fillId="35" borderId="51" xfId="53" applyFont="1" applyFill="1" applyBorder="1" applyAlignment="1" applyProtection="1">
      <alignment horizontal="center" vertical="center" wrapText="1"/>
      <protection/>
    </xf>
    <xf numFmtId="0" fontId="0" fillId="35" borderId="61" xfId="0" applyFont="1" applyFill="1" applyBorder="1" applyAlignment="1" applyProtection="1">
      <alignment horizontal="center" vertical="center"/>
      <protection/>
    </xf>
    <xf numFmtId="0" fontId="0" fillId="35" borderId="40" xfId="0" applyFont="1" applyFill="1" applyBorder="1" applyAlignment="1" applyProtection="1">
      <alignment horizontal="center" vertical="center"/>
      <protection/>
    </xf>
    <xf numFmtId="0" fontId="0" fillId="35" borderId="65" xfId="0" applyFont="1" applyFill="1" applyBorder="1" applyAlignment="1" applyProtection="1">
      <alignment horizontal="center" vertical="center"/>
      <protection/>
    </xf>
    <xf numFmtId="0" fontId="2" fillId="35" borderId="87" xfId="0" applyFont="1" applyFill="1" applyBorder="1" applyAlignment="1" applyProtection="1">
      <alignment vertical="center" wrapText="1"/>
      <protection/>
    </xf>
    <xf numFmtId="0" fontId="0" fillId="35" borderId="70" xfId="0" applyFont="1" applyFill="1" applyBorder="1" applyAlignment="1" applyProtection="1">
      <alignment vertical="center" wrapText="1"/>
      <protection/>
    </xf>
    <xf numFmtId="0" fontId="0" fillId="35" borderId="71" xfId="0" applyFont="1" applyFill="1" applyBorder="1" applyAlignment="1" applyProtection="1">
      <alignment vertical="center" wrapText="1"/>
      <protection/>
    </xf>
    <xf numFmtId="0" fontId="10" fillId="35" borderId="39" xfId="0" applyFont="1" applyFill="1" applyBorder="1" applyAlignment="1" applyProtection="1">
      <alignment horizontal="center" vertical="center"/>
      <protection/>
    </xf>
    <xf numFmtId="0" fontId="10" fillId="35" borderId="40" xfId="0" applyFont="1" applyFill="1" applyBorder="1" applyAlignment="1" applyProtection="1">
      <alignment horizontal="center" vertical="center"/>
      <protection/>
    </xf>
    <xf numFmtId="0" fontId="10" fillId="35" borderId="41" xfId="0" applyFont="1" applyFill="1" applyBorder="1" applyAlignment="1" applyProtection="1">
      <alignment horizontal="center" vertical="center"/>
      <protection/>
    </xf>
    <xf numFmtId="0" fontId="2" fillId="35" borderId="59" xfId="0" applyFont="1" applyFill="1" applyBorder="1" applyAlignment="1" applyProtection="1">
      <alignment vertical="center" wrapText="1"/>
      <protection/>
    </xf>
    <xf numFmtId="0" fontId="0" fillId="35" borderId="22" xfId="0" applyFont="1" applyFill="1" applyBorder="1" applyAlignment="1" applyProtection="1">
      <alignment vertical="center" wrapText="1"/>
      <protection/>
    </xf>
    <xf numFmtId="0" fontId="0" fillId="35" borderId="23" xfId="0" applyFont="1" applyFill="1" applyBorder="1" applyAlignment="1" applyProtection="1">
      <alignment vertical="center" wrapText="1"/>
      <protection/>
    </xf>
    <xf numFmtId="9" fontId="2" fillId="0" borderId="37" xfId="0" applyNumberFormat="1" applyFont="1" applyBorder="1" applyAlignment="1" applyProtection="1">
      <alignment horizontal="center" vertical="center" wrapText="1"/>
      <protection/>
    </xf>
    <xf numFmtId="9" fontId="2" fillId="41" borderId="37" xfId="0" applyNumberFormat="1" applyFont="1" applyFill="1" applyBorder="1" applyAlignment="1" applyProtection="1">
      <alignment horizontal="center" vertical="center" wrapText="1"/>
      <protection/>
    </xf>
    <xf numFmtId="0" fontId="2" fillId="35" borderId="76" xfId="0" applyFont="1" applyFill="1" applyBorder="1" applyAlignment="1" applyProtection="1">
      <alignment horizontal="left" vertical="center" wrapText="1"/>
      <protection locked="0"/>
    </xf>
    <xf numFmtId="0" fontId="0" fillId="35" borderId="77" xfId="0" applyFont="1" applyFill="1" applyBorder="1" applyAlignment="1" applyProtection="1">
      <alignment horizontal="left" vertical="center" wrapText="1"/>
      <protection locked="0"/>
    </xf>
    <xf numFmtId="0" fontId="0" fillId="35" borderId="79" xfId="0" applyFont="1" applyFill="1" applyBorder="1" applyAlignment="1" applyProtection="1">
      <alignment horizontal="left" vertical="center" wrapText="1"/>
      <protection locked="0"/>
    </xf>
    <xf numFmtId="0" fontId="2" fillId="35" borderId="59" xfId="0" applyFont="1" applyFill="1" applyBorder="1" applyAlignment="1" applyProtection="1">
      <alignment horizontal="left" vertical="center" wrapText="1"/>
      <protection/>
    </xf>
    <xf numFmtId="0" fontId="2" fillId="35" borderId="76" xfId="0" applyFont="1" applyFill="1" applyBorder="1" applyAlignment="1" applyProtection="1">
      <alignment horizontal="left" vertical="center" wrapText="1"/>
      <protection/>
    </xf>
    <xf numFmtId="0" fontId="2" fillId="35" borderId="87" xfId="0" applyFont="1" applyFill="1" applyBorder="1" applyAlignment="1" applyProtection="1">
      <alignment horizontal="left" vertical="center" wrapText="1"/>
      <protection/>
    </xf>
    <xf numFmtId="0" fontId="0" fillId="35" borderId="70" xfId="0" applyFont="1" applyFill="1" applyBorder="1" applyAlignment="1" applyProtection="1">
      <alignment horizontal="left" vertical="center" wrapText="1"/>
      <protection/>
    </xf>
    <xf numFmtId="0" fontId="0" fillId="35" borderId="71" xfId="0" applyFont="1" applyFill="1" applyBorder="1" applyAlignment="1" applyProtection="1">
      <alignment horizontal="left" vertical="center" wrapText="1"/>
      <protection/>
    </xf>
    <xf numFmtId="0" fontId="2" fillId="0" borderId="62" xfId="0" applyFont="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28" fillId="0" borderId="47" xfId="0" applyFont="1" applyBorder="1" applyAlignment="1" applyProtection="1">
      <alignment horizontal="center" vertical="center"/>
      <protection/>
    </xf>
    <xf numFmtId="0" fontId="93" fillId="33" borderId="21" xfId="0" applyFont="1" applyFill="1" applyBorder="1" applyAlignment="1" applyProtection="1">
      <alignment horizontal="center" vertical="center" wrapText="1"/>
      <protection/>
    </xf>
    <xf numFmtId="0" fontId="93" fillId="33" borderId="22" xfId="0" applyFont="1" applyFill="1" applyBorder="1" applyAlignment="1" applyProtection="1">
      <alignment horizontal="center" vertical="center" wrapText="1"/>
      <protection/>
    </xf>
    <xf numFmtId="0" fontId="93" fillId="33" borderId="23" xfId="0" applyFont="1" applyFill="1" applyBorder="1" applyAlignment="1" applyProtection="1">
      <alignment horizontal="center" vertical="center" wrapText="1"/>
      <protection/>
    </xf>
    <xf numFmtId="0" fontId="28" fillId="0" borderId="47" xfId="0" applyFont="1" applyBorder="1" applyAlignment="1" applyProtection="1">
      <alignment horizontal="center"/>
      <protection/>
    </xf>
    <xf numFmtId="0" fontId="85" fillId="33" borderId="72" xfId="0" applyFont="1" applyFill="1" applyBorder="1" applyAlignment="1" applyProtection="1">
      <alignment horizontal="center" vertical="center" wrapText="1"/>
      <protection/>
    </xf>
    <xf numFmtId="0" fontId="85" fillId="33" borderId="80" xfId="0" applyFont="1" applyFill="1" applyBorder="1" applyAlignment="1" applyProtection="1">
      <alignment horizontal="center" vertical="center"/>
      <protection/>
    </xf>
    <xf numFmtId="0" fontId="85" fillId="33" borderId="50" xfId="0" applyFont="1" applyFill="1" applyBorder="1" applyAlignment="1" applyProtection="1">
      <alignment horizontal="center" vertical="center"/>
      <protection/>
    </xf>
    <xf numFmtId="0" fontId="85" fillId="33" borderId="37" xfId="0" applyFont="1" applyFill="1" applyBorder="1" applyAlignment="1" applyProtection="1">
      <alignment horizontal="center" vertical="center" wrapText="1"/>
      <protection/>
    </xf>
    <xf numFmtId="0" fontId="85" fillId="33" borderId="37" xfId="0" applyFont="1" applyFill="1" applyBorder="1" applyAlignment="1" applyProtection="1">
      <alignment horizontal="center" vertical="center"/>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 2" xfId="50"/>
    <cellStyle name="Moneda 2 2" xfId="51"/>
    <cellStyle name="Neutral" xfId="52"/>
    <cellStyle name="Normal 2" xfId="53"/>
    <cellStyle name="Normal 2 2" xfId="54"/>
    <cellStyle name="Normal_CUADRO" xfId="55"/>
    <cellStyle name="Normal_GTH-F-013 Plan Capacitacion 2012" xfId="56"/>
    <cellStyle name="Notas" xfId="57"/>
    <cellStyle name="Percent" xfId="58"/>
    <cellStyle name="Porcentaje 2" xfId="59"/>
    <cellStyle name="Porcentaje 2 2"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30">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ont>
        <b/>
        <i val="0"/>
        <color theme="0"/>
      </font>
      <fill>
        <patternFill>
          <bgColor rgb="FFFF0000"/>
        </patternFill>
      </fill>
    </dxf>
    <dxf>
      <font>
        <b/>
        <i val="0"/>
        <color auto="1"/>
      </font>
      <fill>
        <patternFill>
          <bgColor rgb="FF99FF33"/>
        </patternFill>
      </fill>
    </dxf>
    <dxf>
      <font>
        <b/>
        <i val="0"/>
        <color auto="1"/>
      </font>
      <fill>
        <patternFill>
          <bgColor rgb="FFFFFF00"/>
        </patternFill>
      </fill>
    </dxf>
    <dxf>
      <font>
        <b/>
        <i val="0"/>
        <color theme="0"/>
      </font>
      <fill>
        <patternFill>
          <bgColor rgb="FFFF0000"/>
        </patternFill>
      </fill>
    </dxf>
    <dxf>
      <font>
        <b/>
        <i val="0"/>
        <color auto="1"/>
      </font>
      <fill>
        <patternFill>
          <bgColor rgb="FF99FF33"/>
        </patternFill>
      </fill>
    </dxf>
    <dxf>
      <font>
        <b/>
        <i val="0"/>
        <color auto="1"/>
      </font>
      <fill>
        <patternFill>
          <bgColor rgb="FFFFFF00"/>
        </patternFill>
      </fill>
    </dxf>
    <dxf>
      <font>
        <b/>
        <i val="0"/>
        <color theme="0"/>
      </font>
      <fill>
        <patternFill>
          <bgColor rgb="FFFF0000"/>
        </patternFill>
      </fill>
    </dxf>
    <dxf>
      <font>
        <b/>
        <i val="0"/>
        <color auto="1"/>
      </font>
      <fill>
        <patternFill>
          <bgColor rgb="FF99FF33"/>
        </patternFill>
      </fill>
    </dxf>
    <dxf>
      <font>
        <b/>
        <i val="0"/>
        <color auto="1"/>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rPr>
              <a:t>% de poblamiento de la planta de personal - año 2018</a:t>
            </a:r>
          </a:p>
        </c:rich>
      </c:tx>
      <c:layout>
        <c:manualLayout>
          <c:xMode val="factor"/>
          <c:yMode val="factor"/>
          <c:x val="-0.01775"/>
          <c:y val="-0.0105"/>
        </c:manualLayout>
      </c:layout>
      <c:spPr>
        <a:noFill/>
        <a:ln w="3175">
          <a:noFill/>
        </a:ln>
      </c:spPr>
    </c:title>
    <c:plotArea>
      <c:layout>
        <c:manualLayout>
          <c:xMode val="edge"/>
          <c:yMode val="edge"/>
          <c:x val="0.01075"/>
          <c:y val="0.176"/>
          <c:w val="0.793"/>
          <c:h val="0.81625"/>
        </c:manualLayout>
      </c:layout>
      <c:barChart>
        <c:barDir val="col"/>
        <c:grouping val="clustered"/>
        <c:varyColors val="0"/>
        <c:ser>
          <c:idx val="1"/>
          <c:order val="1"/>
          <c:tx>
            <c:strRef>
              <c:f>'Poblamiento de Planta'!$C$47</c:f>
              <c:strCache>
                <c:ptCount val="1"/>
                <c:pt idx="0">
                  <c:v>% de poblamiento de planta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'Poblamiento de Planta'!$D$45:$I$45</c:f>
              <c:strCache/>
            </c:strRef>
          </c:cat>
          <c:val>
            <c:numRef>
              <c:f>'Poblamiento de Planta'!$D$47:$O$47</c:f>
              <c:numCache/>
            </c:numRef>
          </c:val>
        </c:ser>
        <c:axId val="9521916"/>
        <c:axId val="18588381"/>
      </c:barChart>
      <c:lineChart>
        <c:grouping val="standard"/>
        <c:varyColors val="0"/>
        <c:ser>
          <c:idx val="0"/>
          <c:order val="0"/>
          <c:tx>
            <c:strRef>
              <c:f>'Poblamiento de Planta'!$C$46</c:f>
              <c:strCache>
                <c:ptCount val="1"/>
                <c:pt idx="0">
                  <c:v>Meta</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666699"/>
                </a:solidFill>
              </a:ln>
            </c:spPr>
          </c:marker>
          <c:cat>
            <c:strRef>
              <c:f>'Poblamiento de Planta'!$D$45:$O$45</c:f>
              <c:strCache/>
            </c:strRef>
          </c:cat>
          <c:val>
            <c:numRef>
              <c:f>'Poblamiento de Planta'!$D$46:$O$46</c:f>
              <c:numCache/>
            </c:numRef>
          </c:val>
          <c:smooth val="1"/>
        </c:ser>
        <c:axId val="9521916"/>
        <c:axId val="18588381"/>
      </c:lineChart>
      <c:catAx>
        <c:axId val="952191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8588381"/>
        <c:crosses val="autoZero"/>
        <c:auto val="1"/>
        <c:lblOffset val="100"/>
        <c:tickLblSkip val="1"/>
        <c:noMultiLvlLbl val="0"/>
      </c:catAx>
      <c:valAx>
        <c:axId val="18588381"/>
        <c:scaling>
          <c:orientation val="minMax"/>
          <c:max val="1"/>
          <c:min val="0"/>
        </c:scaling>
        <c:axPos val="l"/>
        <c:majorGridlines>
          <c:spPr>
            <a:ln w="12700">
              <a:solidFill>
                <a:srgbClr val="C0C0C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9521916"/>
        <c:crossesAt val="1"/>
        <c:crossBetween val="between"/>
        <c:dispUnits/>
        <c:majorUnit val="0.1"/>
        <c:minorUnit val="0.04000000000000001"/>
      </c:valAx>
      <c:spPr>
        <a:solidFill>
          <a:srgbClr val="FFFFFF"/>
        </a:solidFill>
        <a:ln w="3175">
          <a:noFill/>
        </a:ln>
      </c:spPr>
    </c:plotArea>
    <c:legend>
      <c:legendPos val="r"/>
      <c:layout>
        <c:manualLayout>
          <c:xMode val="edge"/>
          <c:yMode val="edge"/>
          <c:x val="0.81525"/>
          <c:y val="0.405"/>
          <c:w val="0.18"/>
          <c:h val="0.26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latin typeface="Arial"/>
                <a:ea typeface="Arial"/>
                <a:cs typeface="Arial"/>
              </a:rPr>
              <a:t>Comportamiento Trimestral - Cumplimiento al plan de bienestar</a:t>
            </a:r>
          </a:p>
        </c:rich>
      </c:tx>
      <c:layout>
        <c:manualLayout>
          <c:xMode val="factor"/>
          <c:yMode val="factor"/>
          <c:x val="-0.00175"/>
          <c:y val="-0.00875"/>
        </c:manualLayout>
      </c:layout>
      <c:spPr>
        <a:noFill/>
        <a:ln w="3175">
          <a:noFill/>
        </a:ln>
      </c:spPr>
    </c:title>
    <c:plotArea>
      <c:layout>
        <c:manualLayout>
          <c:xMode val="edge"/>
          <c:yMode val="edge"/>
          <c:x val="0.03175"/>
          <c:y val="0.2305"/>
          <c:w val="0.9495"/>
          <c:h val="0.78275"/>
        </c:manualLayout>
      </c:layout>
      <c:barChart>
        <c:barDir val="col"/>
        <c:grouping val="clustered"/>
        <c:varyColors val="0"/>
        <c:ser>
          <c:idx val="0"/>
          <c:order val="0"/>
          <c:tx>
            <c:strRef>
              <c:f>'Plan Anual de Bienestar'!$C$46</c:f>
              <c:strCache>
                <c:ptCount val="1"/>
                <c:pt idx="0">
                  <c:v>RESULTADO</c:v>
                </c:pt>
              </c:strCache>
            </c:strRef>
          </c:tx>
          <c:spPr>
            <a:solidFill>
              <a:srgbClr val="4F81BD"/>
            </a:solidFill>
            <a:ln w="38100">
              <a:solidFill>
                <a:srgbClr val="0066CC"/>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66CC"/>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66CC"/>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66CC"/>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66CC"/>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66CC"/>
                    </a:solidFill>
                    <a:latin typeface="Arial"/>
                    <a:ea typeface="Arial"/>
                    <a:cs typeface="Arial"/>
                  </a:defRPr>
                </a:pPr>
              </a:p>
            </c:txPr>
            <c:showLegendKey val="0"/>
            <c:showVal val="1"/>
            <c:showBubbleSize val="0"/>
            <c:showCatName val="0"/>
            <c:showSerName val="0"/>
            <c:showPercent val="0"/>
          </c:dLbls>
          <c:cat>
            <c:strRef>
              <c:f>('Plan Anual de Bienestar'!$F$45,'Plan Anual de Bienestar'!$I$45,'Plan Anual de Bienestar'!$L$45,'Plan Anual de Bienestar'!$O$45)</c:f>
              <c:strCache/>
            </c:strRef>
          </c:cat>
          <c:val>
            <c:numRef>
              <c:f>('Plan Anual de Bienestar'!$F$46,'Plan Anual de Bienestar'!$I$46,'Plan Anual de Bienestar'!$L$46,'Plan Anual de Bienestar'!$O$46)</c:f>
              <c:numCache/>
            </c:numRef>
          </c:val>
        </c:ser>
        <c:axId val="33077702"/>
        <c:axId val="29263863"/>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('Plan Anual de Bienestar'!$F$45,'Plan Anual de Bienestar'!$I$45,'Plan Anual de Bienestar'!$L$45,'Plan Anual de Bienestar'!$O$45,'Plan Anual de Bienestar'!$P$45)</c:f>
              <c:strCache/>
            </c:strRef>
          </c:cat>
          <c:val>
            <c:numRef>
              <c:f>('Plan Anual de Bienestar'!$F$47,'Plan Anual de Bienestar'!$I$47,'Plan Anual de Bienestar'!$L$47,'Plan Anual de Bienestar'!$O$47)</c:f>
              <c:numCache/>
            </c:numRef>
          </c:val>
          <c:smooth val="0"/>
        </c:ser>
        <c:axId val="33077702"/>
        <c:axId val="29263863"/>
      </c:lineChart>
      <c:catAx>
        <c:axId val="33077702"/>
        <c:scaling>
          <c:orientation val="minMax"/>
        </c:scaling>
        <c:axPos val="b"/>
        <c:delete val="0"/>
        <c:numFmt formatCode="General" sourceLinked="1"/>
        <c:majorTickMark val="out"/>
        <c:minorTickMark val="none"/>
        <c:tickLblPos val="nextTo"/>
        <c:spPr>
          <a:ln w="3175">
            <a:solidFill>
              <a:srgbClr val="808080"/>
            </a:solidFill>
          </a:ln>
        </c:spPr>
        <c:crossAx val="29263863"/>
        <c:crosses val="autoZero"/>
        <c:auto val="1"/>
        <c:lblOffset val="100"/>
        <c:tickLblSkip val="1"/>
        <c:noMultiLvlLbl val="0"/>
      </c:catAx>
      <c:valAx>
        <c:axId val="29263863"/>
        <c:scaling>
          <c:orientation val="minMax"/>
          <c:max val="1.1"/>
          <c:min val="0.2"/>
        </c:scaling>
        <c:axPos val="l"/>
        <c:majorGridlines>
          <c:spPr>
            <a:ln w="12700">
              <a:solidFill>
                <a:srgbClr val="C0C0C0"/>
              </a:solidFill>
            </a:ln>
          </c:spPr>
        </c:majorGridlines>
        <c:delete val="0"/>
        <c:numFmt formatCode="General" sourceLinked="1"/>
        <c:majorTickMark val="out"/>
        <c:minorTickMark val="none"/>
        <c:tickLblPos val="nextTo"/>
        <c:spPr>
          <a:ln w="3175">
            <a:solidFill>
              <a:srgbClr val="808080"/>
            </a:solidFill>
          </a:ln>
        </c:spPr>
        <c:crossAx val="33077702"/>
        <c:crossesAt val="1"/>
        <c:crossBetween val="between"/>
        <c:dispUnits/>
        <c:majorUnit val="0.2"/>
        <c:minorUnit val="0.2"/>
      </c:valAx>
      <c:spPr>
        <a:solidFill>
          <a:srgbClr val="FFFFFF"/>
        </a:solid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3366"/>
                </a:solidFill>
              </a:rPr>
              <a:t>% de funcionarios evaluados 2017-II y 2018-I</a:t>
            </a:r>
          </a:p>
        </c:rich>
      </c:tx>
      <c:layout>
        <c:manualLayout>
          <c:xMode val="factor"/>
          <c:yMode val="factor"/>
          <c:x val="-0.00075"/>
          <c:y val="-0.0085"/>
        </c:manualLayout>
      </c:layout>
      <c:spPr>
        <a:noFill/>
        <a:ln w="3175">
          <a:noFill/>
        </a:ln>
      </c:spPr>
    </c:title>
    <c:plotArea>
      <c:layout>
        <c:manualLayout>
          <c:xMode val="edge"/>
          <c:yMode val="edge"/>
          <c:x val="0.15"/>
          <c:y val="0.14075"/>
          <c:w val="0.65175"/>
          <c:h val="0.865"/>
        </c:manualLayout>
      </c:layout>
      <c:barChart>
        <c:barDir val="col"/>
        <c:grouping val="clustered"/>
        <c:varyColors val="0"/>
        <c:ser>
          <c:idx val="1"/>
          <c:order val="1"/>
          <c:tx>
            <c:strRef>
              <c:f>'Evaluación de Desempeño'!$C$46</c:f>
              <c:strCache>
                <c:ptCount val="1"/>
                <c:pt idx="0">
                  <c:v>% de funcionarios evaluados</c:v>
                </c:pt>
              </c:strCache>
            </c:strRef>
          </c:tx>
          <c:spPr>
            <a:solidFill>
              <a:srgbClr val="66FF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('Evaluación de Desempeño'!$D$44,'Evaluación de Desempeño'!$I$44)</c:f>
              <c:strCache/>
            </c:strRef>
          </c:cat>
          <c:val>
            <c:numRef>
              <c:f>('Evaluación de Desempeño'!$D$46,'Evaluación de Desempeño'!$I$46)</c:f>
              <c:numCache/>
            </c:numRef>
          </c:val>
        </c:ser>
        <c:overlap val="-16"/>
        <c:gapWidth val="61"/>
        <c:axId val="62048176"/>
        <c:axId val="21562673"/>
      </c:barChart>
      <c:lineChart>
        <c:grouping val="standard"/>
        <c:varyColors val="0"/>
        <c:ser>
          <c:idx val="0"/>
          <c:order val="0"/>
          <c:tx>
            <c:strRef>
              <c:f>'Evaluación de Desempeño'!$C$45</c:f>
              <c:strCache>
                <c:ptCount val="1"/>
                <c:pt idx="0">
                  <c:v>Meta</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666699"/>
                </a:solidFill>
              </a:ln>
            </c:spPr>
          </c:marker>
          <c:cat>
            <c:strRef>
              <c:f>('Evaluación de Desempeño'!$D$44,'Evaluación de Desempeño'!$I$44)</c:f>
              <c:strCache/>
            </c:strRef>
          </c:cat>
          <c:val>
            <c:numRef>
              <c:f>('Evaluación de Desempeño'!$D$45,'Evaluación de Desempeño'!$I$45)</c:f>
              <c:numCache/>
            </c:numRef>
          </c:val>
          <c:smooth val="1"/>
        </c:ser>
        <c:axId val="62048176"/>
        <c:axId val="21562673"/>
      </c:lineChart>
      <c:catAx>
        <c:axId val="62048176"/>
        <c:scaling>
          <c:orientation val="minMax"/>
        </c:scaling>
        <c:axPos val="b"/>
        <c:delete val="0"/>
        <c:numFmt formatCode="General" sourceLinked="1"/>
        <c:majorTickMark val="out"/>
        <c:minorTickMark val="none"/>
        <c:tickLblPos val="nextTo"/>
        <c:spPr>
          <a:ln w="3175">
            <a:solidFill>
              <a:srgbClr val="808080"/>
            </a:solidFill>
          </a:ln>
        </c:spPr>
        <c:crossAx val="21562673"/>
        <c:crosses val="autoZero"/>
        <c:auto val="1"/>
        <c:lblOffset val="100"/>
        <c:tickLblSkip val="1"/>
        <c:noMultiLvlLbl val="0"/>
      </c:catAx>
      <c:valAx>
        <c:axId val="21562673"/>
        <c:scaling>
          <c:orientation val="minMax"/>
          <c:max val="1"/>
        </c:scaling>
        <c:axPos val="l"/>
        <c:majorGridlines>
          <c:spPr>
            <a:ln w="12700">
              <a:solidFill>
                <a:srgbClr val="C0C0C0"/>
              </a:solidFill>
              <a:prstDash val="sysDot"/>
            </a:ln>
          </c:spPr>
        </c:majorGridlines>
        <c:delete val="0"/>
        <c:numFmt formatCode="0%" sourceLinked="0"/>
        <c:majorTickMark val="out"/>
        <c:minorTickMark val="none"/>
        <c:tickLblPos val="nextTo"/>
        <c:spPr>
          <a:ln w="3175">
            <a:solidFill>
              <a:srgbClr val="808080"/>
            </a:solidFill>
          </a:ln>
        </c:spPr>
        <c:crossAx val="62048176"/>
        <c:crossesAt val="1"/>
        <c:crossBetween val="between"/>
        <c:dispUnits/>
        <c:majorUnit val="0.1"/>
        <c:minorUnit val="0.04000000000000001"/>
      </c:valAx>
      <c:spPr>
        <a:solidFill>
          <a:srgbClr val="FFFFFF"/>
        </a:solidFill>
        <a:ln w="3175">
          <a:noFill/>
        </a:ln>
      </c:spPr>
    </c:plotArea>
    <c:legend>
      <c:legendPos val="r"/>
      <c:layout>
        <c:manualLayout>
          <c:xMode val="edge"/>
          <c:yMode val="edge"/>
          <c:x val="0.86975"/>
          <c:y val="0.41525"/>
          <c:w val="0.126"/>
          <c:h val="0.156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Comportamiento mensual año 2018 - Eficacia en el programa de inducción</a:t>
            </a:r>
          </a:p>
        </c:rich>
      </c:tx>
      <c:layout>
        <c:manualLayout>
          <c:xMode val="factor"/>
          <c:yMode val="factor"/>
          <c:x val="0.00475"/>
          <c:y val="0.02975"/>
        </c:manualLayout>
      </c:layout>
      <c:spPr>
        <a:noFill/>
        <a:ln w="3175">
          <a:noFill/>
        </a:ln>
      </c:spPr>
    </c:title>
    <c:plotArea>
      <c:layout>
        <c:manualLayout>
          <c:xMode val="edge"/>
          <c:yMode val="edge"/>
          <c:x val="0.003"/>
          <c:y val="0.30875"/>
          <c:w val="0.9835"/>
          <c:h val="0.65225"/>
        </c:manualLayout>
      </c:layout>
      <c:barChart>
        <c:barDir val="col"/>
        <c:grouping val="clustered"/>
        <c:varyColors val="0"/>
        <c:ser>
          <c:idx val="0"/>
          <c:order val="0"/>
          <c:tx>
            <c:strRef>
              <c:f>'Efect Programa de Inducción'!$C$46</c:f>
              <c:strCache>
                <c:ptCount val="1"/>
                <c:pt idx="0">
                  <c:v>RESULTADO</c:v>
                </c:pt>
              </c:strCache>
            </c:strRef>
          </c:tx>
          <c:spPr>
            <a:solidFill>
              <a:srgbClr val="4F81BD"/>
            </a:solidFill>
            <a:ln w="38100">
              <a:solidFill>
                <a:srgbClr val="0066CC"/>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66CC"/>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66CC"/>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66CC"/>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66CC"/>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66CC"/>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66CC"/>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66CC"/>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66CC"/>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66CC"/>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0066CC"/>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66CC"/>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0066CC"/>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66CC"/>
                    </a:solidFill>
                  </a:defRPr>
                </a:pPr>
              </a:p>
            </c:txPr>
            <c:showLegendKey val="0"/>
            <c:showVal val="1"/>
            <c:showBubbleSize val="0"/>
            <c:showCatName val="0"/>
            <c:showSerName val="0"/>
            <c:showPercent val="0"/>
          </c:dLbls>
          <c:cat>
            <c:strRef>
              <c:f>'Efect Programa de Inducción'!$D$45:$O$45</c:f>
              <c:strCache/>
            </c:strRef>
          </c:cat>
          <c:val>
            <c:numRef>
              <c:f>'Efect Programa de Inducción'!$D$46:$O$46</c:f>
              <c:numCache/>
            </c:numRef>
          </c:val>
        </c:ser>
        <c:axId val="59846330"/>
        <c:axId val="1746059"/>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'Efect Programa de Inducción'!$D$45:$O$45</c:f>
              <c:strCache/>
            </c:strRef>
          </c:cat>
          <c:val>
            <c:numRef>
              <c:f>'Efect Programa de Inducción'!$D$47:$O$47</c:f>
              <c:numCache/>
            </c:numRef>
          </c:val>
          <c:smooth val="0"/>
        </c:ser>
        <c:axId val="59846330"/>
        <c:axId val="1746059"/>
      </c:lineChart>
      <c:catAx>
        <c:axId val="59846330"/>
        <c:scaling>
          <c:orientation val="minMax"/>
        </c:scaling>
        <c:axPos val="b"/>
        <c:delete val="0"/>
        <c:numFmt formatCode="General" sourceLinked="1"/>
        <c:majorTickMark val="out"/>
        <c:minorTickMark val="none"/>
        <c:tickLblPos val="nextTo"/>
        <c:spPr>
          <a:ln w="3175">
            <a:solidFill>
              <a:srgbClr val="808080"/>
            </a:solidFill>
          </a:ln>
        </c:spPr>
        <c:crossAx val="1746059"/>
        <c:crosses val="autoZero"/>
        <c:auto val="1"/>
        <c:lblOffset val="100"/>
        <c:tickLblSkip val="1"/>
        <c:noMultiLvlLbl val="0"/>
      </c:catAx>
      <c:valAx>
        <c:axId val="1746059"/>
        <c:scaling>
          <c:orientation val="minMax"/>
          <c:min val="50"/>
        </c:scaling>
        <c:axPos val="l"/>
        <c:majorGridlines>
          <c:spPr>
            <a:ln w="12700">
              <a:solidFill>
                <a:srgbClr val="C0C0C0"/>
              </a:solidFill>
              <a:prstDash val="sysDot"/>
            </a:ln>
          </c:spPr>
        </c:majorGridlines>
        <c:delete val="0"/>
        <c:numFmt formatCode="General" sourceLinked="1"/>
        <c:majorTickMark val="out"/>
        <c:minorTickMark val="none"/>
        <c:tickLblPos val="nextTo"/>
        <c:spPr>
          <a:ln w="3175">
            <a:solidFill>
              <a:srgbClr val="808080"/>
            </a:solidFill>
          </a:ln>
        </c:spPr>
        <c:crossAx val="5984633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Eficiencia en la expedición del oficio de desembolso</a:t>
            </a:r>
          </a:p>
        </c:rich>
      </c:tx>
      <c:layout>
        <c:manualLayout>
          <c:xMode val="factor"/>
          <c:yMode val="factor"/>
          <c:x val="-0.00175"/>
          <c:y val="-0.00775"/>
        </c:manualLayout>
      </c:layout>
      <c:spPr>
        <a:noFill/>
        <a:ln w="3175">
          <a:noFill/>
        </a:ln>
      </c:spPr>
    </c:title>
    <c:plotArea>
      <c:layout>
        <c:manualLayout>
          <c:xMode val="edge"/>
          <c:yMode val="edge"/>
          <c:x val="0.002"/>
          <c:y val="0.12575"/>
          <c:w val="0.9045"/>
          <c:h val="0.879"/>
        </c:manualLayout>
      </c:layout>
      <c:barChart>
        <c:barDir val="col"/>
        <c:grouping val="clustered"/>
        <c:varyColors val="0"/>
        <c:ser>
          <c:idx val="1"/>
          <c:order val="1"/>
          <c:tx>
            <c:strRef>
              <c:f>'Eficiencia Créditos de Vivienda'!$C$47</c:f>
              <c:strCache>
                <c:ptCount val="1"/>
                <c:pt idx="0">
                  <c:v>RESULTADO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('Eficiencia Créditos de Vivienda'!$F$45,'Eficiencia Créditos de Vivienda'!$I$45,'Eficiencia Créditos de Vivienda'!$L$45,'Eficiencia Créditos de Vivienda'!$O$45)</c:f>
              <c:strCache/>
            </c:strRef>
          </c:cat>
          <c:val>
            <c:numRef>
              <c:f>('Eficiencia Créditos de Vivienda'!$F$47,'Eficiencia Créditos de Vivienda'!$I$47,'Eficiencia Créditos de Vivienda'!$L$47,'Eficiencia Créditos de Vivienda'!$O$47)</c:f>
              <c:numCache/>
            </c:numRef>
          </c:val>
        </c:ser>
        <c:axId val="15714532"/>
        <c:axId val="7213061"/>
      </c:barChart>
      <c:lineChart>
        <c:grouping val="standard"/>
        <c:varyColors val="0"/>
        <c:ser>
          <c:idx val="0"/>
          <c:order val="0"/>
          <c:tx>
            <c:strRef>
              <c:f>'Eficiencia Créditos de Vivienda'!$C$46</c:f>
              <c:strCache>
                <c:ptCount val="1"/>
                <c:pt idx="0">
                  <c:v>Meta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('Eficiencia Créditos de Vivienda'!$F$45,'Eficiencia Créditos de Vivienda'!$I$45,'Eficiencia Créditos de Vivienda'!$L$45,'Eficiencia Créditos de Vivienda'!$O$45)</c:f>
              <c:strCache/>
            </c:strRef>
          </c:cat>
          <c:val>
            <c:numRef>
              <c:f>('Eficiencia Créditos de Vivienda'!$F$46,'Eficiencia Créditos de Vivienda'!$I$46,'Eficiencia Créditos de Vivienda'!$L$46,'Eficiencia Créditos de Vivienda'!$O$46)</c:f>
              <c:numCache/>
            </c:numRef>
          </c:val>
          <c:smooth val="0"/>
        </c:ser>
        <c:axId val="15714532"/>
        <c:axId val="7213061"/>
      </c:lineChart>
      <c:catAx>
        <c:axId val="15714532"/>
        <c:scaling>
          <c:orientation val="minMax"/>
        </c:scaling>
        <c:axPos val="b"/>
        <c:delete val="0"/>
        <c:numFmt formatCode="General" sourceLinked="1"/>
        <c:majorTickMark val="out"/>
        <c:minorTickMark val="none"/>
        <c:tickLblPos val="nextTo"/>
        <c:spPr>
          <a:ln w="3175">
            <a:solidFill>
              <a:srgbClr val="808080"/>
            </a:solidFill>
          </a:ln>
        </c:spPr>
        <c:crossAx val="7213061"/>
        <c:crosses val="autoZero"/>
        <c:auto val="1"/>
        <c:lblOffset val="100"/>
        <c:tickLblSkip val="1"/>
        <c:noMultiLvlLbl val="0"/>
      </c:catAx>
      <c:valAx>
        <c:axId val="72130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714532"/>
        <c:crossesAt val="1"/>
        <c:crossBetween val="between"/>
        <c:dispUnits/>
      </c:valAx>
      <c:spPr>
        <a:solidFill>
          <a:srgbClr val="FFFFFF"/>
        </a:solidFill>
        <a:ln w="3175">
          <a:noFill/>
        </a:ln>
      </c:spPr>
    </c:plotArea>
    <c:legend>
      <c:legendPos val="r"/>
      <c:layout>
        <c:manualLayout>
          <c:xMode val="edge"/>
          <c:yMode val="edge"/>
          <c:x val="0.9185"/>
          <c:y val="0.4785"/>
          <c:w val="0.07725"/>
          <c:h val="0.168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Eficacia de las capacitaciones</a:t>
            </a:r>
          </a:p>
        </c:rich>
      </c:tx>
      <c:layout>
        <c:manualLayout>
          <c:xMode val="factor"/>
          <c:yMode val="factor"/>
          <c:x val="-0.00075"/>
          <c:y val="-0.00825"/>
        </c:manualLayout>
      </c:layout>
      <c:spPr>
        <a:noFill/>
        <a:ln w="3175">
          <a:noFill/>
        </a:ln>
      </c:spPr>
    </c:title>
    <c:plotArea>
      <c:layout>
        <c:manualLayout>
          <c:xMode val="edge"/>
          <c:yMode val="edge"/>
          <c:x val="0.00225"/>
          <c:y val="0.165"/>
          <c:w val="0.918"/>
          <c:h val="0.8405"/>
        </c:manualLayout>
      </c:layout>
      <c:barChart>
        <c:barDir val="col"/>
        <c:grouping val="clustered"/>
        <c:varyColors val="0"/>
        <c:ser>
          <c:idx val="1"/>
          <c:order val="1"/>
          <c:tx>
            <c:strRef>
              <c:f>PIC!$C$47</c:f>
              <c:strCache>
                <c:ptCount val="1"/>
                <c:pt idx="0">
                  <c:v>RESULTADO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(PIC!$F$45,PIC!$I$45,PIC!$L$45,PIC!$O$45)</c:f>
              <c:strCache/>
            </c:strRef>
          </c:cat>
          <c:val>
            <c:numRef>
              <c:f>(PIC!$F$47,PIC!$I$47,PIC!$L$47,PIC!$O$47)</c:f>
              <c:numCache/>
            </c:numRef>
          </c:val>
        </c:ser>
        <c:axId val="64917550"/>
        <c:axId val="47387039"/>
      </c:barChart>
      <c:lineChart>
        <c:grouping val="standard"/>
        <c:varyColors val="0"/>
        <c:ser>
          <c:idx val="0"/>
          <c:order val="0"/>
          <c:tx>
            <c:strRef>
              <c:f>PIC!$C$46</c:f>
              <c:strCache>
                <c:ptCount val="1"/>
                <c:pt idx="0">
                  <c:v>META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(PIC!$F$45,PIC!$I$45,PIC!$L$45,PIC!$O$45)</c:f>
              <c:strCache/>
            </c:strRef>
          </c:cat>
          <c:val>
            <c:numRef>
              <c:f>(PIC!$F$46,PIC!$I$46,PIC!$L$46,PIC!$O$46)</c:f>
              <c:numCache/>
            </c:numRef>
          </c:val>
          <c:smooth val="0"/>
        </c:ser>
        <c:axId val="64917550"/>
        <c:axId val="47387039"/>
      </c:lineChart>
      <c:catAx>
        <c:axId val="64917550"/>
        <c:scaling>
          <c:orientation val="minMax"/>
        </c:scaling>
        <c:axPos val="b"/>
        <c:delete val="0"/>
        <c:numFmt formatCode="General" sourceLinked="1"/>
        <c:majorTickMark val="out"/>
        <c:minorTickMark val="none"/>
        <c:tickLblPos val="nextTo"/>
        <c:spPr>
          <a:ln w="3175">
            <a:solidFill>
              <a:srgbClr val="808080"/>
            </a:solidFill>
          </a:ln>
        </c:spPr>
        <c:crossAx val="47387039"/>
        <c:crosses val="autoZero"/>
        <c:auto val="1"/>
        <c:lblOffset val="100"/>
        <c:tickLblSkip val="1"/>
        <c:noMultiLvlLbl val="0"/>
      </c:catAx>
      <c:valAx>
        <c:axId val="473870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917550"/>
        <c:crossesAt val="1"/>
        <c:crossBetween val="between"/>
        <c:dispUnits/>
      </c:valAx>
      <c:spPr>
        <a:solidFill>
          <a:srgbClr val="FFFFFF"/>
        </a:solidFill>
        <a:ln w="3175">
          <a:noFill/>
        </a:ln>
      </c:spPr>
    </c:plotArea>
    <c:legend>
      <c:legendPos val="r"/>
      <c:layout>
        <c:manualLayout>
          <c:xMode val="edge"/>
          <c:yMode val="edge"/>
          <c:x val="0.93125"/>
          <c:y val="0.49175"/>
          <c:w val="0.0655"/>
          <c:h val="0.17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Cumplimiento oportuno en el pago  de conciliaciones por Reserva Especial  de Ahorro</a:t>
            </a:r>
          </a:p>
        </c:rich>
      </c:tx>
      <c:layout>
        <c:manualLayout>
          <c:xMode val="factor"/>
          <c:yMode val="factor"/>
          <c:x val="-0.00175"/>
          <c:y val="-0.00775"/>
        </c:manualLayout>
      </c:layout>
      <c:spPr>
        <a:noFill/>
        <a:ln w="3175">
          <a:noFill/>
        </a:ln>
      </c:spPr>
    </c:title>
    <c:plotArea>
      <c:layout>
        <c:manualLayout>
          <c:xMode val="edge"/>
          <c:yMode val="edge"/>
          <c:x val="0.002"/>
          <c:y val="0.12575"/>
          <c:w val="0.9045"/>
          <c:h val="0.879"/>
        </c:manualLayout>
      </c:layout>
      <c:barChart>
        <c:barDir val="col"/>
        <c:grouping val="clustered"/>
        <c:varyColors val="0"/>
        <c:ser>
          <c:idx val="1"/>
          <c:order val="1"/>
          <c:tx>
            <c:strRef>
              <c:f>EficienciaConciliacion!$C$47</c:f>
              <c:strCache>
                <c:ptCount val="1"/>
                <c:pt idx="0">
                  <c:v>RESULTADO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(EficienciaConciliacion!$F$45,EficienciaConciliacion!$I$45,EficienciaConciliacion!$L$45,EficienciaConciliacion!$O$45)</c:f>
              <c:strCache/>
            </c:strRef>
          </c:cat>
          <c:val>
            <c:numRef>
              <c:f>(EficienciaConciliacion!$F$47,EficienciaConciliacion!$I$47,EficienciaConciliacion!$L$47,EficienciaConciliacion!$O$47)</c:f>
              <c:numCache/>
            </c:numRef>
          </c:val>
        </c:ser>
        <c:axId val="23830168"/>
        <c:axId val="13144921"/>
      </c:barChart>
      <c:lineChart>
        <c:grouping val="standard"/>
        <c:varyColors val="0"/>
        <c:ser>
          <c:idx val="0"/>
          <c:order val="0"/>
          <c:tx>
            <c:strRef>
              <c:f>EficienciaConciliacion!$C$46</c:f>
              <c:strCache>
                <c:ptCount val="1"/>
                <c:pt idx="0">
                  <c:v>Meta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(EficienciaConciliacion!$F$45,EficienciaConciliacion!$I$45,EficienciaConciliacion!$L$45,EficienciaConciliacion!$O$45)</c:f>
              <c:strCache/>
            </c:strRef>
          </c:cat>
          <c:val>
            <c:numRef>
              <c:f>(EficienciaConciliacion!$F$46,EficienciaConciliacion!$I$46,EficienciaConciliacion!$L$46,EficienciaConciliacion!$O$46)</c:f>
              <c:numCache/>
            </c:numRef>
          </c:val>
          <c:smooth val="0"/>
        </c:ser>
        <c:axId val="23830168"/>
        <c:axId val="13144921"/>
      </c:lineChart>
      <c:catAx>
        <c:axId val="23830168"/>
        <c:scaling>
          <c:orientation val="minMax"/>
        </c:scaling>
        <c:axPos val="b"/>
        <c:delete val="0"/>
        <c:numFmt formatCode="General" sourceLinked="1"/>
        <c:majorTickMark val="out"/>
        <c:minorTickMark val="none"/>
        <c:tickLblPos val="nextTo"/>
        <c:spPr>
          <a:ln w="3175">
            <a:solidFill>
              <a:srgbClr val="808080"/>
            </a:solidFill>
          </a:ln>
        </c:spPr>
        <c:crossAx val="13144921"/>
        <c:crosses val="autoZero"/>
        <c:auto val="1"/>
        <c:lblOffset val="100"/>
        <c:tickLblSkip val="1"/>
        <c:noMultiLvlLbl val="0"/>
      </c:catAx>
      <c:valAx>
        <c:axId val="131449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830168"/>
        <c:crossesAt val="1"/>
        <c:crossBetween val="between"/>
        <c:dispUnits/>
      </c:valAx>
      <c:spPr>
        <a:solidFill>
          <a:srgbClr val="FFFFFF"/>
        </a:solidFill>
        <a:ln w="3175">
          <a:noFill/>
        </a:ln>
      </c:spPr>
    </c:plotArea>
    <c:legend>
      <c:legendPos val="r"/>
      <c:layout>
        <c:manualLayout>
          <c:xMode val="edge"/>
          <c:yMode val="edge"/>
          <c:x val="0.9185"/>
          <c:y val="0.4785"/>
          <c:w val="0.07725"/>
          <c:h val="0.168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1</xdr:row>
      <xdr:rowOff>47625</xdr:rowOff>
    </xdr:from>
    <xdr:to>
      <xdr:col>1</xdr:col>
      <xdr:colOff>1876425</xdr:colOff>
      <xdr:row>4</xdr:row>
      <xdr:rowOff>152400</xdr:rowOff>
    </xdr:to>
    <xdr:pic>
      <xdr:nvPicPr>
        <xdr:cNvPr id="1" name="3 Imagen"/>
        <xdr:cNvPicPr preferRelativeResize="1">
          <a:picLocks noChangeAspect="1"/>
        </xdr:cNvPicPr>
      </xdr:nvPicPr>
      <xdr:blipFill>
        <a:blip r:embed="rId1"/>
        <a:stretch>
          <a:fillRect/>
        </a:stretch>
      </xdr:blipFill>
      <xdr:spPr>
        <a:xfrm>
          <a:off x="514350" y="152400"/>
          <a:ext cx="1562100" cy="714375"/>
        </a:xfrm>
        <a:prstGeom prst="rect">
          <a:avLst/>
        </a:prstGeom>
        <a:noFill/>
        <a:ln w="9525" cmpd="sng">
          <a:noFill/>
        </a:ln>
      </xdr:spPr>
    </xdr:pic>
    <xdr:clientData/>
  </xdr:twoCellAnchor>
  <xdr:twoCellAnchor>
    <xdr:from>
      <xdr:col>1</xdr:col>
      <xdr:colOff>1438275</xdr:colOff>
      <xdr:row>49</xdr:row>
      <xdr:rowOff>123825</xdr:rowOff>
    </xdr:from>
    <xdr:to>
      <xdr:col>15</xdr:col>
      <xdr:colOff>981075</xdr:colOff>
      <xdr:row>64</xdr:row>
      <xdr:rowOff>485775</xdr:rowOff>
    </xdr:to>
    <xdr:graphicFrame>
      <xdr:nvGraphicFramePr>
        <xdr:cNvPr id="2" name="7 Gráfico"/>
        <xdr:cNvGraphicFramePr/>
      </xdr:nvGraphicFramePr>
      <xdr:xfrm>
        <a:off x="1638300" y="8877300"/>
        <a:ext cx="9772650" cy="27908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4695825" y="104775"/>
          <a:ext cx="0" cy="3238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4695825" y="104775"/>
          <a:ext cx="0" cy="3238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28575</xdr:colOff>
      <xdr:row>0</xdr:row>
      <xdr:rowOff>161925</xdr:rowOff>
    </xdr:from>
    <xdr:to>
      <xdr:col>0</xdr:col>
      <xdr:colOff>1771650</xdr:colOff>
      <xdr:row>3</xdr:row>
      <xdr:rowOff>123825</xdr:rowOff>
    </xdr:to>
    <xdr:pic>
      <xdr:nvPicPr>
        <xdr:cNvPr id="7" name="8 Imagen"/>
        <xdr:cNvPicPr preferRelativeResize="1">
          <a:picLocks noChangeAspect="1"/>
        </xdr:cNvPicPr>
      </xdr:nvPicPr>
      <xdr:blipFill>
        <a:blip r:embed="rId1"/>
        <a:stretch>
          <a:fillRect/>
        </a:stretch>
      </xdr:blipFill>
      <xdr:spPr>
        <a:xfrm>
          <a:off x="28575" y="161925"/>
          <a:ext cx="1743075" cy="790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1</xdr:row>
      <xdr:rowOff>114300</xdr:rowOff>
    </xdr:from>
    <xdr:to>
      <xdr:col>1</xdr:col>
      <xdr:colOff>1590675</xdr:colOff>
      <xdr:row>4</xdr:row>
      <xdr:rowOff>95250</xdr:rowOff>
    </xdr:to>
    <xdr:pic>
      <xdr:nvPicPr>
        <xdr:cNvPr id="1" name="3 Imagen"/>
        <xdr:cNvPicPr preferRelativeResize="1">
          <a:picLocks noChangeAspect="1"/>
        </xdr:cNvPicPr>
      </xdr:nvPicPr>
      <xdr:blipFill>
        <a:blip r:embed="rId1"/>
        <a:stretch>
          <a:fillRect/>
        </a:stretch>
      </xdr:blipFill>
      <xdr:spPr>
        <a:xfrm>
          <a:off x="381000" y="180975"/>
          <a:ext cx="1285875" cy="590550"/>
        </a:xfrm>
        <a:prstGeom prst="rect">
          <a:avLst/>
        </a:prstGeom>
        <a:noFill/>
        <a:ln w="9525" cmpd="sng">
          <a:noFill/>
        </a:ln>
      </xdr:spPr>
    </xdr:pic>
    <xdr:clientData/>
  </xdr:twoCellAnchor>
  <xdr:twoCellAnchor>
    <xdr:from>
      <xdr:col>1</xdr:col>
      <xdr:colOff>85725</xdr:colOff>
      <xdr:row>49</xdr:row>
      <xdr:rowOff>95250</xdr:rowOff>
    </xdr:from>
    <xdr:to>
      <xdr:col>15</xdr:col>
      <xdr:colOff>2990850</xdr:colOff>
      <xdr:row>64</xdr:row>
      <xdr:rowOff>57150</xdr:rowOff>
    </xdr:to>
    <xdr:graphicFrame>
      <xdr:nvGraphicFramePr>
        <xdr:cNvPr id="2" name="3 Gráfico"/>
        <xdr:cNvGraphicFramePr/>
      </xdr:nvGraphicFramePr>
      <xdr:xfrm>
        <a:off x="161925" y="8905875"/>
        <a:ext cx="13925550" cy="23907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238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238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38100</xdr:colOff>
      <xdr:row>0</xdr:row>
      <xdr:rowOff>133350</xdr:rowOff>
    </xdr:from>
    <xdr:to>
      <xdr:col>0</xdr:col>
      <xdr:colOff>1781175</xdr:colOff>
      <xdr:row>3</xdr:row>
      <xdr:rowOff>133350</xdr:rowOff>
    </xdr:to>
    <xdr:pic>
      <xdr:nvPicPr>
        <xdr:cNvPr id="7" name="8 Imagen"/>
        <xdr:cNvPicPr preferRelativeResize="1">
          <a:picLocks noChangeAspect="1"/>
        </xdr:cNvPicPr>
      </xdr:nvPicPr>
      <xdr:blipFill>
        <a:blip r:embed="rId1"/>
        <a:stretch>
          <a:fillRect/>
        </a:stretch>
      </xdr:blipFill>
      <xdr:spPr>
        <a:xfrm>
          <a:off x="38100" y="133350"/>
          <a:ext cx="1743075" cy="828675"/>
        </a:xfrm>
        <a:prstGeom prst="rect">
          <a:avLst/>
        </a:prstGeom>
        <a:noFill/>
        <a:ln w="9525" cmpd="sng">
          <a:noFill/>
        </a:ln>
      </xdr:spPr>
    </xdr:pic>
    <xdr:clientData/>
  </xdr:twoCellAnchor>
  <xdr:twoCellAnchor editAs="oneCell">
    <xdr:from>
      <xdr:col>0</xdr:col>
      <xdr:colOff>57150</xdr:colOff>
      <xdr:row>20</xdr:row>
      <xdr:rowOff>0</xdr:rowOff>
    </xdr:from>
    <xdr:to>
      <xdr:col>28</xdr:col>
      <xdr:colOff>2390775</xdr:colOff>
      <xdr:row>32</xdr:row>
      <xdr:rowOff>133350</xdr:rowOff>
    </xdr:to>
    <xdr:pic>
      <xdr:nvPicPr>
        <xdr:cNvPr id="8" name="2 Imagen"/>
        <xdr:cNvPicPr preferRelativeResize="1">
          <a:picLocks noChangeAspect="1"/>
        </xdr:cNvPicPr>
      </xdr:nvPicPr>
      <xdr:blipFill>
        <a:blip r:embed="rId2"/>
        <a:stretch>
          <a:fillRect/>
        </a:stretch>
      </xdr:blipFill>
      <xdr:spPr>
        <a:xfrm>
          <a:off x="57150" y="9096375"/>
          <a:ext cx="13430250" cy="4762500"/>
        </a:xfrm>
        <a:prstGeom prst="rect">
          <a:avLst/>
        </a:prstGeom>
        <a:noFill/>
        <a:ln w="9525" cmpd="sng">
          <a:noFill/>
        </a:ln>
      </xdr:spPr>
    </xdr:pic>
    <xdr:clientData/>
  </xdr:twoCellAnchor>
  <xdr:twoCellAnchor editAs="oneCell">
    <xdr:from>
      <xdr:col>0</xdr:col>
      <xdr:colOff>0</xdr:colOff>
      <xdr:row>39</xdr:row>
      <xdr:rowOff>152400</xdr:rowOff>
    </xdr:from>
    <xdr:to>
      <xdr:col>27</xdr:col>
      <xdr:colOff>400050</xdr:colOff>
      <xdr:row>62</xdr:row>
      <xdr:rowOff>28575</xdr:rowOff>
    </xdr:to>
    <xdr:pic>
      <xdr:nvPicPr>
        <xdr:cNvPr id="9" name="5 Imagen"/>
        <xdr:cNvPicPr preferRelativeResize="1">
          <a:picLocks noChangeAspect="1"/>
        </xdr:cNvPicPr>
      </xdr:nvPicPr>
      <xdr:blipFill>
        <a:blip r:embed="rId3"/>
        <a:stretch>
          <a:fillRect/>
        </a:stretch>
      </xdr:blipFill>
      <xdr:spPr>
        <a:xfrm>
          <a:off x="0" y="15011400"/>
          <a:ext cx="10915650" cy="3600450"/>
        </a:xfrm>
        <a:prstGeom prst="rect">
          <a:avLst/>
        </a:prstGeom>
        <a:noFill/>
        <a:ln w="9525" cmpd="sng">
          <a:noFill/>
        </a:ln>
      </xdr:spPr>
    </xdr:pic>
    <xdr:clientData/>
  </xdr:twoCellAnchor>
  <xdr:twoCellAnchor editAs="oneCell">
    <xdr:from>
      <xdr:col>0</xdr:col>
      <xdr:colOff>0</xdr:colOff>
      <xdr:row>20</xdr:row>
      <xdr:rowOff>28575</xdr:rowOff>
    </xdr:from>
    <xdr:to>
      <xdr:col>27</xdr:col>
      <xdr:colOff>352425</xdr:colOff>
      <xdr:row>49</xdr:row>
      <xdr:rowOff>38100</xdr:rowOff>
    </xdr:to>
    <xdr:pic>
      <xdr:nvPicPr>
        <xdr:cNvPr id="10" name="4 Imagen"/>
        <xdr:cNvPicPr preferRelativeResize="1">
          <a:picLocks noChangeAspect="1"/>
        </xdr:cNvPicPr>
      </xdr:nvPicPr>
      <xdr:blipFill>
        <a:blip r:embed="rId4"/>
        <a:stretch>
          <a:fillRect/>
        </a:stretch>
      </xdr:blipFill>
      <xdr:spPr>
        <a:xfrm>
          <a:off x="0" y="9124950"/>
          <a:ext cx="10868025" cy="7391400"/>
        </a:xfrm>
        <a:prstGeom prst="rect">
          <a:avLst/>
        </a:prstGeom>
        <a:noFill/>
        <a:ln w="9525" cmpd="sng">
          <a:noFill/>
        </a:ln>
      </xdr:spPr>
    </xdr:pic>
    <xdr:clientData/>
  </xdr:twoCellAnchor>
  <xdr:twoCellAnchor editAs="oneCell">
    <xdr:from>
      <xdr:col>0</xdr:col>
      <xdr:colOff>0</xdr:colOff>
      <xdr:row>12</xdr:row>
      <xdr:rowOff>95250</xdr:rowOff>
    </xdr:from>
    <xdr:to>
      <xdr:col>28</xdr:col>
      <xdr:colOff>4514850</xdr:colOff>
      <xdr:row>20</xdr:row>
      <xdr:rowOff>66675</xdr:rowOff>
    </xdr:to>
    <xdr:pic>
      <xdr:nvPicPr>
        <xdr:cNvPr id="11" name="1 Imagen"/>
        <xdr:cNvPicPr preferRelativeResize="1">
          <a:picLocks noChangeAspect="1"/>
        </xdr:cNvPicPr>
      </xdr:nvPicPr>
      <xdr:blipFill>
        <a:blip r:embed="rId5"/>
        <a:stretch>
          <a:fillRect/>
        </a:stretch>
      </xdr:blipFill>
      <xdr:spPr>
        <a:xfrm>
          <a:off x="0" y="5191125"/>
          <a:ext cx="15611475" cy="3971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1</xdr:row>
      <xdr:rowOff>28575</xdr:rowOff>
    </xdr:from>
    <xdr:to>
      <xdr:col>1</xdr:col>
      <xdr:colOff>1885950</xdr:colOff>
      <xdr:row>4</xdr:row>
      <xdr:rowOff>180975</xdr:rowOff>
    </xdr:to>
    <xdr:pic>
      <xdr:nvPicPr>
        <xdr:cNvPr id="1" name="3 Imagen"/>
        <xdr:cNvPicPr preferRelativeResize="1">
          <a:picLocks noChangeAspect="1"/>
        </xdr:cNvPicPr>
      </xdr:nvPicPr>
      <xdr:blipFill>
        <a:blip r:embed="rId1"/>
        <a:stretch>
          <a:fillRect/>
        </a:stretch>
      </xdr:blipFill>
      <xdr:spPr>
        <a:xfrm>
          <a:off x="428625" y="200025"/>
          <a:ext cx="1657350" cy="762000"/>
        </a:xfrm>
        <a:prstGeom prst="rect">
          <a:avLst/>
        </a:prstGeom>
        <a:noFill/>
        <a:ln w="9525" cmpd="sng">
          <a:noFill/>
        </a:ln>
      </xdr:spPr>
    </xdr:pic>
    <xdr:clientData/>
  </xdr:twoCellAnchor>
  <xdr:twoCellAnchor>
    <xdr:from>
      <xdr:col>1</xdr:col>
      <xdr:colOff>38100</xdr:colOff>
      <xdr:row>49</xdr:row>
      <xdr:rowOff>47625</xdr:rowOff>
    </xdr:from>
    <xdr:to>
      <xdr:col>15</xdr:col>
      <xdr:colOff>1504950</xdr:colOff>
      <xdr:row>64</xdr:row>
      <xdr:rowOff>133350</xdr:rowOff>
    </xdr:to>
    <xdr:graphicFrame>
      <xdr:nvGraphicFramePr>
        <xdr:cNvPr id="2" name="2 Gráfico"/>
        <xdr:cNvGraphicFramePr/>
      </xdr:nvGraphicFramePr>
      <xdr:xfrm>
        <a:off x="238125" y="9391650"/>
        <a:ext cx="11782425" cy="251460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2324100" y="104775"/>
          <a:ext cx="0" cy="3238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2324100" y="104775"/>
          <a:ext cx="0" cy="3238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28575</xdr:colOff>
      <xdr:row>0</xdr:row>
      <xdr:rowOff>161925</xdr:rowOff>
    </xdr:from>
    <xdr:to>
      <xdr:col>0</xdr:col>
      <xdr:colOff>1771650</xdr:colOff>
      <xdr:row>3</xdr:row>
      <xdr:rowOff>123825</xdr:rowOff>
    </xdr:to>
    <xdr:pic>
      <xdr:nvPicPr>
        <xdr:cNvPr id="7" name="8 Imagen"/>
        <xdr:cNvPicPr preferRelativeResize="1">
          <a:picLocks noChangeAspect="1"/>
        </xdr:cNvPicPr>
      </xdr:nvPicPr>
      <xdr:blipFill>
        <a:blip r:embed="rId1"/>
        <a:stretch>
          <a:fillRect/>
        </a:stretch>
      </xdr:blipFill>
      <xdr:spPr>
        <a:xfrm>
          <a:off x="28575" y="161925"/>
          <a:ext cx="17430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57150</xdr:rowOff>
    </xdr:from>
    <xdr:to>
      <xdr:col>0</xdr:col>
      <xdr:colOff>1781175</xdr:colOff>
      <xdr:row>3</xdr:row>
      <xdr:rowOff>161925</xdr:rowOff>
    </xdr:to>
    <xdr:pic>
      <xdr:nvPicPr>
        <xdr:cNvPr id="1" name="2 Imagen"/>
        <xdr:cNvPicPr preferRelativeResize="1">
          <a:picLocks noChangeAspect="1"/>
        </xdr:cNvPicPr>
      </xdr:nvPicPr>
      <xdr:blipFill>
        <a:blip r:embed="rId1"/>
        <a:stretch>
          <a:fillRect/>
        </a:stretch>
      </xdr:blipFill>
      <xdr:spPr>
        <a:xfrm>
          <a:off x="257175" y="57150"/>
          <a:ext cx="15240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48</xdr:row>
      <xdr:rowOff>142875</xdr:rowOff>
    </xdr:from>
    <xdr:to>
      <xdr:col>15</xdr:col>
      <xdr:colOff>514350</xdr:colOff>
      <xdr:row>63</xdr:row>
      <xdr:rowOff>0</xdr:rowOff>
    </xdr:to>
    <xdr:graphicFrame>
      <xdr:nvGraphicFramePr>
        <xdr:cNvPr id="1" name="1 Gráfico"/>
        <xdr:cNvGraphicFramePr/>
      </xdr:nvGraphicFramePr>
      <xdr:xfrm>
        <a:off x="428625" y="7810500"/>
        <a:ext cx="10506075" cy="22860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371475</xdr:colOff>
      <xdr:row>1</xdr:row>
      <xdr:rowOff>104775</xdr:rowOff>
    </xdr:from>
    <xdr:to>
      <xdr:col>1</xdr:col>
      <xdr:colOff>1657350</xdr:colOff>
      <xdr:row>4</xdr:row>
      <xdr:rowOff>85725</xdr:rowOff>
    </xdr:to>
    <xdr:pic>
      <xdr:nvPicPr>
        <xdr:cNvPr id="2" name="3 Imagen"/>
        <xdr:cNvPicPr preferRelativeResize="1">
          <a:picLocks noChangeAspect="1"/>
        </xdr:cNvPicPr>
      </xdr:nvPicPr>
      <xdr:blipFill>
        <a:blip r:embed="rId2"/>
        <a:stretch>
          <a:fillRect/>
        </a:stretch>
      </xdr:blipFill>
      <xdr:spPr>
        <a:xfrm>
          <a:off x="571500" y="276225"/>
          <a:ext cx="128587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104775</xdr:rowOff>
    </xdr:from>
    <xdr:to>
      <xdr:col>3</xdr:col>
      <xdr:colOff>0</xdr:colOff>
      <xdr:row>1</xdr:row>
      <xdr:rowOff>152400</xdr:rowOff>
    </xdr:to>
    <xdr:grpSp>
      <xdr:nvGrpSpPr>
        <xdr:cNvPr id="1" name="Group 1"/>
        <xdr:cNvGrpSpPr>
          <a:grpSpLocks/>
        </xdr:cNvGrpSpPr>
      </xdr:nvGrpSpPr>
      <xdr:grpSpPr>
        <a:xfrm>
          <a:off x="5210175"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3</xdr:col>
      <xdr:colOff>0</xdr:colOff>
      <xdr:row>0</xdr:row>
      <xdr:rowOff>104775</xdr:rowOff>
    </xdr:from>
    <xdr:to>
      <xdr:col>3</xdr:col>
      <xdr:colOff>0</xdr:colOff>
      <xdr:row>1</xdr:row>
      <xdr:rowOff>152400</xdr:rowOff>
    </xdr:to>
    <xdr:grpSp>
      <xdr:nvGrpSpPr>
        <xdr:cNvPr id="4" name="Group 15"/>
        <xdr:cNvGrpSpPr>
          <a:grpSpLocks/>
        </xdr:cNvGrpSpPr>
      </xdr:nvGrpSpPr>
      <xdr:grpSpPr>
        <a:xfrm>
          <a:off x="5210175"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0</xdr:colOff>
      <xdr:row>0</xdr:row>
      <xdr:rowOff>209550</xdr:rowOff>
    </xdr:from>
    <xdr:to>
      <xdr:col>0</xdr:col>
      <xdr:colOff>1552575</xdr:colOff>
      <xdr:row>3</xdr:row>
      <xdr:rowOff>133350</xdr:rowOff>
    </xdr:to>
    <xdr:pic>
      <xdr:nvPicPr>
        <xdr:cNvPr id="7" name="8 Imagen"/>
        <xdr:cNvPicPr preferRelativeResize="1">
          <a:picLocks noChangeAspect="1"/>
        </xdr:cNvPicPr>
      </xdr:nvPicPr>
      <xdr:blipFill>
        <a:blip r:embed="rId1"/>
        <a:stretch>
          <a:fillRect/>
        </a:stretch>
      </xdr:blipFill>
      <xdr:spPr>
        <a:xfrm>
          <a:off x="0" y="209550"/>
          <a:ext cx="15525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1</xdr:row>
      <xdr:rowOff>38100</xdr:rowOff>
    </xdr:from>
    <xdr:to>
      <xdr:col>1</xdr:col>
      <xdr:colOff>1885950</xdr:colOff>
      <xdr:row>4</xdr:row>
      <xdr:rowOff>190500</xdr:rowOff>
    </xdr:to>
    <xdr:pic>
      <xdr:nvPicPr>
        <xdr:cNvPr id="1" name="3 Imagen"/>
        <xdr:cNvPicPr preferRelativeResize="1">
          <a:picLocks noChangeAspect="1"/>
        </xdr:cNvPicPr>
      </xdr:nvPicPr>
      <xdr:blipFill>
        <a:blip r:embed="rId1"/>
        <a:stretch>
          <a:fillRect/>
        </a:stretch>
      </xdr:blipFill>
      <xdr:spPr>
        <a:xfrm>
          <a:off x="428625" y="209550"/>
          <a:ext cx="1657350" cy="762000"/>
        </a:xfrm>
        <a:prstGeom prst="rect">
          <a:avLst/>
        </a:prstGeom>
        <a:noFill/>
        <a:ln w="9525" cmpd="sng">
          <a:noFill/>
        </a:ln>
      </xdr:spPr>
    </xdr:pic>
    <xdr:clientData/>
  </xdr:twoCellAnchor>
  <xdr:twoCellAnchor>
    <xdr:from>
      <xdr:col>1</xdr:col>
      <xdr:colOff>228600</xdr:colOff>
      <xdr:row>48</xdr:row>
      <xdr:rowOff>152400</xdr:rowOff>
    </xdr:from>
    <xdr:to>
      <xdr:col>15</xdr:col>
      <xdr:colOff>628650</xdr:colOff>
      <xdr:row>63</xdr:row>
      <xdr:rowOff>57150</xdr:rowOff>
    </xdr:to>
    <xdr:graphicFrame>
      <xdr:nvGraphicFramePr>
        <xdr:cNvPr id="2" name="4 Gráfico"/>
        <xdr:cNvGraphicFramePr/>
      </xdr:nvGraphicFramePr>
      <xdr:xfrm>
        <a:off x="428625" y="8572500"/>
        <a:ext cx="11344275" cy="23336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781425"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781425"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28575</xdr:colOff>
      <xdr:row>0</xdr:row>
      <xdr:rowOff>95250</xdr:rowOff>
    </xdr:from>
    <xdr:to>
      <xdr:col>0</xdr:col>
      <xdr:colOff>1762125</xdr:colOff>
      <xdr:row>3</xdr:row>
      <xdr:rowOff>142875</xdr:rowOff>
    </xdr:to>
    <xdr:pic>
      <xdr:nvPicPr>
        <xdr:cNvPr id="7" name="8 Imagen"/>
        <xdr:cNvPicPr preferRelativeResize="1">
          <a:picLocks noChangeAspect="1"/>
        </xdr:cNvPicPr>
      </xdr:nvPicPr>
      <xdr:blipFill>
        <a:blip r:embed="rId1"/>
        <a:stretch>
          <a:fillRect/>
        </a:stretch>
      </xdr:blipFill>
      <xdr:spPr>
        <a:xfrm>
          <a:off x="28575" y="95250"/>
          <a:ext cx="1733550" cy="847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48</xdr:row>
      <xdr:rowOff>114300</xdr:rowOff>
    </xdr:from>
    <xdr:to>
      <xdr:col>15</xdr:col>
      <xdr:colOff>838200</xdr:colOff>
      <xdr:row>63</xdr:row>
      <xdr:rowOff>9525</xdr:rowOff>
    </xdr:to>
    <xdr:graphicFrame>
      <xdr:nvGraphicFramePr>
        <xdr:cNvPr id="1" name="4 Gráfico"/>
        <xdr:cNvGraphicFramePr/>
      </xdr:nvGraphicFramePr>
      <xdr:xfrm>
        <a:off x="428625" y="8162925"/>
        <a:ext cx="9972675" cy="23241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190500</xdr:colOff>
      <xdr:row>1</xdr:row>
      <xdr:rowOff>38100</xdr:rowOff>
    </xdr:from>
    <xdr:to>
      <xdr:col>1</xdr:col>
      <xdr:colOff>1800225</xdr:colOff>
      <xdr:row>4</xdr:row>
      <xdr:rowOff>171450</xdr:rowOff>
    </xdr:to>
    <xdr:pic>
      <xdr:nvPicPr>
        <xdr:cNvPr id="2" name="3 Imagen"/>
        <xdr:cNvPicPr preferRelativeResize="1">
          <a:picLocks noChangeAspect="1"/>
        </xdr:cNvPicPr>
      </xdr:nvPicPr>
      <xdr:blipFill>
        <a:blip r:embed="rId2"/>
        <a:stretch>
          <a:fillRect/>
        </a:stretch>
      </xdr:blipFill>
      <xdr:spPr>
        <a:xfrm>
          <a:off x="342900" y="76200"/>
          <a:ext cx="1609725" cy="742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0</xdr:colOff>
      <xdr:row>0</xdr:row>
      <xdr:rowOff>95250</xdr:rowOff>
    </xdr:from>
    <xdr:to>
      <xdr:col>0</xdr:col>
      <xdr:colOff>1781175</xdr:colOff>
      <xdr:row>3</xdr:row>
      <xdr:rowOff>171450</xdr:rowOff>
    </xdr:to>
    <xdr:pic>
      <xdr:nvPicPr>
        <xdr:cNvPr id="7" name="8 Imagen"/>
        <xdr:cNvPicPr preferRelativeResize="1">
          <a:picLocks noChangeAspect="1"/>
        </xdr:cNvPicPr>
      </xdr:nvPicPr>
      <xdr:blipFill>
        <a:blip r:embed="rId1"/>
        <a:stretch>
          <a:fillRect/>
        </a:stretch>
      </xdr:blipFill>
      <xdr:spPr>
        <a:xfrm>
          <a:off x="0" y="95250"/>
          <a:ext cx="1781175"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1</xdr:row>
      <xdr:rowOff>28575</xdr:rowOff>
    </xdr:from>
    <xdr:to>
      <xdr:col>1</xdr:col>
      <xdr:colOff>1885950</xdr:colOff>
      <xdr:row>4</xdr:row>
      <xdr:rowOff>180975</xdr:rowOff>
    </xdr:to>
    <xdr:pic>
      <xdr:nvPicPr>
        <xdr:cNvPr id="1" name="3 Imagen"/>
        <xdr:cNvPicPr preferRelativeResize="1">
          <a:picLocks noChangeAspect="1"/>
        </xdr:cNvPicPr>
      </xdr:nvPicPr>
      <xdr:blipFill>
        <a:blip r:embed="rId1"/>
        <a:stretch>
          <a:fillRect/>
        </a:stretch>
      </xdr:blipFill>
      <xdr:spPr>
        <a:xfrm>
          <a:off x="428625" y="200025"/>
          <a:ext cx="1657350" cy="762000"/>
        </a:xfrm>
        <a:prstGeom prst="rect">
          <a:avLst/>
        </a:prstGeom>
        <a:noFill/>
        <a:ln w="9525" cmpd="sng">
          <a:noFill/>
        </a:ln>
      </xdr:spPr>
    </xdr:pic>
    <xdr:clientData/>
  </xdr:twoCellAnchor>
  <xdr:twoCellAnchor>
    <xdr:from>
      <xdr:col>1</xdr:col>
      <xdr:colOff>38100</xdr:colOff>
      <xdr:row>49</xdr:row>
      <xdr:rowOff>47625</xdr:rowOff>
    </xdr:from>
    <xdr:to>
      <xdr:col>15</xdr:col>
      <xdr:colOff>1504950</xdr:colOff>
      <xdr:row>64</xdr:row>
      <xdr:rowOff>133350</xdr:rowOff>
    </xdr:to>
    <xdr:graphicFrame>
      <xdr:nvGraphicFramePr>
        <xdr:cNvPr id="2" name="2 Gráfico"/>
        <xdr:cNvGraphicFramePr/>
      </xdr:nvGraphicFramePr>
      <xdr:xfrm>
        <a:off x="238125" y="9391650"/>
        <a:ext cx="11782425" cy="2514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11.x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13.xml" /><Relationship Id="rId4"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179"/>
  <sheetViews>
    <sheetView zoomScalePageLayoutView="0" workbookViewId="0" topLeftCell="A69">
      <selection activeCell="C74" sqref="C74:P74"/>
    </sheetView>
  </sheetViews>
  <sheetFormatPr defaultColWidth="11.421875" defaultRowHeight="12.75"/>
  <cols>
    <col min="1" max="1" width="3.00390625" style="45" customWidth="1"/>
    <col min="2" max="2" width="33.140625" style="45" customWidth="1"/>
    <col min="3" max="3" width="27.7109375" style="45" bestFit="1" customWidth="1"/>
    <col min="4" max="15" width="7.7109375" style="45" customWidth="1"/>
    <col min="16" max="16" width="17.57421875" style="45" customWidth="1"/>
    <col min="17" max="18" width="11.7109375" style="45" customWidth="1"/>
    <col min="19" max="16384" width="11.421875" style="45" customWidth="1"/>
  </cols>
  <sheetData>
    <row r="1" spans="1:17" ht="8.25" customHeight="1" thickBot="1">
      <c r="A1" s="58"/>
      <c r="B1" s="58"/>
      <c r="C1" s="58"/>
      <c r="D1" s="58"/>
      <c r="E1" s="58"/>
      <c r="F1" s="58"/>
      <c r="G1" s="58"/>
      <c r="H1" s="58"/>
      <c r="I1" s="58"/>
      <c r="J1" s="58"/>
      <c r="K1" s="58"/>
      <c r="L1" s="58"/>
      <c r="M1" s="58"/>
      <c r="N1" s="58"/>
      <c r="O1" s="58"/>
      <c r="P1" s="58"/>
      <c r="Q1" s="58"/>
    </row>
    <row r="2" spans="1:17" ht="16.5" customHeight="1">
      <c r="A2" s="58"/>
      <c r="B2" s="320"/>
      <c r="C2" s="323" t="s">
        <v>59</v>
      </c>
      <c r="D2" s="324"/>
      <c r="E2" s="324"/>
      <c r="F2" s="324"/>
      <c r="G2" s="324"/>
      <c r="H2" s="324"/>
      <c r="I2" s="324"/>
      <c r="J2" s="324"/>
      <c r="K2" s="324"/>
      <c r="L2" s="324"/>
      <c r="M2" s="325"/>
      <c r="N2" s="311" t="s">
        <v>60</v>
      </c>
      <c r="O2" s="312"/>
      <c r="P2" s="313"/>
      <c r="Q2" s="58"/>
    </row>
    <row r="3" spans="1:17" ht="15.75" customHeight="1">
      <c r="A3" s="58"/>
      <c r="B3" s="321"/>
      <c r="C3" s="326" t="s">
        <v>61</v>
      </c>
      <c r="D3" s="327"/>
      <c r="E3" s="327"/>
      <c r="F3" s="327"/>
      <c r="G3" s="327"/>
      <c r="H3" s="327"/>
      <c r="I3" s="327"/>
      <c r="J3" s="327"/>
      <c r="K3" s="327"/>
      <c r="L3" s="327"/>
      <c r="M3" s="328"/>
      <c r="N3" s="314" t="s">
        <v>108</v>
      </c>
      <c r="O3" s="315"/>
      <c r="P3" s="316"/>
      <c r="Q3" s="58"/>
    </row>
    <row r="4" spans="1:17" ht="15.75" customHeight="1">
      <c r="A4" s="58"/>
      <c r="B4" s="321"/>
      <c r="C4" s="326" t="s">
        <v>62</v>
      </c>
      <c r="D4" s="327"/>
      <c r="E4" s="327"/>
      <c r="F4" s="327"/>
      <c r="G4" s="327"/>
      <c r="H4" s="327"/>
      <c r="I4" s="327"/>
      <c r="J4" s="327"/>
      <c r="K4" s="327"/>
      <c r="L4" s="327"/>
      <c r="M4" s="328"/>
      <c r="N4" s="314" t="s">
        <v>107</v>
      </c>
      <c r="O4" s="315"/>
      <c r="P4" s="316"/>
      <c r="Q4" s="58"/>
    </row>
    <row r="5" spans="1:17" ht="16.5" customHeight="1" thickBot="1">
      <c r="A5" s="58"/>
      <c r="B5" s="322"/>
      <c r="C5" s="329" t="s">
        <v>63</v>
      </c>
      <c r="D5" s="330"/>
      <c r="E5" s="330"/>
      <c r="F5" s="330"/>
      <c r="G5" s="330"/>
      <c r="H5" s="330"/>
      <c r="I5" s="330"/>
      <c r="J5" s="330"/>
      <c r="K5" s="330"/>
      <c r="L5" s="330"/>
      <c r="M5" s="331"/>
      <c r="N5" s="317" t="s">
        <v>168</v>
      </c>
      <c r="O5" s="318"/>
      <c r="P5" s="319"/>
      <c r="Q5" s="58"/>
    </row>
    <row r="6" spans="1:17" ht="3.75" customHeight="1" thickBot="1">
      <c r="A6" s="58"/>
      <c r="B6" s="58"/>
      <c r="C6" s="58"/>
      <c r="D6" s="58"/>
      <c r="E6" s="58"/>
      <c r="F6" s="58"/>
      <c r="G6" s="58"/>
      <c r="H6" s="58"/>
      <c r="I6" s="58"/>
      <c r="J6" s="58"/>
      <c r="K6" s="58"/>
      <c r="L6" s="58"/>
      <c r="M6" s="58"/>
      <c r="N6" s="58"/>
      <c r="O6" s="58"/>
      <c r="P6" s="58"/>
      <c r="Q6" s="58"/>
    </row>
    <row r="7" spans="1:17" ht="12.75">
      <c r="A7" s="59"/>
      <c r="B7" s="332" t="s">
        <v>66</v>
      </c>
      <c r="C7" s="333"/>
      <c r="D7" s="333"/>
      <c r="E7" s="333"/>
      <c r="F7" s="333"/>
      <c r="G7" s="333"/>
      <c r="H7" s="333"/>
      <c r="I7" s="333"/>
      <c r="J7" s="333"/>
      <c r="K7" s="333"/>
      <c r="L7" s="333"/>
      <c r="M7" s="333"/>
      <c r="N7" s="333"/>
      <c r="O7" s="333"/>
      <c r="P7" s="334"/>
      <c r="Q7" s="59"/>
    </row>
    <row r="8" spans="1:17" ht="13.5" thickBot="1">
      <c r="A8" s="59"/>
      <c r="B8" s="335"/>
      <c r="C8" s="336"/>
      <c r="D8" s="336"/>
      <c r="E8" s="336"/>
      <c r="F8" s="336"/>
      <c r="G8" s="336"/>
      <c r="H8" s="336"/>
      <c r="I8" s="336"/>
      <c r="J8" s="336"/>
      <c r="K8" s="336"/>
      <c r="L8" s="336"/>
      <c r="M8" s="336"/>
      <c r="N8" s="336"/>
      <c r="O8" s="336"/>
      <c r="P8" s="337"/>
      <c r="Q8" s="59"/>
    </row>
    <row r="9" spans="1:17" ht="3.75" customHeight="1" thickBot="1">
      <c r="A9" s="59"/>
      <c r="B9" s="338"/>
      <c r="C9" s="338"/>
      <c r="D9" s="338"/>
      <c r="E9" s="338"/>
      <c r="F9" s="338"/>
      <c r="G9" s="338"/>
      <c r="H9" s="338"/>
      <c r="I9" s="338"/>
      <c r="J9" s="338"/>
      <c r="K9" s="338"/>
      <c r="L9" s="338"/>
      <c r="M9" s="338"/>
      <c r="N9" s="338"/>
      <c r="O9" s="338"/>
      <c r="P9" s="338"/>
      <c r="Q9" s="59"/>
    </row>
    <row r="10" spans="1:17" ht="26.25" customHeight="1" thickBot="1">
      <c r="A10" s="59"/>
      <c r="B10" s="60" t="s">
        <v>76</v>
      </c>
      <c r="C10" s="61">
        <v>2018</v>
      </c>
      <c r="D10" s="358" t="s">
        <v>1</v>
      </c>
      <c r="E10" s="359"/>
      <c r="F10" s="359"/>
      <c r="G10" s="359"/>
      <c r="H10" s="442" t="s">
        <v>42</v>
      </c>
      <c r="I10" s="442"/>
      <c r="J10" s="442"/>
      <c r="K10" s="359" t="s">
        <v>39</v>
      </c>
      <c r="L10" s="359"/>
      <c r="M10" s="359"/>
      <c r="N10" s="359"/>
      <c r="O10" s="442" t="s">
        <v>44</v>
      </c>
      <c r="P10" s="443"/>
      <c r="Q10" s="59"/>
    </row>
    <row r="11" spans="1:17" ht="3.75" customHeight="1" thickBot="1">
      <c r="A11" s="59"/>
      <c r="B11" s="401"/>
      <c r="C11" s="402"/>
      <c r="D11" s="402"/>
      <c r="E11" s="402"/>
      <c r="F11" s="402"/>
      <c r="G11" s="402"/>
      <c r="H11" s="402"/>
      <c r="I11" s="402"/>
      <c r="J11" s="402"/>
      <c r="K11" s="402"/>
      <c r="L11" s="402"/>
      <c r="M11" s="402"/>
      <c r="N11" s="402"/>
      <c r="O11" s="402"/>
      <c r="P11" s="403"/>
      <c r="Q11" s="59"/>
    </row>
    <row r="12" spans="1:17" ht="13.5" thickBot="1">
      <c r="A12" s="59"/>
      <c r="B12" s="62" t="s">
        <v>0</v>
      </c>
      <c r="C12" s="446" t="s">
        <v>101</v>
      </c>
      <c r="D12" s="447"/>
      <c r="E12" s="447"/>
      <c r="F12" s="447"/>
      <c r="G12" s="447"/>
      <c r="H12" s="447"/>
      <c r="I12" s="447"/>
      <c r="J12" s="447"/>
      <c r="K12" s="447"/>
      <c r="L12" s="447"/>
      <c r="M12" s="447"/>
      <c r="N12" s="447"/>
      <c r="O12" s="447"/>
      <c r="P12" s="448"/>
      <c r="Q12" s="59"/>
    </row>
    <row r="13" spans="1:17" ht="3.75" customHeight="1" thickBot="1">
      <c r="A13" s="59"/>
      <c r="B13" s="420"/>
      <c r="C13" s="421"/>
      <c r="D13" s="421"/>
      <c r="E13" s="421"/>
      <c r="F13" s="421"/>
      <c r="G13" s="421"/>
      <c r="H13" s="421"/>
      <c r="I13" s="421"/>
      <c r="J13" s="421"/>
      <c r="K13" s="421"/>
      <c r="L13" s="421"/>
      <c r="M13" s="421"/>
      <c r="N13" s="421"/>
      <c r="O13" s="421"/>
      <c r="P13" s="422"/>
      <c r="Q13" s="59"/>
    </row>
    <row r="14" spans="1:17" ht="24" customHeight="1" thickBot="1">
      <c r="A14" s="59"/>
      <c r="B14" s="62" t="s">
        <v>6</v>
      </c>
      <c r="C14" s="352" t="s">
        <v>259</v>
      </c>
      <c r="D14" s="353"/>
      <c r="E14" s="353"/>
      <c r="F14" s="353"/>
      <c r="G14" s="353"/>
      <c r="H14" s="353"/>
      <c r="I14" s="353"/>
      <c r="J14" s="353"/>
      <c r="K14" s="353"/>
      <c r="L14" s="353"/>
      <c r="M14" s="353"/>
      <c r="N14" s="353"/>
      <c r="O14" s="353"/>
      <c r="P14" s="354"/>
      <c r="Q14" s="59"/>
    </row>
    <row r="15" spans="1:17" ht="4.5" customHeight="1" thickBot="1">
      <c r="A15" s="59"/>
      <c r="B15" s="339"/>
      <c r="C15" s="340"/>
      <c r="D15" s="340"/>
      <c r="E15" s="340"/>
      <c r="F15" s="340"/>
      <c r="G15" s="340"/>
      <c r="H15" s="340"/>
      <c r="I15" s="340"/>
      <c r="J15" s="340"/>
      <c r="K15" s="340"/>
      <c r="L15" s="340"/>
      <c r="M15" s="340"/>
      <c r="N15" s="340"/>
      <c r="O15" s="340"/>
      <c r="P15" s="341"/>
      <c r="Q15" s="59"/>
    </row>
    <row r="16" spans="1:17" ht="27" customHeight="1" thickBot="1">
      <c r="A16" s="59"/>
      <c r="B16" s="62" t="s">
        <v>37</v>
      </c>
      <c r="C16" s="438" t="s">
        <v>287</v>
      </c>
      <c r="D16" s="444"/>
      <c r="E16" s="444"/>
      <c r="F16" s="444"/>
      <c r="G16" s="444"/>
      <c r="H16" s="444"/>
      <c r="I16" s="444"/>
      <c r="J16" s="444"/>
      <c r="K16" s="444"/>
      <c r="L16" s="444"/>
      <c r="M16" s="444"/>
      <c r="N16" s="444"/>
      <c r="O16" s="444"/>
      <c r="P16" s="445"/>
      <c r="Q16" s="59"/>
    </row>
    <row r="17" spans="1:17" ht="4.5" customHeight="1" thickBot="1">
      <c r="A17" s="59"/>
      <c r="B17" s="339"/>
      <c r="C17" s="340"/>
      <c r="D17" s="340"/>
      <c r="E17" s="340"/>
      <c r="F17" s="340"/>
      <c r="G17" s="340"/>
      <c r="H17" s="340"/>
      <c r="I17" s="340"/>
      <c r="J17" s="340"/>
      <c r="K17" s="340"/>
      <c r="L17" s="340"/>
      <c r="M17" s="340"/>
      <c r="N17" s="340"/>
      <c r="O17" s="340"/>
      <c r="P17" s="341"/>
      <c r="Q17" s="59"/>
    </row>
    <row r="18" spans="1:17" ht="26.25" customHeight="1" thickBot="1">
      <c r="A18" s="59"/>
      <c r="B18" s="62" t="s">
        <v>23</v>
      </c>
      <c r="C18" s="449" t="s">
        <v>105</v>
      </c>
      <c r="D18" s="444"/>
      <c r="E18" s="444"/>
      <c r="F18" s="444"/>
      <c r="G18" s="444"/>
      <c r="H18" s="444"/>
      <c r="I18" s="444"/>
      <c r="J18" s="444"/>
      <c r="K18" s="444"/>
      <c r="L18" s="444"/>
      <c r="M18" s="444"/>
      <c r="N18" s="444"/>
      <c r="O18" s="444"/>
      <c r="P18" s="445"/>
      <c r="Q18" s="59"/>
    </row>
    <row r="19" spans="1:17" ht="4.5" customHeight="1" thickBot="1">
      <c r="A19" s="59"/>
      <c r="B19" s="451"/>
      <c r="C19" s="451"/>
      <c r="D19" s="451"/>
      <c r="E19" s="451"/>
      <c r="F19" s="451"/>
      <c r="G19" s="451"/>
      <c r="H19" s="451"/>
      <c r="I19" s="451"/>
      <c r="J19" s="451"/>
      <c r="K19" s="451"/>
      <c r="L19" s="451"/>
      <c r="M19" s="451"/>
      <c r="N19" s="451"/>
      <c r="O19" s="451"/>
      <c r="P19" s="451"/>
      <c r="Q19" s="59"/>
    </row>
    <row r="20" spans="1:17" ht="17.25" customHeight="1" thickBot="1">
      <c r="A20" s="59"/>
      <c r="B20" s="453" t="s">
        <v>38</v>
      </c>
      <c r="C20" s="454"/>
      <c r="D20" s="454"/>
      <c r="E20" s="454"/>
      <c r="F20" s="454"/>
      <c r="G20" s="454"/>
      <c r="H20" s="454"/>
      <c r="I20" s="454"/>
      <c r="J20" s="454"/>
      <c r="K20" s="454"/>
      <c r="L20" s="454"/>
      <c r="M20" s="454"/>
      <c r="N20" s="454"/>
      <c r="O20" s="454"/>
      <c r="P20" s="455"/>
      <c r="Q20" s="59"/>
    </row>
    <row r="21" spans="1:17" ht="4.5" customHeight="1" thickBot="1">
      <c r="A21" s="59"/>
      <c r="B21" s="435"/>
      <c r="C21" s="436"/>
      <c r="D21" s="436"/>
      <c r="E21" s="436"/>
      <c r="F21" s="436"/>
      <c r="G21" s="436"/>
      <c r="H21" s="436"/>
      <c r="I21" s="436"/>
      <c r="J21" s="436"/>
      <c r="K21" s="436"/>
      <c r="L21" s="436"/>
      <c r="M21" s="436"/>
      <c r="N21" s="436"/>
      <c r="O21" s="436"/>
      <c r="P21" s="437"/>
      <c r="Q21" s="59"/>
    </row>
    <row r="22" spans="1:17" ht="45.75" customHeight="1" thickBot="1">
      <c r="A22" s="59"/>
      <c r="B22" s="62" t="s">
        <v>3</v>
      </c>
      <c r="C22" s="441" t="s">
        <v>199</v>
      </c>
      <c r="D22" s="353"/>
      <c r="E22" s="353"/>
      <c r="F22" s="353"/>
      <c r="G22" s="353"/>
      <c r="H22" s="353"/>
      <c r="I22" s="353"/>
      <c r="J22" s="353"/>
      <c r="K22" s="353"/>
      <c r="L22" s="353"/>
      <c r="M22" s="353"/>
      <c r="N22" s="353"/>
      <c r="O22" s="353"/>
      <c r="P22" s="354"/>
      <c r="Q22" s="59"/>
    </row>
    <row r="23" spans="1:17" ht="4.5" customHeight="1" thickBot="1">
      <c r="A23" s="59"/>
      <c r="B23" s="339"/>
      <c r="C23" s="340"/>
      <c r="D23" s="340"/>
      <c r="E23" s="340"/>
      <c r="F23" s="340"/>
      <c r="G23" s="340"/>
      <c r="H23" s="340"/>
      <c r="I23" s="340"/>
      <c r="J23" s="340"/>
      <c r="K23" s="340"/>
      <c r="L23" s="340"/>
      <c r="M23" s="340"/>
      <c r="N23" s="340"/>
      <c r="O23" s="340"/>
      <c r="P23" s="341"/>
      <c r="Q23" s="59"/>
    </row>
    <row r="24" spans="1:17" ht="40.5" customHeight="1" thickBot="1">
      <c r="A24" s="59"/>
      <c r="B24" s="62" t="s">
        <v>24</v>
      </c>
      <c r="C24" s="438" t="s">
        <v>364</v>
      </c>
      <c r="D24" s="439"/>
      <c r="E24" s="439"/>
      <c r="F24" s="439"/>
      <c r="G24" s="439"/>
      <c r="H24" s="439"/>
      <c r="I24" s="439"/>
      <c r="J24" s="439"/>
      <c r="K24" s="439"/>
      <c r="L24" s="439"/>
      <c r="M24" s="439"/>
      <c r="N24" s="439"/>
      <c r="O24" s="439"/>
      <c r="P24" s="440"/>
      <c r="Q24" s="59"/>
    </row>
    <row r="25" spans="1:17" ht="4.5" customHeight="1" thickBot="1">
      <c r="A25" s="59"/>
      <c r="B25" s="339"/>
      <c r="C25" s="340"/>
      <c r="D25" s="340"/>
      <c r="E25" s="340"/>
      <c r="F25" s="340"/>
      <c r="G25" s="340"/>
      <c r="H25" s="340"/>
      <c r="I25" s="340"/>
      <c r="J25" s="340"/>
      <c r="K25" s="340"/>
      <c r="L25" s="340"/>
      <c r="M25" s="340"/>
      <c r="N25" s="340"/>
      <c r="O25" s="340"/>
      <c r="P25" s="341"/>
      <c r="Q25" s="59"/>
    </row>
    <row r="26" spans="1:17" ht="13.5" customHeight="1" thickBot="1">
      <c r="A26" s="59"/>
      <c r="B26" s="67" t="s">
        <v>2</v>
      </c>
      <c r="C26" s="355">
        <v>0.95</v>
      </c>
      <c r="D26" s="356"/>
      <c r="E26" s="356"/>
      <c r="F26" s="356"/>
      <c r="G26" s="356"/>
      <c r="H26" s="356"/>
      <c r="I26" s="356"/>
      <c r="J26" s="356"/>
      <c r="K26" s="356"/>
      <c r="L26" s="356"/>
      <c r="M26" s="356"/>
      <c r="N26" s="356"/>
      <c r="O26" s="356"/>
      <c r="P26" s="357"/>
      <c r="Q26" s="59"/>
    </row>
    <row r="27" spans="1:17" ht="4.5" customHeight="1" thickBot="1">
      <c r="A27" s="59"/>
      <c r="B27" s="345"/>
      <c r="C27" s="346"/>
      <c r="D27" s="346"/>
      <c r="E27" s="346"/>
      <c r="F27" s="346"/>
      <c r="G27" s="346"/>
      <c r="H27" s="346"/>
      <c r="I27" s="346"/>
      <c r="J27" s="346"/>
      <c r="K27" s="346"/>
      <c r="L27" s="346"/>
      <c r="M27" s="346"/>
      <c r="N27" s="346"/>
      <c r="O27" s="346"/>
      <c r="P27" s="347"/>
      <c r="Q27" s="59"/>
    </row>
    <row r="28" spans="1:17" ht="15.75" customHeight="1" thickBot="1">
      <c r="A28" s="59"/>
      <c r="B28" s="67" t="s">
        <v>25</v>
      </c>
      <c r="C28" s="68" t="s">
        <v>26</v>
      </c>
      <c r="D28" s="410">
        <f>100%</f>
        <v>1</v>
      </c>
      <c r="E28" s="411"/>
      <c r="F28" s="411"/>
      <c r="G28" s="412"/>
      <c r="H28" s="419" t="s">
        <v>27</v>
      </c>
      <c r="I28" s="419"/>
      <c r="J28" s="419"/>
      <c r="K28" s="416" t="s">
        <v>288</v>
      </c>
      <c r="L28" s="417"/>
      <c r="M28" s="418"/>
      <c r="N28" s="404" t="s">
        <v>28</v>
      </c>
      <c r="O28" s="405"/>
      <c r="P28" s="197" t="s">
        <v>289</v>
      </c>
      <c r="Q28" s="59"/>
    </row>
    <row r="29" spans="1:17" ht="4.5" customHeight="1" thickBot="1">
      <c r="A29" s="59"/>
      <c r="B29" s="450"/>
      <c r="C29" s="451"/>
      <c r="D29" s="451"/>
      <c r="E29" s="451"/>
      <c r="F29" s="451"/>
      <c r="G29" s="451"/>
      <c r="H29" s="451"/>
      <c r="I29" s="451"/>
      <c r="J29" s="451"/>
      <c r="K29" s="451"/>
      <c r="L29" s="451"/>
      <c r="M29" s="451"/>
      <c r="N29" s="451"/>
      <c r="O29" s="451"/>
      <c r="P29" s="452"/>
      <c r="Q29" s="59"/>
    </row>
    <row r="30" spans="1:17" ht="13.5" thickBot="1">
      <c r="A30" s="59"/>
      <c r="B30" s="67" t="s">
        <v>7</v>
      </c>
      <c r="C30" s="352" t="s">
        <v>109</v>
      </c>
      <c r="D30" s="353"/>
      <c r="E30" s="353"/>
      <c r="F30" s="353"/>
      <c r="G30" s="353"/>
      <c r="H30" s="353"/>
      <c r="I30" s="353"/>
      <c r="J30" s="353"/>
      <c r="K30" s="353"/>
      <c r="L30" s="353"/>
      <c r="M30" s="353"/>
      <c r="N30" s="353"/>
      <c r="O30" s="353"/>
      <c r="P30" s="354"/>
      <c r="Q30" s="59"/>
    </row>
    <row r="31" spans="1:17" ht="4.5" customHeight="1" thickBot="1">
      <c r="A31" s="59"/>
      <c r="B31" s="339"/>
      <c r="C31" s="340"/>
      <c r="D31" s="340"/>
      <c r="E31" s="340"/>
      <c r="F31" s="340"/>
      <c r="G31" s="340"/>
      <c r="H31" s="340"/>
      <c r="I31" s="340"/>
      <c r="J31" s="340"/>
      <c r="K31" s="340"/>
      <c r="L31" s="340"/>
      <c r="M31" s="340"/>
      <c r="N31" s="340"/>
      <c r="O31" s="340"/>
      <c r="P31" s="341"/>
      <c r="Q31" s="59"/>
    </row>
    <row r="32" spans="1:17" ht="13.5" thickBot="1">
      <c r="A32" s="59"/>
      <c r="B32" s="67" t="s">
        <v>4</v>
      </c>
      <c r="C32" s="406" t="s">
        <v>75</v>
      </c>
      <c r="D32" s="407"/>
      <c r="E32" s="407"/>
      <c r="F32" s="407"/>
      <c r="G32" s="407"/>
      <c r="H32" s="407"/>
      <c r="I32" s="407"/>
      <c r="J32" s="407"/>
      <c r="K32" s="407"/>
      <c r="L32" s="407"/>
      <c r="M32" s="407"/>
      <c r="N32" s="407"/>
      <c r="O32" s="407"/>
      <c r="P32" s="408"/>
      <c r="Q32" s="59"/>
    </row>
    <row r="33" spans="1:17" ht="4.5" customHeight="1" thickBot="1">
      <c r="A33" s="59"/>
      <c r="B33" s="339"/>
      <c r="C33" s="340"/>
      <c r="D33" s="340"/>
      <c r="E33" s="340"/>
      <c r="F33" s="340"/>
      <c r="G33" s="340"/>
      <c r="H33" s="340"/>
      <c r="I33" s="340"/>
      <c r="J33" s="340"/>
      <c r="K33" s="340"/>
      <c r="L33" s="340"/>
      <c r="M33" s="340"/>
      <c r="N33" s="340"/>
      <c r="O33" s="340"/>
      <c r="P33" s="341"/>
      <c r="Q33" s="59"/>
    </row>
    <row r="34" spans="1:17" ht="13.5" thickBot="1">
      <c r="A34" s="59"/>
      <c r="B34" s="67" t="s">
        <v>35</v>
      </c>
      <c r="C34" s="409" t="s">
        <v>75</v>
      </c>
      <c r="D34" s="407"/>
      <c r="E34" s="407"/>
      <c r="F34" s="407"/>
      <c r="G34" s="407"/>
      <c r="H34" s="407"/>
      <c r="I34" s="407"/>
      <c r="J34" s="407"/>
      <c r="K34" s="407"/>
      <c r="L34" s="407"/>
      <c r="M34" s="407"/>
      <c r="N34" s="407"/>
      <c r="O34" s="407"/>
      <c r="P34" s="408"/>
      <c r="Q34" s="59"/>
    </row>
    <row r="35" spans="1:17" ht="3.75" customHeight="1" thickBot="1">
      <c r="A35" s="59"/>
      <c r="B35" s="420"/>
      <c r="C35" s="421"/>
      <c r="D35" s="421"/>
      <c r="E35" s="421"/>
      <c r="F35" s="421"/>
      <c r="G35" s="421"/>
      <c r="H35" s="421"/>
      <c r="I35" s="421"/>
      <c r="J35" s="421"/>
      <c r="K35" s="421"/>
      <c r="L35" s="421"/>
      <c r="M35" s="421"/>
      <c r="N35" s="421"/>
      <c r="O35" s="421"/>
      <c r="P35" s="422"/>
      <c r="Q35" s="59"/>
    </row>
    <row r="36" spans="1:17" ht="16.5" customHeight="1" thickBot="1">
      <c r="A36" s="59"/>
      <c r="B36" s="67" t="s">
        <v>65</v>
      </c>
      <c r="C36" s="409" t="s">
        <v>72</v>
      </c>
      <c r="D36" s="407"/>
      <c r="E36" s="407"/>
      <c r="F36" s="407"/>
      <c r="G36" s="407"/>
      <c r="H36" s="407"/>
      <c r="I36" s="407"/>
      <c r="J36" s="407"/>
      <c r="K36" s="407"/>
      <c r="L36" s="407"/>
      <c r="M36" s="407"/>
      <c r="N36" s="407"/>
      <c r="O36" s="407"/>
      <c r="P36" s="408"/>
      <c r="Q36" s="59"/>
    </row>
    <row r="37" spans="1:17" ht="4.5" customHeight="1" thickBot="1">
      <c r="A37" s="59"/>
      <c r="B37" s="64"/>
      <c r="C37" s="64"/>
      <c r="D37" s="64"/>
      <c r="E37" s="64"/>
      <c r="F37" s="64"/>
      <c r="G37" s="64"/>
      <c r="H37" s="64"/>
      <c r="I37" s="64"/>
      <c r="J37" s="64"/>
      <c r="K37" s="64"/>
      <c r="L37" s="64"/>
      <c r="M37" s="64"/>
      <c r="N37" s="64"/>
      <c r="O37" s="64"/>
      <c r="P37" s="64"/>
      <c r="Q37" s="59"/>
    </row>
    <row r="38" spans="1:17" ht="17.25" customHeight="1" thickBot="1">
      <c r="A38" s="59"/>
      <c r="B38" s="348" t="s">
        <v>29</v>
      </c>
      <c r="C38" s="349"/>
      <c r="D38" s="349"/>
      <c r="E38" s="349"/>
      <c r="F38" s="349"/>
      <c r="G38" s="349"/>
      <c r="H38" s="349"/>
      <c r="I38" s="349"/>
      <c r="J38" s="349"/>
      <c r="K38" s="349"/>
      <c r="L38" s="349"/>
      <c r="M38" s="349"/>
      <c r="N38" s="349"/>
      <c r="O38" s="350"/>
      <c r="P38" s="351"/>
      <c r="Q38" s="59"/>
    </row>
    <row r="39" spans="1:17" ht="17.25" customHeight="1" thickBot="1">
      <c r="A39" s="59"/>
      <c r="B39" s="66" t="s">
        <v>34</v>
      </c>
      <c r="C39" s="388" t="s">
        <v>30</v>
      </c>
      <c r="D39" s="389"/>
      <c r="E39" s="389"/>
      <c r="F39" s="389"/>
      <c r="G39" s="390"/>
      <c r="H39" s="388" t="s">
        <v>7</v>
      </c>
      <c r="I39" s="389"/>
      <c r="J39" s="389"/>
      <c r="K39" s="389"/>
      <c r="L39" s="390"/>
      <c r="M39" s="388" t="s">
        <v>31</v>
      </c>
      <c r="N39" s="389"/>
      <c r="O39" s="394"/>
      <c r="P39" s="390"/>
      <c r="Q39" s="59"/>
    </row>
    <row r="40" spans="1:17" ht="26.25" customHeight="1">
      <c r="A40" s="59"/>
      <c r="B40" s="71" t="s">
        <v>229</v>
      </c>
      <c r="C40" s="423" t="s">
        <v>125</v>
      </c>
      <c r="D40" s="424"/>
      <c r="E40" s="424"/>
      <c r="F40" s="424"/>
      <c r="G40" s="425"/>
      <c r="H40" s="423" t="s">
        <v>231</v>
      </c>
      <c r="I40" s="424"/>
      <c r="J40" s="424"/>
      <c r="K40" s="424"/>
      <c r="L40" s="425"/>
      <c r="M40" s="342" t="s">
        <v>232</v>
      </c>
      <c r="N40" s="343"/>
      <c r="O40" s="343"/>
      <c r="P40" s="344"/>
      <c r="Q40" s="59"/>
    </row>
    <row r="41" spans="1:17" ht="26.25" customHeight="1" thickBot="1">
      <c r="A41" s="59"/>
      <c r="B41" s="72" t="s">
        <v>230</v>
      </c>
      <c r="C41" s="391" t="s">
        <v>126</v>
      </c>
      <c r="D41" s="392"/>
      <c r="E41" s="392"/>
      <c r="F41" s="392"/>
      <c r="G41" s="393"/>
      <c r="H41" s="385" t="s">
        <v>231</v>
      </c>
      <c r="I41" s="386"/>
      <c r="J41" s="386"/>
      <c r="K41" s="386"/>
      <c r="L41" s="387"/>
      <c r="M41" s="366" t="s">
        <v>232</v>
      </c>
      <c r="N41" s="367"/>
      <c r="O41" s="367"/>
      <c r="P41" s="368"/>
      <c r="Q41" s="59"/>
    </row>
    <row r="42" spans="1:17" ht="4.5" customHeight="1" thickBot="1">
      <c r="A42" s="59"/>
      <c r="B42" s="73"/>
      <c r="C42" s="73"/>
      <c r="D42" s="73"/>
      <c r="E42" s="73"/>
      <c r="F42" s="73"/>
      <c r="G42" s="73"/>
      <c r="H42" s="73"/>
      <c r="I42" s="73"/>
      <c r="J42" s="73"/>
      <c r="K42" s="73"/>
      <c r="L42" s="73"/>
      <c r="M42" s="73"/>
      <c r="N42" s="73"/>
      <c r="O42" s="73"/>
      <c r="P42" s="73"/>
      <c r="Q42" s="59"/>
    </row>
    <row r="43" spans="1:17" ht="13.5" customHeight="1" thickBot="1">
      <c r="A43" s="59"/>
      <c r="B43" s="363" t="s">
        <v>8</v>
      </c>
      <c r="C43" s="364"/>
      <c r="D43" s="364"/>
      <c r="E43" s="364"/>
      <c r="F43" s="364"/>
      <c r="G43" s="364"/>
      <c r="H43" s="364"/>
      <c r="I43" s="364"/>
      <c r="J43" s="364"/>
      <c r="K43" s="364"/>
      <c r="L43" s="364"/>
      <c r="M43" s="364"/>
      <c r="N43" s="364"/>
      <c r="O43" s="364"/>
      <c r="P43" s="365"/>
      <c r="Q43" s="59"/>
    </row>
    <row r="44" spans="1:17" ht="12" customHeight="1" thickBot="1">
      <c r="A44" s="59"/>
      <c r="B44" s="63"/>
      <c r="C44" s="64"/>
      <c r="D44" s="64"/>
      <c r="E44" s="64"/>
      <c r="F44" s="64"/>
      <c r="G44" s="64"/>
      <c r="H44" s="64"/>
      <c r="I44" s="64"/>
      <c r="J44" s="64"/>
      <c r="K44" s="64"/>
      <c r="L44" s="64"/>
      <c r="M44" s="64"/>
      <c r="N44" s="64"/>
      <c r="O44" s="64"/>
      <c r="P44" s="65"/>
      <c r="Q44" s="59"/>
    </row>
    <row r="45" spans="1:17" ht="29.25" customHeight="1">
      <c r="A45" s="59"/>
      <c r="B45" s="380" t="s">
        <v>32</v>
      </c>
      <c r="C45" s="74" t="s">
        <v>203</v>
      </c>
      <c r="D45" s="75" t="s">
        <v>204</v>
      </c>
      <c r="E45" s="75" t="s">
        <v>205</v>
      </c>
      <c r="F45" s="75" t="s">
        <v>206</v>
      </c>
      <c r="G45" s="75" t="s">
        <v>207</v>
      </c>
      <c r="H45" s="75" t="s">
        <v>208</v>
      </c>
      <c r="I45" s="75" t="s">
        <v>209</v>
      </c>
      <c r="J45" s="75" t="s">
        <v>210</v>
      </c>
      <c r="K45" s="75" t="s">
        <v>211</v>
      </c>
      <c r="L45" s="75" t="s">
        <v>212</v>
      </c>
      <c r="M45" s="75" t="s">
        <v>213</v>
      </c>
      <c r="N45" s="75" t="s">
        <v>214</v>
      </c>
      <c r="O45" s="75" t="s">
        <v>215</v>
      </c>
      <c r="P45" s="76" t="s">
        <v>233</v>
      </c>
      <c r="Q45" s="59"/>
    </row>
    <row r="46" spans="1:17" ht="16.5" customHeight="1">
      <c r="A46" s="59"/>
      <c r="B46" s="381"/>
      <c r="C46" s="77" t="s">
        <v>202</v>
      </c>
      <c r="D46" s="78">
        <f>+C26</f>
        <v>0.95</v>
      </c>
      <c r="E46" s="78">
        <f>+C26</f>
        <v>0.95</v>
      </c>
      <c r="F46" s="78">
        <f>+C26</f>
        <v>0.95</v>
      </c>
      <c r="G46" s="78">
        <f>+C26</f>
        <v>0.95</v>
      </c>
      <c r="H46" s="78">
        <f>+C26</f>
        <v>0.95</v>
      </c>
      <c r="I46" s="78">
        <f>+C26</f>
        <v>0.95</v>
      </c>
      <c r="J46" s="78">
        <f>+C26</f>
        <v>0.95</v>
      </c>
      <c r="K46" s="78">
        <f>+C26</f>
        <v>0.95</v>
      </c>
      <c r="L46" s="78">
        <f>+C26</f>
        <v>0.95</v>
      </c>
      <c r="M46" s="78">
        <f>+C26</f>
        <v>0.95</v>
      </c>
      <c r="N46" s="78">
        <f>+C26</f>
        <v>0.95</v>
      </c>
      <c r="O46" s="78">
        <f>+C26</f>
        <v>0.95</v>
      </c>
      <c r="P46" s="79">
        <f>+C26</f>
        <v>0.95</v>
      </c>
      <c r="Q46" s="59"/>
    </row>
    <row r="47" spans="1:17" ht="15" customHeight="1" thickBot="1">
      <c r="A47" s="59"/>
      <c r="B47" s="382"/>
      <c r="C47" s="80" t="s">
        <v>282</v>
      </c>
      <c r="D47" s="81">
        <f>'registro Poblamiento de Planta'!D10</f>
        <v>0.9730185497470489</v>
      </c>
      <c r="E47" s="81">
        <f>'registro Poblamiento de Planta'!F10</f>
        <v>0.9730185497470489</v>
      </c>
      <c r="F47" s="81">
        <f>'registro Poblamiento de Planta'!H10</f>
        <v>0.96964586846543</v>
      </c>
      <c r="G47" s="81">
        <f>'registro Poblamiento de Planta'!J10</f>
        <v>0.9629005059021922</v>
      </c>
      <c r="H47" s="81">
        <f>'registro Poblamiento de Planta'!L10</f>
        <v>0.9612141652613828</v>
      </c>
      <c r="I47" s="81">
        <f>'registro Poblamiento de Planta'!N10</f>
        <v>0.9578414839797639</v>
      </c>
      <c r="J47" s="81">
        <f>'registro Poblamiento de Planta'!P10</f>
        <v>0.9561551433389545</v>
      </c>
      <c r="K47" s="81">
        <f>'registro Poblamiento de Planta'!R10</f>
        <v>0.9510961214165261</v>
      </c>
      <c r="L47" s="81">
        <f>'registro Poblamiento de Planta'!T10</f>
        <v>0.9494097807757167</v>
      </c>
      <c r="M47" s="81">
        <f>'registro Poblamiento de Planta'!V10</f>
        <v>0.9376053962900506</v>
      </c>
      <c r="N47" s="81">
        <f>'registro Poblamiento de Planta'!X10</f>
        <v>0.9409780775716695</v>
      </c>
      <c r="O47" s="81">
        <f>'registro Poblamiento de Planta'!Z10</f>
        <v>0.9426644182124789</v>
      </c>
      <c r="P47" s="81"/>
      <c r="Q47" s="59"/>
    </row>
    <row r="48" spans="1:17" s="46" customFormat="1" ht="15" customHeight="1" thickBot="1">
      <c r="A48" s="82"/>
      <c r="B48" s="83"/>
      <c r="C48" s="84"/>
      <c r="D48" s="85"/>
      <c r="E48" s="85"/>
      <c r="F48" s="85"/>
      <c r="G48" s="85"/>
      <c r="H48" s="85"/>
      <c r="I48" s="85"/>
      <c r="J48" s="85"/>
      <c r="K48" s="85"/>
      <c r="L48" s="85"/>
      <c r="M48" s="85"/>
      <c r="N48" s="85"/>
      <c r="O48" s="85"/>
      <c r="P48" s="85"/>
      <c r="Q48" s="82"/>
    </row>
    <row r="49" spans="1:17" s="47" customFormat="1" ht="22.5" customHeight="1" thickBot="1">
      <c r="A49" s="86"/>
      <c r="B49" s="374" t="s">
        <v>33</v>
      </c>
      <c r="C49" s="375"/>
      <c r="D49" s="375"/>
      <c r="E49" s="375"/>
      <c r="F49" s="375"/>
      <c r="G49" s="375"/>
      <c r="H49" s="375"/>
      <c r="I49" s="375"/>
      <c r="J49" s="375"/>
      <c r="K49" s="375"/>
      <c r="L49" s="375"/>
      <c r="M49" s="375"/>
      <c r="N49" s="375"/>
      <c r="O49" s="375"/>
      <c r="P49" s="376"/>
      <c r="Q49" s="86"/>
    </row>
    <row r="50" spans="1:17" ht="12.75">
      <c r="A50" s="59"/>
      <c r="B50" s="426"/>
      <c r="C50" s="427"/>
      <c r="D50" s="427"/>
      <c r="E50" s="427"/>
      <c r="F50" s="427"/>
      <c r="G50" s="427"/>
      <c r="H50" s="427"/>
      <c r="I50" s="427"/>
      <c r="J50" s="427"/>
      <c r="K50" s="427"/>
      <c r="L50" s="427"/>
      <c r="M50" s="427"/>
      <c r="N50" s="427"/>
      <c r="O50" s="427"/>
      <c r="P50" s="428"/>
      <c r="Q50" s="59"/>
    </row>
    <row r="51" spans="1:17" ht="12.75">
      <c r="A51" s="59"/>
      <c r="B51" s="429"/>
      <c r="C51" s="430"/>
      <c r="D51" s="430"/>
      <c r="E51" s="430"/>
      <c r="F51" s="430"/>
      <c r="G51" s="430"/>
      <c r="H51" s="430"/>
      <c r="I51" s="430"/>
      <c r="J51" s="430"/>
      <c r="K51" s="430"/>
      <c r="L51" s="430"/>
      <c r="M51" s="430"/>
      <c r="N51" s="430"/>
      <c r="O51" s="430"/>
      <c r="P51" s="431"/>
      <c r="Q51" s="59"/>
    </row>
    <row r="52" spans="1:17" ht="12.75">
      <c r="A52" s="59"/>
      <c r="B52" s="429"/>
      <c r="C52" s="430"/>
      <c r="D52" s="430"/>
      <c r="E52" s="430"/>
      <c r="F52" s="430"/>
      <c r="G52" s="430"/>
      <c r="H52" s="430"/>
      <c r="I52" s="430"/>
      <c r="J52" s="430"/>
      <c r="K52" s="430"/>
      <c r="L52" s="430"/>
      <c r="M52" s="430"/>
      <c r="N52" s="430"/>
      <c r="O52" s="430"/>
      <c r="P52" s="431"/>
      <c r="Q52" s="59"/>
    </row>
    <row r="53" spans="1:17" ht="12.75">
      <c r="A53" s="59"/>
      <c r="B53" s="429"/>
      <c r="C53" s="430"/>
      <c r="D53" s="430"/>
      <c r="E53" s="430"/>
      <c r="F53" s="430"/>
      <c r="G53" s="430"/>
      <c r="H53" s="430"/>
      <c r="I53" s="430"/>
      <c r="J53" s="430"/>
      <c r="K53" s="430"/>
      <c r="L53" s="430"/>
      <c r="M53" s="430"/>
      <c r="N53" s="430"/>
      <c r="O53" s="430"/>
      <c r="P53" s="431"/>
      <c r="Q53" s="59"/>
    </row>
    <row r="54" spans="1:17" ht="12.75">
      <c r="A54" s="59"/>
      <c r="B54" s="429"/>
      <c r="C54" s="430"/>
      <c r="D54" s="430"/>
      <c r="E54" s="430"/>
      <c r="F54" s="430"/>
      <c r="G54" s="430"/>
      <c r="H54" s="430"/>
      <c r="I54" s="430"/>
      <c r="J54" s="430"/>
      <c r="K54" s="430"/>
      <c r="L54" s="430"/>
      <c r="M54" s="430"/>
      <c r="N54" s="430"/>
      <c r="O54" s="430"/>
      <c r="P54" s="431"/>
      <c r="Q54" s="59"/>
    </row>
    <row r="55" spans="1:17" ht="12.75">
      <c r="A55" s="59"/>
      <c r="B55" s="429"/>
      <c r="C55" s="430"/>
      <c r="D55" s="430"/>
      <c r="E55" s="430"/>
      <c r="F55" s="430"/>
      <c r="G55" s="430"/>
      <c r="H55" s="430"/>
      <c r="I55" s="430"/>
      <c r="J55" s="430"/>
      <c r="K55" s="430"/>
      <c r="L55" s="430"/>
      <c r="M55" s="430"/>
      <c r="N55" s="430"/>
      <c r="O55" s="430"/>
      <c r="P55" s="431"/>
      <c r="Q55" s="59"/>
    </row>
    <row r="56" spans="1:17" ht="12.75">
      <c r="A56" s="59"/>
      <c r="B56" s="429"/>
      <c r="C56" s="430"/>
      <c r="D56" s="430"/>
      <c r="E56" s="430"/>
      <c r="F56" s="430"/>
      <c r="G56" s="430"/>
      <c r="H56" s="430"/>
      <c r="I56" s="430"/>
      <c r="J56" s="430"/>
      <c r="K56" s="430"/>
      <c r="L56" s="430"/>
      <c r="M56" s="430"/>
      <c r="N56" s="430"/>
      <c r="O56" s="430"/>
      <c r="P56" s="431"/>
      <c r="Q56" s="59"/>
    </row>
    <row r="57" spans="1:17" ht="12.75">
      <c r="A57" s="59"/>
      <c r="B57" s="429"/>
      <c r="C57" s="430"/>
      <c r="D57" s="430"/>
      <c r="E57" s="430"/>
      <c r="F57" s="430"/>
      <c r="G57" s="430"/>
      <c r="H57" s="430"/>
      <c r="I57" s="430"/>
      <c r="J57" s="430"/>
      <c r="K57" s="430"/>
      <c r="L57" s="430"/>
      <c r="M57" s="430"/>
      <c r="N57" s="430"/>
      <c r="O57" s="430"/>
      <c r="P57" s="431"/>
      <c r="Q57" s="59"/>
    </row>
    <row r="58" spans="1:17" ht="12.75">
      <c r="A58" s="59"/>
      <c r="B58" s="429"/>
      <c r="C58" s="430"/>
      <c r="D58" s="430"/>
      <c r="E58" s="430"/>
      <c r="F58" s="430"/>
      <c r="G58" s="430"/>
      <c r="H58" s="430"/>
      <c r="I58" s="430"/>
      <c r="J58" s="430"/>
      <c r="K58" s="430"/>
      <c r="L58" s="430"/>
      <c r="M58" s="430"/>
      <c r="N58" s="430"/>
      <c r="O58" s="430"/>
      <c r="P58" s="431"/>
      <c r="Q58" s="59"/>
    </row>
    <row r="59" spans="1:17" ht="12.75">
      <c r="A59" s="59"/>
      <c r="B59" s="429"/>
      <c r="C59" s="430"/>
      <c r="D59" s="430"/>
      <c r="E59" s="430"/>
      <c r="F59" s="430"/>
      <c r="G59" s="430"/>
      <c r="H59" s="430"/>
      <c r="I59" s="430"/>
      <c r="J59" s="430"/>
      <c r="K59" s="430"/>
      <c r="L59" s="430"/>
      <c r="M59" s="430"/>
      <c r="N59" s="430"/>
      <c r="O59" s="430"/>
      <c r="P59" s="431"/>
      <c r="Q59" s="59"/>
    </row>
    <row r="60" spans="1:17" ht="12.75">
      <c r="A60" s="59"/>
      <c r="B60" s="429"/>
      <c r="C60" s="430"/>
      <c r="D60" s="430"/>
      <c r="E60" s="430"/>
      <c r="F60" s="430"/>
      <c r="G60" s="430"/>
      <c r="H60" s="430"/>
      <c r="I60" s="430"/>
      <c r="J60" s="430"/>
      <c r="K60" s="430"/>
      <c r="L60" s="430"/>
      <c r="M60" s="430"/>
      <c r="N60" s="430"/>
      <c r="O60" s="430"/>
      <c r="P60" s="431"/>
      <c r="Q60" s="59"/>
    </row>
    <row r="61" spans="1:17" ht="12.75">
      <c r="A61" s="59"/>
      <c r="B61" s="429"/>
      <c r="C61" s="430"/>
      <c r="D61" s="430"/>
      <c r="E61" s="430"/>
      <c r="F61" s="430"/>
      <c r="G61" s="430"/>
      <c r="H61" s="430"/>
      <c r="I61" s="430"/>
      <c r="J61" s="430"/>
      <c r="K61" s="430"/>
      <c r="L61" s="430"/>
      <c r="M61" s="430"/>
      <c r="N61" s="430"/>
      <c r="O61" s="430"/>
      <c r="P61" s="431"/>
      <c r="Q61" s="59"/>
    </row>
    <row r="62" spans="1:17" ht="12.75">
      <c r="A62" s="59"/>
      <c r="B62" s="429"/>
      <c r="C62" s="430"/>
      <c r="D62" s="430"/>
      <c r="E62" s="430"/>
      <c r="F62" s="430"/>
      <c r="G62" s="430"/>
      <c r="H62" s="430"/>
      <c r="I62" s="430"/>
      <c r="J62" s="430"/>
      <c r="K62" s="430"/>
      <c r="L62" s="430"/>
      <c r="M62" s="430"/>
      <c r="N62" s="430"/>
      <c r="O62" s="430"/>
      <c r="P62" s="431"/>
      <c r="Q62" s="59"/>
    </row>
    <row r="63" spans="1:17" ht="12.75">
      <c r="A63" s="59"/>
      <c r="B63" s="429"/>
      <c r="C63" s="430"/>
      <c r="D63" s="430"/>
      <c r="E63" s="430"/>
      <c r="F63" s="430"/>
      <c r="G63" s="430"/>
      <c r="H63" s="430"/>
      <c r="I63" s="430"/>
      <c r="J63" s="430"/>
      <c r="K63" s="430"/>
      <c r="L63" s="430"/>
      <c r="M63" s="430"/>
      <c r="N63" s="430"/>
      <c r="O63" s="430"/>
      <c r="P63" s="431"/>
      <c r="Q63" s="59"/>
    </row>
    <row r="64" spans="1:17" ht="12.75">
      <c r="A64" s="59"/>
      <c r="B64" s="429"/>
      <c r="C64" s="430"/>
      <c r="D64" s="430"/>
      <c r="E64" s="430"/>
      <c r="F64" s="430"/>
      <c r="G64" s="430"/>
      <c r="H64" s="430"/>
      <c r="I64" s="430"/>
      <c r="J64" s="430"/>
      <c r="K64" s="430"/>
      <c r="L64" s="430"/>
      <c r="M64" s="430"/>
      <c r="N64" s="430"/>
      <c r="O64" s="430"/>
      <c r="P64" s="431"/>
      <c r="Q64" s="59"/>
    </row>
    <row r="65" spans="1:17" ht="49.5" customHeight="1" thickBot="1">
      <c r="A65" s="59"/>
      <c r="B65" s="432"/>
      <c r="C65" s="433"/>
      <c r="D65" s="433"/>
      <c r="E65" s="433"/>
      <c r="F65" s="433"/>
      <c r="G65" s="433"/>
      <c r="H65" s="433"/>
      <c r="I65" s="433"/>
      <c r="J65" s="433"/>
      <c r="K65" s="433"/>
      <c r="L65" s="433"/>
      <c r="M65" s="433"/>
      <c r="N65" s="433"/>
      <c r="O65" s="433"/>
      <c r="P65" s="434"/>
      <c r="Q65" s="59"/>
    </row>
    <row r="66" spans="1:17" s="48" customFormat="1" ht="4.5" customHeight="1" thickBot="1">
      <c r="A66" s="372" t="s">
        <v>399</v>
      </c>
      <c r="B66" s="373"/>
      <c r="C66" s="373"/>
      <c r="D66" s="373"/>
      <c r="E66" s="373"/>
      <c r="F66" s="373"/>
      <c r="G66" s="373"/>
      <c r="H66" s="373"/>
      <c r="I66" s="373"/>
      <c r="J66" s="373"/>
      <c r="K66" s="373"/>
      <c r="L66" s="373"/>
      <c r="M66" s="373"/>
      <c r="N66" s="373"/>
      <c r="O66" s="373"/>
      <c r="P66" s="373"/>
      <c r="Q66" s="373"/>
    </row>
    <row r="67" spans="1:17" s="49" customFormat="1" ht="15" customHeight="1">
      <c r="A67" s="87"/>
      <c r="B67" s="413" t="s">
        <v>5</v>
      </c>
      <c r="C67" s="360" t="s">
        <v>182</v>
      </c>
      <c r="D67" s="361"/>
      <c r="E67" s="361"/>
      <c r="F67" s="361"/>
      <c r="G67" s="361"/>
      <c r="H67" s="361"/>
      <c r="I67" s="361"/>
      <c r="J67" s="361"/>
      <c r="K67" s="361"/>
      <c r="L67" s="361"/>
      <c r="M67" s="361"/>
      <c r="N67" s="361"/>
      <c r="O67" s="361"/>
      <c r="P67" s="362"/>
      <c r="Q67" s="87"/>
    </row>
    <row r="68" spans="1:17" s="49" customFormat="1" ht="90" customHeight="1" thickBot="1">
      <c r="A68" s="87"/>
      <c r="B68" s="414"/>
      <c r="C68" s="369" t="s">
        <v>320</v>
      </c>
      <c r="D68" s="370"/>
      <c r="E68" s="370"/>
      <c r="F68" s="370"/>
      <c r="G68" s="370"/>
      <c r="H68" s="370"/>
      <c r="I68" s="370"/>
      <c r="J68" s="370"/>
      <c r="K68" s="370"/>
      <c r="L68" s="370"/>
      <c r="M68" s="370"/>
      <c r="N68" s="370"/>
      <c r="O68" s="370"/>
      <c r="P68" s="371"/>
      <c r="Q68" s="87"/>
    </row>
    <row r="69" spans="1:17" s="49" customFormat="1" ht="18.75" customHeight="1">
      <c r="A69" s="87"/>
      <c r="B69" s="414"/>
      <c r="C69" s="360" t="s">
        <v>183</v>
      </c>
      <c r="D69" s="361"/>
      <c r="E69" s="361"/>
      <c r="F69" s="361"/>
      <c r="G69" s="361"/>
      <c r="H69" s="361"/>
      <c r="I69" s="361"/>
      <c r="J69" s="361"/>
      <c r="K69" s="361"/>
      <c r="L69" s="361"/>
      <c r="M69" s="361"/>
      <c r="N69" s="361"/>
      <c r="O69" s="361"/>
      <c r="P69" s="362"/>
      <c r="Q69" s="87"/>
    </row>
    <row r="70" spans="1:17" s="49" customFormat="1" ht="90" customHeight="1" thickBot="1">
      <c r="A70" s="87"/>
      <c r="B70" s="414"/>
      <c r="C70" s="369" t="s">
        <v>391</v>
      </c>
      <c r="D70" s="370"/>
      <c r="E70" s="370"/>
      <c r="F70" s="370"/>
      <c r="G70" s="370"/>
      <c r="H70" s="370"/>
      <c r="I70" s="370"/>
      <c r="J70" s="370"/>
      <c r="K70" s="370"/>
      <c r="L70" s="370"/>
      <c r="M70" s="370"/>
      <c r="N70" s="370"/>
      <c r="O70" s="370"/>
      <c r="P70" s="371"/>
      <c r="Q70" s="87"/>
    </row>
    <row r="71" spans="1:17" s="49" customFormat="1" ht="18.75" customHeight="1">
      <c r="A71" s="87"/>
      <c r="B71" s="414"/>
      <c r="C71" s="360" t="s">
        <v>184</v>
      </c>
      <c r="D71" s="361"/>
      <c r="E71" s="361"/>
      <c r="F71" s="361"/>
      <c r="G71" s="361"/>
      <c r="H71" s="361"/>
      <c r="I71" s="361"/>
      <c r="J71" s="361"/>
      <c r="K71" s="361"/>
      <c r="L71" s="361"/>
      <c r="M71" s="361"/>
      <c r="N71" s="361"/>
      <c r="O71" s="361"/>
      <c r="P71" s="362"/>
      <c r="Q71" s="87"/>
    </row>
    <row r="72" spans="1:17" s="49" customFormat="1" ht="90" customHeight="1" thickBot="1">
      <c r="A72" s="87"/>
      <c r="B72" s="414"/>
      <c r="C72" s="377" t="s">
        <v>398</v>
      </c>
      <c r="D72" s="378"/>
      <c r="E72" s="378"/>
      <c r="F72" s="378"/>
      <c r="G72" s="378"/>
      <c r="H72" s="378"/>
      <c r="I72" s="378"/>
      <c r="J72" s="378"/>
      <c r="K72" s="378"/>
      <c r="L72" s="378"/>
      <c r="M72" s="378"/>
      <c r="N72" s="378"/>
      <c r="O72" s="378"/>
      <c r="P72" s="379"/>
      <c r="Q72" s="87"/>
    </row>
    <row r="73" spans="1:17" s="49" customFormat="1" ht="18.75" customHeight="1">
      <c r="A73" s="87"/>
      <c r="B73" s="414"/>
      <c r="C73" s="360" t="s">
        <v>185</v>
      </c>
      <c r="D73" s="361"/>
      <c r="E73" s="361"/>
      <c r="F73" s="361"/>
      <c r="G73" s="361"/>
      <c r="H73" s="361"/>
      <c r="I73" s="361"/>
      <c r="J73" s="361"/>
      <c r="K73" s="361"/>
      <c r="L73" s="361"/>
      <c r="M73" s="361"/>
      <c r="N73" s="361"/>
      <c r="O73" s="361"/>
      <c r="P73" s="362"/>
      <c r="Q73" s="87"/>
    </row>
    <row r="74" spans="1:17" s="49" customFormat="1" ht="90" customHeight="1" thickBot="1">
      <c r="A74" s="87"/>
      <c r="B74" s="415"/>
      <c r="C74" s="398" t="s">
        <v>411</v>
      </c>
      <c r="D74" s="399"/>
      <c r="E74" s="399"/>
      <c r="F74" s="399"/>
      <c r="G74" s="399"/>
      <c r="H74" s="399"/>
      <c r="I74" s="399"/>
      <c r="J74" s="399"/>
      <c r="K74" s="399"/>
      <c r="L74" s="399"/>
      <c r="M74" s="399"/>
      <c r="N74" s="399"/>
      <c r="O74" s="399"/>
      <c r="P74" s="400"/>
      <c r="Q74" s="87"/>
    </row>
    <row r="75" spans="1:17" ht="41.25" customHeight="1" thickBot="1">
      <c r="A75" s="59"/>
      <c r="B75" s="88" t="s">
        <v>64</v>
      </c>
      <c r="C75" s="395" t="s">
        <v>118</v>
      </c>
      <c r="D75" s="396"/>
      <c r="E75" s="396"/>
      <c r="F75" s="396"/>
      <c r="G75" s="396"/>
      <c r="H75" s="396"/>
      <c r="I75" s="396"/>
      <c r="J75" s="396"/>
      <c r="K75" s="396"/>
      <c r="L75" s="396"/>
      <c r="M75" s="396"/>
      <c r="N75" s="396"/>
      <c r="O75" s="396"/>
      <c r="P75" s="397"/>
      <c r="Q75" s="59"/>
    </row>
    <row r="76" spans="1:17" ht="27.75" customHeight="1" thickBot="1">
      <c r="A76" s="59"/>
      <c r="B76" s="88" t="s">
        <v>77</v>
      </c>
      <c r="C76" s="383" t="s">
        <v>78</v>
      </c>
      <c r="D76" s="383"/>
      <c r="E76" s="383"/>
      <c r="F76" s="383"/>
      <c r="G76" s="383"/>
      <c r="H76" s="383"/>
      <c r="I76" s="383"/>
      <c r="J76" s="383"/>
      <c r="K76" s="383"/>
      <c r="L76" s="383"/>
      <c r="M76" s="383"/>
      <c r="N76" s="383"/>
      <c r="O76" s="383"/>
      <c r="P76" s="384"/>
      <c r="Q76" s="59"/>
    </row>
    <row r="79" ht="12.75">
      <c r="C79" s="50"/>
    </row>
    <row r="85" s="51" customFormat="1" ht="12.75"/>
    <row r="86" s="51" customFormat="1" ht="12.75"/>
    <row r="87" s="51" customFormat="1" ht="12.75"/>
    <row r="88" s="51" customFormat="1" ht="12.75"/>
    <row r="89" s="51" customFormat="1" ht="12.75"/>
    <row r="90" s="51" customFormat="1" ht="12.75"/>
    <row r="91" s="51" customFormat="1" ht="12.75"/>
    <row r="92" s="51" customFormat="1" ht="12.75"/>
    <row r="93" s="51" customFormat="1" ht="12.75"/>
    <row r="94" s="51" customFormat="1" ht="12.75"/>
    <row r="95" s="51" customFormat="1" ht="12.75"/>
    <row r="96" s="51" customFormat="1" ht="12.75"/>
    <row r="97" s="51" customFormat="1" ht="12.75"/>
    <row r="98" s="51" customFormat="1" ht="12.75"/>
    <row r="99" s="51" customFormat="1" ht="12.75"/>
    <row r="100" s="51" customFormat="1" ht="12.75"/>
    <row r="101" spans="2:17" s="51" customFormat="1" ht="12.75">
      <c r="B101" s="51" t="s">
        <v>40</v>
      </c>
      <c r="C101" s="51" t="s">
        <v>39</v>
      </c>
      <c r="D101" s="51" t="s">
        <v>41</v>
      </c>
      <c r="Q101" s="52" t="s">
        <v>70</v>
      </c>
    </row>
    <row r="102" spans="2:17" s="51" customFormat="1" ht="12.75">
      <c r="B102" s="52" t="s">
        <v>42</v>
      </c>
      <c r="C102" s="52" t="s">
        <v>44</v>
      </c>
      <c r="D102" s="53" t="s">
        <v>90</v>
      </c>
      <c r="M102" s="52" t="s">
        <v>67</v>
      </c>
      <c r="Q102" s="52" t="s">
        <v>71</v>
      </c>
    </row>
    <row r="103" spans="2:17" s="51" customFormat="1" ht="12.75">
      <c r="B103" s="52" t="s">
        <v>80</v>
      </c>
      <c r="C103" s="52" t="s">
        <v>45</v>
      </c>
      <c r="D103" s="53" t="s">
        <v>91</v>
      </c>
      <c r="M103" s="52" t="s">
        <v>69</v>
      </c>
      <c r="Q103" s="52" t="s">
        <v>73</v>
      </c>
    </row>
    <row r="104" spans="2:17" s="51" customFormat="1" ht="12.75">
      <c r="B104" s="52" t="s">
        <v>43</v>
      </c>
      <c r="C104" s="52" t="s">
        <v>46</v>
      </c>
      <c r="D104" s="53" t="s">
        <v>92</v>
      </c>
      <c r="M104" s="52" t="s">
        <v>78</v>
      </c>
      <c r="Q104" s="52" t="s">
        <v>72</v>
      </c>
    </row>
    <row r="105" spans="3:17" s="51" customFormat="1" ht="12.75">
      <c r="C105" s="52" t="s">
        <v>47</v>
      </c>
      <c r="D105" s="53" t="s">
        <v>93</v>
      </c>
      <c r="M105" s="52"/>
      <c r="Q105" s="52" t="s">
        <v>74</v>
      </c>
    </row>
    <row r="106" spans="3:17" s="51" customFormat="1" ht="12.75">
      <c r="C106" s="52" t="s">
        <v>48</v>
      </c>
      <c r="D106" s="53" t="s">
        <v>94</v>
      </c>
      <c r="N106" s="51" t="s">
        <v>68</v>
      </c>
      <c r="Q106" s="52" t="s">
        <v>75</v>
      </c>
    </row>
    <row r="107" spans="3:4" s="51" customFormat="1" ht="12.75">
      <c r="C107" s="52" t="s">
        <v>49</v>
      </c>
      <c r="D107" s="53" t="s">
        <v>95</v>
      </c>
    </row>
    <row r="108" spans="3:4" s="51" customFormat="1" ht="12.75">
      <c r="C108" s="52" t="s">
        <v>50</v>
      </c>
      <c r="D108" s="53" t="s">
        <v>58</v>
      </c>
    </row>
    <row r="109" s="51" customFormat="1" ht="12.75">
      <c r="D109" s="53" t="s">
        <v>57</v>
      </c>
    </row>
    <row r="110" s="51" customFormat="1" ht="12.75">
      <c r="D110" s="53" t="s">
        <v>52</v>
      </c>
    </row>
    <row r="111" spans="4:17" s="51" customFormat="1" ht="12.75">
      <c r="D111" s="53" t="s">
        <v>51</v>
      </c>
      <c r="Q111" s="52">
        <v>2015</v>
      </c>
    </row>
    <row r="112" spans="4:17" s="51" customFormat="1" ht="12.75" customHeight="1">
      <c r="D112" s="53" t="s">
        <v>54</v>
      </c>
      <c r="Q112" s="52">
        <v>2016</v>
      </c>
    </row>
    <row r="113" spans="4:17" s="51" customFormat="1" ht="12.75">
      <c r="D113" s="53" t="s">
        <v>53</v>
      </c>
      <c r="Q113" s="52">
        <v>2017</v>
      </c>
    </row>
    <row r="114" spans="4:17" s="51" customFormat="1" ht="12.75">
      <c r="D114" s="53" t="s">
        <v>55</v>
      </c>
      <c r="Q114" s="52">
        <v>2018</v>
      </c>
    </row>
    <row r="115" s="51" customFormat="1" ht="12.75">
      <c r="D115" s="53" t="s">
        <v>96</v>
      </c>
    </row>
    <row r="116" s="51" customFormat="1" ht="12.75">
      <c r="D116" s="53" t="s">
        <v>82</v>
      </c>
    </row>
    <row r="117" spans="2:4" s="51" customFormat="1" ht="12.75">
      <c r="B117" s="54"/>
      <c r="D117" s="53" t="s">
        <v>83</v>
      </c>
    </row>
    <row r="118" spans="2:4" s="51" customFormat="1" ht="12.75">
      <c r="B118" s="54"/>
      <c r="D118" s="53" t="s">
        <v>81</v>
      </c>
    </row>
    <row r="119" spans="2:4" s="51" customFormat="1" ht="12.75">
      <c r="B119" s="54"/>
      <c r="D119" s="53" t="s">
        <v>97</v>
      </c>
    </row>
    <row r="120" spans="2:4" s="51" customFormat="1" ht="12.75">
      <c r="B120" s="54"/>
      <c r="D120" s="53" t="s">
        <v>98</v>
      </c>
    </row>
    <row r="121" spans="2:4" s="51" customFormat="1" ht="12.75">
      <c r="B121" s="54"/>
      <c r="D121" s="53" t="s">
        <v>99</v>
      </c>
    </row>
    <row r="122" spans="2:4" s="51" customFormat="1" ht="12.75">
      <c r="B122" s="54"/>
      <c r="D122" s="53" t="s">
        <v>100</v>
      </c>
    </row>
    <row r="123" spans="2:4" s="51" customFormat="1" ht="12.75">
      <c r="B123" s="54"/>
      <c r="D123" s="53" t="s">
        <v>101</v>
      </c>
    </row>
    <row r="124" spans="2:4" s="51" customFormat="1" ht="12.75">
      <c r="B124" s="55"/>
      <c r="D124" s="53" t="s">
        <v>102</v>
      </c>
    </row>
    <row r="125" spans="2:4" s="51" customFormat="1" ht="12.75">
      <c r="B125" s="55"/>
      <c r="D125" s="53" t="s">
        <v>103</v>
      </c>
    </row>
    <row r="126" s="51" customFormat="1" ht="12.75">
      <c r="D126" s="53" t="s">
        <v>104</v>
      </c>
    </row>
    <row r="127" spans="2:4" s="51" customFormat="1" ht="38.25">
      <c r="B127" s="19" t="s">
        <v>105</v>
      </c>
      <c r="D127" s="53" t="s">
        <v>56</v>
      </c>
    </row>
    <row r="128" s="51" customFormat="1" ht="51">
      <c r="B128" s="19" t="s">
        <v>187</v>
      </c>
    </row>
    <row r="129" s="51" customFormat="1" ht="51">
      <c r="B129" s="19" t="s">
        <v>188</v>
      </c>
    </row>
    <row r="130" s="51" customFormat="1" ht="51">
      <c r="B130" s="19" t="s">
        <v>189</v>
      </c>
    </row>
    <row r="131" s="51" customFormat="1" ht="63.75">
      <c r="B131" s="19" t="s">
        <v>190</v>
      </c>
    </row>
    <row r="132" s="51" customFormat="1" ht="76.5">
      <c r="B132" s="19" t="s">
        <v>191</v>
      </c>
    </row>
    <row r="133" s="51" customFormat="1" ht="25.5">
      <c r="B133" s="19" t="s">
        <v>106</v>
      </c>
    </row>
    <row r="134" s="51" customFormat="1" ht="12.75">
      <c r="B134" s="19" t="s">
        <v>79</v>
      </c>
    </row>
    <row r="135" s="51" customFormat="1" ht="12.75">
      <c r="B135" s="19"/>
    </row>
    <row r="136" s="46" customFormat="1" ht="12.75">
      <c r="B136" s="56"/>
    </row>
    <row r="137" s="46" customFormat="1" ht="12.75">
      <c r="B137" s="56"/>
    </row>
    <row r="138" s="46" customFormat="1" ht="12.75">
      <c r="B138" s="56"/>
    </row>
    <row r="139" s="46" customFormat="1" ht="12.75">
      <c r="B139" s="56"/>
    </row>
    <row r="140" s="46" customFormat="1" ht="12.75">
      <c r="B140" s="56"/>
    </row>
    <row r="141" s="46" customFormat="1" ht="12.75">
      <c r="B141" s="56"/>
    </row>
    <row r="142" s="46" customFormat="1" ht="12.75">
      <c r="B142" s="56"/>
    </row>
    <row r="143" s="46" customFormat="1" ht="12.75">
      <c r="B143" s="56"/>
    </row>
    <row r="144" s="46" customFormat="1" ht="12.75">
      <c r="B144" s="56"/>
    </row>
    <row r="145" s="46" customFormat="1" ht="12.75">
      <c r="B145" s="56"/>
    </row>
    <row r="146" s="46" customFormat="1" ht="12.75">
      <c r="B146" s="56"/>
    </row>
    <row r="147" s="46" customFormat="1" ht="12.75">
      <c r="B147" s="56"/>
    </row>
    <row r="148" ht="12.75">
      <c r="B148" s="57"/>
    </row>
    <row r="149" ht="12.75">
      <c r="B149" s="57"/>
    </row>
    <row r="150" ht="12.75">
      <c r="B150" s="57"/>
    </row>
    <row r="151" ht="12.75">
      <c r="B151" s="57"/>
    </row>
    <row r="152" ht="12.75">
      <c r="B152" s="57"/>
    </row>
    <row r="153" ht="12.75">
      <c r="B153" s="57"/>
    </row>
    <row r="154" ht="12.75">
      <c r="B154" s="57"/>
    </row>
    <row r="155" ht="12.75">
      <c r="B155" s="57"/>
    </row>
    <row r="156" ht="12.75">
      <c r="B156" s="57"/>
    </row>
    <row r="157" ht="12.75">
      <c r="B157" s="57"/>
    </row>
    <row r="158" ht="12.75">
      <c r="B158" s="57"/>
    </row>
    <row r="159" ht="12.75">
      <c r="B159" s="57"/>
    </row>
    <row r="160" ht="12.75">
      <c r="B160" s="57"/>
    </row>
    <row r="161" ht="12.75">
      <c r="B161" s="57"/>
    </row>
    <row r="162" ht="12.75">
      <c r="B162" s="57"/>
    </row>
    <row r="163" ht="12.75">
      <c r="B163" s="57"/>
    </row>
    <row r="164" ht="12.75">
      <c r="B164" s="57"/>
    </row>
    <row r="165" ht="12.75">
      <c r="B165" s="57"/>
    </row>
    <row r="166" ht="12.75">
      <c r="B166" s="57"/>
    </row>
    <row r="167" ht="12.75">
      <c r="B167" s="57"/>
    </row>
    <row r="168" ht="12.75">
      <c r="B168" s="57"/>
    </row>
    <row r="169" ht="12.75">
      <c r="B169" s="57"/>
    </row>
    <row r="170" ht="12.75">
      <c r="B170" s="57"/>
    </row>
    <row r="171" ht="12.75">
      <c r="B171" s="57"/>
    </row>
    <row r="172" ht="12.75">
      <c r="B172" s="57"/>
    </row>
    <row r="173" ht="12.75">
      <c r="B173" s="57"/>
    </row>
    <row r="174" ht="12.75">
      <c r="B174" s="57"/>
    </row>
    <row r="175" ht="12.75">
      <c r="B175" s="57"/>
    </row>
    <row r="176" ht="12.75">
      <c r="B176" s="57"/>
    </row>
    <row r="177" ht="12.75">
      <c r="B177" s="57"/>
    </row>
    <row r="178" ht="12.75">
      <c r="B178" s="57"/>
    </row>
    <row r="179" ht="12.75">
      <c r="B179" s="57"/>
    </row>
  </sheetData>
  <sheetProtection password="E09B" sheet="1" objects="1" scenarios="1"/>
  <mergeCells count="70">
    <mergeCell ref="B17:P17"/>
    <mergeCell ref="C12:P12"/>
    <mergeCell ref="C18:P18"/>
    <mergeCell ref="B29:P29"/>
    <mergeCell ref="B20:P20"/>
    <mergeCell ref="B23:P23"/>
    <mergeCell ref="B19:P19"/>
    <mergeCell ref="K10:N10"/>
    <mergeCell ref="O10:P10"/>
    <mergeCell ref="B13:P13"/>
    <mergeCell ref="C16:P16"/>
    <mergeCell ref="C14:P14"/>
    <mergeCell ref="H10:J10"/>
    <mergeCell ref="B35:P35"/>
    <mergeCell ref="C40:G40"/>
    <mergeCell ref="B50:P65"/>
    <mergeCell ref="H40:L40"/>
    <mergeCell ref="B21:P21"/>
    <mergeCell ref="C24:P24"/>
    <mergeCell ref="C22:P22"/>
    <mergeCell ref="C36:P36"/>
    <mergeCell ref="C74:P74"/>
    <mergeCell ref="C69:P69"/>
    <mergeCell ref="B11:P11"/>
    <mergeCell ref="N28:O28"/>
    <mergeCell ref="C32:P32"/>
    <mergeCell ref="C34:P34"/>
    <mergeCell ref="D28:G28"/>
    <mergeCell ref="B67:B74"/>
    <mergeCell ref="K28:M28"/>
    <mergeCell ref="H28:J28"/>
    <mergeCell ref="C76:P76"/>
    <mergeCell ref="H41:L41"/>
    <mergeCell ref="C39:G39"/>
    <mergeCell ref="B31:P31"/>
    <mergeCell ref="B33:P33"/>
    <mergeCell ref="C41:G41"/>
    <mergeCell ref="H39:L39"/>
    <mergeCell ref="M39:P39"/>
    <mergeCell ref="C68:P68"/>
    <mergeCell ref="C75:P75"/>
    <mergeCell ref="C73:P73"/>
    <mergeCell ref="C71:P71"/>
    <mergeCell ref="B43:P43"/>
    <mergeCell ref="M41:P41"/>
    <mergeCell ref="C70:P70"/>
    <mergeCell ref="C67:P67"/>
    <mergeCell ref="A66:Q66"/>
    <mergeCell ref="B49:P49"/>
    <mergeCell ref="C72:P72"/>
    <mergeCell ref="B45:B47"/>
    <mergeCell ref="B7:P8"/>
    <mergeCell ref="B9:P9"/>
    <mergeCell ref="B15:P15"/>
    <mergeCell ref="M40:P40"/>
    <mergeCell ref="B27:P27"/>
    <mergeCell ref="B38:P38"/>
    <mergeCell ref="C30:P30"/>
    <mergeCell ref="C26:P26"/>
    <mergeCell ref="B25:P25"/>
    <mergeCell ref="D10:G10"/>
    <mergeCell ref="N2:P2"/>
    <mergeCell ref="N3:P3"/>
    <mergeCell ref="N4:P4"/>
    <mergeCell ref="N5:P5"/>
    <mergeCell ref="B2:B5"/>
    <mergeCell ref="C2:M2"/>
    <mergeCell ref="C3:M3"/>
    <mergeCell ref="C4:M4"/>
    <mergeCell ref="C5:M5"/>
  </mergeCells>
  <dataValidations count="7">
    <dataValidation type="list" allowBlank="1" showInputMessage="1" showErrorMessage="1" sqref="H10:J10">
      <formula1>$B$102:$B$104</formula1>
    </dataValidation>
    <dataValidation type="list" allowBlank="1" showInputMessage="1" showErrorMessage="1" sqref="O10:P10">
      <formula1>$C$102:$C$108</formula1>
    </dataValidation>
    <dataValidation type="list" allowBlank="1" showInputMessage="1" showErrorMessage="1" sqref="C12">
      <formula1>$D$102:$D$127</formula1>
    </dataValidation>
    <dataValidation type="list" allowBlank="1" showInputMessage="1" showErrorMessage="1" sqref="C76:P76">
      <formula1>$M$102:$M$104</formula1>
    </dataValidation>
    <dataValidation type="list" allowBlank="1" showInputMessage="1" showErrorMessage="1" sqref="C32:P32 C36:P36 C34:P34">
      <formula1>$Q$101:$Q$106</formula1>
    </dataValidation>
    <dataValidation type="list" allowBlank="1" showInputMessage="1" showErrorMessage="1" sqref="C10">
      <formula1>$Q$111:$Q$114</formula1>
    </dataValidation>
    <dataValidation type="list" allowBlank="1" showInputMessage="1" showErrorMessage="1" sqref="C18:P18">
      <formula1>$B$127:$B$135</formula1>
    </dataValidation>
  </dataValidations>
  <printOptions horizontalCentered="1" verticalCentered="1"/>
  <pageMargins left="0" right="0" top="0" bottom="0" header="0" footer="0"/>
  <pageSetup fitToHeight="1" fitToWidth="1" horizontalDpi="600" verticalDpi="600" orientation="portrait" scale="55" r:id="rId4"/>
  <drawing r:id="rId3"/>
  <legacyDrawing r:id="rId2"/>
</worksheet>
</file>

<file path=xl/worksheets/sheet10.xml><?xml version="1.0" encoding="utf-8"?>
<worksheet xmlns="http://schemas.openxmlformats.org/spreadsheetml/2006/main" xmlns:r="http://schemas.openxmlformats.org/officeDocument/2006/relationships">
  <sheetPr>
    <tabColor rgb="FFFF00FF"/>
  </sheetPr>
  <dimension ref="A1:AK56"/>
  <sheetViews>
    <sheetView showGridLines="0" zoomScale="70" zoomScaleNormal="70" zoomScalePageLayoutView="0" workbookViewId="0" topLeftCell="A1">
      <selection activeCell="W9" sqref="W9:X10"/>
    </sheetView>
  </sheetViews>
  <sheetFormatPr defaultColWidth="11.421875" defaultRowHeight="12.75"/>
  <cols>
    <col min="1" max="1" width="27.140625" style="26" customWidth="1"/>
    <col min="2" max="2" width="43.28125" style="23" customWidth="1"/>
    <col min="3" max="6" width="9.7109375" style="23" hidden="1" customWidth="1"/>
    <col min="7" max="7" width="18.7109375" style="23" customWidth="1"/>
    <col min="8" max="8" width="10.7109375" style="23" customWidth="1"/>
    <col min="9" max="12" width="18.7109375" style="23" hidden="1" customWidth="1"/>
    <col min="13" max="13" width="18.7109375" style="23" customWidth="1"/>
    <col min="14" max="14" width="10.7109375" style="23" customWidth="1"/>
    <col min="15" max="15" width="18.7109375" style="28" hidden="1" customWidth="1"/>
    <col min="16" max="16" width="18.7109375" style="23" hidden="1" customWidth="1"/>
    <col min="17" max="17" width="18.7109375" style="28" hidden="1" customWidth="1"/>
    <col min="18" max="18" width="18.7109375" style="23" hidden="1" customWidth="1"/>
    <col min="19" max="19" width="18.7109375" style="28" customWidth="1"/>
    <col min="20" max="20" width="10.7109375" style="23" customWidth="1"/>
    <col min="21" max="21" width="18.7109375" style="28" customWidth="1"/>
    <col min="22" max="22" width="13.140625" style="28" customWidth="1"/>
    <col min="23" max="23" width="43.00390625" style="23" customWidth="1"/>
    <col min="24" max="24" width="39.57421875" style="23" customWidth="1"/>
    <col min="25" max="16384" width="11.421875" style="23" customWidth="1"/>
  </cols>
  <sheetData>
    <row r="1" spans="1:37" ht="21.75" customHeight="1">
      <c r="A1" s="801"/>
      <c r="B1" s="795" t="s">
        <v>59</v>
      </c>
      <c r="C1" s="795"/>
      <c r="D1" s="795"/>
      <c r="E1" s="795"/>
      <c r="F1" s="795"/>
      <c r="G1" s="795"/>
      <c r="H1" s="795"/>
      <c r="I1" s="795"/>
      <c r="J1" s="795"/>
      <c r="K1" s="795"/>
      <c r="L1" s="795"/>
      <c r="M1" s="795"/>
      <c r="N1" s="795"/>
      <c r="O1" s="795"/>
      <c r="P1" s="795"/>
      <c r="Q1" s="795"/>
      <c r="R1" s="795"/>
      <c r="S1" s="795"/>
      <c r="T1" s="795"/>
      <c r="U1" s="795"/>
      <c r="V1" s="795"/>
      <c r="W1" s="793" t="s">
        <v>60</v>
      </c>
      <c r="X1" s="794"/>
      <c r="Y1" s="20"/>
      <c r="Z1" s="20"/>
      <c r="AA1" s="20"/>
      <c r="AB1" s="20"/>
      <c r="AC1" s="20"/>
      <c r="AD1" s="20"/>
      <c r="AE1" s="20"/>
      <c r="AF1" s="20"/>
      <c r="AG1" s="20"/>
      <c r="AH1" s="20"/>
      <c r="AI1" s="20"/>
      <c r="AJ1" s="21"/>
      <c r="AK1" s="22"/>
    </row>
    <row r="2" spans="1:37" ht="21.75" customHeight="1">
      <c r="A2" s="801"/>
      <c r="B2" s="795" t="s">
        <v>84</v>
      </c>
      <c r="C2" s="795"/>
      <c r="D2" s="795"/>
      <c r="E2" s="795"/>
      <c r="F2" s="795"/>
      <c r="G2" s="795"/>
      <c r="H2" s="795"/>
      <c r="I2" s="795"/>
      <c r="J2" s="795"/>
      <c r="K2" s="795"/>
      <c r="L2" s="795"/>
      <c r="M2" s="795"/>
      <c r="N2" s="795"/>
      <c r="O2" s="795"/>
      <c r="P2" s="795"/>
      <c r="Q2" s="795"/>
      <c r="R2" s="795"/>
      <c r="S2" s="795"/>
      <c r="T2" s="795"/>
      <c r="U2" s="795"/>
      <c r="V2" s="795"/>
      <c r="W2" s="793" t="s">
        <v>108</v>
      </c>
      <c r="X2" s="794"/>
      <c r="Y2" s="20"/>
      <c r="Z2" s="20"/>
      <c r="AA2" s="20"/>
      <c r="AB2" s="20"/>
      <c r="AC2" s="20"/>
      <c r="AD2" s="20"/>
      <c r="AE2" s="20"/>
      <c r="AF2" s="20"/>
      <c r="AG2" s="20"/>
      <c r="AH2" s="20"/>
      <c r="AI2" s="20"/>
      <c r="AJ2" s="21"/>
      <c r="AK2" s="22"/>
    </row>
    <row r="3" spans="1:37" ht="21.75" customHeight="1">
      <c r="A3" s="801"/>
      <c r="B3" s="795" t="s">
        <v>85</v>
      </c>
      <c r="C3" s="795"/>
      <c r="D3" s="795"/>
      <c r="E3" s="795"/>
      <c r="F3" s="795"/>
      <c r="G3" s="795"/>
      <c r="H3" s="795"/>
      <c r="I3" s="795"/>
      <c r="J3" s="795"/>
      <c r="K3" s="795"/>
      <c r="L3" s="795"/>
      <c r="M3" s="795"/>
      <c r="N3" s="795"/>
      <c r="O3" s="795"/>
      <c r="P3" s="795"/>
      <c r="Q3" s="795"/>
      <c r="R3" s="795"/>
      <c r="S3" s="795"/>
      <c r="T3" s="795"/>
      <c r="U3" s="795"/>
      <c r="V3" s="795"/>
      <c r="W3" s="793" t="s">
        <v>180</v>
      </c>
      <c r="X3" s="794"/>
      <c r="Y3" s="20"/>
      <c r="Z3" s="20"/>
      <c r="AA3" s="20"/>
      <c r="AB3" s="20"/>
      <c r="AC3" s="20"/>
      <c r="AD3" s="20"/>
      <c r="AE3" s="20"/>
      <c r="AF3" s="20"/>
      <c r="AG3" s="20"/>
      <c r="AH3" s="20"/>
      <c r="AI3" s="20"/>
      <c r="AJ3" s="21"/>
      <c r="AK3" s="22"/>
    </row>
    <row r="4" spans="1:37" ht="21.75" customHeight="1">
      <c r="A4" s="801"/>
      <c r="B4" s="797" t="s">
        <v>86</v>
      </c>
      <c r="C4" s="797"/>
      <c r="D4" s="797"/>
      <c r="E4" s="797"/>
      <c r="F4" s="797"/>
      <c r="G4" s="797"/>
      <c r="H4" s="797"/>
      <c r="I4" s="797"/>
      <c r="J4" s="797"/>
      <c r="K4" s="797"/>
      <c r="L4" s="797"/>
      <c r="M4" s="797"/>
      <c r="N4" s="797"/>
      <c r="O4" s="797"/>
      <c r="P4" s="797"/>
      <c r="Q4" s="797"/>
      <c r="R4" s="797"/>
      <c r="S4" s="797"/>
      <c r="T4" s="797"/>
      <c r="U4" s="797"/>
      <c r="V4" s="797"/>
      <c r="W4" s="793" t="s">
        <v>177</v>
      </c>
      <c r="X4" s="794"/>
      <c r="Y4" s="24"/>
      <c r="Z4" s="24"/>
      <c r="AA4" s="24"/>
      <c r="AB4" s="24"/>
      <c r="AC4" s="24"/>
      <c r="AD4" s="24"/>
      <c r="AE4" s="24"/>
      <c r="AF4" s="24"/>
      <c r="AG4" s="24"/>
      <c r="AH4" s="24"/>
      <c r="AI4" s="24"/>
      <c r="AJ4" s="21"/>
      <c r="AK4" s="22"/>
    </row>
    <row r="5" spans="1:37" ht="9.75" customHeight="1">
      <c r="A5" s="2"/>
      <c r="B5" s="1"/>
      <c r="C5" s="3"/>
      <c r="D5" s="3"/>
      <c r="E5" s="3"/>
      <c r="F5" s="3"/>
      <c r="G5" s="3"/>
      <c r="H5" s="3"/>
      <c r="I5" s="3"/>
      <c r="J5" s="3"/>
      <c r="K5" s="3"/>
      <c r="L5" s="3"/>
      <c r="M5" s="3"/>
      <c r="N5" s="3"/>
      <c r="O5" s="3"/>
      <c r="P5" s="3"/>
      <c r="Q5" s="3"/>
      <c r="R5" s="3"/>
      <c r="S5" s="3"/>
      <c r="T5" s="3"/>
      <c r="U5" s="3"/>
      <c r="V5" s="3"/>
      <c r="W5" s="4"/>
      <c r="X5" s="4"/>
      <c r="Y5" s="24"/>
      <c r="Z5" s="24"/>
      <c r="AA5" s="24"/>
      <c r="AB5" s="24"/>
      <c r="AC5" s="24"/>
      <c r="AD5" s="24"/>
      <c r="AE5" s="24"/>
      <c r="AF5" s="24"/>
      <c r="AG5" s="24"/>
      <c r="AH5" s="24"/>
      <c r="AI5" s="24"/>
      <c r="AJ5" s="21"/>
      <c r="AK5" s="22"/>
    </row>
    <row r="6" spans="1:24" ht="23.25" customHeight="1">
      <c r="A6" s="799" t="s">
        <v>0</v>
      </c>
      <c r="B6" s="799"/>
      <c r="C6" s="799" t="str">
        <f>+'Eficiencia Créditos de Vivienda'!C12:P12</f>
        <v>GESTION DEL TALENTO HUMANO</v>
      </c>
      <c r="D6" s="799"/>
      <c r="E6" s="799"/>
      <c r="F6" s="799"/>
      <c r="G6" s="799"/>
      <c r="H6" s="799"/>
      <c r="I6" s="799"/>
      <c r="J6" s="799"/>
      <c r="K6" s="799"/>
      <c r="L6" s="799"/>
      <c r="M6" s="799"/>
      <c r="N6" s="799"/>
      <c r="O6" s="799"/>
      <c r="P6" s="799"/>
      <c r="Q6" s="799"/>
      <c r="R6" s="799"/>
      <c r="S6" s="799"/>
      <c r="T6" s="799"/>
      <c r="U6" s="799"/>
      <c r="V6" s="799"/>
      <c r="W6" s="799"/>
      <c r="X6" s="799"/>
    </row>
    <row r="7" spans="1:24" ht="20.25" customHeight="1">
      <c r="A7" s="700" t="s">
        <v>87</v>
      </c>
      <c r="B7" s="700" t="s">
        <v>32</v>
      </c>
      <c r="C7" s="719" t="str">
        <f>'Eficiencia Créditos de Vivienda'!C14:P14</f>
        <v>Eficiencia en la expedición del oficio que ordena el desembolso para créditos de vivienda</v>
      </c>
      <c r="D7" s="719"/>
      <c r="E7" s="719"/>
      <c r="F7" s="719"/>
      <c r="G7" s="719"/>
      <c r="H7" s="719"/>
      <c r="I7" s="719"/>
      <c r="J7" s="719"/>
      <c r="K7" s="719"/>
      <c r="L7" s="719"/>
      <c r="M7" s="719"/>
      <c r="N7" s="719"/>
      <c r="O7" s="719"/>
      <c r="P7" s="719"/>
      <c r="Q7" s="719"/>
      <c r="R7" s="719"/>
      <c r="S7" s="719"/>
      <c r="T7" s="719"/>
      <c r="U7" s="719"/>
      <c r="V7" s="719"/>
      <c r="W7" s="719"/>
      <c r="X7" s="719"/>
    </row>
    <row r="8" spans="1:24" ht="41.25" customHeight="1">
      <c r="A8" s="700"/>
      <c r="B8" s="700"/>
      <c r="C8" s="175" t="s">
        <v>9</v>
      </c>
      <c r="D8" s="175" t="s">
        <v>88</v>
      </c>
      <c r="E8" s="175" t="s">
        <v>9</v>
      </c>
      <c r="F8" s="175" t="s">
        <v>88</v>
      </c>
      <c r="G8" s="175" t="s">
        <v>114</v>
      </c>
      <c r="H8" s="175" t="s">
        <v>88</v>
      </c>
      <c r="I8" s="175" t="s">
        <v>9</v>
      </c>
      <c r="J8" s="175" t="s">
        <v>88</v>
      </c>
      <c r="K8" s="175" t="s">
        <v>9</v>
      </c>
      <c r="L8" s="175" t="s">
        <v>88</v>
      </c>
      <c r="M8" s="175" t="s">
        <v>113</v>
      </c>
      <c r="N8" s="175" t="s">
        <v>88</v>
      </c>
      <c r="O8" s="175" t="s">
        <v>9</v>
      </c>
      <c r="P8" s="175" t="s">
        <v>88</v>
      </c>
      <c r="Q8" s="175" t="s">
        <v>9</v>
      </c>
      <c r="R8" s="175" t="s">
        <v>88</v>
      </c>
      <c r="S8" s="175" t="s">
        <v>115</v>
      </c>
      <c r="T8" s="175" t="s">
        <v>88</v>
      </c>
      <c r="U8" s="175" t="s">
        <v>260</v>
      </c>
      <c r="V8" s="175" t="s">
        <v>88</v>
      </c>
      <c r="W8" s="729" t="s">
        <v>89</v>
      </c>
      <c r="X8" s="729"/>
    </row>
    <row r="9" spans="1:24" ht="54" customHeight="1">
      <c r="A9" s="802" t="s">
        <v>138</v>
      </c>
      <c r="B9" s="180" t="str">
        <f>'Eficiencia Créditos de Vivienda'!B40</f>
        <v>Sumatoria de días para expedir órdenes de desembolso</v>
      </c>
      <c r="C9" s="169"/>
      <c r="D9" s="798" t="str">
        <f>IF(C9=0,"0",C9/C10)</f>
        <v>0</v>
      </c>
      <c r="E9" s="169"/>
      <c r="F9" s="798" t="str">
        <f>IF(E9=0,"0",E9/E10)</f>
        <v>0</v>
      </c>
      <c r="G9" s="230">
        <v>0</v>
      </c>
      <c r="H9" s="796" t="str">
        <f>IF(G9=0,"0",G9/G10)</f>
        <v>0</v>
      </c>
      <c r="I9" s="169"/>
      <c r="J9" s="798" t="str">
        <f>IF(I9=0,"0",I9/I10)</f>
        <v>0</v>
      </c>
      <c r="K9" s="169"/>
      <c r="L9" s="798" t="str">
        <f>IF(K9=0,"0",K9/K10)</f>
        <v>0</v>
      </c>
      <c r="M9" s="230">
        <v>6</v>
      </c>
      <c r="N9" s="796">
        <f>IF(M9=0,"0",M9/M10)</f>
        <v>3</v>
      </c>
      <c r="O9" s="169"/>
      <c r="P9" s="798" t="str">
        <f>IF(O9=0,"0",O9/O10)</f>
        <v>0</v>
      </c>
      <c r="Q9" s="169"/>
      <c r="R9" s="798" t="str">
        <f>IF(Q9=0,"0",Q9/Q10)</f>
        <v>0</v>
      </c>
      <c r="S9" s="230">
        <v>21</v>
      </c>
      <c r="T9" s="796">
        <f>IF(S9=0,"0",S9/S10)</f>
        <v>3</v>
      </c>
      <c r="U9" s="223">
        <v>24</v>
      </c>
      <c r="V9" s="796">
        <f>IF(U9=0,"0",U9/U10)</f>
        <v>3</v>
      </c>
      <c r="W9" s="731" t="s">
        <v>406</v>
      </c>
      <c r="X9" s="731"/>
    </row>
    <row r="10" spans="1:24" ht="74.25" customHeight="1">
      <c r="A10" s="802"/>
      <c r="B10" s="180" t="str">
        <f>'Eficiencia Créditos de Vivienda'!B41</f>
        <v>Solicitudes de desembolso radicadas por los funcionarios</v>
      </c>
      <c r="C10" s="169"/>
      <c r="D10" s="798"/>
      <c r="E10" s="169"/>
      <c r="F10" s="798"/>
      <c r="G10" s="230">
        <v>0</v>
      </c>
      <c r="H10" s="796"/>
      <c r="I10" s="169"/>
      <c r="J10" s="798"/>
      <c r="K10" s="169"/>
      <c r="L10" s="798"/>
      <c r="M10" s="230">
        <v>2</v>
      </c>
      <c r="N10" s="796"/>
      <c r="O10" s="169"/>
      <c r="P10" s="798"/>
      <c r="Q10" s="169"/>
      <c r="R10" s="798"/>
      <c r="S10" s="230">
        <v>7</v>
      </c>
      <c r="T10" s="796"/>
      <c r="U10" s="222">
        <v>8</v>
      </c>
      <c r="V10" s="796"/>
      <c r="W10" s="731"/>
      <c r="X10" s="731"/>
    </row>
    <row r="11" spans="3:20" ht="12.75" hidden="1">
      <c r="C11" s="27"/>
      <c r="D11" s="27"/>
      <c r="E11" s="27"/>
      <c r="F11" s="27"/>
      <c r="G11" s="27"/>
      <c r="H11" s="27"/>
      <c r="I11" s="27"/>
      <c r="J11" s="27"/>
      <c r="K11" s="27"/>
      <c r="L11" s="27"/>
      <c r="M11" s="27"/>
      <c r="N11" s="27"/>
      <c r="P11" s="27"/>
      <c r="R11" s="27"/>
      <c r="T11" s="27"/>
    </row>
    <row r="12" spans="1:20" ht="12.75" hidden="1">
      <c r="A12" s="800" t="s">
        <v>167</v>
      </c>
      <c r="B12" s="800"/>
      <c r="C12" s="27"/>
      <c r="D12" s="27"/>
      <c r="E12" s="27"/>
      <c r="F12" s="27"/>
      <c r="G12" s="27"/>
      <c r="H12" s="27"/>
      <c r="I12" s="27"/>
      <c r="J12" s="27"/>
      <c r="K12" s="27"/>
      <c r="L12" s="27"/>
      <c r="M12" s="27"/>
      <c r="N12" s="27"/>
      <c r="P12" s="27"/>
      <c r="R12" s="27"/>
      <c r="T12" s="27"/>
    </row>
    <row r="13" spans="3:20" ht="12.75">
      <c r="C13" s="27"/>
      <c r="D13" s="27"/>
      <c r="E13" s="27"/>
      <c r="F13" s="27"/>
      <c r="G13" s="27"/>
      <c r="H13" s="27"/>
      <c r="I13" s="27"/>
      <c r="J13" s="27"/>
      <c r="K13" s="27"/>
      <c r="L13" s="27"/>
      <c r="M13" s="27"/>
      <c r="N13" s="27"/>
      <c r="P13" s="27"/>
      <c r="R13" s="27"/>
      <c r="T13" s="27"/>
    </row>
    <row r="14" spans="3:22" ht="12.75">
      <c r="C14" s="27"/>
      <c r="D14" s="27"/>
      <c r="E14" s="27"/>
      <c r="F14" s="27"/>
      <c r="G14" s="27"/>
      <c r="H14" s="27"/>
      <c r="I14" s="27"/>
      <c r="J14" s="27"/>
      <c r="K14" s="27"/>
      <c r="L14" s="27"/>
      <c r="M14" s="27"/>
      <c r="N14" s="27"/>
      <c r="P14" s="27"/>
      <c r="R14" s="27"/>
      <c r="T14" s="27"/>
      <c r="V14" s="182"/>
    </row>
    <row r="15" spans="3:22" ht="12.75">
      <c r="C15" s="27"/>
      <c r="D15" s="27"/>
      <c r="E15" s="27"/>
      <c r="F15" s="27"/>
      <c r="G15" s="27"/>
      <c r="H15" s="27"/>
      <c r="I15" s="27"/>
      <c r="J15" s="27"/>
      <c r="K15" s="27"/>
      <c r="L15" s="27"/>
      <c r="M15" s="27"/>
      <c r="N15" s="27"/>
      <c r="V15" s="182"/>
    </row>
    <row r="16" spans="3:14" ht="12.75">
      <c r="C16" s="27"/>
      <c r="D16" s="27"/>
      <c r="E16" s="27"/>
      <c r="F16" s="27"/>
      <c r="G16" s="27"/>
      <c r="H16" s="27"/>
      <c r="I16" s="27"/>
      <c r="J16" s="27"/>
      <c r="K16" s="27"/>
      <c r="L16" s="27"/>
      <c r="M16" s="27"/>
      <c r="N16" s="27"/>
    </row>
    <row r="17" spans="3:14" ht="12.75">
      <c r="C17" s="27"/>
      <c r="D17" s="27"/>
      <c r="E17" s="27"/>
      <c r="F17" s="27"/>
      <c r="G17" s="27"/>
      <c r="H17" s="27"/>
      <c r="I17" s="27"/>
      <c r="J17" s="27"/>
      <c r="K17" s="27"/>
      <c r="L17" s="27"/>
      <c r="M17" s="27"/>
      <c r="N17" s="27"/>
    </row>
    <row r="18" spans="3:22" ht="12.75">
      <c r="C18" s="27"/>
      <c r="D18" s="27"/>
      <c r="E18" s="27"/>
      <c r="F18" s="27"/>
      <c r="G18" s="27"/>
      <c r="H18" s="27"/>
      <c r="I18" s="27"/>
      <c r="J18" s="27"/>
      <c r="K18" s="27"/>
      <c r="L18" s="27"/>
      <c r="M18" s="27"/>
      <c r="N18" s="27"/>
      <c r="V18" s="182"/>
    </row>
    <row r="19" spans="3:14" ht="12.75">
      <c r="C19" s="27"/>
      <c r="D19" s="27"/>
      <c r="E19" s="27"/>
      <c r="F19" s="27"/>
      <c r="G19" s="27"/>
      <c r="H19" s="27"/>
      <c r="I19" s="27"/>
      <c r="J19" s="27"/>
      <c r="K19" s="27"/>
      <c r="L19" s="27"/>
      <c r="M19" s="27"/>
      <c r="N19" s="27"/>
    </row>
    <row r="20" spans="3:14" ht="15" customHeight="1">
      <c r="C20" s="27"/>
      <c r="D20" s="27"/>
      <c r="E20" s="27"/>
      <c r="F20" s="27"/>
      <c r="G20" s="27"/>
      <c r="H20" s="27"/>
      <c r="I20" s="27"/>
      <c r="J20" s="27"/>
      <c r="K20" s="27"/>
      <c r="L20" s="27"/>
      <c r="M20" s="27"/>
      <c r="N20" s="27"/>
    </row>
    <row r="21" spans="3:14" ht="15.75" customHeight="1">
      <c r="C21" s="27"/>
      <c r="D21" s="27"/>
      <c r="E21" s="27"/>
      <c r="F21" s="27"/>
      <c r="G21" s="27"/>
      <c r="H21" s="27"/>
      <c r="I21" s="27"/>
      <c r="J21" s="27"/>
      <c r="K21" s="27"/>
      <c r="L21" s="27"/>
      <c r="M21" s="27"/>
      <c r="N21" s="27"/>
    </row>
    <row r="22" spans="3:14" ht="15" customHeight="1">
      <c r="C22" s="27"/>
      <c r="D22" s="27"/>
      <c r="E22" s="27"/>
      <c r="F22" s="27"/>
      <c r="G22" s="27"/>
      <c r="H22" s="27"/>
      <c r="I22" s="27"/>
      <c r="J22" s="27"/>
      <c r="K22" s="27"/>
      <c r="L22" s="27"/>
      <c r="M22" s="27"/>
      <c r="N22" s="27"/>
    </row>
    <row r="23" spans="3:14" ht="15.75" customHeight="1">
      <c r="C23" s="27"/>
      <c r="D23" s="27"/>
      <c r="E23" s="27"/>
      <c r="F23" s="27"/>
      <c r="G23" s="27"/>
      <c r="H23" s="27"/>
      <c r="I23" s="27"/>
      <c r="J23" s="27"/>
      <c r="K23" s="27"/>
      <c r="L23" s="27"/>
      <c r="M23" s="27"/>
      <c r="N23" s="27"/>
    </row>
    <row r="24" spans="3:14" ht="15" customHeight="1">
      <c r="C24" s="27"/>
      <c r="D24" s="27"/>
      <c r="E24" s="27"/>
      <c r="F24" s="27"/>
      <c r="G24" s="27"/>
      <c r="H24" s="27"/>
      <c r="I24" s="27"/>
      <c r="J24" s="27"/>
      <c r="K24" s="27"/>
      <c r="L24" s="27"/>
      <c r="M24" s="27"/>
      <c r="N24" s="27"/>
    </row>
    <row r="25" spans="3:14" ht="15.75" customHeight="1">
      <c r="C25" s="27"/>
      <c r="D25" s="27"/>
      <c r="E25" s="27"/>
      <c r="F25" s="27"/>
      <c r="G25" s="27"/>
      <c r="H25" s="27"/>
      <c r="I25" s="27"/>
      <c r="J25" s="27"/>
      <c r="K25" s="27"/>
      <c r="L25" s="27"/>
      <c r="M25" s="27"/>
      <c r="N25" s="27"/>
    </row>
    <row r="26" spans="3:14" ht="12.75">
      <c r="C26" s="27"/>
      <c r="D26" s="27"/>
      <c r="E26" s="27"/>
      <c r="F26" s="27"/>
      <c r="G26" s="27"/>
      <c r="H26" s="27"/>
      <c r="I26" s="27"/>
      <c r="J26" s="27"/>
      <c r="K26" s="27"/>
      <c r="L26" s="27"/>
      <c r="M26" s="27"/>
      <c r="N26" s="27"/>
    </row>
    <row r="27" spans="3:14" ht="19.5" customHeight="1">
      <c r="C27" s="27"/>
      <c r="D27" s="27"/>
      <c r="E27" s="27"/>
      <c r="F27" s="27"/>
      <c r="G27" s="27"/>
      <c r="H27" s="27"/>
      <c r="I27" s="27"/>
      <c r="J27" s="27"/>
      <c r="K27" s="27"/>
      <c r="L27" s="27"/>
      <c r="M27" s="27"/>
      <c r="N27" s="27"/>
    </row>
    <row r="28" spans="3:14" ht="12.75">
      <c r="C28" s="27"/>
      <c r="D28" s="27"/>
      <c r="E28" s="27"/>
      <c r="F28" s="27"/>
      <c r="G28" s="27"/>
      <c r="H28" s="27"/>
      <c r="I28" s="27"/>
      <c r="J28" s="27"/>
      <c r="K28" s="27"/>
      <c r="L28" s="27"/>
      <c r="M28" s="27"/>
      <c r="N28" s="27"/>
    </row>
    <row r="29" spans="3:14" ht="12.75">
      <c r="C29" s="27"/>
      <c r="D29" s="27"/>
      <c r="E29" s="27"/>
      <c r="F29" s="27"/>
      <c r="G29" s="27"/>
      <c r="H29" s="27"/>
      <c r="I29" s="27"/>
      <c r="J29" s="27"/>
      <c r="K29" s="27"/>
      <c r="L29" s="27"/>
      <c r="M29" s="27"/>
      <c r="N29" s="27"/>
    </row>
    <row r="30" spans="3:14" ht="12.75">
      <c r="C30" s="27"/>
      <c r="D30" s="27"/>
      <c r="E30" s="27"/>
      <c r="F30" s="27"/>
      <c r="G30" s="27"/>
      <c r="H30" s="27"/>
      <c r="I30" s="27"/>
      <c r="J30" s="27"/>
      <c r="K30" s="27"/>
      <c r="L30" s="27"/>
      <c r="M30" s="27"/>
      <c r="N30" s="27"/>
    </row>
    <row r="31" spans="3:14" ht="12.75">
      <c r="C31" s="27"/>
      <c r="D31" s="27"/>
      <c r="E31" s="27"/>
      <c r="F31" s="27"/>
      <c r="G31" s="27"/>
      <c r="H31" s="27"/>
      <c r="I31" s="27"/>
      <c r="J31" s="27"/>
      <c r="K31" s="27"/>
      <c r="L31" s="27"/>
      <c r="M31" s="27"/>
      <c r="N31" s="27"/>
    </row>
    <row r="32" spans="3:14" ht="12.75">
      <c r="C32" s="27"/>
      <c r="D32" s="27"/>
      <c r="E32" s="27"/>
      <c r="F32" s="27"/>
      <c r="G32" s="27"/>
      <c r="H32" s="27"/>
      <c r="I32" s="27"/>
      <c r="J32" s="27"/>
      <c r="K32" s="27"/>
      <c r="L32" s="27"/>
      <c r="M32" s="27"/>
      <c r="N32" s="27"/>
    </row>
    <row r="33" spans="3:14" ht="12.75">
      <c r="C33" s="27"/>
      <c r="D33" s="27"/>
      <c r="E33" s="27"/>
      <c r="F33" s="27"/>
      <c r="G33" s="27"/>
      <c r="H33" s="27"/>
      <c r="I33" s="27"/>
      <c r="J33" s="27"/>
      <c r="K33" s="27"/>
      <c r="L33" s="27"/>
      <c r="M33" s="27"/>
      <c r="N33" s="27"/>
    </row>
    <row r="34" spans="3:14" ht="12.75">
      <c r="C34" s="27"/>
      <c r="D34" s="27"/>
      <c r="E34" s="27"/>
      <c r="F34" s="27"/>
      <c r="G34" s="27"/>
      <c r="H34" s="27"/>
      <c r="I34" s="27"/>
      <c r="J34" s="27"/>
      <c r="K34" s="27"/>
      <c r="L34" s="27"/>
      <c r="M34" s="27"/>
      <c r="N34" s="27"/>
    </row>
    <row r="35" spans="3:14" ht="12.75">
      <c r="C35" s="27"/>
      <c r="D35" s="27"/>
      <c r="E35" s="27"/>
      <c r="F35" s="27"/>
      <c r="G35" s="27"/>
      <c r="H35" s="27"/>
      <c r="I35" s="27"/>
      <c r="J35" s="27"/>
      <c r="K35" s="27"/>
      <c r="L35" s="27"/>
      <c r="M35" s="27"/>
      <c r="N35" s="27"/>
    </row>
    <row r="36" spans="3:14" ht="12.75">
      <c r="C36" s="27"/>
      <c r="D36" s="27"/>
      <c r="E36" s="27"/>
      <c r="F36" s="27"/>
      <c r="G36" s="27"/>
      <c r="H36" s="27"/>
      <c r="I36" s="27"/>
      <c r="J36" s="27"/>
      <c r="K36" s="27"/>
      <c r="L36" s="27"/>
      <c r="M36" s="27"/>
      <c r="N36" s="27"/>
    </row>
    <row r="37" spans="3:14" ht="12.75">
      <c r="C37" s="27"/>
      <c r="D37" s="27"/>
      <c r="E37" s="27"/>
      <c r="F37" s="27"/>
      <c r="G37" s="27"/>
      <c r="H37" s="27"/>
      <c r="I37" s="27"/>
      <c r="J37" s="27"/>
      <c r="K37" s="27"/>
      <c r="L37" s="27"/>
      <c r="M37" s="27"/>
      <c r="N37" s="27"/>
    </row>
    <row r="38" spans="3:14" ht="12.75">
      <c r="C38" s="27"/>
      <c r="D38" s="27"/>
      <c r="E38" s="27"/>
      <c r="F38" s="27"/>
      <c r="G38" s="27"/>
      <c r="H38" s="27"/>
      <c r="I38" s="27"/>
      <c r="J38" s="27"/>
      <c r="K38" s="27"/>
      <c r="L38" s="27"/>
      <c r="M38" s="27"/>
      <c r="N38" s="27"/>
    </row>
    <row r="39" spans="3:14" ht="12.75">
      <c r="C39" s="27"/>
      <c r="D39" s="27"/>
      <c r="E39" s="27"/>
      <c r="F39" s="27"/>
      <c r="G39" s="27"/>
      <c r="H39" s="27"/>
      <c r="I39" s="27"/>
      <c r="J39" s="27"/>
      <c r="K39" s="27"/>
      <c r="L39" s="27"/>
      <c r="M39" s="27"/>
      <c r="N39" s="27"/>
    </row>
    <row r="40" spans="3:14" ht="12.75">
      <c r="C40" s="27"/>
      <c r="D40" s="27"/>
      <c r="E40" s="27"/>
      <c r="F40" s="27"/>
      <c r="G40" s="27"/>
      <c r="H40" s="27"/>
      <c r="I40" s="27"/>
      <c r="J40" s="27"/>
      <c r="K40" s="27"/>
      <c r="L40" s="27"/>
      <c r="M40" s="27"/>
      <c r="N40" s="27"/>
    </row>
    <row r="41" spans="3:14" ht="12.75">
      <c r="C41" s="27"/>
      <c r="D41" s="27"/>
      <c r="E41" s="27"/>
      <c r="F41" s="27"/>
      <c r="G41" s="27"/>
      <c r="H41" s="27"/>
      <c r="I41" s="27"/>
      <c r="J41" s="27"/>
      <c r="K41" s="27"/>
      <c r="L41" s="27"/>
      <c r="M41" s="27"/>
      <c r="N41" s="27"/>
    </row>
    <row r="42" spans="3:14" ht="12.75">
      <c r="C42" s="27"/>
      <c r="D42" s="27"/>
      <c r="E42" s="27"/>
      <c r="F42" s="27"/>
      <c r="G42" s="27"/>
      <c r="H42" s="27"/>
      <c r="I42" s="27"/>
      <c r="J42" s="27"/>
      <c r="K42" s="27"/>
      <c r="L42" s="27"/>
      <c r="M42" s="27"/>
      <c r="N42" s="27"/>
    </row>
    <row r="43" spans="3:14" ht="12.75">
      <c r="C43" s="27"/>
      <c r="D43" s="27"/>
      <c r="E43" s="27"/>
      <c r="F43" s="27"/>
      <c r="G43" s="27"/>
      <c r="H43" s="27"/>
      <c r="I43" s="27"/>
      <c r="J43" s="27"/>
      <c r="K43" s="27"/>
      <c r="L43" s="27"/>
      <c r="M43" s="27"/>
      <c r="N43" s="27"/>
    </row>
    <row r="44" spans="3:14" ht="12.75">
      <c r="C44" s="27"/>
      <c r="D44" s="27"/>
      <c r="E44" s="27"/>
      <c r="F44" s="27"/>
      <c r="G44" s="27"/>
      <c r="H44" s="27"/>
      <c r="I44" s="27"/>
      <c r="J44" s="27"/>
      <c r="K44" s="27"/>
      <c r="L44" s="27"/>
      <c r="M44" s="27"/>
      <c r="N44" s="27"/>
    </row>
    <row r="45" spans="3:14" ht="12.75">
      <c r="C45" s="27"/>
      <c r="D45" s="27"/>
      <c r="E45" s="27"/>
      <c r="F45" s="27"/>
      <c r="G45" s="27"/>
      <c r="H45" s="27"/>
      <c r="I45" s="27"/>
      <c r="J45" s="27"/>
      <c r="K45" s="27"/>
      <c r="L45" s="27"/>
      <c r="M45" s="27"/>
      <c r="N45" s="27"/>
    </row>
    <row r="55" spans="2:22" ht="12.75">
      <c r="B55" s="29"/>
      <c r="C55" s="30"/>
      <c r="D55" s="30"/>
      <c r="E55" s="30"/>
      <c r="F55" s="30"/>
      <c r="G55" s="30"/>
      <c r="H55" s="30"/>
      <c r="I55" s="30"/>
      <c r="J55" s="30"/>
      <c r="K55" s="30"/>
      <c r="L55" s="30"/>
      <c r="M55" s="30"/>
      <c r="N55" s="30"/>
      <c r="O55" s="30"/>
      <c r="P55" s="30"/>
      <c r="Q55" s="30"/>
      <c r="R55" s="30"/>
      <c r="S55" s="30"/>
      <c r="T55" s="30"/>
      <c r="U55" s="30"/>
      <c r="V55" s="30"/>
    </row>
    <row r="56" spans="2:22" ht="12.75">
      <c r="B56" s="31"/>
      <c r="C56" s="30"/>
      <c r="D56" s="30"/>
      <c r="E56" s="30"/>
      <c r="F56" s="30"/>
      <c r="G56" s="30"/>
      <c r="H56" s="30"/>
      <c r="I56" s="30"/>
      <c r="J56" s="30"/>
      <c r="K56" s="30"/>
      <c r="L56" s="30"/>
      <c r="M56" s="30"/>
      <c r="N56" s="30"/>
      <c r="O56" s="30"/>
      <c r="P56" s="30"/>
      <c r="Q56" s="30"/>
      <c r="R56" s="30"/>
      <c r="S56" s="30"/>
      <c r="T56" s="30"/>
      <c r="U56" s="30"/>
      <c r="V56" s="30"/>
    </row>
  </sheetData>
  <sheetProtection password="E09B" sheet="1" objects="1" scenarios="1"/>
  <mergeCells count="28">
    <mergeCell ref="A12:B12"/>
    <mergeCell ref="L9:L10"/>
    <mergeCell ref="H9:H10"/>
    <mergeCell ref="J9:J10"/>
    <mergeCell ref="B1:V1"/>
    <mergeCell ref="R9:R10"/>
    <mergeCell ref="T9:T10"/>
    <mergeCell ref="P9:P10"/>
    <mergeCell ref="A1:A4"/>
    <mergeCell ref="A9:A10"/>
    <mergeCell ref="D9:D10"/>
    <mergeCell ref="F9:F10"/>
    <mergeCell ref="A6:B6"/>
    <mergeCell ref="C6:X6"/>
    <mergeCell ref="A7:A8"/>
    <mergeCell ref="C7:X7"/>
    <mergeCell ref="W8:X8"/>
    <mergeCell ref="B7:B8"/>
    <mergeCell ref="W1:X1"/>
    <mergeCell ref="B2:V2"/>
    <mergeCell ref="V9:V10"/>
    <mergeCell ref="W2:X2"/>
    <mergeCell ref="B3:V3"/>
    <mergeCell ref="W3:X3"/>
    <mergeCell ref="B4:V4"/>
    <mergeCell ref="W4:X4"/>
    <mergeCell ref="W9:X10"/>
    <mergeCell ref="N9:N10"/>
  </mergeCell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AD179"/>
  <sheetViews>
    <sheetView zoomScale="70" zoomScaleNormal="70" zoomScalePageLayoutView="0" workbookViewId="0" topLeftCell="A61">
      <selection activeCell="C70" sqref="C70:P70"/>
    </sheetView>
  </sheetViews>
  <sheetFormatPr defaultColWidth="11.421875" defaultRowHeight="12.75"/>
  <cols>
    <col min="1" max="1" width="1.1484375" style="45" customWidth="1"/>
    <col min="2" max="2" width="31.8515625" style="45" customWidth="1"/>
    <col min="3" max="3" width="16.8515625" style="45" customWidth="1"/>
    <col min="4" max="15" width="9.7109375" style="45" customWidth="1"/>
    <col min="16" max="16" width="47.421875" style="45" customWidth="1"/>
    <col min="17" max="17" width="2.57421875" style="45" customWidth="1"/>
    <col min="18" max="18" width="7.8515625" style="45" customWidth="1"/>
    <col min="19" max="16384" width="11.421875" style="45" customWidth="1"/>
  </cols>
  <sheetData>
    <row r="1" spans="1:17" ht="5.25" customHeight="1" thickBot="1">
      <c r="A1" s="58"/>
      <c r="B1" s="58"/>
      <c r="C1" s="58"/>
      <c r="D1" s="58"/>
      <c r="E1" s="58"/>
      <c r="F1" s="58"/>
      <c r="G1" s="58"/>
      <c r="H1" s="58"/>
      <c r="I1" s="58"/>
      <c r="J1" s="58"/>
      <c r="K1" s="58"/>
      <c r="L1" s="58"/>
      <c r="M1" s="58"/>
      <c r="N1" s="58"/>
      <c r="O1" s="58"/>
      <c r="P1" s="58"/>
      <c r="Q1" s="58"/>
    </row>
    <row r="2" spans="1:17" ht="16.5" customHeight="1">
      <c r="A2" s="58"/>
      <c r="B2" s="320"/>
      <c r="C2" s="481" t="s">
        <v>59</v>
      </c>
      <c r="D2" s="482"/>
      <c r="E2" s="482"/>
      <c r="F2" s="482"/>
      <c r="G2" s="482"/>
      <c r="H2" s="482"/>
      <c r="I2" s="482"/>
      <c r="J2" s="482"/>
      <c r="K2" s="482"/>
      <c r="L2" s="482"/>
      <c r="M2" s="483"/>
      <c r="N2" s="484" t="s">
        <v>60</v>
      </c>
      <c r="O2" s="485"/>
      <c r="P2" s="486"/>
      <c r="Q2" s="58"/>
    </row>
    <row r="3" spans="1:17" ht="15.75" customHeight="1">
      <c r="A3" s="58"/>
      <c r="B3" s="321"/>
      <c r="C3" s="487" t="s">
        <v>61</v>
      </c>
      <c r="D3" s="488"/>
      <c r="E3" s="488"/>
      <c r="F3" s="488"/>
      <c r="G3" s="488"/>
      <c r="H3" s="488"/>
      <c r="I3" s="488"/>
      <c r="J3" s="488"/>
      <c r="K3" s="488"/>
      <c r="L3" s="488"/>
      <c r="M3" s="489"/>
      <c r="N3" s="490" t="s">
        <v>108</v>
      </c>
      <c r="O3" s="491"/>
      <c r="P3" s="492"/>
      <c r="Q3" s="58"/>
    </row>
    <row r="4" spans="1:17" ht="15.75" customHeight="1">
      <c r="A4" s="58"/>
      <c r="B4" s="321"/>
      <c r="C4" s="487" t="s">
        <v>62</v>
      </c>
      <c r="D4" s="488"/>
      <c r="E4" s="488"/>
      <c r="F4" s="488"/>
      <c r="G4" s="488"/>
      <c r="H4" s="488"/>
      <c r="I4" s="488"/>
      <c r="J4" s="488"/>
      <c r="K4" s="488"/>
      <c r="L4" s="488"/>
      <c r="M4" s="489"/>
      <c r="N4" s="490" t="s">
        <v>107</v>
      </c>
      <c r="O4" s="491"/>
      <c r="P4" s="492"/>
      <c r="Q4" s="58"/>
    </row>
    <row r="5" spans="1:17" ht="16.5" customHeight="1" thickBot="1">
      <c r="A5" s="58"/>
      <c r="B5" s="322"/>
      <c r="C5" s="493" t="s">
        <v>63</v>
      </c>
      <c r="D5" s="494"/>
      <c r="E5" s="494"/>
      <c r="F5" s="494"/>
      <c r="G5" s="494"/>
      <c r="H5" s="494"/>
      <c r="I5" s="494"/>
      <c r="J5" s="494"/>
      <c r="K5" s="494"/>
      <c r="L5" s="494"/>
      <c r="M5" s="495"/>
      <c r="N5" s="496" t="s">
        <v>178</v>
      </c>
      <c r="O5" s="497"/>
      <c r="P5" s="498"/>
      <c r="Q5" s="58"/>
    </row>
    <row r="6" spans="1:17" ht="3.75" customHeight="1" thickBot="1">
      <c r="A6" s="58"/>
      <c r="B6" s="58"/>
      <c r="C6" s="58"/>
      <c r="D6" s="58"/>
      <c r="E6" s="58"/>
      <c r="F6" s="58"/>
      <c r="G6" s="58"/>
      <c r="H6" s="58"/>
      <c r="I6" s="58"/>
      <c r="J6" s="58"/>
      <c r="K6" s="58"/>
      <c r="L6" s="58"/>
      <c r="M6" s="58"/>
      <c r="N6" s="58"/>
      <c r="O6" s="58"/>
      <c r="P6" s="58"/>
      <c r="Q6" s="58"/>
    </row>
    <row r="7" spans="1:17" ht="12.75">
      <c r="A7" s="59"/>
      <c r="B7" s="332" t="s">
        <v>66</v>
      </c>
      <c r="C7" s="333"/>
      <c r="D7" s="333"/>
      <c r="E7" s="333"/>
      <c r="F7" s="333"/>
      <c r="G7" s="333"/>
      <c r="H7" s="333"/>
      <c r="I7" s="333"/>
      <c r="J7" s="333"/>
      <c r="K7" s="333"/>
      <c r="L7" s="333"/>
      <c r="M7" s="333"/>
      <c r="N7" s="333"/>
      <c r="O7" s="333"/>
      <c r="P7" s="334"/>
      <c r="Q7" s="59"/>
    </row>
    <row r="8" spans="1:17" ht="13.5" thickBot="1">
      <c r="A8" s="59"/>
      <c r="B8" s="335"/>
      <c r="C8" s="336"/>
      <c r="D8" s="336"/>
      <c r="E8" s="336"/>
      <c r="F8" s="336"/>
      <c r="G8" s="336"/>
      <c r="H8" s="336"/>
      <c r="I8" s="336"/>
      <c r="J8" s="336"/>
      <c r="K8" s="336"/>
      <c r="L8" s="336"/>
      <c r="M8" s="336"/>
      <c r="N8" s="336"/>
      <c r="O8" s="336"/>
      <c r="P8" s="337"/>
      <c r="Q8" s="59"/>
    </row>
    <row r="9" spans="1:17" ht="3.75" customHeight="1" thickBot="1">
      <c r="A9" s="59"/>
      <c r="B9" s="338"/>
      <c r="C9" s="338"/>
      <c r="D9" s="338"/>
      <c r="E9" s="338"/>
      <c r="F9" s="338"/>
      <c r="G9" s="338"/>
      <c r="H9" s="338"/>
      <c r="I9" s="338"/>
      <c r="J9" s="338"/>
      <c r="K9" s="338"/>
      <c r="L9" s="338"/>
      <c r="M9" s="338"/>
      <c r="N9" s="338"/>
      <c r="O9" s="338"/>
      <c r="P9" s="338"/>
      <c r="Q9" s="59"/>
    </row>
    <row r="10" spans="1:17" ht="26.25" customHeight="1" thickBot="1">
      <c r="A10" s="59"/>
      <c r="B10" s="60" t="s">
        <v>76</v>
      </c>
      <c r="C10" s="61">
        <v>2018</v>
      </c>
      <c r="D10" s="358" t="s">
        <v>1</v>
      </c>
      <c r="E10" s="359"/>
      <c r="F10" s="359"/>
      <c r="G10" s="359"/>
      <c r="H10" s="442" t="s">
        <v>42</v>
      </c>
      <c r="I10" s="442"/>
      <c r="J10" s="442"/>
      <c r="K10" s="359" t="s">
        <v>39</v>
      </c>
      <c r="L10" s="359"/>
      <c r="M10" s="359"/>
      <c r="N10" s="359"/>
      <c r="O10" s="442" t="s">
        <v>44</v>
      </c>
      <c r="P10" s="443"/>
      <c r="Q10" s="59"/>
    </row>
    <row r="11" spans="1:17" ht="3.75" customHeight="1" thickBot="1">
      <c r="A11" s="59"/>
      <c r="B11" s="401"/>
      <c r="C11" s="402"/>
      <c r="D11" s="402"/>
      <c r="E11" s="402"/>
      <c r="F11" s="402"/>
      <c r="G11" s="402"/>
      <c r="H11" s="402"/>
      <c r="I11" s="402"/>
      <c r="J11" s="402"/>
      <c r="K11" s="402"/>
      <c r="L11" s="402"/>
      <c r="M11" s="402"/>
      <c r="N11" s="402"/>
      <c r="O11" s="402"/>
      <c r="P11" s="403"/>
      <c r="Q11" s="59"/>
    </row>
    <row r="12" spans="1:17" s="116" customFormat="1" ht="18" customHeight="1" thickBot="1">
      <c r="A12" s="121"/>
      <c r="B12" s="62" t="s">
        <v>0</v>
      </c>
      <c r="C12" s="407" t="s">
        <v>101</v>
      </c>
      <c r="D12" s="407"/>
      <c r="E12" s="407"/>
      <c r="F12" s="407"/>
      <c r="G12" s="407"/>
      <c r="H12" s="407"/>
      <c r="I12" s="407"/>
      <c r="J12" s="407"/>
      <c r="K12" s="407"/>
      <c r="L12" s="407"/>
      <c r="M12" s="407"/>
      <c r="N12" s="407"/>
      <c r="O12" s="407"/>
      <c r="P12" s="408"/>
      <c r="Q12" s="121"/>
    </row>
    <row r="13" spans="1:17" ht="3.75" customHeight="1" thickBot="1">
      <c r="A13" s="59"/>
      <c r="B13" s="420"/>
      <c r="C13" s="421"/>
      <c r="D13" s="421"/>
      <c r="E13" s="421"/>
      <c r="F13" s="421"/>
      <c r="G13" s="421"/>
      <c r="H13" s="421"/>
      <c r="I13" s="421"/>
      <c r="J13" s="421"/>
      <c r="K13" s="421"/>
      <c r="L13" s="421"/>
      <c r="M13" s="421"/>
      <c r="N13" s="421"/>
      <c r="O13" s="421"/>
      <c r="P13" s="422"/>
      <c r="Q13" s="59"/>
    </row>
    <row r="14" spans="1:18" s="116" customFormat="1" ht="18" customHeight="1" thickBot="1">
      <c r="A14" s="121"/>
      <c r="B14" s="62" t="s">
        <v>6</v>
      </c>
      <c r="C14" s="499" t="s">
        <v>311</v>
      </c>
      <c r="D14" s="353"/>
      <c r="E14" s="353"/>
      <c r="F14" s="353"/>
      <c r="G14" s="353"/>
      <c r="H14" s="353"/>
      <c r="I14" s="353"/>
      <c r="J14" s="353"/>
      <c r="K14" s="353"/>
      <c r="L14" s="353"/>
      <c r="M14" s="353"/>
      <c r="N14" s="353"/>
      <c r="O14" s="353"/>
      <c r="P14" s="354"/>
      <c r="Q14" s="121"/>
      <c r="R14" s="190"/>
    </row>
    <row r="15" spans="1:17" ht="3.75" customHeight="1" thickBot="1">
      <c r="A15" s="59"/>
      <c r="B15" s="339"/>
      <c r="C15" s="340"/>
      <c r="D15" s="340"/>
      <c r="E15" s="340"/>
      <c r="F15" s="340"/>
      <c r="G15" s="340"/>
      <c r="H15" s="340"/>
      <c r="I15" s="340"/>
      <c r="J15" s="340"/>
      <c r="K15" s="340"/>
      <c r="L15" s="340"/>
      <c r="M15" s="340"/>
      <c r="N15" s="340"/>
      <c r="O15" s="340"/>
      <c r="P15" s="341"/>
      <c r="Q15" s="59"/>
    </row>
    <row r="16" spans="1:18" s="116" customFormat="1" ht="18" customHeight="1" thickBot="1">
      <c r="A16" s="121"/>
      <c r="B16" s="62" t="s">
        <v>37</v>
      </c>
      <c r="C16" s="805" t="s">
        <v>312</v>
      </c>
      <c r="D16" s="353"/>
      <c r="E16" s="353"/>
      <c r="F16" s="353"/>
      <c r="G16" s="353"/>
      <c r="H16" s="353"/>
      <c r="I16" s="353"/>
      <c r="J16" s="353"/>
      <c r="K16" s="353"/>
      <c r="L16" s="353"/>
      <c r="M16" s="353"/>
      <c r="N16" s="353"/>
      <c r="O16" s="353"/>
      <c r="P16" s="354"/>
      <c r="Q16" s="121"/>
      <c r="R16" s="190"/>
    </row>
    <row r="17" spans="1:17" ht="3.75" customHeight="1" thickBot="1">
      <c r="A17" s="59"/>
      <c r="B17" s="339"/>
      <c r="C17" s="340"/>
      <c r="D17" s="340"/>
      <c r="E17" s="340"/>
      <c r="F17" s="340"/>
      <c r="G17" s="340"/>
      <c r="H17" s="340"/>
      <c r="I17" s="340"/>
      <c r="J17" s="340"/>
      <c r="K17" s="340"/>
      <c r="L17" s="340"/>
      <c r="M17" s="340"/>
      <c r="N17" s="340"/>
      <c r="O17" s="340"/>
      <c r="P17" s="341"/>
      <c r="Q17" s="59"/>
    </row>
    <row r="18" spans="1:17" s="116" customFormat="1" ht="18" customHeight="1" thickBot="1">
      <c r="A18" s="121"/>
      <c r="B18" s="62" t="s">
        <v>23</v>
      </c>
      <c r="C18" s="806" t="s">
        <v>105</v>
      </c>
      <c r="D18" s="807"/>
      <c r="E18" s="807"/>
      <c r="F18" s="807"/>
      <c r="G18" s="807"/>
      <c r="H18" s="807"/>
      <c r="I18" s="807"/>
      <c r="J18" s="807"/>
      <c r="K18" s="807"/>
      <c r="L18" s="807"/>
      <c r="M18" s="807"/>
      <c r="N18" s="807"/>
      <c r="O18" s="807"/>
      <c r="P18" s="808"/>
      <c r="Q18" s="121"/>
    </row>
    <row r="19" spans="1:17" ht="3.75" customHeight="1" thickBot="1">
      <c r="A19" s="59"/>
      <c r="B19" s="451"/>
      <c r="C19" s="451"/>
      <c r="D19" s="451"/>
      <c r="E19" s="451"/>
      <c r="F19" s="451"/>
      <c r="G19" s="451"/>
      <c r="H19" s="451"/>
      <c r="I19" s="451"/>
      <c r="J19" s="451"/>
      <c r="K19" s="451"/>
      <c r="L19" s="451"/>
      <c r="M19" s="451"/>
      <c r="N19" s="451"/>
      <c r="O19" s="451"/>
      <c r="P19" s="451"/>
      <c r="Q19" s="59"/>
    </row>
    <row r="20" spans="1:17" s="116" customFormat="1" ht="18" customHeight="1" thickBot="1">
      <c r="A20" s="121"/>
      <c r="B20" s="453" t="s">
        <v>38</v>
      </c>
      <c r="C20" s="454"/>
      <c r="D20" s="454"/>
      <c r="E20" s="454"/>
      <c r="F20" s="454"/>
      <c r="G20" s="454"/>
      <c r="H20" s="454"/>
      <c r="I20" s="454"/>
      <c r="J20" s="454"/>
      <c r="K20" s="454"/>
      <c r="L20" s="454"/>
      <c r="M20" s="454"/>
      <c r="N20" s="454"/>
      <c r="O20" s="454"/>
      <c r="P20" s="455"/>
      <c r="Q20" s="121"/>
    </row>
    <row r="21" spans="1:17" ht="3.75" customHeight="1" thickBot="1">
      <c r="A21" s="59"/>
      <c r="B21" s="435"/>
      <c r="C21" s="436"/>
      <c r="D21" s="436"/>
      <c r="E21" s="436"/>
      <c r="F21" s="436"/>
      <c r="G21" s="436"/>
      <c r="H21" s="436"/>
      <c r="I21" s="436"/>
      <c r="J21" s="436"/>
      <c r="K21" s="436"/>
      <c r="L21" s="436"/>
      <c r="M21" s="436"/>
      <c r="N21" s="436"/>
      <c r="O21" s="436"/>
      <c r="P21" s="437"/>
      <c r="Q21" s="59"/>
    </row>
    <row r="22" spans="1:18" ht="45.75" customHeight="1" thickBot="1">
      <c r="A22" s="59"/>
      <c r="B22" s="62" t="s">
        <v>3</v>
      </c>
      <c r="C22" s="416" t="s">
        <v>313</v>
      </c>
      <c r="D22" s="353"/>
      <c r="E22" s="353"/>
      <c r="F22" s="353"/>
      <c r="G22" s="353"/>
      <c r="H22" s="353"/>
      <c r="I22" s="353"/>
      <c r="J22" s="353"/>
      <c r="K22" s="353"/>
      <c r="L22" s="353"/>
      <c r="M22" s="353"/>
      <c r="N22" s="353"/>
      <c r="O22" s="353"/>
      <c r="P22" s="354"/>
      <c r="Q22" s="59"/>
      <c r="R22" s="189"/>
    </row>
    <row r="23" spans="1:17" ht="3.75" customHeight="1" thickBot="1">
      <c r="A23" s="59"/>
      <c r="B23" s="339"/>
      <c r="C23" s="340"/>
      <c r="D23" s="340"/>
      <c r="E23" s="340"/>
      <c r="F23" s="340"/>
      <c r="G23" s="340"/>
      <c r="H23" s="340"/>
      <c r="I23" s="340"/>
      <c r="J23" s="340"/>
      <c r="K23" s="340"/>
      <c r="L23" s="340"/>
      <c r="M23" s="340"/>
      <c r="N23" s="340"/>
      <c r="O23" s="340"/>
      <c r="P23" s="341"/>
      <c r="Q23" s="59"/>
    </row>
    <row r="24" spans="1:18" ht="52.5" customHeight="1" thickBot="1">
      <c r="A24" s="59"/>
      <c r="B24" s="62" t="s">
        <v>24</v>
      </c>
      <c r="C24" s="783" t="s">
        <v>314</v>
      </c>
      <c r="D24" s="439"/>
      <c r="E24" s="439"/>
      <c r="F24" s="439"/>
      <c r="G24" s="439"/>
      <c r="H24" s="439"/>
      <c r="I24" s="439"/>
      <c r="J24" s="439"/>
      <c r="K24" s="439"/>
      <c r="L24" s="439"/>
      <c r="M24" s="439"/>
      <c r="N24" s="439"/>
      <c r="O24" s="439"/>
      <c r="P24" s="440"/>
      <c r="Q24" s="59"/>
      <c r="R24" s="189"/>
    </row>
    <row r="25" spans="1:17" ht="3.75" customHeight="1" thickBot="1">
      <c r="A25" s="59"/>
      <c r="B25" s="339"/>
      <c r="C25" s="340"/>
      <c r="D25" s="340"/>
      <c r="E25" s="340"/>
      <c r="F25" s="340"/>
      <c r="G25" s="340"/>
      <c r="H25" s="340"/>
      <c r="I25" s="340"/>
      <c r="J25" s="340"/>
      <c r="K25" s="340"/>
      <c r="L25" s="340"/>
      <c r="M25" s="340"/>
      <c r="N25" s="340"/>
      <c r="O25" s="340"/>
      <c r="P25" s="341"/>
      <c r="Q25" s="59"/>
    </row>
    <row r="26" spans="1:17" s="116" customFormat="1" ht="18" customHeight="1" thickBot="1">
      <c r="A26" s="121"/>
      <c r="B26" s="191" t="s">
        <v>2</v>
      </c>
      <c r="C26" s="502">
        <v>0.9</v>
      </c>
      <c r="D26" s="503"/>
      <c r="E26" s="503"/>
      <c r="F26" s="503"/>
      <c r="G26" s="503"/>
      <c r="H26" s="503"/>
      <c r="I26" s="503"/>
      <c r="J26" s="503"/>
      <c r="K26" s="503"/>
      <c r="L26" s="503"/>
      <c r="M26" s="503"/>
      <c r="N26" s="503"/>
      <c r="O26" s="503"/>
      <c r="P26" s="504"/>
      <c r="Q26" s="121"/>
    </row>
    <row r="27" spans="1:17" ht="3.75" customHeight="1" thickBot="1">
      <c r="A27" s="59"/>
      <c r="B27" s="345"/>
      <c r="C27" s="346"/>
      <c r="D27" s="346"/>
      <c r="E27" s="346"/>
      <c r="F27" s="346"/>
      <c r="G27" s="346"/>
      <c r="H27" s="346"/>
      <c r="I27" s="346"/>
      <c r="J27" s="346"/>
      <c r="K27" s="346"/>
      <c r="L27" s="346"/>
      <c r="M27" s="346"/>
      <c r="N27" s="346"/>
      <c r="O27" s="346"/>
      <c r="P27" s="347"/>
      <c r="Q27" s="59"/>
    </row>
    <row r="28" spans="1:17" s="116" customFormat="1" ht="18" customHeight="1" thickBot="1">
      <c r="A28" s="121"/>
      <c r="B28" s="191" t="s">
        <v>25</v>
      </c>
      <c r="C28" s="120" t="s">
        <v>26</v>
      </c>
      <c r="D28" s="441" t="s">
        <v>116</v>
      </c>
      <c r="E28" s="417"/>
      <c r="F28" s="417"/>
      <c r="G28" s="418"/>
      <c r="H28" s="600" t="s">
        <v>27</v>
      </c>
      <c r="I28" s="600"/>
      <c r="J28" s="600"/>
      <c r="K28" s="441" t="s">
        <v>154</v>
      </c>
      <c r="L28" s="417"/>
      <c r="M28" s="418"/>
      <c r="N28" s="404" t="s">
        <v>28</v>
      </c>
      <c r="O28" s="405"/>
      <c r="P28" s="69" t="s">
        <v>155</v>
      </c>
      <c r="Q28" s="121"/>
    </row>
    <row r="29" spans="1:17" ht="3.75" customHeight="1" thickBot="1">
      <c r="A29" s="59"/>
      <c r="B29" s="450"/>
      <c r="C29" s="451"/>
      <c r="D29" s="451"/>
      <c r="E29" s="451"/>
      <c r="F29" s="451"/>
      <c r="G29" s="451"/>
      <c r="H29" s="451"/>
      <c r="I29" s="451"/>
      <c r="J29" s="451"/>
      <c r="K29" s="451"/>
      <c r="L29" s="451"/>
      <c r="M29" s="451"/>
      <c r="N29" s="451"/>
      <c r="O29" s="451"/>
      <c r="P29" s="452"/>
      <c r="Q29" s="59"/>
    </row>
    <row r="30" spans="1:17" s="116" customFormat="1" ht="18" customHeight="1" thickBot="1">
      <c r="A30" s="121"/>
      <c r="B30" s="191" t="s">
        <v>7</v>
      </c>
      <c r="C30" s="352" t="s">
        <v>109</v>
      </c>
      <c r="D30" s="353"/>
      <c r="E30" s="353"/>
      <c r="F30" s="353"/>
      <c r="G30" s="353"/>
      <c r="H30" s="353"/>
      <c r="I30" s="353"/>
      <c r="J30" s="353"/>
      <c r="K30" s="353"/>
      <c r="L30" s="353"/>
      <c r="M30" s="353"/>
      <c r="N30" s="353"/>
      <c r="O30" s="353"/>
      <c r="P30" s="354"/>
      <c r="Q30" s="121"/>
    </row>
    <row r="31" spans="1:17" ht="3.75" customHeight="1" thickBot="1">
      <c r="A31" s="59"/>
      <c r="B31" s="339"/>
      <c r="C31" s="340"/>
      <c r="D31" s="340"/>
      <c r="E31" s="340"/>
      <c r="F31" s="340"/>
      <c r="G31" s="340"/>
      <c r="H31" s="340"/>
      <c r="I31" s="340"/>
      <c r="J31" s="340"/>
      <c r="K31" s="340"/>
      <c r="L31" s="340"/>
      <c r="M31" s="340"/>
      <c r="N31" s="340"/>
      <c r="O31" s="340"/>
      <c r="P31" s="341"/>
      <c r="Q31" s="59"/>
    </row>
    <row r="32" spans="1:17" s="116" customFormat="1" ht="18" customHeight="1" thickBot="1">
      <c r="A32" s="121"/>
      <c r="B32" s="191" t="s">
        <v>4</v>
      </c>
      <c r="C32" s="406" t="s">
        <v>72</v>
      </c>
      <c r="D32" s="407"/>
      <c r="E32" s="407"/>
      <c r="F32" s="407"/>
      <c r="G32" s="407"/>
      <c r="H32" s="407"/>
      <c r="I32" s="407"/>
      <c r="J32" s="407"/>
      <c r="K32" s="407"/>
      <c r="L32" s="407"/>
      <c r="M32" s="407"/>
      <c r="N32" s="407"/>
      <c r="O32" s="407"/>
      <c r="P32" s="408"/>
      <c r="Q32" s="121"/>
    </row>
    <row r="33" spans="1:17" ht="3.75" customHeight="1" thickBot="1">
      <c r="A33" s="59"/>
      <c r="B33" s="339"/>
      <c r="C33" s="340"/>
      <c r="D33" s="340"/>
      <c r="E33" s="340"/>
      <c r="F33" s="340"/>
      <c r="G33" s="340"/>
      <c r="H33" s="340"/>
      <c r="I33" s="340"/>
      <c r="J33" s="340"/>
      <c r="K33" s="340"/>
      <c r="L33" s="340"/>
      <c r="M33" s="340"/>
      <c r="N33" s="340"/>
      <c r="O33" s="340"/>
      <c r="P33" s="341"/>
      <c r="Q33" s="59"/>
    </row>
    <row r="34" spans="1:17" s="116" customFormat="1" ht="18" customHeight="1" thickBot="1">
      <c r="A34" s="121"/>
      <c r="B34" s="191" t="s">
        <v>35</v>
      </c>
      <c r="C34" s="409" t="s">
        <v>72</v>
      </c>
      <c r="D34" s="407"/>
      <c r="E34" s="407"/>
      <c r="F34" s="407"/>
      <c r="G34" s="407"/>
      <c r="H34" s="407"/>
      <c r="I34" s="407"/>
      <c r="J34" s="407"/>
      <c r="K34" s="407"/>
      <c r="L34" s="407"/>
      <c r="M34" s="407"/>
      <c r="N34" s="407"/>
      <c r="O34" s="407"/>
      <c r="P34" s="408"/>
      <c r="Q34" s="121"/>
    </row>
    <row r="35" spans="1:17" ht="3.75" customHeight="1" thickBot="1">
      <c r="A35" s="59"/>
      <c r="B35" s="420"/>
      <c r="C35" s="421"/>
      <c r="D35" s="421"/>
      <c r="E35" s="421"/>
      <c r="F35" s="421"/>
      <c r="G35" s="421"/>
      <c r="H35" s="421"/>
      <c r="I35" s="421"/>
      <c r="J35" s="421"/>
      <c r="K35" s="421"/>
      <c r="L35" s="421"/>
      <c r="M35" s="421"/>
      <c r="N35" s="421"/>
      <c r="O35" s="421"/>
      <c r="P35" s="422"/>
      <c r="Q35" s="59"/>
    </row>
    <row r="36" spans="1:17" s="116" customFormat="1" ht="18" customHeight="1" thickBot="1">
      <c r="A36" s="121"/>
      <c r="B36" s="191" t="s">
        <v>65</v>
      </c>
      <c r="C36" s="409" t="s">
        <v>72</v>
      </c>
      <c r="D36" s="407"/>
      <c r="E36" s="407"/>
      <c r="F36" s="407"/>
      <c r="G36" s="407"/>
      <c r="H36" s="407"/>
      <c r="I36" s="407"/>
      <c r="J36" s="407"/>
      <c r="K36" s="407"/>
      <c r="L36" s="407"/>
      <c r="M36" s="407"/>
      <c r="N36" s="407"/>
      <c r="O36" s="407"/>
      <c r="P36" s="408"/>
      <c r="Q36" s="121"/>
    </row>
    <row r="37" spans="1:17" ht="3.75" customHeight="1" thickBot="1">
      <c r="A37" s="59"/>
      <c r="B37" s="64"/>
      <c r="C37" s="64"/>
      <c r="D37" s="64"/>
      <c r="E37" s="64"/>
      <c r="F37" s="64"/>
      <c r="G37" s="64"/>
      <c r="H37" s="64"/>
      <c r="I37" s="64"/>
      <c r="J37" s="64"/>
      <c r="K37" s="64"/>
      <c r="L37" s="64"/>
      <c r="M37" s="64"/>
      <c r="N37" s="64"/>
      <c r="O37" s="64"/>
      <c r="P37" s="64"/>
      <c r="Q37" s="59"/>
    </row>
    <row r="38" spans="1:17" s="116" customFormat="1" ht="18" customHeight="1" thickBot="1">
      <c r="A38" s="121"/>
      <c r="B38" s="348" t="s">
        <v>29</v>
      </c>
      <c r="C38" s="349"/>
      <c r="D38" s="349"/>
      <c r="E38" s="349"/>
      <c r="F38" s="349"/>
      <c r="G38" s="349"/>
      <c r="H38" s="349"/>
      <c r="I38" s="349"/>
      <c r="J38" s="349"/>
      <c r="K38" s="349"/>
      <c r="L38" s="349"/>
      <c r="M38" s="349"/>
      <c r="N38" s="349"/>
      <c r="O38" s="350"/>
      <c r="P38" s="351"/>
      <c r="Q38" s="121"/>
    </row>
    <row r="39" spans="1:17" s="116" customFormat="1" ht="18" customHeight="1" thickBot="1">
      <c r="A39" s="121"/>
      <c r="B39" s="66" t="s">
        <v>34</v>
      </c>
      <c r="C39" s="388" t="s">
        <v>30</v>
      </c>
      <c r="D39" s="389"/>
      <c r="E39" s="389"/>
      <c r="F39" s="389"/>
      <c r="G39" s="390"/>
      <c r="H39" s="388" t="s">
        <v>7</v>
      </c>
      <c r="I39" s="389"/>
      <c r="J39" s="389"/>
      <c r="K39" s="389"/>
      <c r="L39" s="390"/>
      <c r="M39" s="388" t="s">
        <v>31</v>
      </c>
      <c r="N39" s="389"/>
      <c r="O39" s="394"/>
      <c r="P39" s="390"/>
      <c r="Q39" s="121"/>
    </row>
    <row r="40" spans="1:17" ht="39" customHeight="1">
      <c r="A40" s="59"/>
      <c r="B40" s="192" t="s">
        <v>317</v>
      </c>
      <c r="C40" s="818" t="s">
        <v>315</v>
      </c>
      <c r="D40" s="819"/>
      <c r="E40" s="819"/>
      <c r="F40" s="819"/>
      <c r="G40" s="820"/>
      <c r="H40" s="821" t="s">
        <v>319</v>
      </c>
      <c r="I40" s="587"/>
      <c r="J40" s="587"/>
      <c r="K40" s="587"/>
      <c r="L40" s="588"/>
      <c r="M40" s="822" t="s">
        <v>136</v>
      </c>
      <c r="N40" s="823"/>
      <c r="O40" s="823"/>
      <c r="P40" s="824"/>
      <c r="Q40" s="59"/>
    </row>
    <row r="41" spans="1:17" ht="39" customHeight="1" thickBot="1">
      <c r="A41" s="59"/>
      <c r="B41" s="193" t="s">
        <v>318</v>
      </c>
      <c r="C41" s="825" t="s">
        <v>316</v>
      </c>
      <c r="D41" s="810"/>
      <c r="E41" s="810"/>
      <c r="F41" s="810"/>
      <c r="G41" s="826"/>
      <c r="H41" s="827" t="s">
        <v>151</v>
      </c>
      <c r="I41" s="828"/>
      <c r="J41" s="828"/>
      <c r="K41" s="828"/>
      <c r="L41" s="829"/>
      <c r="M41" s="809" t="s">
        <v>136</v>
      </c>
      <c r="N41" s="810"/>
      <c r="O41" s="810"/>
      <c r="P41" s="811"/>
      <c r="Q41" s="59"/>
    </row>
    <row r="42" spans="1:17" ht="3.75" customHeight="1" thickBot="1">
      <c r="A42" s="59"/>
      <c r="B42" s="73"/>
      <c r="C42" s="73"/>
      <c r="D42" s="73"/>
      <c r="E42" s="73"/>
      <c r="F42" s="73"/>
      <c r="G42" s="73"/>
      <c r="H42" s="73"/>
      <c r="I42" s="73"/>
      <c r="J42" s="73"/>
      <c r="K42" s="73"/>
      <c r="L42" s="73"/>
      <c r="M42" s="73"/>
      <c r="N42" s="73"/>
      <c r="O42" s="73"/>
      <c r="P42" s="73"/>
      <c r="Q42" s="59"/>
    </row>
    <row r="43" spans="1:17" s="116" customFormat="1" ht="18" customHeight="1" thickBot="1">
      <c r="A43" s="121"/>
      <c r="B43" s="453" t="s">
        <v>8</v>
      </c>
      <c r="C43" s="454"/>
      <c r="D43" s="454"/>
      <c r="E43" s="454"/>
      <c r="F43" s="454"/>
      <c r="G43" s="454"/>
      <c r="H43" s="454"/>
      <c r="I43" s="454"/>
      <c r="J43" s="454"/>
      <c r="K43" s="454"/>
      <c r="L43" s="454"/>
      <c r="M43" s="454"/>
      <c r="N43" s="454"/>
      <c r="O43" s="454"/>
      <c r="P43" s="455"/>
      <c r="Q43" s="121"/>
    </row>
    <row r="44" spans="1:17" ht="3.75" customHeight="1" thickBot="1">
      <c r="A44" s="59"/>
      <c r="B44" s="63"/>
      <c r="C44" s="64"/>
      <c r="D44" s="64"/>
      <c r="E44" s="64"/>
      <c r="F44" s="64"/>
      <c r="G44" s="64"/>
      <c r="H44" s="64"/>
      <c r="I44" s="64"/>
      <c r="J44" s="64"/>
      <c r="K44" s="64"/>
      <c r="L44" s="64"/>
      <c r="M44" s="64"/>
      <c r="N44" s="64"/>
      <c r="O44" s="64"/>
      <c r="P44" s="65"/>
      <c r="Q44" s="59"/>
    </row>
    <row r="45" spans="1:17" s="116" customFormat="1" ht="18" customHeight="1">
      <c r="A45" s="121"/>
      <c r="B45" s="523" t="s">
        <v>32</v>
      </c>
      <c r="C45" s="246" t="s">
        <v>9</v>
      </c>
      <c r="D45" s="194" t="s">
        <v>11</v>
      </c>
      <c r="E45" s="194" t="s">
        <v>12</v>
      </c>
      <c r="F45" s="194" t="s">
        <v>13</v>
      </c>
      <c r="G45" s="194" t="s">
        <v>14</v>
      </c>
      <c r="H45" s="194" t="s">
        <v>15</v>
      </c>
      <c r="I45" s="194" t="s">
        <v>16</v>
      </c>
      <c r="J45" s="194" t="s">
        <v>17</v>
      </c>
      <c r="K45" s="194" t="s">
        <v>18</v>
      </c>
      <c r="L45" s="194" t="s">
        <v>19</v>
      </c>
      <c r="M45" s="194" t="s">
        <v>20</v>
      </c>
      <c r="N45" s="194" t="s">
        <v>21</v>
      </c>
      <c r="O45" s="195" t="s">
        <v>22</v>
      </c>
      <c r="P45" s="247" t="s">
        <v>36</v>
      </c>
      <c r="Q45" s="121"/>
    </row>
    <row r="46" spans="1:17" s="116" customFormat="1" ht="18" customHeight="1">
      <c r="A46" s="121"/>
      <c r="B46" s="582"/>
      <c r="C46" s="254" t="s">
        <v>2</v>
      </c>
      <c r="D46" s="255"/>
      <c r="E46" s="255"/>
      <c r="F46" s="258">
        <v>0.9</v>
      </c>
      <c r="G46" s="255"/>
      <c r="H46" s="255"/>
      <c r="I46" s="258">
        <v>0.9</v>
      </c>
      <c r="J46" s="255"/>
      <c r="K46" s="255"/>
      <c r="L46" s="258">
        <v>0.9</v>
      </c>
      <c r="M46" s="255"/>
      <c r="N46" s="255"/>
      <c r="O46" s="258">
        <v>0.9</v>
      </c>
      <c r="P46" s="256"/>
      <c r="Q46" s="121"/>
    </row>
    <row r="47" spans="1:17" s="116" customFormat="1" ht="18" customHeight="1" thickBot="1">
      <c r="A47" s="121"/>
      <c r="B47" s="524"/>
      <c r="C47" s="248" t="s">
        <v>10</v>
      </c>
      <c r="D47" s="249"/>
      <c r="E47" s="249"/>
      <c r="F47" s="250">
        <f>+'registro de PIC'!H9</f>
        <v>1</v>
      </c>
      <c r="G47" s="249"/>
      <c r="H47" s="249"/>
      <c r="I47" s="250">
        <f>+'registro de PIC'!N9</f>
        <v>1</v>
      </c>
      <c r="J47" s="249"/>
      <c r="K47" s="249"/>
      <c r="L47" s="250">
        <f>+'registro de PIC'!T9</f>
        <v>1</v>
      </c>
      <c r="M47" s="249"/>
      <c r="N47" s="249"/>
      <c r="O47" s="250">
        <f>+'registro de PIC'!Z9</f>
        <v>1</v>
      </c>
      <c r="P47" s="257">
        <f>+'registro de PIC'!AB9</f>
        <v>1</v>
      </c>
      <c r="Q47" s="121"/>
    </row>
    <row r="48" spans="1:17" ht="3.75" customHeight="1" thickBot="1">
      <c r="A48" s="59"/>
      <c r="B48" s="113"/>
      <c r="C48" s="114"/>
      <c r="D48" s="114"/>
      <c r="E48" s="114"/>
      <c r="F48" s="114">
        <v>0.9</v>
      </c>
      <c r="G48" s="114"/>
      <c r="H48" s="114"/>
      <c r="I48" s="114">
        <v>0.9</v>
      </c>
      <c r="J48" s="114"/>
      <c r="K48" s="114"/>
      <c r="L48" s="114">
        <v>0.9</v>
      </c>
      <c r="M48" s="114"/>
      <c r="N48" s="114"/>
      <c r="O48" s="114">
        <v>0.9</v>
      </c>
      <c r="P48" s="166"/>
      <c r="Q48" s="59"/>
    </row>
    <row r="49" spans="1:17" s="116" customFormat="1" ht="18" customHeight="1" thickBot="1">
      <c r="A49" s="121"/>
      <c r="B49" s="453" t="s">
        <v>33</v>
      </c>
      <c r="C49" s="454"/>
      <c r="D49" s="454"/>
      <c r="E49" s="454"/>
      <c r="F49" s="454"/>
      <c r="G49" s="454"/>
      <c r="H49" s="454"/>
      <c r="I49" s="454"/>
      <c r="J49" s="454"/>
      <c r="K49" s="454"/>
      <c r="L49" s="454"/>
      <c r="M49" s="454"/>
      <c r="N49" s="454"/>
      <c r="O49" s="454"/>
      <c r="P49" s="455"/>
      <c r="Q49" s="121"/>
    </row>
    <row r="50" spans="1:17" ht="12.75">
      <c r="A50" s="59"/>
      <c r="B50" s="426"/>
      <c r="C50" s="427"/>
      <c r="D50" s="427"/>
      <c r="E50" s="427"/>
      <c r="F50" s="427"/>
      <c r="G50" s="427"/>
      <c r="H50" s="427"/>
      <c r="I50" s="427"/>
      <c r="J50" s="427"/>
      <c r="K50" s="427"/>
      <c r="L50" s="427"/>
      <c r="M50" s="427"/>
      <c r="N50" s="427"/>
      <c r="O50" s="427"/>
      <c r="P50" s="428"/>
      <c r="Q50" s="59"/>
    </row>
    <row r="51" spans="1:17" ht="12.75">
      <c r="A51" s="59"/>
      <c r="B51" s="429"/>
      <c r="C51" s="430"/>
      <c r="D51" s="430"/>
      <c r="E51" s="430"/>
      <c r="F51" s="430"/>
      <c r="G51" s="430"/>
      <c r="H51" s="430"/>
      <c r="I51" s="430"/>
      <c r="J51" s="430"/>
      <c r="K51" s="430"/>
      <c r="L51" s="430"/>
      <c r="M51" s="430"/>
      <c r="N51" s="430"/>
      <c r="O51" s="430"/>
      <c r="P51" s="431"/>
      <c r="Q51" s="59"/>
    </row>
    <row r="52" spans="1:17" ht="12.75">
      <c r="A52" s="59"/>
      <c r="B52" s="429"/>
      <c r="C52" s="430"/>
      <c r="D52" s="430"/>
      <c r="E52" s="430"/>
      <c r="F52" s="430"/>
      <c r="G52" s="430"/>
      <c r="H52" s="430"/>
      <c r="I52" s="430"/>
      <c r="J52" s="430"/>
      <c r="K52" s="430"/>
      <c r="L52" s="430"/>
      <c r="M52" s="430"/>
      <c r="N52" s="430"/>
      <c r="O52" s="430"/>
      <c r="P52" s="431"/>
      <c r="Q52" s="59"/>
    </row>
    <row r="53" spans="1:17" ht="12.75">
      <c r="A53" s="59"/>
      <c r="B53" s="429"/>
      <c r="C53" s="430"/>
      <c r="D53" s="430"/>
      <c r="E53" s="430"/>
      <c r="F53" s="430"/>
      <c r="G53" s="430"/>
      <c r="H53" s="430"/>
      <c r="I53" s="430"/>
      <c r="J53" s="430"/>
      <c r="K53" s="430"/>
      <c r="L53" s="430"/>
      <c r="M53" s="430"/>
      <c r="N53" s="430"/>
      <c r="O53" s="430"/>
      <c r="P53" s="431"/>
      <c r="Q53" s="59"/>
    </row>
    <row r="54" spans="1:17" ht="12.75">
      <c r="A54" s="59"/>
      <c r="B54" s="429"/>
      <c r="C54" s="430"/>
      <c r="D54" s="430"/>
      <c r="E54" s="430"/>
      <c r="F54" s="430"/>
      <c r="G54" s="430"/>
      <c r="H54" s="430"/>
      <c r="I54" s="430"/>
      <c r="J54" s="430"/>
      <c r="K54" s="430"/>
      <c r="L54" s="430"/>
      <c r="M54" s="430"/>
      <c r="N54" s="430"/>
      <c r="O54" s="430"/>
      <c r="P54" s="431"/>
      <c r="Q54" s="59"/>
    </row>
    <row r="55" spans="1:17" ht="12.75">
      <c r="A55" s="59"/>
      <c r="B55" s="429"/>
      <c r="C55" s="430"/>
      <c r="D55" s="430"/>
      <c r="E55" s="430"/>
      <c r="F55" s="430"/>
      <c r="G55" s="430"/>
      <c r="H55" s="430"/>
      <c r="I55" s="430"/>
      <c r="J55" s="430"/>
      <c r="K55" s="430"/>
      <c r="L55" s="430"/>
      <c r="M55" s="430"/>
      <c r="N55" s="430"/>
      <c r="O55" s="430"/>
      <c r="P55" s="431"/>
      <c r="Q55" s="59"/>
    </row>
    <row r="56" spans="1:17" ht="12.75">
      <c r="A56" s="59"/>
      <c r="B56" s="429"/>
      <c r="C56" s="430"/>
      <c r="D56" s="430"/>
      <c r="E56" s="430"/>
      <c r="F56" s="430"/>
      <c r="G56" s="430"/>
      <c r="H56" s="430"/>
      <c r="I56" s="430"/>
      <c r="J56" s="430"/>
      <c r="K56" s="430"/>
      <c r="L56" s="430"/>
      <c r="M56" s="430"/>
      <c r="N56" s="430"/>
      <c r="O56" s="430"/>
      <c r="P56" s="431"/>
      <c r="Q56" s="59"/>
    </row>
    <row r="57" spans="1:17" ht="12.75">
      <c r="A57" s="59"/>
      <c r="B57" s="429"/>
      <c r="C57" s="430"/>
      <c r="D57" s="430"/>
      <c r="E57" s="430"/>
      <c r="F57" s="430"/>
      <c r="G57" s="430"/>
      <c r="H57" s="430"/>
      <c r="I57" s="430"/>
      <c r="J57" s="430"/>
      <c r="K57" s="430"/>
      <c r="L57" s="430"/>
      <c r="M57" s="430"/>
      <c r="N57" s="430"/>
      <c r="O57" s="430"/>
      <c r="P57" s="431"/>
      <c r="Q57" s="59"/>
    </row>
    <row r="58" spans="1:17" ht="12.75">
      <c r="A58" s="59"/>
      <c r="B58" s="429"/>
      <c r="C58" s="430"/>
      <c r="D58" s="430"/>
      <c r="E58" s="430"/>
      <c r="F58" s="430"/>
      <c r="G58" s="430"/>
      <c r="H58" s="430"/>
      <c r="I58" s="430"/>
      <c r="J58" s="430"/>
      <c r="K58" s="430"/>
      <c r="L58" s="430"/>
      <c r="M58" s="430"/>
      <c r="N58" s="430"/>
      <c r="O58" s="430"/>
      <c r="P58" s="431"/>
      <c r="Q58" s="59"/>
    </row>
    <row r="59" spans="1:17" ht="12.75">
      <c r="A59" s="59"/>
      <c r="B59" s="429"/>
      <c r="C59" s="430"/>
      <c r="D59" s="430"/>
      <c r="E59" s="430"/>
      <c r="F59" s="430"/>
      <c r="G59" s="430"/>
      <c r="H59" s="430"/>
      <c r="I59" s="430"/>
      <c r="J59" s="430"/>
      <c r="K59" s="430"/>
      <c r="L59" s="430"/>
      <c r="M59" s="430"/>
      <c r="N59" s="430"/>
      <c r="O59" s="430"/>
      <c r="P59" s="431"/>
      <c r="Q59" s="59"/>
    </row>
    <row r="60" spans="1:17" ht="12.75">
      <c r="A60" s="59"/>
      <c r="B60" s="429"/>
      <c r="C60" s="430"/>
      <c r="D60" s="430"/>
      <c r="E60" s="430"/>
      <c r="F60" s="430"/>
      <c r="G60" s="430"/>
      <c r="H60" s="430"/>
      <c r="I60" s="430"/>
      <c r="J60" s="430"/>
      <c r="K60" s="430"/>
      <c r="L60" s="430"/>
      <c r="M60" s="430"/>
      <c r="N60" s="430"/>
      <c r="O60" s="430"/>
      <c r="P60" s="431"/>
      <c r="Q60" s="59"/>
    </row>
    <row r="61" spans="1:17" ht="12.75">
      <c r="A61" s="59"/>
      <c r="B61" s="429"/>
      <c r="C61" s="430"/>
      <c r="D61" s="430"/>
      <c r="E61" s="430"/>
      <c r="F61" s="430"/>
      <c r="G61" s="430"/>
      <c r="H61" s="430"/>
      <c r="I61" s="430"/>
      <c r="J61" s="430"/>
      <c r="K61" s="430"/>
      <c r="L61" s="430"/>
      <c r="M61" s="430"/>
      <c r="N61" s="430"/>
      <c r="O61" s="430"/>
      <c r="P61" s="431"/>
      <c r="Q61" s="59"/>
    </row>
    <row r="62" spans="1:17" ht="12.75">
      <c r="A62" s="59"/>
      <c r="B62" s="429"/>
      <c r="C62" s="430"/>
      <c r="D62" s="430"/>
      <c r="E62" s="430"/>
      <c r="F62" s="430"/>
      <c r="G62" s="430"/>
      <c r="H62" s="430"/>
      <c r="I62" s="430"/>
      <c r="J62" s="430"/>
      <c r="K62" s="430"/>
      <c r="L62" s="430"/>
      <c r="M62" s="430"/>
      <c r="N62" s="430"/>
      <c r="O62" s="430"/>
      <c r="P62" s="431"/>
      <c r="Q62" s="59"/>
    </row>
    <row r="63" spans="1:17" ht="12.75">
      <c r="A63" s="59"/>
      <c r="B63" s="429"/>
      <c r="C63" s="430"/>
      <c r="D63" s="430"/>
      <c r="E63" s="430"/>
      <c r="F63" s="430"/>
      <c r="G63" s="430"/>
      <c r="H63" s="430"/>
      <c r="I63" s="430"/>
      <c r="J63" s="430"/>
      <c r="K63" s="430"/>
      <c r="L63" s="430"/>
      <c r="M63" s="430"/>
      <c r="N63" s="430"/>
      <c r="O63" s="430"/>
      <c r="P63" s="431"/>
      <c r="Q63" s="59"/>
    </row>
    <row r="64" spans="1:17" ht="12.75">
      <c r="A64" s="59"/>
      <c r="B64" s="429"/>
      <c r="C64" s="430"/>
      <c r="D64" s="430"/>
      <c r="E64" s="430"/>
      <c r="F64" s="430"/>
      <c r="G64" s="430"/>
      <c r="H64" s="430"/>
      <c r="I64" s="430"/>
      <c r="J64" s="430"/>
      <c r="K64" s="430"/>
      <c r="L64" s="430"/>
      <c r="M64" s="430"/>
      <c r="N64" s="430"/>
      <c r="O64" s="430"/>
      <c r="P64" s="431"/>
      <c r="Q64" s="59"/>
    </row>
    <row r="65" spans="1:17" ht="13.5" thickBot="1">
      <c r="A65" s="59"/>
      <c r="B65" s="432"/>
      <c r="C65" s="433"/>
      <c r="D65" s="433"/>
      <c r="E65" s="433"/>
      <c r="F65" s="433"/>
      <c r="G65" s="433"/>
      <c r="H65" s="433"/>
      <c r="I65" s="433"/>
      <c r="J65" s="433"/>
      <c r="K65" s="433"/>
      <c r="L65" s="433"/>
      <c r="M65" s="433"/>
      <c r="N65" s="433"/>
      <c r="O65" s="433"/>
      <c r="P65" s="434"/>
      <c r="Q65" s="59"/>
    </row>
    <row r="66" spans="1:17" s="48" customFormat="1" ht="3.75" customHeight="1" thickBot="1">
      <c r="A66" s="373"/>
      <c r="B66" s="373"/>
      <c r="C66" s="373"/>
      <c r="D66" s="373"/>
      <c r="E66" s="373"/>
      <c r="F66" s="373"/>
      <c r="G66" s="373"/>
      <c r="H66" s="373"/>
      <c r="I66" s="373"/>
      <c r="J66" s="373"/>
      <c r="K66" s="373"/>
      <c r="L66" s="373"/>
      <c r="M66" s="373"/>
      <c r="N66" s="373"/>
      <c r="O66" s="373"/>
      <c r="P66" s="373"/>
      <c r="Q66" s="373"/>
    </row>
    <row r="67" spans="1:17" ht="18" customHeight="1" thickBot="1">
      <c r="A67" s="59"/>
      <c r="B67" s="768" t="s">
        <v>5</v>
      </c>
      <c r="C67" s="836" t="s">
        <v>283</v>
      </c>
      <c r="D67" s="837"/>
      <c r="E67" s="837"/>
      <c r="F67" s="837"/>
      <c r="G67" s="837"/>
      <c r="H67" s="837"/>
      <c r="I67" s="837"/>
      <c r="J67" s="837"/>
      <c r="K67" s="837"/>
      <c r="L67" s="837"/>
      <c r="M67" s="837"/>
      <c r="N67" s="837"/>
      <c r="O67" s="837"/>
      <c r="P67" s="838"/>
      <c r="Q67" s="59"/>
    </row>
    <row r="68" spans="1:30" ht="90" customHeight="1" thickBot="1">
      <c r="A68" s="59"/>
      <c r="B68" s="769"/>
      <c r="C68" s="815" t="s">
        <v>324</v>
      </c>
      <c r="D68" s="816"/>
      <c r="E68" s="816"/>
      <c r="F68" s="816"/>
      <c r="G68" s="816"/>
      <c r="H68" s="816"/>
      <c r="I68" s="816"/>
      <c r="J68" s="816"/>
      <c r="K68" s="816"/>
      <c r="L68" s="816"/>
      <c r="M68" s="816"/>
      <c r="N68" s="816"/>
      <c r="O68" s="816"/>
      <c r="P68" s="817"/>
      <c r="Q68" s="59"/>
      <c r="S68" s="203" t="s">
        <v>325</v>
      </c>
      <c r="T68" s="204" t="s">
        <v>326</v>
      </c>
      <c r="U68" s="204" t="s">
        <v>327</v>
      </c>
      <c r="V68" s="204" t="s">
        <v>328</v>
      </c>
      <c r="W68" s="204" t="s">
        <v>329</v>
      </c>
      <c r="X68" s="204" t="s">
        <v>330</v>
      </c>
      <c r="Y68" s="204" t="s">
        <v>331</v>
      </c>
      <c r="Z68" s="204" t="s">
        <v>332</v>
      </c>
      <c r="AA68" s="204" t="s">
        <v>333</v>
      </c>
      <c r="AB68" s="204" t="s">
        <v>334</v>
      </c>
      <c r="AC68" s="204" t="s">
        <v>335</v>
      </c>
      <c r="AD68" s="204" t="s">
        <v>336</v>
      </c>
    </row>
    <row r="69" spans="1:30" ht="18" customHeight="1" thickBot="1">
      <c r="A69" s="59"/>
      <c r="B69" s="769"/>
      <c r="C69" s="830" t="s">
        <v>284</v>
      </c>
      <c r="D69" s="831"/>
      <c r="E69" s="831"/>
      <c r="F69" s="831"/>
      <c r="G69" s="831"/>
      <c r="H69" s="831"/>
      <c r="I69" s="831"/>
      <c r="J69" s="831"/>
      <c r="K69" s="831"/>
      <c r="L69" s="831"/>
      <c r="M69" s="831"/>
      <c r="N69" s="831"/>
      <c r="O69" s="831"/>
      <c r="P69" s="832"/>
      <c r="Q69" s="59"/>
      <c r="S69" s="205" t="s">
        <v>337</v>
      </c>
      <c r="T69" s="206" t="s">
        <v>338</v>
      </c>
      <c r="U69" s="207" t="s">
        <v>339</v>
      </c>
      <c r="V69" s="208" t="s">
        <v>340</v>
      </c>
      <c r="W69" s="207" t="s">
        <v>341</v>
      </c>
      <c r="X69" s="207">
        <v>6</v>
      </c>
      <c r="Y69" s="207" t="s">
        <v>342</v>
      </c>
      <c r="Z69" s="207" t="s">
        <v>343</v>
      </c>
      <c r="AA69" s="209">
        <v>43157</v>
      </c>
      <c r="AB69" s="209">
        <v>43206</v>
      </c>
      <c r="AC69" s="207" t="s">
        <v>344</v>
      </c>
      <c r="AD69" s="210">
        <v>10920000</v>
      </c>
    </row>
    <row r="70" spans="1:30" ht="90" customHeight="1" thickBot="1">
      <c r="A70" s="59"/>
      <c r="B70" s="769"/>
      <c r="C70" s="815" t="s">
        <v>392</v>
      </c>
      <c r="D70" s="816"/>
      <c r="E70" s="816"/>
      <c r="F70" s="816"/>
      <c r="G70" s="816"/>
      <c r="H70" s="816"/>
      <c r="I70" s="816"/>
      <c r="J70" s="816"/>
      <c r="K70" s="816"/>
      <c r="L70" s="816"/>
      <c r="M70" s="816"/>
      <c r="N70" s="816"/>
      <c r="O70" s="816"/>
      <c r="P70" s="817"/>
      <c r="Q70" s="59"/>
      <c r="S70" s="211" t="s">
        <v>345</v>
      </c>
      <c r="T70" s="212" t="s">
        <v>346</v>
      </c>
      <c r="U70" s="213" t="s">
        <v>339</v>
      </c>
      <c r="V70" s="214" t="s">
        <v>347</v>
      </c>
      <c r="W70" s="213" t="s">
        <v>348</v>
      </c>
      <c r="X70" s="213">
        <v>12</v>
      </c>
      <c r="Y70" s="213" t="s">
        <v>342</v>
      </c>
      <c r="Z70" s="213" t="s">
        <v>343</v>
      </c>
      <c r="AA70" s="215">
        <v>43200</v>
      </c>
      <c r="AB70" s="215">
        <v>43271</v>
      </c>
      <c r="AC70" s="213" t="s">
        <v>344</v>
      </c>
      <c r="AD70" s="216">
        <v>17160000</v>
      </c>
    </row>
    <row r="71" spans="1:17" ht="18" customHeight="1" thickBot="1">
      <c r="A71" s="59"/>
      <c r="B71" s="769"/>
      <c r="C71" s="830" t="s">
        <v>285</v>
      </c>
      <c r="D71" s="831"/>
      <c r="E71" s="831"/>
      <c r="F71" s="831"/>
      <c r="G71" s="831"/>
      <c r="H71" s="831"/>
      <c r="I71" s="831"/>
      <c r="J71" s="831"/>
      <c r="K71" s="831"/>
      <c r="L71" s="831"/>
      <c r="M71" s="831"/>
      <c r="N71" s="831"/>
      <c r="O71" s="831"/>
      <c r="P71" s="832"/>
      <c r="Q71" s="59"/>
    </row>
    <row r="72" spans="1:22" ht="90" customHeight="1" thickBot="1">
      <c r="A72" s="59"/>
      <c r="B72" s="769"/>
      <c r="C72" s="812" t="s">
        <v>400</v>
      </c>
      <c r="D72" s="813"/>
      <c r="E72" s="813"/>
      <c r="F72" s="813"/>
      <c r="G72" s="813"/>
      <c r="H72" s="813"/>
      <c r="I72" s="813"/>
      <c r="J72" s="813"/>
      <c r="K72" s="813"/>
      <c r="L72" s="813"/>
      <c r="M72" s="813"/>
      <c r="N72" s="813"/>
      <c r="O72" s="813"/>
      <c r="P72" s="814"/>
      <c r="Q72" s="59"/>
      <c r="S72" s="217" t="s">
        <v>349</v>
      </c>
      <c r="T72" s="218" t="s">
        <v>350</v>
      </c>
      <c r="U72" s="218" t="s">
        <v>351</v>
      </c>
      <c r="V72" s="218" t="s">
        <v>352</v>
      </c>
    </row>
    <row r="73" spans="1:22" ht="18" customHeight="1" thickBot="1">
      <c r="A73" s="59"/>
      <c r="B73" s="769"/>
      <c r="C73" s="830" t="s">
        <v>286</v>
      </c>
      <c r="D73" s="831"/>
      <c r="E73" s="831"/>
      <c r="F73" s="831"/>
      <c r="G73" s="831"/>
      <c r="H73" s="831"/>
      <c r="I73" s="831"/>
      <c r="J73" s="831"/>
      <c r="K73" s="831"/>
      <c r="L73" s="831"/>
      <c r="M73" s="831"/>
      <c r="N73" s="831"/>
      <c r="O73" s="831"/>
      <c r="P73" s="832"/>
      <c r="Q73" s="59"/>
      <c r="S73" s="219" t="s">
        <v>353</v>
      </c>
      <c r="T73" s="803" t="s">
        <v>354</v>
      </c>
      <c r="U73" s="220">
        <v>15588000</v>
      </c>
      <c r="V73" s="221" t="s">
        <v>355</v>
      </c>
    </row>
    <row r="74" spans="1:22" ht="90" customHeight="1" thickBot="1">
      <c r="A74" s="59"/>
      <c r="B74" s="770"/>
      <c r="C74" s="812" t="s">
        <v>402</v>
      </c>
      <c r="D74" s="813"/>
      <c r="E74" s="813"/>
      <c r="F74" s="813"/>
      <c r="G74" s="813"/>
      <c r="H74" s="813"/>
      <c r="I74" s="813"/>
      <c r="J74" s="813"/>
      <c r="K74" s="813"/>
      <c r="L74" s="813"/>
      <c r="M74" s="813"/>
      <c r="N74" s="813"/>
      <c r="O74" s="813"/>
      <c r="P74" s="814"/>
      <c r="Q74" s="59"/>
      <c r="S74" s="219" t="s">
        <v>356</v>
      </c>
      <c r="T74" s="804"/>
      <c r="U74" s="220">
        <v>4320660</v>
      </c>
      <c r="V74" s="221" t="s">
        <v>355</v>
      </c>
    </row>
    <row r="75" spans="1:22" ht="49.5" customHeight="1" thickBot="1">
      <c r="A75" s="59"/>
      <c r="B75" s="88" t="s">
        <v>64</v>
      </c>
      <c r="C75" s="833" t="s">
        <v>117</v>
      </c>
      <c r="D75" s="834"/>
      <c r="E75" s="834"/>
      <c r="F75" s="834"/>
      <c r="G75" s="834"/>
      <c r="H75" s="834"/>
      <c r="I75" s="834"/>
      <c r="J75" s="834"/>
      <c r="K75" s="834"/>
      <c r="L75" s="834"/>
      <c r="M75" s="834"/>
      <c r="N75" s="834"/>
      <c r="O75" s="834"/>
      <c r="P75" s="835"/>
      <c r="Q75" s="59"/>
      <c r="S75" s="219" t="s">
        <v>357</v>
      </c>
      <c r="T75" s="803" t="s">
        <v>358</v>
      </c>
      <c r="U75" s="220">
        <v>10705528</v>
      </c>
      <c r="V75" s="221" t="s">
        <v>359</v>
      </c>
    </row>
    <row r="76" spans="1:22" ht="49.5" customHeight="1" thickBot="1">
      <c r="A76" s="59"/>
      <c r="B76" s="88" t="s">
        <v>77</v>
      </c>
      <c r="C76" s="383" t="s">
        <v>78</v>
      </c>
      <c r="D76" s="383"/>
      <c r="E76" s="383"/>
      <c r="F76" s="383"/>
      <c r="G76" s="383"/>
      <c r="H76" s="383"/>
      <c r="I76" s="383"/>
      <c r="J76" s="383"/>
      <c r="K76" s="383"/>
      <c r="L76" s="383"/>
      <c r="M76" s="383"/>
      <c r="N76" s="383"/>
      <c r="O76" s="383"/>
      <c r="P76" s="384"/>
      <c r="Q76" s="59"/>
      <c r="S76" s="219" t="s">
        <v>360</v>
      </c>
      <c r="T76" s="804"/>
      <c r="U76" s="220">
        <v>10937388</v>
      </c>
      <c r="V76" s="221" t="s">
        <v>361</v>
      </c>
    </row>
    <row r="79" ht="12.75">
      <c r="C79" s="50"/>
    </row>
    <row r="90" spans="2:13" ht="12.75">
      <c r="B90" s="97"/>
      <c r="C90" s="97"/>
      <c r="D90" s="97"/>
      <c r="E90" s="97"/>
      <c r="F90" s="97"/>
      <c r="G90" s="97"/>
      <c r="H90" s="97"/>
      <c r="I90" s="97"/>
      <c r="J90" s="97"/>
      <c r="K90" s="97"/>
      <c r="L90" s="97"/>
      <c r="M90" s="97"/>
    </row>
    <row r="91" spans="2:13" ht="12.75">
      <c r="B91" s="97"/>
      <c r="C91" s="97"/>
      <c r="D91" s="97"/>
      <c r="E91" s="97"/>
      <c r="F91" s="97"/>
      <c r="G91" s="97"/>
      <c r="H91" s="97"/>
      <c r="I91" s="97"/>
      <c r="J91" s="97"/>
      <c r="K91" s="97"/>
      <c r="L91" s="97"/>
      <c r="M91" s="97"/>
    </row>
    <row r="92" spans="2:13" ht="12.75">
      <c r="B92" s="97"/>
      <c r="C92" s="97"/>
      <c r="D92" s="97"/>
      <c r="E92" s="97"/>
      <c r="F92" s="97"/>
      <c r="G92" s="97"/>
      <c r="H92" s="97"/>
      <c r="I92" s="97"/>
      <c r="J92" s="97"/>
      <c r="K92" s="97"/>
      <c r="L92" s="97"/>
      <c r="M92" s="97"/>
    </row>
    <row r="93" spans="2:13" ht="12.75">
      <c r="B93" s="97"/>
      <c r="C93" s="97"/>
      <c r="D93" s="97"/>
      <c r="E93" s="97"/>
      <c r="F93" s="97"/>
      <c r="G93" s="97"/>
      <c r="H93" s="97"/>
      <c r="I93" s="97"/>
      <c r="J93" s="97"/>
      <c r="K93" s="97"/>
      <c r="L93" s="97"/>
      <c r="M93" s="97"/>
    </row>
    <row r="94" spans="2:13" ht="12.75">
      <c r="B94" s="97"/>
      <c r="C94" s="97"/>
      <c r="D94" s="97"/>
      <c r="E94" s="97"/>
      <c r="F94" s="97"/>
      <c r="G94" s="97"/>
      <c r="H94" s="97"/>
      <c r="I94" s="97"/>
      <c r="J94" s="97"/>
      <c r="K94" s="97"/>
      <c r="L94" s="97"/>
      <c r="M94" s="97"/>
    </row>
    <row r="95" spans="2:13" ht="12.75">
      <c r="B95" s="97"/>
      <c r="C95" s="97"/>
      <c r="D95" s="97"/>
      <c r="E95" s="97"/>
      <c r="F95" s="97"/>
      <c r="G95" s="97"/>
      <c r="H95" s="97"/>
      <c r="J95" s="97"/>
      <c r="K95" s="97"/>
      <c r="L95" s="97"/>
      <c r="M95" s="97"/>
    </row>
    <row r="96" spans="2:13" ht="12.75">
      <c r="B96" s="97"/>
      <c r="C96" s="97"/>
      <c r="D96" s="97"/>
      <c r="E96" s="97"/>
      <c r="F96" s="97"/>
      <c r="G96" s="97"/>
      <c r="H96" s="97"/>
      <c r="J96" s="97"/>
      <c r="K96" s="97"/>
      <c r="L96" s="97"/>
      <c r="M96" s="97"/>
    </row>
    <row r="97" spans="2:13" ht="12.75">
      <c r="B97" s="97"/>
      <c r="C97" s="97"/>
      <c r="D97" s="97"/>
      <c r="E97" s="97"/>
      <c r="F97" s="97"/>
      <c r="G97" s="97"/>
      <c r="H97" s="97"/>
      <c r="J97" s="97"/>
      <c r="K97" s="97"/>
      <c r="L97" s="97"/>
      <c r="M97" s="97"/>
    </row>
    <row r="98" spans="1:19" ht="12.75">
      <c r="A98" s="98"/>
      <c r="B98" s="98"/>
      <c r="C98" s="98"/>
      <c r="D98" s="98"/>
      <c r="E98" s="98"/>
      <c r="F98" s="98"/>
      <c r="G98" s="98"/>
      <c r="H98" s="98"/>
      <c r="I98" s="98"/>
      <c r="J98" s="98"/>
      <c r="K98" s="98"/>
      <c r="L98" s="98"/>
      <c r="M98" s="98"/>
      <c r="N98" s="98"/>
      <c r="O98" s="98"/>
      <c r="P98" s="98"/>
      <c r="Q98" s="98"/>
      <c r="R98" s="98"/>
      <c r="S98" s="98"/>
    </row>
    <row r="99" spans="1:19" ht="12.75">
      <c r="A99" s="51"/>
      <c r="B99" s="51"/>
      <c r="C99" s="51"/>
      <c r="D99" s="51"/>
      <c r="E99" s="51"/>
      <c r="F99" s="51"/>
      <c r="G99" s="51"/>
      <c r="H99" s="51"/>
      <c r="I99" s="51"/>
      <c r="J99" s="51"/>
      <c r="K99" s="51"/>
      <c r="L99" s="51"/>
      <c r="M99" s="51"/>
      <c r="N99" s="51"/>
      <c r="O99" s="51"/>
      <c r="P99" s="51"/>
      <c r="Q99" s="51"/>
      <c r="R99" s="51"/>
      <c r="S99" s="51"/>
    </row>
    <row r="100" spans="1:19" ht="12.75">
      <c r="A100" s="51"/>
      <c r="B100" s="51"/>
      <c r="C100" s="51"/>
      <c r="D100" s="51"/>
      <c r="E100" s="51"/>
      <c r="F100" s="51"/>
      <c r="G100" s="51"/>
      <c r="H100" s="51"/>
      <c r="I100" s="51"/>
      <c r="J100" s="51"/>
      <c r="K100" s="51"/>
      <c r="L100" s="51"/>
      <c r="M100" s="51"/>
      <c r="N100" s="51"/>
      <c r="O100" s="51"/>
      <c r="P100" s="51"/>
      <c r="Q100" s="51"/>
      <c r="R100" s="51"/>
      <c r="S100" s="51"/>
    </row>
    <row r="101" spans="1:19" ht="12.75">
      <c r="A101" s="51"/>
      <c r="B101" s="51" t="s">
        <v>40</v>
      </c>
      <c r="C101" s="51" t="s">
        <v>39</v>
      </c>
      <c r="D101" s="51" t="s">
        <v>41</v>
      </c>
      <c r="E101" s="51"/>
      <c r="F101" s="51"/>
      <c r="G101" s="51"/>
      <c r="H101" s="51"/>
      <c r="I101" s="51"/>
      <c r="J101" s="51"/>
      <c r="K101" s="51"/>
      <c r="L101" s="51"/>
      <c r="M101" s="51"/>
      <c r="N101" s="51"/>
      <c r="O101" s="51"/>
      <c r="P101" s="51"/>
      <c r="Q101" s="52" t="s">
        <v>70</v>
      </c>
      <c r="R101" s="51"/>
      <c r="S101" s="51"/>
    </row>
    <row r="102" spans="1:19" ht="12.75">
      <c r="A102" s="51"/>
      <c r="B102" s="52" t="s">
        <v>42</v>
      </c>
      <c r="C102" s="52" t="s">
        <v>44</v>
      </c>
      <c r="D102" s="53" t="s">
        <v>90</v>
      </c>
      <c r="E102" s="51"/>
      <c r="F102" s="51"/>
      <c r="G102" s="51"/>
      <c r="H102" s="51"/>
      <c r="I102" s="51"/>
      <c r="J102" s="51"/>
      <c r="K102" s="51"/>
      <c r="L102" s="51"/>
      <c r="M102" s="52" t="s">
        <v>67</v>
      </c>
      <c r="N102" s="51"/>
      <c r="O102" s="51"/>
      <c r="P102" s="51"/>
      <c r="Q102" s="52" t="s">
        <v>71</v>
      </c>
      <c r="R102" s="51"/>
      <c r="S102" s="51"/>
    </row>
    <row r="103" spans="1:19" ht="12.75">
      <c r="A103" s="51"/>
      <c r="B103" s="52" t="s">
        <v>80</v>
      </c>
      <c r="C103" s="52" t="s">
        <v>45</v>
      </c>
      <c r="D103" s="53" t="s">
        <v>91</v>
      </c>
      <c r="E103" s="51"/>
      <c r="F103" s="51"/>
      <c r="G103" s="51"/>
      <c r="H103" s="51"/>
      <c r="I103" s="51"/>
      <c r="J103" s="51"/>
      <c r="K103" s="51"/>
      <c r="L103" s="51"/>
      <c r="M103" s="52" t="s">
        <v>69</v>
      </c>
      <c r="N103" s="51"/>
      <c r="O103" s="51"/>
      <c r="P103" s="51"/>
      <c r="Q103" s="52" t="s">
        <v>73</v>
      </c>
      <c r="R103" s="51"/>
      <c r="S103" s="51"/>
    </row>
    <row r="104" spans="1:19" ht="12.75">
      <c r="A104" s="51"/>
      <c r="B104" s="52" t="s">
        <v>43</v>
      </c>
      <c r="C104" s="52" t="s">
        <v>46</v>
      </c>
      <c r="D104" s="53" t="s">
        <v>92</v>
      </c>
      <c r="E104" s="51"/>
      <c r="F104" s="51"/>
      <c r="G104" s="51"/>
      <c r="H104" s="51"/>
      <c r="I104" s="51"/>
      <c r="J104" s="51"/>
      <c r="K104" s="51"/>
      <c r="L104" s="51"/>
      <c r="M104" s="52" t="s">
        <v>78</v>
      </c>
      <c r="N104" s="51"/>
      <c r="O104" s="51"/>
      <c r="P104" s="51"/>
      <c r="Q104" s="52" t="s">
        <v>72</v>
      </c>
      <c r="R104" s="51"/>
      <c r="S104" s="51"/>
    </row>
    <row r="105" spans="1:19" ht="12.75">
      <c r="A105" s="51"/>
      <c r="B105" s="51"/>
      <c r="C105" s="52" t="s">
        <v>47</v>
      </c>
      <c r="D105" s="53" t="s">
        <v>93</v>
      </c>
      <c r="E105" s="51"/>
      <c r="F105" s="51"/>
      <c r="G105" s="51"/>
      <c r="H105" s="51"/>
      <c r="I105" s="51"/>
      <c r="J105" s="51"/>
      <c r="K105" s="51"/>
      <c r="L105" s="51"/>
      <c r="M105" s="52"/>
      <c r="N105" s="51"/>
      <c r="O105" s="51"/>
      <c r="P105" s="51"/>
      <c r="Q105" s="52" t="s">
        <v>74</v>
      </c>
      <c r="R105" s="51"/>
      <c r="S105" s="51"/>
    </row>
    <row r="106" spans="1:19" ht="12.75">
      <c r="A106" s="51"/>
      <c r="B106" s="51"/>
      <c r="C106" s="52" t="s">
        <v>48</v>
      </c>
      <c r="D106" s="53" t="s">
        <v>94</v>
      </c>
      <c r="E106" s="51"/>
      <c r="F106" s="51"/>
      <c r="G106" s="51"/>
      <c r="H106" s="51"/>
      <c r="I106" s="51"/>
      <c r="J106" s="51"/>
      <c r="K106" s="51"/>
      <c r="L106" s="51"/>
      <c r="M106" s="51"/>
      <c r="N106" s="51" t="s">
        <v>68</v>
      </c>
      <c r="O106" s="51"/>
      <c r="P106" s="51"/>
      <c r="Q106" s="52" t="s">
        <v>75</v>
      </c>
      <c r="R106" s="51"/>
      <c r="S106" s="51"/>
    </row>
    <row r="107" spans="1:19" ht="12.75">
      <c r="A107" s="51"/>
      <c r="B107" s="51"/>
      <c r="C107" s="52" t="s">
        <v>49</v>
      </c>
      <c r="D107" s="53" t="s">
        <v>95</v>
      </c>
      <c r="E107" s="51"/>
      <c r="F107" s="51"/>
      <c r="G107" s="51"/>
      <c r="H107" s="51"/>
      <c r="I107" s="51"/>
      <c r="J107" s="51"/>
      <c r="K107" s="51"/>
      <c r="L107" s="51"/>
      <c r="M107" s="51"/>
      <c r="N107" s="51"/>
      <c r="O107" s="51"/>
      <c r="P107" s="51"/>
      <c r="Q107" s="51"/>
      <c r="R107" s="51"/>
      <c r="S107" s="51"/>
    </row>
    <row r="108" spans="1:19" ht="12.75">
      <c r="A108" s="51"/>
      <c r="B108" s="51"/>
      <c r="C108" s="52" t="s">
        <v>50</v>
      </c>
      <c r="D108" s="53" t="s">
        <v>58</v>
      </c>
      <c r="E108" s="51"/>
      <c r="F108" s="51"/>
      <c r="G108" s="51"/>
      <c r="H108" s="51"/>
      <c r="I108" s="51"/>
      <c r="J108" s="51"/>
      <c r="K108" s="51"/>
      <c r="L108" s="51"/>
      <c r="M108" s="51"/>
      <c r="N108" s="51"/>
      <c r="O108" s="51"/>
      <c r="P108" s="51"/>
      <c r="Q108" s="51"/>
      <c r="R108" s="51"/>
      <c r="S108" s="51"/>
    </row>
    <row r="109" spans="1:19" ht="12.75">
      <c r="A109" s="51"/>
      <c r="B109" s="51"/>
      <c r="C109" s="51"/>
      <c r="D109" s="53" t="s">
        <v>57</v>
      </c>
      <c r="E109" s="51"/>
      <c r="F109" s="51"/>
      <c r="G109" s="51"/>
      <c r="H109" s="51"/>
      <c r="I109" s="51"/>
      <c r="J109" s="51"/>
      <c r="K109" s="51"/>
      <c r="L109" s="51"/>
      <c r="M109" s="51"/>
      <c r="N109" s="51"/>
      <c r="O109" s="51"/>
      <c r="P109" s="51"/>
      <c r="Q109" s="51"/>
      <c r="R109" s="51"/>
      <c r="S109" s="51"/>
    </row>
    <row r="110" spans="1:19" ht="12.75">
      <c r="A110" s="51"/>
      <c r="B110" s="51"/>
      <c r="C110" s="51"/>
      <c r="D110" s="53" t="s">
        <v>52</v>
      </c>
      <c r="E110" s="51"/>
      <c r="F110" s="51"/>
      <c r="G110" s="51"/>
      <c r="H110" s="51"/>
      <c r="I110" s="51"/>
      <c r="J110" s="51"/>
      <c r="K110" s="51"/>
      <c r="L110" s="51"/>
      <c r="M110" s="51"/>
      <c r="N110" s="51"/>
      <c r="O110" s="51"/>
      <c r="P110" s="51"/>
      <c r="Q110" s="51"/>
      <c r="R110" s="51"/>
      <c r="S110" s="51"/>
    </row>
    <row r="111" spans="1:19" ht="12.75">
      <c r="A111" s="51"/>
      <c r="B111" s="51"/>
      <c r="C111" s="51"/>
      <c r="D111" s="53" t="s">
        <v>51</v>
      </c>
      <c r="E111" s="51"/>
      <c r="F111" s="51"/>
      <c r="G111" s="51"/>
      <c r="H111" s="51"/>
      <c r="I111" s="51"/>
      <c r="J111" s="51"/>
      <c r="K111" s="51"/>
      <c r="L111" s="51"/>
      <c r="M111" s="51"/>
      <c r="N111" s="51"/>
      <c r="O111" s="51"/>
      <c r="P111" s="51"/>
      <c r="Q111" s="52">
        <v>2015</v>
      </c>
      <c r="R111" s="51"/>
      <c r="S111" s="51"/>
    </row>
    <row r="112" spans="1:19" ht="12.75" customHeight="1">
      <c r="A112" s="51"/>
      <c r="B112" s="51"/>
      <c r="C112" s="51"/>
      <c r="D112" s="53" t="s">
        <v>54</v>
      </c>
      <c r="E112" s="51"/>
      <c r="F112" s="51"/>
      <c r="G112" s="51"/>
      <c r="H112" s="51"/>
      <c r="I112" s="51"/>
      <c r="J112" s="51"/>
      <c r="K112" s="51"/>
      <c r="L112" s="51"/>
      <c r="M112" s="51"/>
      <c r="N112" s="51"/>
      <c r="O112" s="51"/>
      <c r="P112" s="51"/>
      <c r="Q112" s="52">
        <v>2016</v>
      </c>
      <c r="R112" s="51"/>
      <c r="S112" s="51"/>
    </row>
    <row r="113" spans="1:19" ht="12.75">
      <c r="A113" s="51"/>
      <c r="B113" s="51"/>
      <c r="C113" s="51"/>
      <c r="D113" s="53" t="s">
        <v>53</v>
      </c>
      <c r="E113" s="51"/>
      <c r="F113" s="51"/>
      <c r="G113" s="51"/>
      <c r="H113" s="51"/>
      <c r="I113" s="51"/>
      <c r="J113" s="51"/>
      <c r="K113" s="51"/>
      <c r="L113" s="51"/>
      <c r="M113" s="51"/>
      <c r="N113" s="51"/>
      <c r="O113" s="51"/>
      <c r="P113" s="51"/>
      <c r="Q113" s="52">
        <v>2017</v>
      </c>
      <c r="R113" s="51"/>
      <c r="S113" s="51"/>
    </row>
    <row r="114" spans="1:19" ht="12.75">
      <c r="A114" s="51"/>
      <c r="B114" s="51"/>
      <c r="C114" s="51"/>
      <c r="D114" s="53" t="s">
        <v>55</v>
      </c>
      <c r="E114" s="51"/>
      <c r="F114" s="51"/>
      <c r="G114" s="51"/>
      <c r="H114" s="51"/>
      <c r="I114" s="51"/>
      <c r="J114" s="51"/>
      <c r="K114" s="51"/>
      <c r="L114" s="51"/>
      <c r="M114" s="51"/>
      <c r="N114" s="51"/>
      <c r="O114" s="51"/>
      <c r="P114" s="51"/>
      <c r="Q114" s="52">
        <v>2018</v>
      </c>
      <c r="R114" s="51"/>
      <c r="S114" s="51"/>
    </row>
    <row r="115" spans="1:19" ht="12.75">
      <c r="A115" s="51"/>
      <c r="B115" s="51"/>
      <c r="C115" s="51"/>
      <c r="D115" s="53" t="s">
        <v>96</v>
      </c>
      <c r="E115" s="51"/>
      <c r="F115" s="51"/>
      <c r="G115" s="51"/>
      <c r="H115" s="51"/>
      <c r="I115" s="51"/>
      <c r="J115" s="51"/>
      <c r="K115" s="51"/>
      <c r="L115" s="51"/>
      <c r="M115" s="51"/>
      <c r="N115" s="51"/>
      <c r="O115" s="51"/>
      <c r="P115" s="51"/>
      <c r="Q115" s="51"/>
      <c r="R115" s="51"/>
      <c r="S115" s="51"/>
    </row>
    <row r="116" spans="1:19" ht="12.75">
      <c r="A116" s="51"/>
      <c r="B116" s="51"/>
      <c r="C116" s="51"/>
      <c r="D116" s="53" t="s">
        <v>82</v>
      </c>
      <c r="E116" s="51"/>
      <c r="F116" s="51"/>
      <c r="G116" s="51"/>
      <c r="H116" s="51"/>
      <c r="I116" s="51"/>
      <c r="J116" s="51"/>
      <c r="K116" s="51"/>
      <c r="L116" s="51"/>
      <c r="M116" s="51"/>
      <c r="N116" s="51"/>
      <c r="O116" s="51"/>
      <c r="P116" s="51"/>
      <c r="Q116" s="51"/>
      <c r="R116" s="51"/>
      <c r="S116" s="51"/>
    </row>
    <row r="117" spans="1:19" ht="12.75">
      <c r="A117" s="51"/>
      <c r="B117" s="54"/>
      <c r="C117" s="51"/>
      <c r="D117" s="53" t="s">
        <v>83</v>
      </c>
      <c r="E117" s="51"/>
      <c r="F117" s="51"/>
      <c r="G117" s="51"/>
      <c r="H117" s="51"/>
      <c r="I117" s="51"/>
      <c r="J117" s="51"/>
      <c r="K117" s="51"/>
      <c r="L117" s="51"/>
      <c r="M117" s="51"/>
      <c r="N117" s="51"/>
      <c r="O117" s="51"/>
      <c r="P117" s="51"/>
      <c r="Q117" s="51"/>
      <c r="R117" s="51"/>
      <c r="S117" s="51"/>
    </row>
    <row r="118" spans="1:19" ht="12.75">
      <c r="A118" s="51"/>
      <c r="B118" s="54"/>
      <c r="C118" s="51"/>
      <c r="D118" s="53" t="s">
        <v>81</v>
      </c>
      <c r="E118" s="51"/>
      <c r="F118" s="51"/>
      <c r="G118" s="51"/>
      <c r="H118" s="51"/>
      <c r="I118" s="51"/>
      <c r="J118" s="51"/>
      <c r="K118" s="51"/>
      <c r="L118" s="51"/>
      <c r="M118" s="51"/>
      <c r="N118" s="51"/>
      <c r="O118" s="51"/>
      <c r="P118" s="51"/>
      <c r="Q118" s="51"/>
      <c r="R118" s="51"/>
      <c r="S118" s="51"/>
    </row>
    <row r="119" spans="1:19" ht="12.75">
      <c r="A119" s="51"/>
      <c r="B119" s="54"/>
      <c r="C119" s="51"/>
      <c r="D119" s="53" t="s">
        <v>97</v>
      </c>
      <c r="E119" s="51"/>
      <c r="F119" s="51"/>
      <c r="G119" s="51"/>
      <c r="H119" s="51"/>
      <c r="I119" s="51"/>
      <c r="J119" s="51"/>
      <c r="K119" s="51"/>
      <c r="L119" s="51"/>
      <c r="M119" s="51"/>
      <c r="N119" s="51"/>
      <c r="O119" s="51"/>
      <c r="P119" s="51"/>
      <c r="Q119" s="51"/>
      <c r="R119" s="51"/>
      <c r="S119" s="51"/>
    </row>
    <row r="120" spans="1:19" ht="12.75">
      <c r="A120" s="51"/>
      <c r="B120" s="54"/>
      <c r="C120" s="51"/>
      <c r="D120" s="53" t="s">
        <v>98</v>
      </c>
      <c r="E120" s="51"/>
      <c r="F120" s="51"/>
      <c r="G120" s="51"/>
      <c r="H120" s="51"/>
      <c r="I120" s="51"/>
      <c r="J120" s="51"/>
      <c r="K120" s="51"/>
      <c r="L120" s="51"/>
      <c r="M120" s="51"/>
      <c r="N120" s="51"/>
      <c r="O120" s="51"/>
      <c r="P120" s="51"/>
      <c r="Q120" s="51"/>
      <c r="R120" s="51"/>
      <c r="S120" s="51"/>
    </row>
    <row r="121" spans="1:19" ht="12.75">
      <c r="A121" s="51"/>
      <c r="B121" s="54"/>
      <c r="C121" s="51"/>
      <c r="D121" s="53" t="s">
        <v>99</v>
      </c>
      <c r="E121" s="51"/>
      <c r="F121" s="51"/>
      <c r="G121" s="51"/>
      <c r="H121" s="51"/>
      <c r="I121" s="51"/>
      <c r="J121" s="51"/>
      <c r="K121" s="51"/>
      <c r="L121" s="51"/>
      <c r="M121" s="51"/>
      <c r="N121" s="51"/>
      <c r="O121" s="51"/>
      <c r="P121" s="51"/>
      <c r="Q121" s="51"/>
      <c r="R121" s="51"/>
      <c r="S121" s="51"/>
    </row>
    <row r="122" spans="1:19" ht="12.75">
      <c r="A122" s="51"/>
      <c r="B122" s="54"/>
      <c r="C122" s="51"/>
      <c r="D122" s="53" t="s">
        <v>100</v>
      </c>
      <c r="E122" s="51"/>
      <c r="F122" s="51"/>
      <c r="G122" s="51"/>
      <c r="H122" s="51"/>
      <c r="I122" s="51"/>
      <c r="J122" s="51"/>
      <c r="K122" s="51"/>
      <c r="L122" s="51"/>
      <c r="M122" s="51"/>
      <c r="N122" s="51"/>
      <c r="O122" s="51"/>
      <c r="P122" s="51"/>
      <c r="Q122" s="51"/>
      <c r="R122" s="51"/>
      <c r="S122" s="51"/>
    </row>
    <row r="123" spans="1:19" ht="12.75">
      <c r="A123" s="51"/>
      <c r="B123" s="54"/>
      <c r="C123" s="51"/>
      <c r="D123" s="53" t="s">
        <v>101</v>
      </c>
      <c r="E123" s="51"/>
      <c r="F123" s="51"/>
      <c r="G123" s="51"/>
      <c r="H123" s="51"/>
      <c r="I123" s="51"/>
      <c r="J123" s="51"/>
      <c r="K123" s="51"/>
      <c r="L123" s="51"/>
      <c r="M123" s="51"/>
      <c r="N123" s="51"/>
      <c r="O123" s="51"/>
      <c r="P123" s="51"/>
      <c r="Q123" s="51"/>
      <c r="R123" s="51"/>
      <c r="S123" s="51"/>
    </row>
    <row r="124" spans="1:19" ht="12.75">
      <c r="A124" s="51"/>
      <c r="B124" s="55"/>
      <c r="C124" s="51"/>
      <c r="D124" s="53" t="s">
        <v>102</v>
      </c>
      <c r="E124" s="51"/>
      <c r="F124" s="51"/>
      <c r="G124" s="51"/>
      <c r="H124" s="51"/>
      <c r="I124" s="51"/>
      <c r="J124" s="51"/>
      <c r="K124" s="51"/>
      <c r="L124" s="51"/>
      <c r="M124" s="51"/>
      <c r="N124" s="51"/>
      <c r="O124" s="51"/>
      <c r="P124" s="51"/>
      <c r="Q124" s="51"/>
      <c r="R124" s="51"/>
      <c r="S124" s="51"/>
    </row>
    <row r="125" spans="1:19" ht="12.75">
      <c r="A125" s="51"/>
      <c r="B125" s="55"/>
      <c r="C125" s="51"/>
      <c r="D125" s="53" t="s">
        <v>103</v>
      </c>
      <c r="E125" s="51"/>
      <c r="F125" s="51"/>
      <c r="G125" s="51"/>
      <c r="H125" s="51"/>
      <c r="I125" s="51"/>
      <c r="J125" s="51"/>
      <c r="K125" s="51"/>
      <c r="L125" s="51"/>
      <c r="M125" s="51"/>
      <c r="N125" s="51"/>
      <c r="O125" s="51"/>
      <c r="P125" s="51"/>
      <c r="Q125" s="51"/>
      <c r="R125" s="51"/>
      <c r="S125" s="51"/>
    </row>
    <row r="126" spans="1:19" ht="12.75">
      <c r="A126" s="51"/>
      <c r="C126" s="51"/>
      <c r="D126" s="53" t="s">
        <v>104</v>
      </c>
      <c r="E126" s="51"/>
      <c r="F126" s="51"/>
      <c r="G126" s="51"/>
      <c r="H126" s="51"/>
      <c r="I126" s="51"/>
      <c r="J126" s="51"/>
      <c r="K126" s="51"/>
      <c r="L126" s="51"/>
      <c r="M126" s="51"/>
      <c r="N126" s="51"/>
      <c r="O126" s="51"/>
      <c r="P126" s="51"/>
      <c r="Q126" s="51"/>
      <c r="R126" s="51"/>
      <c r="S126" s="51"/>
    </row>
    <row r="127" spans="1:19" ht="38.25">
      <c r="A127" s="51"/>
      <c r="B127" s="19" t="s">
        <v>105</v>
      </c>
      <c r="C127" s="51"/>
      <c r="D127" s="53" t="s">
        <v>56</v>
      </c>
      <c r="E127" s="51"/>
      <c r="F127" s="51"/>
      <c r="G127" s="51"/>
      <c r="H127" s="51"/>
      <c r="I127" s="51"/>
      <c r="J127" s="51"/>
      <c r="K127" s="51"/>
      <c r="L127" s="51"/>
      <c r="M127" s="51"/>
      <c r="N127" s="51"/>
      <c r="O127" s="51"/>
      <c r="P127" s="51"/>
      <c r="Q127" s="51"/>
      <c r="R127" s="51"/>
      <c r="S127" s="51"/>
    </row>
    <row r="128" spans="1:19" ht="51">
      <c r="A128" s="51"/>
      <c r="B128" s="19" t="s">
        <v>187</v>
      </c>
      <c r="C128" s="51"/>
      <c r="D128" s="51"/>
      <c r="E128" s="51"/>
      <c r="F128" s="51"/>
      <c r="G128" s="51"/>
      <c r="H128" s="51"/>
      <c r="I128" s="51"/>
      <c r="J128" s="51"/>
      <c r="K128" s="51"/>
      <c r="L128" s="51"/>
      <c r="M128" s="51"/>
      <c r="N128" s="51"/>
      <c r="O128" s="51"/>
      <c r="P128" s="51"/>
      <c r="Q128" s="51"/>
      <c r="R128" s="51"/>
      <c r="S128" s="51"/>
    </row>
    <row r="129" spans="1:19" ht="51">
      <c r="A129" s="51"/>
      <c r="B129" s="19" t="s">
        <v>188</v>
      </c>
      <c r="C129" s="51"/>
      <c r="D129" s="51"/>
      <c r="E129" s="51"/>
      <c r="F129" s="51"/>
      <c r="G129" s="51"/>
      <c r="H129" s="51"/>
      <c r="I129" s="51"/>
      <c r="J129" s="51"/>
      <c r="K129" s="51"/>
      <c r="L129" s="51"/>
      <c r="M129" s="51"/>
      <c r="N129" s="51"/>
      <c r="O129" s="51"/>
      <c r="P129" s="51"/>
      <c r="Q129" s="51"/>
      <c r="R129" s="51"/>
      <c r="S129" s="51"/>
    </row>
    <row r="130" spans="1:19" ht="51">
      <c r="A130" s="51"/>
      <c r="B130" s="19" t="s">
        <v>189</v>
      </c>
      <c r="C130" s="51"/>
      <c r="D130" s="51"/>
      <c r="E130" s="51"/>
      <c r="F130" s="51"/>
      <c r="G130" s="51"/>
      <c r="H130" s="51"/>
      <c r="I130" s="51"/>
      <c r="J130" s="51"/>
      <c r="K130" s="51"/>
      <c r="L130" s="51"/>
      <c r="M130" s="51"/>
      <c r="N130" s="51"/>
      <c r="O130" s="51"/>
      <c r="P130" s="51"/>
      <c r="Q130" s="51"/>
      <c r="R130" s="51"/>
      <c r="S130" s="51"/>
    </row>
    <row r="131" spans="1:19" ht="63.75">
      <c r="A131" s="51"/>
      <c r="B131" s="19" t="s">
        <v>190</v>
      </c>
      <c r="C131" s="51"/>
      <c r="D131" s="51"/>
      <c r="E131" s="51"/>
      <c r="F131" s="51"/>
      <c r="G131" s="51"/>
      <c r="H131" s="51"/>
      <c r="I131" s="51"/>
      <c r="J131" s="51"/>
      <c r="K131" s="51"/>
      <c r="L131" s="51"/>
      <c r="M131" s="51"/>
      <c r="N131" s="51"/>
      <c r="O131" s="51"/>
      <c r="P131" s="51"/>
      <c r="Q131" s="51"/>
      <c r="R131" s="51"/>
      <c r="S131" s="51"/>
    </row>
    <row r="132" spans="1:19" ht="89.25">
      <c r="A132" s="51"/>
      <c r="B132" s="19" t="s">
        <v>192</v>
      </c>
      <c r="C132" s="51"/>
      <c r="D132" s="51"/>
      <c r="E132" s="51"/>
      <c r="F132" s="51"/>
      <c r="G132" s="51"/>
      <c r="H132" s="51"/>
      <c r="I132" s="51"/>
      <c r="J132" s="51"/>
      <c r="K132" s="51"/>
      <c r="L132" s="51"/>
      <c r="M132" s="51"/>
      <c r="N132" s="51"/>
      <c r="O132" s="51"/>
      <c r="P132" s="51"/>
      <c r="Q132" s="51"/>
      <c r="R132" s="51"/>
      <c r="S132" s="51"/>
    </row>
    <row r="133" spans="1:19" ht="25.5">
      <c r="A133" s="51"/>
      <c r="B133" s="19" t="s">
        <v>106</v>
      </c>
      <c r="C133" s="51"/>
      <c r="D133" s="51"/>
      <c r="E133" s="51"/>
      <c r="F133" s="51"/>
      <c r="G133" s="51"/>
      <c r="H133" s="51"/>
      <c r="I133" s="51"/>
      <c r="J133" s="51"/>
      <c r="K133" s="51"/>
      <c r="L133" s="51"/>
      <c r="M133" s="51"/>
      <c r="N133" s="51"/>
      <c r="O133" s="51"/>
      <c r="P133" s="51"/>
      <c r="Q133" s="51"/>
      <c r="R133" s="51"/>
      <c r="S133" s="51"/>
    </row>
    <row r="134" spans="1:19" ht="12.75">
      <c r="A134" s="51"/>
      <c r="B134" s="19" t="s">
        <v>79</v>
      </c>
      <c r="C134" s="51"/>
      <c r="D134" s="51"/>
      <c r="E134" s="51"/>
      <c r="F134" s="51"/>
      <c r="G134" s="51"/>
      <c r="H134" s="51"/>
      <c r="I134" s="51"/>
      <c r="J134" s="51"/>
      <c r="K134" s="51"/>
      <c r="L134" s="51"/>
      <c r="M134" s="51"/>
      <c r="N134" s="51"/>
      <c r="O134" s="51"/>
      <c r="P134" s="51"/>
      <c r="Q134" s="51"/>
      <c r="R134" s="51"/>
      <c r="S134" s="51"/>
    </row>
    <row r="135" spans="1:19" ht="12.75">
      <c r="A135" s="51"/>
      <c r="B135" s="19"/>
      <c r="C135" s="51"/>
      <c r="D135" s="51"/>
      <c r="E135" s="51"/>
      <c r="F135" s="51"/>
      <c r="G135" s="51"/>
      <c r="H135" s="51"/>
      <c r="I135" s="51"/>
      <c r="J135" s="51"/>
      <c r="K135" s="51"/>
      <c r="L135" s="51"/>
      <c r="M135" s="51"/>
      <c r="N135" s="51"/>
      <c r="O135" s="51"/>
      <c r="P135" s="51"/>
      <c r="Q135" s="51"/>
      <c r="R135" s="51"/>
      <c r="S135" s="51"/>
    </row>
    <row r="136" spans="1:19" ht="12.75">
      <c r="A136" s="51"/>
      <c r="B136" s="54"/>
      <c r="C136" s="51"/>
      <c r="D136" s="51"/>
      <c r="E136" s="51"/>
      <c r="F136" s="51"/>
      <c r="G136" s="51"/>
      <c r="H136" s="51"/>
      <c r="I136" s="51"/>
      <c r="J136" s="51"/>
      <c r="K136" s="51"/>
      <c r="L136" s="51"/>
      <c r="M136" s="51"/>
      <c r="N136" s="51"/>
      <c r="O136" s="51"/>
      <c r="P136" s="51"/>
      <c r="Q136" s="51"/>
      <c r="R136" s="51"/>
      <c r="S136" s="51"/>
    </row>
    <row r="137" spans="1:19" ht="12.75">
      <c r="A137" s="51"/>
      <c r="B137" s="54"/>
      <c r="C137" s="51"/>
      <c r="D137" s="51"/>
      <c r="E137" s="51"/>
      <c r="F137" s="51"/>
      <c r="G137" s="51"/>
      <c r="H137" s="51"/>
      <c r="I137" s="51"/>
      <c r="J137" s="51"/>
      <c r="K137" s="51"/>
      <c r="L137" s="51"/>
      <c r="M137" s="51"/>
      <c r="N137" s="51"/>
      <c r="O137" s="51"/>
      <c r="P137" s="51"/>
      <c r="Q137" s="51"/>
      <c r="R137" s="51"/>
      <c r="S137" s="51"/>
    </row>
    <row r="138" spans="1:19" ht="12.75">
      <c r="A138" s="51"/>
      <c r="B138" s="54"/>
      <c r="C138" s="51"/>
      <c r="D138" s="51"/>
      <c r="E138" s="51"/>
      <c r="F138" s="51"/>
      <c r="G138" s="51"/>
      <c r="H138" s="51"/>
      <c r="I138" s="51"/>
      <c r="J138" s="51"/>
      <c r="K138" s="51"/>
      <c r="L138" s="51"/>
      <c r="M138" s="51"/>
      <c r="N138" s="51"/>
      <c r="O138" s="51"/>
      <c r="P138" s="51"/>
      <c r="Q138" s="51"/>
      <c r="R138" s="51"/>
      <c r="S138" s="51"/>
    </row>
    <row r="139" spans="1:19" ht="12.75">
      <c r="A139" s="51"/>
      <c r="B139" s="54"/>
      <c r="C139" s="51"/>
      <c r="D139" s="51"/>
      <c r="E139" s="51"/>
      <c r="F139" s="51"/>
      <c r="G139" s="51"/>
      <c r="H139" s="51"/>
      <c r="I139" s="51"/>
      <c r="J139" s="51"/>
      <c r="K139" s="51"/>
      <c r="L139" s="51"/>
      <c r="M139" s="51"/>
      <c r="N139" s="51"/>
      <c r="O139" s="51"/>
      <c r="P139" s="51"/>
      <c r="Q139" s="51"/>
      <c r="R139" s="51"/>
      <c r="S139" s="51"/>
    </row>
    <row r="140" spans="1:19" ht="12.75">
      <c r="A140" s="51"/>
      <c r="B140" s="54"/>
      <c r="C140" s="51"/>
      <c r="D140" s="51"/>
      <c r="E140" s="51"/>
      <c r="F140" s="51"/>
      <c r="G140" s="51"/>
      <c r="H140" s="51"/>
      <c r="I140" s="51"/>
      <c r="J140" s="51"/>
      <c r="K140" s="51"/>
      <c r="L140" s="51"/>
      <c r="M140" s="51"/>
      <c r="N140" s="51"/>
      <c r="O140" s="51"/>
      <c r="P140" s="51"/>
      <c r="Q140" s="51"/>
      <c r="R140" s="51"/>
      <c r="S140" s="51"/>
    </row>
    <row r="141" ht="12.75">
      <c r="B141" s="57"/>
    </row>
    <row r="142" ht="12.75">
      <c r="B142" s="57"/>
    </row>
    <row r="143" ht="12.75">
      <c r="B143" s="57"/>
    </row>
    <row r="144" ht="12.75">
      <c r="B144" s="57"/>
    </row>
    <row r="145" ht="12.75">
      <c r="B145" s="57"/>
    </row>
    <row r="146" ht="12.75">
      <c r="B146" s="57"/>
    </row>
    <row r="147" ht="12.75">
      <c r="B147" s="57"/>
    </row>
    <row r="148" ht="12.75">
      <c r="B148" s="57"/>
    </row>
    <row r="149" ht="12.75">
      <c r="B149" s="57"/>
    </row>
    <row r="150" ht="12.75">
      <c r="B150" s="57"/>
    </row>
    <row r="151" ht="12.75">
      <c r="B151" s="57"/>
    </row>
    <row r="152" ht="12.75">
      <c r="B152" s="57"/>
    </row>
    <row r="153" ht="12.75">
      <c r="B153" s="57"/>
    </row>
    <row r="154" ht="12.75">
      <c r="B154" s="57"/>
    </row>
    <row r="155" ht="12.75">
      <c r="B155" s="57"/>
    </row>
    <row r="156" ht="12.75">
      <c r="B156" s="57"/>
    </row>
    <row r="157" ht="12.75">
      <c r="B157" s="57"/>
    </row>
    <row r="158" ht="12.75">
      <c r="B158" s="57"/>
    </row>
    <row r="159" ht="12.75">
      <c r="B159" s="57"/>
    </row>
    <row r="160" ht="12.75">
      <c r="B160" s="57"/>
    </row>
    <row r="161" ht="12.75">
      <c r="B161" s="57"/>
    </row>
    <row r="162" ht="12.75">
      <c r="B162" s="57"/>
    </row>
    <row r="163" ht="12.75">
      <c r="B163" s="57"/>
    </row>
    <row r="164" ht="12.75">
      <c r="B164" s="57"/>
    </row>
    <row r="165" ht="12.75">
      <c r="B165" s="57"/>
    </row>
    <row r="166" ht="12.75">
      <c r="B166" s="57"/>
    </row>
    <row r="167" ht="12.75">
      <c r="B167" s="57"/>
    </row>
    <row r="168" ht="12.75">
      <c r="B168" s="57"/>
    </row>
    <row r="169" ht="12.75">
      <c r="B169" s="57"/>
    </row>
    <row r="170" ht="12.75">
      <c r="B170" s="57"/>
    </row>
    <row r="171" ht="12.75">
      <c r="B171" s="57"/>
    </row>
    <row r="172" ht="12.75">
      <c r="B172" s="57"/>
    </row>
    <row r="173" ht="12.75">
      <c r="B173" s="57"/>
    </row>
    <row r="174" ht="12.75">
      <c r="B174" s="57"/>
    </row>
    <row r="175" ht="12.75">
      <c r="B175" s="57"/>
    </row>
    <row r="176" ht="12.75">
      <c r="B176" s="57"/>
    </row>
    <row r="177" ht="12.75">
      <c r="B177" s="57"/>
    </row>
    <row r="178" ht="12.75">
      <c r="B178" s="57"/>
    </row>
    <row r="179" ht="12.75">
      <c r="B179" s="57"/>
    </row>
  </sheetData>
  <sheetProtection password="E09B" sheet="1" objects="1" scenarios="1" formatCells="0"/>
  <mergeCells count="72">
    <mergeCell ref="C73:P73"/>
    <mergeCell ref="C71:P71"/>
    <mergeCell ref="C75:P75"/>
    <mergeCell ref="C76:P76"/>
    <mergeCell ref="B49:P49"/>
    <mergeCell ref="B50:P65"/>
    <mergeCell ref="A66:Q66"/>
    <mergeCell ref="C67:P67"/>
    <mergeCell ref="C69:P69"/>
    <mergeCell ref="C72:P72"/>
    <mergeCell ref="C74:P74"/>
    <mergeCell ref="C68:P68"/>
    <mergeCell ref="C70:P70"/>
    <mergeCell ref="B43:P43"/>
    <mergeCell ref="B45:B47"/>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4:P24"/>
    <mergeCell ref="B25:P25"/>
    <mergeCell ref="C26:P26"/>
    <mergeCell ref="B27:P27"/>
    <mergeCell ref="D28:G28"/>
    <mergeCell ref="H28:J28"/>
    <mergeCell ref="K28:M28"/>
    <mergeCell ref="N28:O28"/>
    <mergeCell ref="B19:P19"/>
    <mergeCell ref="B20:P20"/>
    <mergeCell ref="B21:P21"/>
    <mergeCell ref="C22:P22"/>
    <mergeCell ref="B23:P23"/>
    <mergeCell ref="C14:P14"/>
    <mergeCell ref="B15:P15"/>
    <mergeCell ref="C16:P16"/>
    <mergeCell ref="B17:P17"/>
    <mergeCell ref="C18:P18"/>
    <mergeCell ref="K10:N10"/>
    <mergeCell ref="O10:P10"/>
    <mergeCell ref="B11:P11"/>
    <mergeCell ref="C12:P12"/>
    <mergeCell ref="B13:P13"/>
    <mergeCell ref="T73:T74"/>
    <mergeCell ref="T75:T76"/>
    <mergeCell ref="B67:B74"/>
    <mergeCell ref="B2:B5"/>
    <mergeCell ref="C2:M2"/>
    <mergeCell ref="N2:P2"/>
    <mergeCell ref="C3:M3"/>
    <mergeCell ref="N3:P3"/>
    <mergeCell ref="C4:M4"/>
    <mergeCell ref="N4:P4"/>
    <mergeCell ref="C5:M5"/>
    <mergeCell ref="N5:P5"/>
    <mergeCell ref="B7:P8"/>
    <mergeCell ref="B9:P9"/>
    <mergeCell ref="D10:G10"/>
    <mergeCell ref="H10:J10"/>
  </mergeCells>
  <conditionalFormatting sqref="F47">
    <cfRule type="cellIs" priority="26" dxfId="2" operator="lessThanOrEqual" stopIfTrue="1">
      <formula>0.7499999</formula>
    </cfRule>
    <cfRule type="cellIs" priority="27" dxfId="1" operator="between" stopIfTrue="1">
      <formula>0.8999999</formula>
      <formula>0.75</formula>
    </cfRule>
    <cfRule type="cellIs" priority="28" dxfId="0" operator="greaterThanOrEqual" stopIfTrue="1">
      <formula>0.9</formula>
    </cfRule>
  </conditionalFormatting>
  <conditionalFormatting sqref="I47">
    <cfRule type="cellIs" priority="10" dxfId="2" operator="lessThanOrEqual" stopIfTrue="1">
      <formula>0.7499999</formula>
    </cfRule>
    <cfRule type="cellIs" priority="11" dxfId="1" operator="between" stopIfTrue="1">
      <formula>0.8999999</formula>
      <formula>0.75</formula>
    </cfRule>
    <cfRule type="cellIs" priority="12" dxfId="0" operator="greaterThanOrEqual" stopIfTrue="1">
      <formula>0.9</formula>
    </cfRule>
  </conditionalFormatting>
  <conditionalFormatting sqref="L47">
    <cfRule type="cellIs" priority="7" dxfId="2" operator="lessThanOrEqual" stopIfTrue="1">
      <formula>0.7499999</formula>
    </cfRule>
    <cfRule type="cellIs" priority="8" dxfId="1" operator="between" stopIfTrue="1">
      <formula>0.8999999</formula>
      <formula>0.75</formula>
    </cfRule>
    <cfRule type="cellIs" priority="9" dxfId="0" operator="greaterThanOrEqual" stopIfTrue="1">
      <formula>0.9</formula>
    </cfRule>
  </conditionalFormatting>
  <conditionalFormatting sqref="O47">
    <cfRule type="cellIs" priority="4" dxfId="2" operator="lessThanOrEqual" stopIfTrue="1">
      <formula>0.7499999</formula>
    </cfRule>
    <cfRule type="cellIs" priority="5" dxfId="1" operator="between" stopIfTrue="1">
      <formula>0.8999999</formula>
      <formula>0.75</formula>
    </cfRule>
    <cfRule type="cellIs" priority="6" dxfId="0" operator="greaterThanOrEqual" stopIfTrue="1">
      <formula>0.9</formula>
    </cfRule>
  </conditionalFormatting>
  <conditionalFormatting sqref="P47">
    <cfRule type="cellIs" priority="1" dxfId="2" operator="lessThanOrEqual" stopIfTrue="1">
      <formula>0.7499999</formula>
    </cfRule>
    <cfRule type="cellIs" priority="2" dxfId="1" operator="between" stopIfTrue="1">
      <formula>0.8999999</formula>
      <formula>0.75</formula>
    </cfRule>
    <cfRule type="cellIs" priority="3" dxfId="0" operator="greaterThanOrEqual" stopIfTrue="1">
      <formula>0.9</formula>
    </cfRule>
  </conditionalFormatting>
  <dataValidations count="7">
    <dataValidation type="list" allowBlank="1" showInputMessage="1" showErrorMessage="1" sqref="H10:J10">
      <formula1>$B$102:$B$104</formula1>
    </dataValidation>
    <dataValidation type="list" allowBlank="1" showInputMessage="1" showErrorMessage="1" sqref="O10:P10">
      <formula1>$C$102:$C$108</formula1>
    </dataValidation>
    <dataValidation type="list" allowBlank="1" showInputMessage="1" showErrorMessage="1" sqref="C12:P12">
      <formula1>$D$102:$D$127</formula1>
    </dataValidation>
    <dataValidation type="list" allowBlank="1" showInputMessage="1" showErrorMessage="1" sqref="C76:P76">
      <formula1>$M$102:$M$104</formula1>
    </dataValidation>
    <dataValidation type="list" allowBlank="1" showInputMessage="1" showErrorMessage="1" sqref="C32:P32 C34:P34 C36:P36">
      <formula1>$Q$101:$Q$106</formula1>
    </dataValidation>
    <dataValidation type="list" allowBlank="1" showInputMessage="1" showErrorMessage="1" sqref="C10">
      <formula1>$Q$111:$Q$114</formula1>
    </dataValidation>
    <dataValidation type="list" allowBlank="1" showInputMessage="1" showErrorMessage="1" sqref="C18:P18">
      <formula1>$B$127:$B$135</formula1>
    </dataValidation>
  </dataValidations>
  <printOptions horizontalCentered="1" verticalCentered="1"/>
  <pageMargins left="0" right="0" top="0" bottom="0" header="0" footer="0"/>
  <pageSetup fitToHeight="1" fitToWidth="1" horizontalDpi="600" verticalDpi="600" orientation="portrait" scale="49" r:id="rId4"/>
  <drawing r:id="rId3"/>
  <legacyDrawing r:id="rId2"/>
</worksheet>
</file>

<file path=xl/worksheets/sheet12.xml><?xml version="1.0" encoding="utf-8"?>
<worksheet xmlns="http://schemas.openxmlformats.org/spreadsheetml/2006/main" xmlns:r="http://schemas.openxmlformats.org/officeDocument/2006/relationships">
  <sheetPr>
    <tabColor rgb="FF00B0F0"/>
  </sheetPr>
  <dimension ref="A1:AQ71"/>
  <sheetViews>
    <sheetView showGridLines="0" zoomScale="70" zoomScaleNormal="70" zoomScalePageLayoutView="0" workbookViewId="0" topLeftCell="A7">
      <selection activeCell="AC69" sqref="AC69"/>
    </sheetView>
  </sheetViews>
  <sheetFormatPr defaultColWidth="11.421875" defaultRowHeight="12.75"/>
  <cols>
    <col min="1" max="1" width="27.140625" style="26" customWidth="1"/>
    <col min="2" max="2" width="27.140625" style="23" customWidth="1"/>
    <col min="3" max="6" width="8.7109375" style="23" hidden="1" customWidth="1"/>
    <col min="7" max="7" width="13.7109375" style="23" customWidth="1"/>
    <col min="8" max="8" width="8.7109375" style="23" customWidth="1"/>
    <col min="9" max="9" width="12.28125" style="23" hidden="1" customWidth="1"/>
    <col min="10" max="12" width="8.7109375" style="23" hidden="1" customWidth="1"/>
    <col min="13" max="13" width="13.7109375" style="23" customWidth="1"/>
    <col min="14" max="14" width="8.7109375" style="23" customWidth="1"/>
    <col min="15" max="15" width="8.7109375" style="28" hidden="1" customWidth="1"/>
    <col min="16" max="16" width="8.7109375" style="23" hidden="1" customWidth="1"/>
    <col min="17" max="17" width="11.140625" style="28" hidden="1" customWidth="1"/>
    <col min="18" max="18" width="8.7109375" style="23" hidden="1" customWidth="1"/>
    <col min="19" max="19" width="13.7109375" style="28" customWidth="1"/>
    <col min="20" max="20" width="8.7109375" style="23" customWidth="1"/>
    <col min="21" max="21" width="8.7109375" style="28" hidden="1" customWidth="1"/>
    <col min="22" max="22" width="8.7109375" style="23" hidden="1" customWidth="1"/>
    <col min="23" max="23" width="8.7109375" style="28" hidden="1" customWidth="1"/>
    <col min="24" max="24" width="8.7109375" style="23" hidden="1" customWidth="1"/>
    <col min="25" max="25" width="13.7109375" style="28" customWidth="1"/>
    <col min="26" max="26" width="8.7109375" style="23" customWidth="1"/>
    <col min="27" max="27" width="13.7109375" style="28" customWidth="1"/>
    <col min="28" max="28" width="8.7109375" style="23" customWidth="1"/>
    <col min="29" max="29" width="72.00390625" style="23" customWidth="1"/>
    <col min="30" max="30" width="5.421875" style="23" customWidth="1"/>
    <col min="31" max="16384" width="11.421875" style="23" customWidth="1"/>
  </cols>
  <sheetData>
    <row r="1" spans="1:43" ht="21.75" customHeight="1">
      <c r="A1" s="801"/>
      <c r="B1" s="479" t="s">
        <v>59</v>
      </c>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793" t="s">
        <v>60</v>
      </c>
      <c r="AD1" s="794"/>
      <c r="AE1" s="20"/>
      <c r="AF1" s="20"/>
      <c r="AG1" s="20"/>
      <c r="AH1" s="20"/>
      <c r="AI1" s="20"/>
      <c r="AJ1" s="20"/>
      <c r="AK1" s="20"/>
      <c r="AL1" s="20"/>
      <c r="AM1" s="20"/>
      <c r="AN1" s="20"/>
      <c r="AO1" s="20"/>
      <c r="AP1" s="21"/>
      <c r="AQ1" s="22"/>
    </row>
    <row r="2" spans="1:43" ht="21.75" customHeight="1">
      <c r="A2" s="801"/>
      <c r="B2" s="479" t="s">
        <v>61</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793" t="s">
        <v>108</v>
      </c>
      <c r="AD2" s="794"/>
      <c r="AE2" s="20"/>
      <c r="AF2" s="20"/>
      <c r="AG2" s="20"/>
      <c r="AH2" s="20"/>
      <c r="AI2" s="20"/>
      <c r="AJ2" s="20"/>
      <c r="AK2" s="20"/>
      <c r="AL2" s="20"/>
      <c r="AM2" s="20"/>
      <c r="AN2" s="20"/>
      <c r="AO2" s="20"/>
      <c r="AP2" s="21"/>
      <c r="AQ2" s="22"/>
    </row>
    <row r="3" spans="1:43" ht="21.75" customHeight="1">
      <c r="A3" s="801"/>
      <c r="B3" s="479" t="s">
        <v>197</v>
      </c>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793" t="s">
        <v>180</v>
      </c>
      <c r="AD3" s="794"/>
      <c r="AE3" s="20"/>
      <c r="AF3" s="20"/>
      <c r="AG3" s="20"/>
      <c r="AH3" s="20"/>
      <c r="AI3" s="20"/>
      <c r="AJ3" s="20"/>
      <c r="AK3" s="20"/>
      <c r="AL3" s="20"/>
      <c r="AM3" s="20"/>
      <c r="AN3" s="20"/>
      <c r="AO3" s="20"/>
      <c r="AP3" s="21"/>
      <c r="AQ3" s="22"/>
    </row>
    <row r="4" spans="1:43" ht="21.75" customHeight="1">
      <c r="A4" s="801"/>
      <c r="B4" s="479" t="s">
        <v>86</v>
      </c>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793" t="s">
        <v>179</v>
      </c>
      <c r="AD4" s="794"/>
      <c r="AE4" s="24"/>
      <c r="AF4" s="24"/>
      <c r="AG4" s="24"/>
      <c r="AH4" s="24"/>
      <c r="AI4" s="24"/>
      <c r="AJ4" s="24"/>
      <c r="AK4" s="24"/>
      <c r="AL4" s="24"/>
      <c r="AM4" s="24"/>
      <c r="AN4" s="24"/>
      <c r="AO4" s="24"/>
      <c r="AP4" s="21"/>
      <c r="AQ4" s="22"/>
    </row>
    <row r="5" spans="1:43" ht="4.5" customHeight="1">
      <c r="A5" s="2"/>
      <c r="B5" s="1"/>
      <c r="C5" s="3"/>
      <c r="D5" s="3"/>
      <c r="E5" s="3"/>
      <c r="F5" s="3"/>
      <c r="G5" s="3"/>
      <c r="H5" s="3"/>
      <c r="I5" s="3"/>
      <c r="J5" s="3"/>
      <c r="K5" s="3"/>
      <c r="L5" s="3"/>
      <c r="M5" s="3"/>
      <c r="N5" s="3"/>
      <c r="O5" s="3"/>
      <c r="P5" s="3"/>
      <c r="Q5" s="3"/>
      <c r="R5" s="3"/>
      <c r="S5" s="3"/>
      <c r="T5" s="3"/>
      <c r="U5" s="3"/>
      <c r="V5" s="3"/>
      <c r="W5" s="3"/>
      <c r="X5" s="3"/>
      <c r="Y5" s="3"/>
      <c r="Z5" s="3"/>
      <c r="AA5" s="3"/>
      <c r="AB5" s="3"/>
      <c r="AC5" s="4"/>
      <c r="AD5" s="4"/>
      <c r="AE5" s="24"/>
      <c r="AF5" s="24"/>
      <c r="AG5" s="24"/>
      <c r="AH5" s="24"/>
      <c r="AI5" s="24"/>
      <c r="AJ5" s="24"/>
      <c r="AK5" s="24"/>
      <c r="AL5" s="24"/>
      <c r="AM5" s="24"/>
      <c r="AN5" s="24"/>
      <c r="AO5" s="24"/>
      <c r="AP5" s="21"/>
      <c r="AQ5" s="22"/>
    </row>
    <row r="6" spans="1:30" ht="23.25" customHeight="1">
      <c r="A6" s="797" t="s">
        <v>0</v>
      </c>
      <c r="B6" s="797"/>
      <c r="C6" s="797" t="str">
        <f>PIC!C12</f>
        <v>GESTION DEL TALENTO HUMANO</v>
      </c>
      <c r="D6" s="797"/>
      <c r="E6" s="797"/>
      <c r="F6" s="797"/>
      <c r="G6" s="797"/>
      <c r="H6" s="797"/>
      <c r="I6" s="797"/>
      <c r="J6" s="797"/>
      <c r="K6" s="797"/>
      <c r="L6" s="797"/>
      <c r="M6" s="797"/>
      <c r="N6" s="797"/>
      <c r="O6" s="797"/>
      <c r="P6" s="797"/>
      <c r="Q6" s="797"/>
      <c r="R6" s="797"/>
      <c r="S6" s="797"/>
      <c r="T6" s="797"/>
      <c r="U6" s="797"/>
      <c r="V6" s="797"/>
      <c r="W6" s="797"/>
      <c r="X6" s="797"/>
      <c r="Y6" s="797"/>
      <c r="Z6" s="797"/>
      <c r="AA6" s="797"/>
      <c r="AB6" s="797"/>
      <c r="AC6" s="797"/>
      <c r="AD6" s="797"/>
    </row>
    <row r="7" spans="1:30" ht="20.25" customHeight="1">
      <c r="A7" s="700" t="s">
        <v>87</v>
      </c>
      <c r="B7" s="700" t="s">
        <v>32</v>
      </c>
      <c r="C7" s="719" t="str">
        <f>PIC!C14</f>
        <v>Eficacia de las capacitaciones</v>
      </c>
      <c r="D7" s="719"/>
      <c r="E7" s="719"/>
      <c r="F7" s="719"/>
      <c r="G7" s="719"/>
      <c r="H7" s="719"/>
      <c r="I7" s="719"/>
      <c r="J7" s="719"/>
      <c r="K7" s="719"/>
      <c r="L7" s="719"/>
      <c r="M7" s="719"/>
      <c r="N7" s="719"/>
      <c r="O7" s="719"/>
      <c r="P7" s="719"/>
      <c r="Q7" s="719"/>
      <c r="R7" s="719"/>
      <c r="S7" s="719"/>
      <c r="T7" s="719"/>
      <c r="U7" s="719"/>
      <c r="V7" s="719"/>
      <c r="W7" s="719"/>
      <c r="X7" s="719"/>
      <c r="Y7" s="719"/>
      <c r="Z7" s="719"/>
      <c r="AA7" s="719"/>
      <c r="AB7" s="719"/>
      <c r="AC7" s="719"/>
      <c r="AD7" s="719"/>
    </row>
    <row r="8" spans="1:30" ht="41.25" customHeight="1">
      <c r="A8" s="700"/>
      <c r="B8" s="700"/>
      <c r="C8" s="175" t="s">
        <v>9</v>
      </c>
      <c r="D8" s="175" t="s">
        <v>88</v>
      </c>
      <c r="E8" s="175" t="s">
        <v>9</v>
      </c>
      <c r="F8" s="175" t="s">
        <v>88</v>
      </c>
      <c r="G8" s="175" t="s">
        <v>114</v>
      </c>
      <c r="H8" s="175" t="s">
        <v>88</v>
      </c>
      <c r="I8" s="175" t="s">
        <v>9</v>
      </c>
      <c r="J8" s="175" t="s">
        <v>88</v>
      </c>
      <c r="K8" s="175" t="s">
        <v>9</v>
      </c>
      <c r="L8" s="175" t="s">
        <v>88</v>
      </c>
      <c r="M8" s="175" t="s">
        <v>113</v>
      </c>
      <c r="N8" s="175" t="s">
        <v>88</v>
      </c>
      <c r="O8" s="175" t="s">
        <v>9</v>
      </c>
      <c r="P8" s="175" t="s">
        <v>88</v>
      </c>
      <c r="Q8" s="175" t="s">
        <v>9</v>
      </c>
      <c r="R8" s="175" t="s">
        <v>88</v>
      </c>
      <c r="S8" s="175" t="s">
        <v>115</v>
      </c>
      <c r="T8" s="175" t="s">
        <v>88</v>
      </c>
      <c r="U8" s="175" t="s">
        <v>9</v>
      </c>
      <c r="V8" s="175" t="s">
        <v>88</v>
      </c>
      <c r="W8" s="175" t="s">
        <v>9</v>
      </c>
      <c r="X8" s="175" t="s">
        <v>88</v>
      </c>
      <c r="Y8" s="175" t="s">
        <v>112</v>
      </c>
      <c r="Z8" s="175" t="s">
        <v>88</v>
      </c>
      <c r="AA8" s="175" t="s">
        <v>198</v>
      </c>
      <c r="AB8" s="175" t="s">
        <v>88</v>
      </c>
      <c r="AC8" s="729" t="s">
        <v>89</v>
      </c>
      <c r="AD8" s="729"/>
    </row>
    <row r="9" spans="1:30" ht="99.75" customHeight="1">
      <c r="A9" s="802" t="s">
        <v>138</v>
      </c>
      <c r="B9" s="181" t="str">
        <f>+PIC!B40</f>
        <v>Número de funcionarios con certificación de aprobación de la capacitación</v>
      </c>
      <c r="C9" s="169"/>
      <c r="D9" s="798" t="str">
        <f>IF(C9=0,"0",C9/C10)</f>
        <v>0</v>
      </c>
      <c r="E9" s="169"/>
      <c r="F9" s="798" t="str">
        <f>IF(E9=0,"0",E9/E10)</f>
        <v>0</v>
      </c>
      <c r="G9" s="169">
        <v>6</v>
      </c>
      <c r="H9" s="839">
        <f>IF(G9=0,"0",G9/G10)</f>
        <v>1</v>
      </c>
      <c r="I9" s="169"/>
      <c r="J9" s="798" t="str">
        <f>IF(I9=0,"0",I9/I10)</f>
        <v>0</v>
      </c>
      <c r="K9" s="169"/>
      <c r="L9" s="798" t="str">
        <f>IF(K9=0,"0",K9/K10)</f>
        <v>0</v>
      </c>
      <c r="M9" s="269">
        <v>18</v>
      </c>
      <c r="N9" s="839">
        <f>IF(M9=0,"0",M9/M10)</f>
        <v>1</v>
      </c>
      <c r="O9" s="169"/>
      <c r="P9" s="798" t="str">
        <f>IF(O9=0,"0",O9/O10)</f>
        <v>0</v>
      </c>
      <c r="Q9" s="169"/>
      <c r="R9" s="798" t="str">
        <f>IF(Q9=0,"0",Q9/Q10)</f>
        <v>0</v>
      </c>
      <c r="S9" s="267">
        <v>21</v>
      </c>
      <c r="T9" s="839">
        <f>IF(S9=0,"0",S9/S10)</f>
        <v>1</v>
      </c>
      <c r="U9" s="169"/>
      <c r="V9" s="798" t="str">
        <f>IF(U9=0,"0",U9/U10)</f>
        <v>0</v>
      </c>
      <c r="W9" s="169"/>
      <c r="X9" s="798" t="str">
        <f>IF(W9=0,"0",W9/W10)</f>
        <v>0</v>
      </c>
      <c r="Y9" s="170">
        <v>150</v>
      </c>
      <c r="Z9" s="839">
        <f>IF(Y9=0,"0",Y9/Y10)</f>
        <v>1</v>
      </c>
      <c r="AA9" s="196">
        <f>+G9+M9+S9+Y9</f>
        <v>195</v>
      </c>
      <c r="AB9" s="840">
        <f>IF(AA9=0,"0",AA9/AA10)</f>
        <v>1</v>
      </c>
      <c r="AC9" s="731" t="s">
        <v>401</v>
      </c>
      <c r="AD9" s="731"/>
    </row>
    <row r="10" spans="1:30" ht="99.75" customHeight="1">
      <c r="A10" s="802"/>
      <c r="B10" s="181" t="str">
        <f>+PIC!B41</f>
        <v>Total de funcionarios que se capacitaron</v>
      </c>
      <c r="C10" s="169"/>
      <c r="D10" s="798"/>
      <c r="E10" s="169"/>
      <c r="F10" s="798"/>
      <c r="G10" s="169">
        <v>6</v>
      </c>
      <c r="H10" s="839"/>
      <c r="I10" s="169"/>
      <c r="J10" s="798"/>
      <c r="K10" s="169"/>
      <c r="L10" s="798"/>
      <c r="M10" s="269">
        <v>18</v>
      </c>
      <c r="N10" s="839"/>
      <c r="O10" s="169"/>
      <c r="P10" s="798"/>
      <c r="Q10" s="169"/>
      <c r="R10" s="798"/>
      <c r="S10" s="267">
        <v>21</v>
      </c>
      <c r="T10" s="839"/>
      <c r="U10" s="169"/>
      <c r="V10" s="798"/>
      <c r="W10" s="169"/>
      <c r="X10" s="798"/>
      <c r="Y10" s="170">
        <v>150</v>
      </c>
      <c r="Z10" s="839"/>
      <c r="AA10" s="196">
        <f>+G10+M10+S10+Y10</f>
        <v>195</v>
      </c>
      <c r="AB10" s="840"/>
      <c r="AC10" s="731"/>
      <c r="AD10" s="731"/>
    </row>
    <row r="11" spans="3:28" ht="12.75">
      <c r="C11" s="27"/>
      <c r="D11" s="27"/>
      <c r="E11" s="27"/>
      <c r="F11" s="27"/>
      <c r="G11" s="27"/>
      <c r="H11" s="27"/>
      <c r="I11" s="27"/>
      <c r="J11" s="27"/>
      <c r="K11" s="27"/>
      <c r="L11" s="27"/>
      <c r="M11" s="27"/>
      <c r="N11" s="27"/>
      <c r="P11" s="27"/>
      <c r="R11" s="27"/>
      <c r="T11" s="27"/>
      <c r="V11" s="27"/>
      <c r="X11" s="27"/>
      <c r="Z11" s="27"/>
      <c r="AB11" s="27"/>
    </row>
    <row r="12" spans="3:28" ht="12.75">
      <c r="C12" s="27"/>
      <c r="D12" s="27"/>
      <c r="E12" s="27"/>
      <c r="F12" s="27"/>
      <c r="G12" s="27"/>
      <c r="H12" s="27"/>
      <c r="I12" s="27"/>
      <c r="J12" s="27"/>
      <c r="K12" s="27"/>
      <c r="L12" s="27"/>
      <c r="M12" s="27"/>
      <c r="N12" s="27"/>
      <c r="P12" s="27"/>
      <c r="R12" s="27"/>
      <c r="T12" s="27"/>
      <c r="V12" s="27"/>
      <c r="X12" s="27"/>
      <c r="Z12" s="27"/>
      <c r="AB12" s="27"/>
    </row>
    <row r="13" spans="3:28" ht="13.5" thickBot="1">
      <c r="C13" s="27"/>
      <c r="D13" s="27"/>
      <c r="E13" s="27"/>
      <c r="F13" s="27"/>
      <c r="G13" s="27"/>
      <c r="H13" s="27"/>
      <c r="I13" s="27"/>
      <c r="J13" s="27"/>
      <c r="K13" s="27"/>
      <c r="L13" s="27"/>
      <c r="M13" s="27"/>
      <c r="N13" s="27"/>
      <c r="P13" s="27"/>
      <c r="R13" s="27"/>
      <c r="T13" s="27"/>
      <c r="V13" s="27"/>
      <c r="X13" s="27"/>
      <c r="Z13" s="27"/>
      <c r="AB13" s="27"/>
    </row>
    <row r="14" spans="1:28" ht="45.75" thickBot="1">
      <c r="A14" s="203" t="s">
        <v>325</v>
      </c>
      <c r="B14" s="204" t="s">
        <v>326</v>
      </c>
      <c r="C14" s="204" t="s">
        <v>327</v>
      </c>
      <c r="D14" s="204" t="s">
        <v>328</v>
      </c>
      <c r="E14" s="204" t="s">
        <v>329</v>
      </c>
      <c r="F14" s="204" t="s">
        <v>330</v>
      </c>
      <c r="G14" s="204" t="s">
        <v>331</v>
      </c>
      <c r="H14" s="204" t="s">
        <v>332</v>
      </c>
      <c r="I14" s="204" t="s">
        <v>333</v>
      </c>
      <c r="J14" s="204" t="s">
        <v>334</v>
      </c>
      <c r="K14" s="204" t="s">
        <v>335</v>
      </c>
      <c r="L14" s="204" t="s">
        <v>336</v>
      </c>
      <c r="M14" s="27"/>
      <c r="N14" s="27"/>
      <c r="P14" s="27"/>
      <c r="R14" s="27"/>
      <c r="T14" s="27"/>
      <c r="V14" s="27"/>
      <c r="X14" s="27"/>
      <c r="Z14" s="27"/>
      <c r="AB14" s="27"/>
    </row>
    <row r="15" spans="1:28" ht="135.75" thickBot="1">
      <c r="A15" s="205" t="s">
        <v>337</v>
      </c>
      <c r="B15" s="206" t="s">
        <v>338</v>
      </c>
      <c r="C15" s="207" t="s">
        <v>339</v>
      </c>
      <c r="D15" s="208" t="s">
        <v>340</v>
      </c>
      <c r="E15" s="207" t="s">
        <v>341</v>
      </c>
      <c r="F15" s="207">
        <v>6</v>
      </c>
      <c r="G15" s="207" t="s">
        <v>342</v>
      </c>
      <c r="H15" s="207" t="s">
        <v>343</v>
      </c>
      <c r="I15" s="209">
        <v>43157</v>
      </c>
      <c r="J15" s="209">
        <v>43206</v>
      </c>
      <c r="K15" s="207" t="s">
        <v>344</v>
      </c>
      <c r="L15" s="210">
        <v>10920000</v>
      </c>
      <c r="M15" s="27"/>
      <c r="N15" s="27"/>
      <c r="P15" s="27"/>
      <c r="R15" s="27"/>
      <c r="T15" s="27"/>
      <c r="V15" s="27"/>
      <c r="X15" s="27"/>
      <c r="Z15" s="27"/>
      <c r="AB15" s="27"/>
    </row>
    <row r="16" spans="1:28" ht="68.25" thickBot="1">
      <c r="A16" s="211" t="s">
        <v>345</v>
      </c>
      <c r="B16" s="212" t="s">
        <v>346</v>
      </c>
      <c r="C16" s="213" t="s">
        <v>339</v>
      </c>
      <c r="D16" s="214" t="s">
        <v>347</v>
      </c>
      <c r="E16" s="213" t="s">
        <v>348</v>
      </c>
      <c r="F16" s="213">
        <v>12</v>
      </c>
      <c r="G16" s="213" t="s">
        <v>342</v>
      </c>
      <c r="H16" s="213" t="s">
        <v>343</v>
      </c>
      <c r="I16" s="215">
        <v>43200</v>
      </c>
      <c r="J16" s="215">
        <v>43271</v>
      </c>
      <c r="K16" s="213" t="s">
        <v>344</v>
      </c>
      <c r="L16" s="216">
        <v>17160000</v>
      </c>
      <c r="M16" s="27"/>
      <c r="N16" s="27"/>
      <c r="P16" s="27"/>
      <c r="R16" s="27"/>
      <c r="T16" s="27"/>
      <c r="V16" s="27"/>
      <c r="X16" s="27"/>
      <c r="Z16" s="27"/>
      <c r="AB16" s="27"/>
    </row>
    <row r="17" spans="3:28" ht="12.75">
      <c r="C17" s="27"/>
      <c r="D17" s="27"/>
      <c r="E17" s="27"/>
      <c r="F17" s="27"/>
      <c r="G17" s="27"/>
      <c r="H17" s="27"/>
      <c r="I17" s="27"/>
      <c r="J17" s="27"/>
      <c r="K17" s="27"/>
      <c r="L17" s="27"/>
      <c r="M17" s="27"/>
      <c r="N17" s="27"/>
      <c r="P17" s="27"/>
      <c r="R17" s="27"/>
      <c r="T17" s="27"/>
      <c r="V17" s="27"/>
      <c r="X17" s="27"/>
      <c r="Z17" s="27"/>
      <c r="AB17" s="27"/>
    </row>
    <row r="18" spans="3:28" ht="12.75">
      <c r="C18" s="27"/>
      <c r="D18" s="27"/>
      <c r="E18" s="27"/>
      <c r="F18" s="27"/>
      <c r="G18" s="27"/>
      <c r="H18" s="27"/>
      <c r="I18" s="27"/>
      <c r="J18" s="27"/>
      <c r="K18" s="27"/>
      <c r="L18" s="27"/>
      <c r="M18" s="27"/>
      <c r="N18" s="27"/>
      <c r="P18" s="27"/>
      <c r="R18" s="27"/>
      <c r="T18" s="27"/>
      <c r="V18" s="27"/>
      <c r="X18" s="27"/>
      <c r="Z18" s="27"/>
      <c r="AB18" s="27"/>
    </row>
    <row r="19" spans="3:28" ht="12.75">
      <c r="C19" s="27"/>
      <c r="D19" s="27"/>
      <c r="E19" s="27"/>
      <c r="F19" s="27"/>
      <c r="G19" s="27"/>
      <c r="H19" s="27"/>
      <c r="I19" s="27"/>
      <c r="J19" s="27"/>
      <c r="K19" s="27"/>
      <c r="L19" s="27"/>
      <c r="M19" s="27"/>
      <c r="N19" s="27"/>
      <c r="P19" s="27"/>
      <c r="R19" s="27"/>
      <c r="T19" s="27"/>
      <c r="V19" s="27"/>
      <c r="X19" s="27"/>
      <c r="Z19" s="27"/>
      <c r="AB19" s="27"/>
    </row>
    <row r="20" spans="3:28" ht="13.5" thickBot="1">
      <c r="C20" s="27"/>
      <c r="D20" s="27"/>
      <c r="E20" s="27"/>
      <c r="F20" s="27"/>
      <c r="G20" s="27"/>
      <c r="H20" s="27"/>
      <c r="I20" s="27"/>
      <c r="J20" s="27"/>
      <c r="K20" s="27"/>
      <c r="L20" s="27"/>
      <c r="M20" s="27"/>
      <c r="N20" s="27"/>
      <c r="P20" s="27"/>
      <c r="R20" s="27"/>
      <c r="T20" s="27"/>
      <c r="V20" s="27"/>
      <c r="X20" s="27"/>
      <c r="Z20" s="27"/>
      <c r="AB20" s="27"/>
    </row>
    <row r="21" spans="1:28" ht="45.75" thickBot="1">
      <c r="A21" s="203" t="s">
        <v>325</v>
      </c>
      <c r="B21" s="204" t="s">
        <v>326</v>
      </c>
      <c r="C21" s="204" t="s">
        <v>327</v>
      </c>
      <c r="D21" s="204" t="s">
        <v>328</v>
      </c>
      <c r="E21" s="204" t="s">
        <v>329</v>
      </c>
      <c r="F21" s="204" t="s">
        <v>330</v>
      </c>
      <c r="G21" s="204" t="s">
        <v>331</v>
      </c>
      <c r="H21" s="204" t="s">
        <v>332</v>
      </c>
      <c r="I21" s="204" t="s">
        <v>333</v>
      </c>
      <c r="J21" s="204" t="s">
        <v>334</v>
      </c>
      <c r="K21" s="204" t="s">
        <v>335</v>
      </c>
      <c r="L21" s="204" t="s">
        <v>336</v>
      </c>
      <c r="M21" s="27"/>
      <c r="N21" s="27"/>
      <c r="P21" s="27"/>
      <c r="R21" s="27"/>
      <c r="T21" s="27"/>
      <c r="V21" s="27"/>
      <c r="X21" s="27"/>
      <c r="Z21" s="27"/>
      <c r="AB21" s="27"/>
    </row>
    <row r="22" spans="1:28" ht="135.75" thickBot="1">
      <c r="A22" s="205" t="s">
        <v>337</v>
      </c>
      <c r="B22" s="206" t="s">
        <v>338</v>
      </c>
      <c r="C22" s="207" t="s">
        <v>339</v>
      </c>
      <c r="D22" s="208" t="s">
        <v>340</v>
      </c>
      <c r="E22" s="207" t="s">
        <v>341</v>
      </c>
      <c r="F22" s="207">
        <v>6</v>
      </c>
      <c r="G22" s="207" t="s">
        <v>342</v>
      </c>
      <c r="H22" s="207" t="s">
        <v>343</v>
      </c>
      <c r="I22" s="209">
        <v>43157</v>
      </c>
      <c r="J22" s="209">
        <v>43206</v>
      </c>
      <c r="K22" s="207" t="s">
        <v>344</v>
      </c>
      <c r="L22" s="210">
        <v>10920000</v>
      </c>
      <c r="M22" s="27"/>
      <c r="N22" s="27"/>
      <c r="P22" s="27"/>
      <c r="R22" s="27"/>
      <c r="T22" s="27"/>
      <c r="V22" s="27"/>
      <c r="X22" s="27"/>
      <c r="Z22" s="27"/>
      <c r="AB22" s="27"/>
    </row>
    <row r="23" spans="1:28" ht="68.25" thickBot="1">
      <c r="A23" s="211" t="s">
        <v>345</v>
      </c>
      <c r="B23" s="212" t="s">
        <v>346</v>
      </c>
      <c r="C23" s="213" t="s">
        <v>339</v>
      </c>
      <c r="D23" s="214" t="s">
        <v>347</v>
      </c>
      <c r="E23" s="213" t="s">
        <v>348</v>
      </c>
      <c r="F23" s="213">
        <v>12</v>
      </c>
      <c r="G23" s="213" t="s">
        <v>342</v>
      </c>
      <c r="H23" s="213" t="s">
        <v>343</v>
      </c>
      <c r="I23" s="215">
        <v>43200</v>
      </c>
      <c r="J23" s="215">
        <v>43271</v>
      </c>
      <c r="K23" s="213" t="s">
        <v>344</v>
      </c>
      <c r="L23" s="216">
        <v>17160000</v>
      </c>
      <c r="M23" s="27"/>
      <c r="N23" s="27"/>
      <c r="P23" s="27"/>
      <c r="R23" s="27"/>
      <c r="T23" s="27"/>
      <c r="V23" s="27"/>
      <c r="X23" s="27"/>
      <c r="Z23" s="27"/>
      <c r="AB23" s="27"/>
    </row>
    <row r="24" spans="3:28" ht="12.75">
      <c r="C24" s="27"/>
      <c r="D24" s="27"/>
      <c r="E24" s="27"/>
      <c r="F24" s="27"/>
      <c r="G24" s="27"/>
      <c r="H24" s="27"/>
      <c r="I24" s="27"/>
      <c r="J24" s="27"/>
      <c r="K24" s="27"/>
      <c r="L24" s="27"/>
      <c r="M24" s="27"/>
      <c r="N24" s="27"/>
      <c r="Z24" s="27"/>
      <c r="AB24" s="27"/>
    </row>
    <row r="25" spans="3:14" ht="12.75">
      <c r="C25" s="27"/>
      <c r="D25" s="27"/>
      <c r="E25" s="27"/>
      <c r="F25" s="27"/>
      <c r="G25" s="27"/>
      <c r="H25" s="27"/>
      <c r="I25" s="27"/>
      <c r="J25" s="27"/>
      <c r="K25" s="27"/>
      <c r="L25" s="27"/>
      <c r="M25" s="27"/>
      <c r="N25" s="27"/>
    </row>
    <row r="26" spans="1:14" ht="12.75">
      <c r="A26" s="301"/>
      <c r="B26" s="301"/>
      <c r="C26" s="301"/>
      <c r="D26" s="301"/>
      <c r="E26" s="301"/>
      <c r="F26" s="301"/>
      <c r="G26" s="27"/>
      <c r="H26" s="27"/>
      <c r="I26" s="27"/>
      <c r="J26" s="27"/>
      <c r="K26" s="27"/>
      <c r="L26" s="27"/>
      <c r="M26" s="27"/>
      <c r="N26" s="27"/>
    </row>
    <row r="27" spans="1:43" s="28" customFormat="1" ht="12.75">
      <c r="A27" s="302"/>
      <c r="B27" s="302"/>
      <c r="C27" s="303"/>
      <c r="D27" s="303"/>
      <c r="E27" s="303"/>
      <c r="F27" s="304"/>
      <c r="G27" s="27"/>
      <c r="H27" s="27"/>
      <c r="I27" s="27"/>
      <c r="J27" s="27"/>
      <c r="K27" s="27"/>
      <c r="L27" s="27"/>
      <c r="M27" s="27"/>
      <c r="N27" s="27"/>
      <c r="P27" s="23"/>
      <c r="R27" s="23"/>
      <c r="T27" s="23"/>
      <c r="V27" s="23"/>
      <c r="X27" s="23"/>
      <c r="Z27" s="23"/>
      <c r="AB27" s="23"/>
      <c r="AC27" s="23"/>
      <c r="AD27" s="23"/>
      <c r="AE27" s="23"/>
      <c r="AF27" s="23"/>
      <c r="AG27" s="23"/>
      <c r="AH27" s="23"/>
      <c r="AI27" s="23"/>
      <c r="AJ27" s="23"/>
      <c r="AK27" s="23"/>
      <c r="AL27" s="23"/>
      <c r="AM27" s="23"/>
      <c r="AN27" s="23"/>
      <c r="AO27" s="23"/>
      <c r="AP27" s="23"/>
      <c r="AQ27" s="23"/>
    </row>
    <row r="28" spans="1:43" s="28" customFormat="1" ht="12.75">
      <c r="A28" s="305"/>
      <c r="B28" s="305"/>
      <c r="C28" s="303"/>
      <c r="D28" s="303"/>
      <c r="E28" s="303"/>
      <c r="F28" s="304"/>
      <c r="G28" s="27"/>
      <c r="H28" s="27"/>
      <c r="I28" s="27"/>
      <c r="J28" s="27"/>
      <c r="K28" s="27"/>
      <c r="L28" s="27"/>
      <c r="M28" s="27"/>
      <c r="N28" s="27"/>
      <c r="P28" s="23"/>
      <c r="R28" s="23"/>
      <c r="T28" s="23"/>
      <c r="V28" s="23"/>
      <c r="X28" s="23"/>
      <c r="Z28" s="23"/>
      <c r="AB28" s="23"/>
      <c r="AC28" s="23"/>
      <c r="AD28" s="23"/>
      <c r="AE28" s="23"/>
      <c r="AF28" s="23"/>
      <c r="AG28" s="23"/>
      <c r="AH28" s="23"/>
      <c r="AI28" s="23"/>
      <c r="AJ28" s="23"/>
      <c r="AK28" s="23"/>
      <c r="AL28" s="23"/>
      <c r="AM28" s="23"/>
      <c r="AN28" s="23"/>
      <c r="AO28" s="23"/>
      <c r="AP28" s="23"/>
      <c r="AQ28" s="23"/>
    </row>
    <row r="29" spans="1:43" s="28" customFormat="1" ht="12.75">
      <c r="A29" s="298"/>
      <c r="B29" s="298"/>
      <c r="C29" s="299"/>
      <c r="D29" s="299"/>
      <c r="E29" s="299"/>
      <c r="F29" s="300"/>
      <c r="G29" s="27"/>
      <c r="H29" s="27"/>
      <c r="I29" s="27"/>
      <c r="J29" s="27"/>
      <c r="K29" s="27"/>
      <c r="L29" s="27"/>
      <c r="M29" s="27"/>
      <c r="N29" s="27"/>
      <c r="P29" s="23"/>
      <c r="R29" s="23"/>
      <c r="T29" s="23"/>
      <c r="V29" s="23"/>
      <c r="X29" s="23"/>
      <c r="Z29" s="23"/>
      <c r="AB29" s="23"/>
      <c r="AC29" s="23"/>
      <c r="AD29" s="23"/>
      <c r="AE29" s="23"/>
      <c r="AF29" s="23"/>
      <c r="AG29" s="23"/>
      <c r="AH29" s="23"/>
      <c r="AI29" s="23"/>
      <c r="AJ29" s="23"/>
      <c r="AK29" s="23"/>
      <c r="AL29" s="23"/>
      <c r="AM29" s="23"/>
      <c r="AN29" s="23"/>
      <c r="AO29" s="23"/>
      <c r="AP29" s="23"/>
      <c r="AQ29" s="23"/>
    </row>
    <row r="30" spans="1:43" s="28" customFormat="1" ht="12.75">
      <c r="A30" s="26"/>
      <c r="B30" s="23"/>
      <c r="C30" s="27"/>
      <c r="D30" s="27"/>
      <c r="E30" s="27"/>
      <c r="F30" s="27"/>
      <c r="G30" s="27"/>
      <c r="H30" s="27"/>
      <c r="I30" s="27"/>
      <c r="J30" s="27"/>
      <c r="K30" s="27"/>
      <c r="L30" s="27"/>
      <c r="M30" s="27"/>
      <c r="N30" s="27"/>
      <c r="P30" s="23"/>
      <c r="R30" s="23"/>
      <c r="T30" s="23"/>
      <c r="V30" s="23"/>
      <c r="X30" s="23"/>
      <c r="Z30" s="23"/>
      <c r="AB30" s="23"/>
      <c r="AC30" s="23"/>
      <c r="AD30" s="23"/>
      <c r="AE30" s="23"/>
      <c r="AF30" s="23"/>
      <c r="AG30" s="23"/>
      <c r="AH30" s="23"/>
      <c r="AI30" s="23"/>
      <c r="AJ30" s="23"/>
      <c r="AK30" s="23"/>
      <c r="AL30" s="23"/>
      <c r="AM30" s="23"/>
      <c r="AN30" s="23"/>
      <c r="AO30" s="23"/>
      <c r="AP30" s="23"/>
      <c r="AQ30" s="23"/>
    </row>
    <row r="31" spans="1:43" s="28" customFormat="1" ht="12.75">
      <c r="A31" s="26"/>
      <c r="B31" s="23"/>
      <c r="C31" s="27"/>
      <c r="D31" s="27"/>
      <c r="E31" s="27"/>
      <c r="F31" s="27"/>
      <c r="G31" s="27"/>
      <c r="H31" s="27"/>
      <c r="I31" s="27"/>
      <c r="J31" s="27"/>
      <c r="K31" s="27"/>
      <c r="L31" s="27"/>
      <c r="M31" s="27"/>
      <c r="N31" s="27"/>
      <c r="P31" s="23"/>
      <c r="R31" s="23"/>
      <c r="T31" s="23"/>
      <c r="V31" s="23"/>
      <c r="X31" s="23"/>
      <c r="Z31" s="23"/>
      <c r="AB31" s="23"/>
      <c r="AC31" s="23"/>
      <c r="AD31" s="23"/>
      <c r="AE31" s="23"/>
      <c r="AF31" s="23"/>
      <c r="AG31" s="23"/>
      <c r="AH31" s="23"/>
      <c r="AI31" s="23"/>
      <c r="AJ31" s="23"/>
      <c r="AK31" s="23"/>
      <c r="AL31" s="23"/>
      <c r="AM31" s="23"/>
      <c r="AN31" s="23"/>
      <c r="AO31" s="23"/>
      <c r="AP31" s="23"/>
      <c r="AQ31" s="23"/>
    </row>
    <row r="32" spans="1:43" s="28" customFormat="1" ht="12.75">
      <c r="A32" s="26"/>
      <c r="B32" s="23"/>
      <c r="C32" s="27"/>
      <c r="D32" s="27"/>
      <c r="E32" s="27"/>
      <c r="F32" s="27"/>
      <c r="G32" s="27"/>
      <c r="H32" s="27"/>
      <c r="I32" s="27"/>
      <c r="J32" s="27"/>
      <c r="K32" s="27"/>
      <c r="L32" s="27"/>
      <c r="M32" s="27"/>
      <c r="N32" s="27"/>
      <c r="P32" s="23"/>
      <c r="R32" s="23"/>
      <c r="T32" s="23"/>
      <c r="V32" s="23"/>
      <c r="X32" s="23"/>
      <c r="Z32" s="23"/>
      <c r="AB32" s="23"/>
      <c r="AC32" s="23"/>
      <c r="AD32" s="23"/>
      <c r="AE32" s="23"/>
      <c r="AF32" s="23"/>
      <c r="AG32" s="23"/>
      <c r="AH32" s="23"/>
      <c r="AI32" s="23"/>
      <c r="AJ32" s="23"/>
      <c r="AK32" s="23"/>
      <c r="AL32" s="23"/>
      <c r="AM32" s="23"/>
      <c r="AN32" s="23"/>
      <c r="AO32" s="23"/>
      <c r="AP32" s="23"/>
      <c r="AQ32" s="23"/>
    </row>
    <row r="33" spans="1:43" s="28" customFormat="1" ht="12.75">
      <c r="A33" s="26"/>
      <c r="B33" s="23"/>
      <c r="C33" s="27"/>
      <c r="D33" s="27"/>
      <c r="E33" s="27"/>
      <c r="F33" s="27"/>
      <c r="G33" s="27"/>
      <c r="H33" s="27"/>
      <c r="I33" s="27"/>
      <c r="J33" s="27"/>
      <c r="K33" s="27"/>
      <c r="L33" s="27"/>
      <c r="M33" s="27"/>
      <c r="N33" s="27"/>
      <c r="P33" s="23"/>
      <c r="R33" s="23"/>
      <c r="T33" s="23"/>
      <c r="V33" s="23"/>
      <c r="X33" s="23"/>
      <c r="Z33" s="23"/>
      <c r="AB33" s="23"/>
      <c r="AC33" s="23"/>
      <c r="AD33" s="23"/>
      <c r="AE33" s="23"/>
      <c r="AF33" s="23"/>
      <c r="AG33" s="23"/>
      <c r="AH33" s="23"/>
      <c r="AI33" s="23"/>
      <c r="AJ33" s="23"/>
      <c r="AK33" s="23"/>
      <c r="AL33" s="23"/>
      <c r="AM33" s="23"/>
      <c r="AN33" s="23"/>
      <c r="AO33" s="23"/>
      <c r="AP33" s="23"/>
      <c r="AQ33" s="23"/>
    </row>
    <row r="34" spans="1:43" s="28" customFormat="1" ht="12.75">
      <c r="A34" s="26"/>
      <c r="B34" s="23"/>
      <c r="C34" s="27"/>
      <c r="D34" s="27"/>
      <c r="E34" s="27"/>
      <c r="F34" s="27"/>
      <c r="G34" s="27"/>
      <c r="H34" s="27"/>
      <c r="I34" s="27"/>
      <c r="J34" s="27"/>
      <c r="K34" s="27"/>
      <c r="L34" s="27"/>
      <c r="M34" s="27"/>
      <c r="N34" s="27"/>
      <c r="P34" s="23"/>
      <c r="R34" s="23"/>
      <c r="T34" s="23"/>
      <c r="V34" s="23"/>
      <c r="X34" s="23"/>
      <c r="Z34" s="23"/>
      <c r="AB34" s="23"/>
      <c r="AC34" s="23"/>
      <c r="AD34" s="23"/>
      <c r="AE34" s="23"/>
      <c r="AF34" s="23"/>
      <c r="AG34" s="23"/>
      <c r="AH34" s="23"/>
      <c r="AI34" s="23"/>
      <c r="AJ34" s="23"/>
      <c r="AK34" s="23"/>
      <c r="AL34" s="23"/>
      <c r="AM34" s="23"/>
      <c r="AN34" s="23"/>
      <c r="AO34" s="23"/>
      <c r="AP34" s="23"/>
      <c r="AQ34" s="23"/>
    </row>
    <row r="35" spans="1:43" s="28" customFormat="1" ht="12.75">
      <c r="A35" s="26"/>
      <c r="B35" s="23"/>
      <c r="C35" s="27"/>
      <c r="D35" s="27"/>
      <c r="E35" s="27"/>
      <c r="F35" s="27"/>
      <c r="G35" s="27"/>
      <c r="H35" s="27"/>
      <c r="I35" s="27"/>
      <c r="J35" s="27"/>
      <c r="K35" s="27"/>
      <c r="L35" s="27"/>
      <c r="M35" s="27"/>
      <c r="N35" s="27"/>
      <c r="P35" s="23"/>
      <c r="R35" s="23"/>
      <c r="T35" s="23"/>
      <c r="V35" s="23"/>
      <c r="X35" s="23"/>
      <c r="Z35" s="23"/>
      <c r="AB35" s="23"/>
      <c r="AC35" s="23"/>
      <c r="AD35" s="23"/>
      <c r="AE35" s="23"/>
      <c r="AF35" s="23"/>
      <c r="AG35" s="23"/>
      <c r="AH35" s="23"/>
      <c r="AI35" s="23"/>
      <c r="AJ35" s="23"/>
      <c r="AK35" s="23"/>
      <c r="AL35" s="23"/>
      <c r="AM35" s="23"/>
      <c r="AN35" s="23"/>
      <c r="AO35" s="23"/>
      <c r="AP35" s="23"/>
      <c r="AQ35" s="23"/>
    </row>
    <row r="36" spans="1:43" s="28" customFormat="1" ht="12.75">
      <c r="A36" s="26"/>
      <c r="B36" s="23"/>
      <c r="C36" s="27"/>
      <c r="D36" s="27"/>
      <c r="E36" s="27"/>
      <c r="F36" s="27"/>
      <c r="G36" s="27"/>
      <c r="H36" s="27"/>
      <c r="I36" s="27"/>
      <c r="J36" s="27"/>
      <c r="K36" s="27"/>
      <c r="L36" s="27"/>
      <c r="M36" s="27"/>
      <c r="N36" s="27"/>
      <c r="P36" s="23"/>
      <c r="R36" s="23"/>
      <c r="T36" s="23"/>
      <c r="V36" s="23"/>
      <c r="X36" s="23"/>
      <c r="Z36" s="23"/>
      <c r="AB36" s="23"/>
      <c r="AC36" s="23"/>
      <c r="AD36" s="23"/>
      <c r="AE36" s="23"/>
      <c r="AF36" s="23"/>
      <c r="AG36" s="23"/>
      <c r="AH36" s="23"/>
      <c r="AI36" s="23"/>
      <c r="AJ36" s="23"/>
      <c r="AK36" s="23"/>
      <c r="AL36" s="23"/>
      <c r="AM36" s="23"/>
      <c r="AN36" s="23"/>
      <c r="AO36" s="23"/>
      <c r="AP36" s="23"/>
      <c r="AQ36" s="23"/>
    </row>
    <row r="37" spans="1:43" s="28" customFormat="1" ht="12.75">
      <c r="A37" s="26"/>
      <c r="B37" s="23"/>
      <c r="C37" s="27"/>
      <c r="D37" s="27"/>
      <c r="E37" s="27"/>
      <c r="F37" s="27"/>
      <c r="G37" s="27"/>
      <c r="H37" s="27"/>
      <c r="I37" s="27"/>
      <c r="J37" s="27"/>
      <c r="K37" s="27"/>
      <c r="L37" s="27"/>
      <c r="M37" s="27"/>
      <c r="N37" s="27"/>
      <c r="P37" s="23"/>
      <c r="R37" s="23"/>
      <c r="T37" s="23"/>
      <c r="V37" s="23"/>
      <c r="X37" s="23"/>
      <c r="Z37" s="23"/>
      <c r="AB37" s="23"/>
      <c r="AC37" s="23"/>
      <c r="AD37" s="23"/>
      <c r="AE37" s="23"/>
      <c r="AF37" s="23"/>
      <c r="AG37" s="23"/>
      <c r="AH37" s="23"/>
      <c r="AI37" s="23"/>
      <c r="AJ37" s="23"/>
      <c r="AK37" s="23"/>
      <c r="AL37" s="23"/>
      <c r="AM37" s="23"/>
      <c r="AN37" s="23"/>
      <c r="AO37" s="23"/>
      <c r="AP37" s="23"/>
      <c r="AQ37" s="23"/>
    </row>
    <row r="38" spans="1:43" s="28" customFormat="1" ht="12.75">
      <c r="A38" s="26"/>
      <c r="B38" s="23"/>
      <c r="C38" s="27"/>
      <c r="D38" s="27"/>
      <c r="E38" s="27"/>
      <c r="F38" s="27"/>
      <c r="G38" s="27"/>
      <c r="H38" s="27"/>
      <c r="I38" s="27"/>
      <c r="J38" s="27"/>
      <c r="K38" s="27"/>
      <c r="L38" s="27"/>
      <c r="M38" s="27"/>
      <c r="N38" s="27"/>
      <c r="P38" s="23"/>
      <c r="R38" s="23"/>
      <c r="T38" s="23"/>
      <c r="V38" s="23"/>
      <c r="X38" s="23"/>
      <c r="Z38" s="23"/>
      <c r="AB38" s="23"/>
      <c r="AC38" s="23"/>
      <c r="AD38" s="23"/>
      <c r="AE38" s="23"/>
      <c r="AF38" s="23"/>
      <c r="AG38" s="23"/>
      <c r="AH38" s="23"/>
      <c r="AI38" s="23"/>
      <c r="AJ38" s="23"/>
      <c r="AK38" s="23"/>
      <c r="AL38" s="23"/>
      <c r="AM38" s="23"/>
      <c r="AN38" s="23"/>
      <c r="AO38" s="23"/>
      <c r="AP38" s="23"/>
      <c r="AQ38" s="23"/>
    </row>
    <row r="39" spans="1:43" s="28" customFormat="1" ht="12.75">
      <c r="A39" s="26"/>
      <c r="B39" s="23"/>
      <c r="C39" s="27"/>
      <c r="D39" s="27"/>
      <c r="E39" s="27"/>
      <c r="F39" s="27"/>
      <c r="G39" s="27"/>
      <c r="H39" s="27"/>
      <c r="I39" s="27"/>
      <c r="J39" s="27"/>
      <c r="K39" s="27"/>
      <c r="L39" s="27"/>
      <c r="M39" s="27"/>
      <c r="N39" s="27"/>
      <c r="P39" s="23"/>
      <c r="R39" s="23"/>
      <c r="T39" s="23"/>
      <c r="V39" s="23"/>
      <c r="X39" s="23"/>
      <c r="Z39" s="23"/>
      <c r="AB39" s="23"/>
      <c r="AC39" s="23"/>
      <c r="AD39" s="23"/>
      <c r="AE39" s="23"/>
      <c r="AF39" s="23"/>
      <c r="AG39" s="23"/>
      <c r="AH39" s="23"/>
      <c r="AI39" s="23"/>
      <c r="AJ39" s="23"/>
      <c r="AK39" s="23"/>
      <c r="AL39" s="23"/>
      <c r="AM39" s="23"/>
      <c r="AN39" s="23"/>
      <c r="AO39" s="23"/>
      <c r="AP39" s="23"/>
      <c r="AQ39" s="23"/>
    </row>
    <row r="40" spans="1:43" s="28" customFormat="1" ht="12.75">
      <c r="A40" s="26"/>
      <c r="B40" s="23"/>
      <c r="C40" s="27"/>
      <c r="D40" s="27"/>
      <c r="E40" s="27"/>
      <c r="F40" s="27"/>
      <c r="G40" s="27"/>
      <c r="H40" s="27"/>
      <c r="I40" s="27"/>
      <c r="J40" s="27"/>
      <c r="K40" s="27"/>
      <c r="L40" s="27"/>
      <c r="M40" s="27"/>
      <c r="N40" s="27"/>
      <c r="P40" s="23"/>
      <c r="R40" s="23"/>
      <c r="T40" s="23"/>
      <c r="V40" s="23"/>
      <c r="X40" s="23"/>
      <c r="Z40" s="23"/>
      <c r="AB40" s="23"/>
      <c r="AC40" s="23"/>
      <c r="AD40" s="23"/>
      <c r="AE40" s="23"/>
      <c r="AF40" s="23"/>
      <c r="AG40" s="23"/>
      <c r="AH40" s="23"/>
      <c r="AI40" s="23"/>
      <c r="AJ40" s="23"/>
      <c r="AK40" s="23"/>
      <c r="AL40" s="23"/>
      <c r="AM40" s="23"/>
      <c r="AN40" s="23"/>
      <c r="AO40" s="23"/>
      <c r="AP40" s="23"/>
      <c r="AQ40" s="23"/>
    </row>
    <row r="41" spans="1:43" s="28" customFormat="1" ht="12.75">
      <c r="A41" s="26"/>
      <c r="B41" s="23"/>
      <c r="C41" s="27"/>
      <c r="D41" s="27"/>
      <c r="E41" s="27"/>
      <c r="F41" s="27"/>
      <c r="G41" s="27"/>
      <c r="H41" s="27"/>
      <c r="I41" s="27"/>
      <c r="J41" s="27"/>
      <c r="K41" s="27"/>
      <c r="L41" s="27"/>
      <c r="M41" s="27"/>
      <c r="N41" s="27"/>
      <c r="P41" s="23"/>
      <c r="R41" s="23"/>
      <c r="T41" s="23"/>
      <c r="V41" s="23"/>
      <c r="X41" s="23"/>
      <c r="Z41" s="23"/>
      <c r="AB41" s="23"/>
      <c r="AC41" s="23"/>
      <c r="AD41" s="23"/>
      <c r="AE41" s="23"/>
      <c r="AF41" s="23"/>
      <c r="AG41" s="23"/>
      <c r="AH41" s="23"/>
      <c r="AI41" s="23"/>
      <c r="AJ41" s="23"/>
      <c r="AK41" s="23"/>
      <c r="AL41" s="23"/>
      <c r="AM41" s="23"/>
      <c r="AN41" s="23"/>
      <c r="AO41" s="23"/>
      <c r="AP41" s="23"/>
      <c r="AQ41" s="23"/>
    </row>
    <row r="42" spans="1:43" s="28" customFormat="1" ht="12.75">
      <c r="A42" s="26"/>
      <c r="B42" s="23"/>
      <c r="C42" s="27"/>
      <c r="D42" s="27"/>
      <c r="E42" s="27"/>
      <c r="F42" s="27"/>
      <c r="G42" s="27"/>
      <c r="H42" s="27"/>
      <c r="I42" s="27"/>
      <c r="J42" s="27"/>
      <c r="K42" s="27"/>
      <c r="L42" s="27"/>
      <c r="M42" s="27"/>
      <c r="N42" s="27"/>
      <c r="P42" s="23"/>
      <c r="R42" s="23"/>
      <c r="T42" s="23"/>
      <c r="V42" s="23"/>
      <c r="X42" s="23"/>
      <c r="Z42" s="23"/>
      <c r="AB42" s="23"/>
      <c r="AC42" s="23"/>
      <c r="AD42" s="23"/>
      <c r="AE42" s="23"/>
      <c r="AF42" s="23"/>
      <c r="AG42" s="23"/>
      <c r="AH42" s="23"/>
      <c r="AI42" s="23"/>
      <c r="AJ42" s="23"/>
      <c r="AK42" s="23"/>
      <c r="AL42" s="23"/>
      <c r="AM42" s="23"/>
      <c r="AN42" s="23"/>
      <c r="AO42" s="23"/>
      <c r="AP42" s="23"/>
      <c r="AQ42" s="23"/>
    </row>
    <row r="43" spans="1:43" s="28" customFormat="1" ht="12.75">
      <c r="A43" s="26"/>
      <c r="B43" s="23"/>
      <c r="C43" s="27"/>
      <c r="D43" s="27"/>
      <c r="E43" s="27"/>
      <c r="F43" s="27"/>
      <c r="G43" s="27"/>
      <c r="H43" s="27"/>
      <c r="I43" s="27"/>
      <c r="J43" s="27"/>
      <c r="K43" s="27"/>
      <c r="L43" s="27"/>
      <c r="M43" s="27"/>
      <c r="N43" s="27"/>
      <c r="P43" s="23"/>
      <c r="R43" s="23"/>
      <c r="T43" s="23"/>
      <c r="V43" s="23"/>
      <c r="X43" s="23"/>
      <c r="Z43" s="23"/>
      <c r="AB43" s="23"/>
      <c r="AC43" s="23"/>
      <c r="AD43" s="23"/>
      <c r="AE43" s="23"/>
      <c r="AF43" s="23"/>
      <c r="AG43" s="23"/>
      <c r="AH43" s="23"/>
      <c r="AI43" s="23"/>
      <c r="AJ43" s="23"/>
      <c r="AK43" s="23"/>
      <c r="AL43" s="23"/>
      <c r="AM43" s="23"/>
      <c r="AN43" s="23"/>
      <c r="AO43" s="23"/>
      <c r="AP43" s="23"/>
      <c r="AQ43" s="23"/>
    </row>
    <row r="44" spans="1:43" s="28" customFormat="1" ht="12.75">
      <c r="A44" s="26"/>
      <c r="B44" s="23"/>
      <c r="C44" s="27"/>
      <c r="D44" s="27"/>
      <c r="E44" s="27"/>
      <c r="F44" s="27"/>
      <c r="G44" s="27"/>
      <c r="H44" s="27"/>
      <c r="I44" s="27"/>
      <c r="J44" s="27"/>
      <c r="K44" s="27"/>
      <c r="L44" s="27"/>
      <c r="M44" s="27"/>
      <c r="N44" s="27"/>
      <c r="P44" s="23"/>
      <c r="R44" s="23"/>
      <c r="T44" s="23"/>
      <c r="V44" s="23"/>
      <c r="X44" s="23"/>
      <c r="Z44" s="23"/>
      <c r="AB44" s="23"/>
      <c r="AC44" s="23"/>
      <c r="AD44" s="23"/>
      <c r="AE44" s="23"/>
      <c r="AF44" s="23"/>
      <c r="AG44" s="23"/>
      <c r="AH44" s="23"/>
      <c r="AI44" s="23"/>
      <c r="AJ44" s="23"/>
      <c r="AK44" s="23"/>
      <c r="AL44" s="23"/>
      <c r="AM44" s="23"/>
      <c r="AN44" s="23"/>
      <c r="AO44" s="23"/>
      <c r="AP44" s="23"/>
      <c r="AQ44" s="23"/>
    </row>
    <row r="45" spans="1:43" s="28" customFormat="1" ht="12.75">
      <c r="A45" s="26"/>
      <c r="B45" s="23"/>
      <c r="C45" s="27"/>
      <c r="D45" s="27"/>
      <c r="E45" s="27"/>
      <c r="F45" s="27"/>
      <c r="G45" s="27"/>
      <c r="H45" s="27"/>
      <c r="I45" s="27"/>
      <c r="J45" s="27"/>
      <c r="K45" s="27"/>
      <c r="L45" s="27"/>
      <c r="M45" s="27"/>
      <c r="N45" s="27"/>
      <c r="P45" s="23"/>
      <c r="R45" s="23"/>
      <c r="T45" s="23"/>
      <c r="V45" s="23"/>
      <c r="X45" s="23"/>
      <c r="Z45" s="23"/>
      <c r="AB45" s="23"/>
      <c r="AC45" s="23"/>
      <c r="AD45" s="23"/>
      <c r="AE45" s="23"/>
      <c r="AF45" s="23"/>
      <c r="AG45" s="23"/>
      <c r="AH45" s="23"/>
      <c r="AI45" s="23"/>
      <c r="AJ45" s="23"/>
      <c r="AK45" s="23"/>
      <c r="AL45" s="23"/>
      <c r="AM45" s="23"/>
      <c r="AN45" s="23"/>
      <c r="AO45" s="23"/>
      <c r="AP45" s="23"/>
      <c r="AQ45" s="23"/>
    </row>
    <row r="46" spans="1:43" s="28" customFormat="1" ht="12.75">
      <c r="A46" s="26"/>
      <c r="B46" s="23"/>
      <c r="C46" s="27"/>
      <c r="D46" s="27"/>
      <c r="E46" s="27"/>
      <c r="F46" s="27"/>
      <c r="G46" s="27"/>
      <c r="H46" s="27"/>
      <c r="I46" s="27"/>
      <c r="J46" s="27"/>
      <c r="K46" s="27"/>
      <c r="L46" s="27"/>
      <c r="M46" s="27"/>
      <c r="N46" s="27"/>
      <c r="P46" s="23"/>
      <c r="R46" s="23"/>
      <c r="T46" s="23"/>
      <c r="V46" s="23"/>
      <c r="X46" s="23"/>
      <c r="Z46" s="23"/>
      <c r="AB46" s="23"/>
      <c r="AC46" s="23"/>
      <c r="AD46" s="23"/>
      <c r="AE46" s="23"/>
      <c r="AF46" s="23"/>
      <c r="AG46" s="23"/>
      <c r="AH46" s="23"/>
      <c r="AI46" s="23"/>
      <c r="AJ46" s="23"/>
      <c r="AK46" s="23"/>
      <c r="AL46" s="23"/>
      <c r="AM46" s="23"/>
      <c r="AN46" s="23"/>
      <c r="AO46" s="23"/>
      <c r="AP46" s="23"/>
      <c r="AQ46" s="23"/>
    </row>
    <row r="47" spans="1:43" s="28" customFormat="1" ht="12.75">
      <c r="A47" s="26"/>
      <c r="B47" s="23"/>
      <c r="C47" s="27"/>
      <c r="D47" s="27"/>
      <c r="E47" s="27"/>
      <c r="F47" s="27"/>
      <c r="G47" s="27"/>
      <c r="H47" s="27"/>
      <c r="I47" s="27"/>
      <c r="J47" s="27"/>
      <c r="K47" s="27"/>
      <c r="L47" s="27"/>
      <c r="M47" s="27"/>
      <c r="N47" s="27"/>
      <c r="P47" s="23"/>
      <c r="R47" s="23"/>
      <c r="T47" s="23"/>
      <c r="V47" s="23"/>
      <c r="X47" s="23"/>
      <c r="Z47" s="23"/>
      <c r="AB47" s="23"/>
      <c r="AC47" s="23"/>
      <c r="AD47" s="23"/>
      <c r="AE47" s="23"/>
      <c r="AF47" s="23"/>
      <c r="AG47" s="23"/>
      <c r="AH47" s="23"/>
      <c r="AI47" s="23"/>
      <c r="AJ47" s="23"/>
      <c r="AK47" s="23"/>
      <c r="AL47" s="23"/>
      <c r="AM47" s="23"/>
      <c r="AN47" s="23"/>
      <c r="AO47" s="23"/>
      <c r="AP47" s="23"/>
      <c r="AQ47" s="23"/>
    </row>
    <row r="48" spans="1:43" s="28" customFormat="1" ht="12.75">
      <c r="A48" s="26"/>
      <c r="B48" s="23"/>
      <c r="C48" s="27"/>
      <c r="D48" s="27"/>
      <c r="E48" s="27"/>
      <c r="F48" s="27"/>
      <c r="G48" s="27"/>
      <c r="H48" s="27"/>
      <c r="I48" s="27"/>
      <c r="J48" s="27"/>
      <c r="K48" s="27"/>
      <c r="L48" s="27"/>
      <c r="M48" s="27"/>
      <c r="N48" s="27"/>
      <c r="P48" s="23"/>
      <c r="R48" s="23"/>
      <c r="T48" s="23"/>
      <c r="V48" s="23"/>
      <c r="X48" s="23"/>
      <c r="Z48" s="23"/>
      <c r="AB48" s="23"/>
      <c r="AC48" s="23"/>
      <c r="AD48" s="23"/>
      <c r="AE48" s="23"/>
      <c r="AF48" s="23"/>
      <c r="AG48" s="23"/>
      <c r="AH48" s="23"/>
      <c r="AI48" s="23"/>
      <c r="AJ48" s="23"/>
      <c r="AK48" s="23"/>
      <c r="AL48" s="23"/>
      <c r="AM48" s="23"/>
      <c r="AN48" s="23"/>
      <c r="AO48" s="23"/>
      <c r="AP48" s="23"/>
      <c r="AQ48" s="23"/>
    </row>
    <row r="49" spans="1:43" s="28" customFormat="1" ht="12.75">
      <c r="A49" s="26"/>
      <c r="B49" s="23"/>
      <c r="C49" s="27"/>
      <c r="D49" s="27"/>
      <c r="E49" s="27"/>
      <c r="F49" s="27"/>
      <c r="G49" s="27"/>
      <c r="H49" s="27"/>
      <c r="I49" s="27"/>
      <c r="J49" s="27"/>
      <c r="K49" s="27"/>
      <c r="L49" s="27"/>
      <c r="M49" s="27"/>
      <c r="N49" s="27"/>
      <c r="P49" s="23"/>
      <c r="R49" s="23"/>
      <c r="T49" s="23"/>
      <c r="V49" s="23"/>
      <c r="X49" s="23"/>
      <c r="Z49" s="23"/>
      <c r="AB49" s="23"/>
      <c r="AC49" s="23"/>
      <c r="AD49" s="23"/>
      <c r="AE49" s="23"/>
      <c r="AF49" s="23"/>
      <c r="AG49" s="23"/>
      <c r="AH49" s="23"/>
      <c r="AI49" s="23"/>
      <c r="AJ49" s="23"/>
      <c r="AK49" s="23"/>
      <c r="AL49" s="23"/>
      <c r="AM49" s="23"/>
      <c r="AN49" s="23"/>
      <c r="AO49" s="23"/>
      <c r="AP49" s="23"/>
      <c r="AQ49" s="23"/>
    </row>
    <row r="50" spans="1:43" s="28" customFormat="1" ht="12.75">
      <c r="A50" s="26"/>
      <c r="B50" s="23"/>
      <c r="C50" s="27"/>
      <c r="D50" s="27"/>
      <c r="E50" s="27"/>
      <c r="F50" s="27"/>
      <c r="G50" s="27"/>
      <c r="H50" s="27"/>
      <c r="I50" s="27"/>
      <c r="J50" s="27"/>
      <c r="K50" s="27"/>
      <c r="L50" s="27"/>
      <c r="M50" s="27"/>
      <c r="N50" s="27"/>
      <c r="P50" s="23"/>
      <c r="R50" s="23"/>
      <c r="T50" s="23"/>
      <c r="V50" s="23"/>
      <c r="X50" s="23"/>
      <c r="Z50" s="23"/>
      <c r="AB50" s="23"/>
      <c r="AC50" s="23"/>
      <c r="AD50" s="23"/>
      <c r="AE50" s="23"/>
      <c r="AF50" s="23"/>
      <c r="AG50" s="23"/>
      <c r="AH50" s="23"/>
      <c r="AI50" s="23"/>
      <c r="AJ50" s="23"/>
      <c r="AK50" s="23"/>
      <c r="AL50" s="23"/>
      <c r="AM50" s="23"/>
      <c r="AN50" s="23"/>
      <c r="AO50" s="23"/>
      <c r="AP50" s="23"/>
      <c r="AQ50" s="23"/>
    </row>
    <row r="51" spans="1:43" s="28" customFormat="1" ht="12.75">
      <c r="A51" s="26"/>
      <c r="B51" s="23"/>
      <c r="C51" s="27"/>
      <c r="D51" s="27"/>
      <c r="E51" s="27"/>
      <c r="F51" s="27"/>
      <c r="G51" s="27"/>
      <c r="H51" s="27"/>
      <c r="I51" s="27"/>
      <c r="J51" s="27"/>
      <c r="K51" s="27"/>
      <c r="L51" s="27"/>
      <c r="M51" s="27"/>
      <c r="N51" s="27"/>
      <c r="P51" s="23"/>
      <c r="R51" s="23"/>
      <c r="T51" s="23"/>
      <c r="V51" s="23"/>
      <c r="X51" s="23"/>
      <c r="Z51" s="23"/>
      <c r="AB51" s="23"/>
      <c r="AC51" s="23"/>
      <c r="AD51" s="23"/>
      <c r="AE51" s="23"/>
      <c r="AF51" s="23"/>
      <c r="AG51" s="23"/>
      <c r="AH51" s="23"/>
      <c r="AI51" s="23"/>
      <c r="AJ51" s="23"/>
      <c r="AK51" s="23"/>
      <c r="AL51" s="23"/>
      <c r="AM51" s="23"/>
      <c r="AN51" s="23"/>
      <c r="AO51" s="23"/>
      <c r="AP51" s="23"/>
      <c r="AQ51" s="23"/>
    </row>
    <row r="52" spans="1:43" s="28" customFormat="1" ht="12.75">
      <c r="A52" s="26"/>
      <c r="B52" s="23"/>
      <c r="C52" s="27"/>
      <c r="D52" s="27"/>
      <c r="E52" s="27"/>
      <c r="F52" s="27"/>
      <c r="G52" s="27"/>
      <c r="H52" s="27"/>
      <c r="I52" s="27"/>
      <c r="J52" s="27"/>
      <c r="K52" s="27"/>
      <c r="L52" s="27"/>
      <c r="M52" s="27"/>
      <c r="N52" s="27"/>
      <c r="P52" s="23"/>
      <c r="R52" s="23"/>
      <c r="T52" s="23"/>
      <c r="V52" s="23"/>
      <c r="X52" s="23"/>
      <c r="Z52" s="23"/>
      <c r="AB52" s="23"/>
      <c r="AC52" s="23"/>
      <c r="AD52" s="23"/>
      <c r="AE52" s="23"/>
      <c r="AF52" s="23"/>
      <c r="AG52" s="23"/>
      <c r="AH52" s="23"/>
      <c r="AI52" s="23"/>
      <c r="AJ52" s="23"/>
      <c r="AK52" s="23"/>
      <c r="AL52" s="23"/>
      <c r="AM52" s="23"/>
      <c r="AN52" s="23"/>
      <c r="AO52" s="23"/>
      <c r="AP52" s="23"/>
      <c r="AQ52" s="23"/>
    </row>
    <row r="53" spans="1:43" s="28" customFormat="1" ht="12.75">
      <c r="A53" s="26"/>
      <c r="B53" s="23"/>
      <c r="C53" s="27"/>
      <c r="D53" s="27"/>
      <c r="E53" s="27"/>
      <c r="F53" s="27"/>
      <c r="G53" s="27"/>
      <c r="H53" s="27"/>
      <c r="I53" s="27"/>
      <c r="J53" s="27"/>
      <c r="K53" s="27"/>
      <c r="L53" s="27"/>
      <c r="M53" s="27"/>
      <c r="N53" s="27"/>
      <c r="P53" s="23"/>
      <c r="R53" s="23"/>
      <c r="T53" s="23"/>
      <c r="V53" s="23"/>
      <c r="X53" s="23"/>
      <c r="Z53" s="23"/>
      <c r="AB53" s="23"/>
      <c r="AC53" s="23"/>
      <c r="AD53" s="23"/>
      <c r="AE53" s="23"/>
      <c r="AF53" s="23"/>
      <c r="AG53" s="23"/>
      <c r="AH53" s="23"/>
      <c r="AI53" s="23"/>
      <c r="AJ53" s="23"/>
      <c r="AK53" s="23"/>
      <c r="AL53" s="23"/>
      <c r="AM53" s="23"/>
      <c r="AN53" s="23"/>
      <c r="AO53" s="23"/>
      <c r="AP53" s="23"/>
      <c r="AQ53" s="23"/>
    </row>
    <row r="54" spans="1:43" s="28" customFormat="1" ht="12.75">
      <c r="A54" s="26"/>
      <c r="B54" s="23"/>
      <c r="C54" s="27"/>
      <c r="D54" s="27"/>
      <c r="E54" s="27"/>
      <c r="F54" s="27"/>
      <c r="G54" s="27"/>
      <c r="H54" s="27"/>
      <c r="I54" s="27"/>
      <c r="J54" s="27"/>
      <c r="K54" s="27"/>
      <c r="L54" s="27"/>
      <c r="M54" s="27"/>
      <c r="N54" s="27"/>
      <c r="P54" s="23"/>
      <c r="R54" s="23"/>
      <c r="T54" s="23"/>
      <c r="V54" s="23"/>
      <c r="X54" s="23"/>
      <c r="Z54" s="23"/>
      <c r="AB54" s="23"/>
      <c r="AC54" s="23"/>
      <c r="AD54" s="23"/>
      <c r="AE54" s="23"/>
      <c r="AF54" s="23"/>
      <c r="AG54" s="23"/>
      <c r="AH54" s="23"/>
      <c r="AI54" s="23"/>
      <c r="AJ54" s="23"/>
      <c r="AK54" s="23"/>
      <c r="AL54" s="23"/>
      <c r="AM54" s="23"/>
      <c r="AN54" s="23"/>
      <c r="AO54" s="23"/>
      <c r="AP54" s="23"/>
      <c r="AQ54" s="23"/>
    </row>
    <row r="55" spans="1:43" s="28" customFormat="1" ht="12.75">
      <c r="A55" s="26"/>
      <c r="B55" s="23"/>
      <c r="C55" s="27"/>
      <c r="D55" s="27"/>
      <c r="E55" s="27"/>
      <c r="F55" s="27"/>
      <c r="G55" s="27"/>
      <c r="H55" s="27"/>
      <c r="I55" s="27"/>
      <c r="J55" s="27"/>
      <c r="K55" s="27"/>
      <c r="L55" s="27"/>
      <c r="M55" s="27"/>
      <c r="N55" s="27"/>
      <c r="P55" s="23"/>
      <c r="R55" s="23"/>
      <c r="T55" s="23"/>
      <c r="V55" s="23"/>
      <c r="X55" s="23"/>
      <c r="Z55" s="23"/>
      <c r="AB55" s="23"/>
      <c r="AC55" s="23"/>
      <c r="AD55" s="23"/>
      <c r="AE55" s="23"/>
      <c r="AF55" s="23"/>
      <c r="AG55" s="23"/>
      <c r="AH55" s="23"/>
      <c r="AI55" s="23"/>
      <c r="AJ55" s="23"/>
      <c r="AK55" s="23"/>
      <c r="AL55" s="23"/>
      <c r="AM55" s="23"/>
      <c r="AN55" s="23"/>
      <c r="AO55" s="23"/>
      <c r="AP55" s="23"/>
      <c r="AQ55" s="23"/>
    </row>
    <row r="56" spans="1:43" s="28" customFormat="1" ht="12.75">
      <c r="A56" s="26"/>
      <c r="B56" s="23"/>
      <c r="C56" s="27"/>
      <c r="D56" s="27"/>
      <c r="E56" s="27"/>
      <c r="F56" s="27"/>
      <c r="G56" s="27"/>
      <c r="H56" s="27"/>
      <c r="I56" s="27"/>
      <c r="J56" s="27"/>
      <c r="K56" s="27"/>
      <c r="L56" s="27"/>
      <c r="M56" s="27"/>
      <c r="N56" s="27"/>
      <c r="P56" s="23"/>
      <c r="R56" s="23"/>
      <c r="T56" s="23"/>
      <c r="V56" s="23"/>
      <c r="X56" s="23"/>
      <c r="Z56" s="23"/>
      <c r="AB56" s="23"/>
      <c r="AC56" s="23"/>
      <c r="AD56" s="23"/>
      <c r="AE56" s="23"/>
      <c r="AF56" s="23"/>
      <c r="AG56" s="23"/>
      <c r="AH56" s="23"/>
      <c r="AI56" s="23"/>
      <c r="AJ56" s="23"/>
      <c r="AK56" s="23"/>
      <c r="AL56" s="23"/>
      <c r="AM56" s="23"/>
      <c r="AN56" s="23"/>
      <c r="AO56" s="23"/>
      <c r="AP56" s="23"/>
      <c r="AQ56" s="23"/>
    </row>
    <row r="57" spans="1:43" s="28" customFormat="1" ht="12.75">
      <c r="A57" s="26"/>
      <c r="B57" s="23"/>
      <c r="C57" s="27"/>
      <c r="D57" s="27"/>
      <c r="E57" s="27"/>
      <c r="F57" s="27"/>
      <c r="G57" s="27"/>
      <c r="H57" s="27"/>
      <c r="I57" s="27"/>
      <c r="J57" s="27"/>
      <c r="K57" s="27"/>
      <c r="L57" s="27"/>
      <c r="M57" s="27"/>
      <c r="N57" s="27"/>
      <c r="P57" s="23"/>
      <c r="R57" s="23"/>
      <c r="T57" s="23"/>
      <c r="V57" s="23"/>
      <c r="X57" s="23"/>
      <c r="Z57" s="23"/>
      <c r="AB57" s="23"/>
      <c r="AC57" s="23"/>
      <c r="AD57" s="23"/>
      <c r="AE57" s="23"/>
      <c r="AF57" s="23"/>
      <c r="AG57" s="23"/>
      <c r="AH57" s="23"/>
      <c r="AI57" s="23"/>
      <c r="AJ57" s="23"/>
      <c r="AK57" s="23"/>
      <c r="AL57" s="23"/>
      <c r="AM57" s="23"/>
      <c r="AN57" s="23"/>
      <c r="AO57" s="23"/>
      <c r="AP57" s="23"/>
      <c r="AQ57" s="23"/>
    </row>
    <row r="58" spans="1:43" s="28" customFormat="1" ht="12.75">
      <c r="A58" s="26"/>
      <c r="B58" s="23"/>
      <c r="C58" s="27"/>
      <c r="D58" s="27"/>
      <c r="E58" s="27"/>
      <c r="F58" s="27"/>
      <c r="G58" s="27"/>
      <c r="H58" s="27"/>
      <c r="I58" s="27"/>
      <c r="J58" s="27"/>
      <c r="K58" s="27"/>
      <c r="L58" s="27"/>
      <c r="M58" s="27"/>
      <c r="N58" s="27"/>
      <c r="P58" s="23"/>
      <c r="R58" s="23"/>
      <c r="T58" s="23"/>
      <c r="V58" s="23"/>
      <c r="X58" s="23"/>
      <c r="Z58" s="23"/>
      <c r="AB58" s="23"/>
      <c r="AC58" s="23"/>
      <c r="AD58" s="23"/>
      <c r="AE58" s="23"/>
      <c r="AF58" s="23"/>
      <c r="AG58" s="23"/>
      <c r="AH58" s="23"/>
      <c r="AI58" s="23"/>
      <c r="AJ58" s="23"/>
      <c r="AK58" s="23"/>
      <c r="AL58" s="23"/>
      <c r="AM58" s="23"/>
      <c r="AN58" s="23"/>
      <c r="AO58" s="23"/>
      <c r="AP58" s="23"/>
      <c r="AQ58" s="23"/>
    </row>
    <row r="59" spans="3:14" ht="12.75">
      <c r="C59" s="27"/>
      <c r="D59" s="27"/>
      <c r="E59" s="27"/>
      <c r="F59" s="27"/>
      <c r="G59" s="27"/>
      <c r="H59" s="27"/>
      <c r="I59" s="27"/>
      <c r="J59" s="27"/>
      <c r="K59" s="27"/>
      <c r="L59" s="27"/>
      <c r="M59" s="27"/>
      <c r="N59" s="27"/>
    </row>
    <row r="60" spans="3:14" ht="12.75">
      <c r="C60" s="27"/>
      <c r="D60" s="27"/>
      <c r="E60" s="27"/>
      <c r="F60" s="27"/>
      <c r="G60" s="27"/>
      <c r="H60" s="27"/>
      <c r="I60" s="27"/>
      <c r="J60" s="27"/>
      <c r="K60" s="27"/>
      <c r="L60" s="27"/>
      <c r="M60" s="27"/>
      <c r="N60" s="27"/>
    </row>
    <row r="61" ht="12.75"/>
    <row r="62" ht="12.75"/>
    <row r="63" ht="12.75"/>
    <row r="70" spans="2:28" ht="12.75">
      <c r="B70" s="29"/>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row>
    <row r="71" spans="2:28" ht="12.75">
      <c r="B71" s="31"/>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row>
  </sheetData>
  <sheetProtection password="E09B" sheet="1" formatCells="0"/>
  <mergeCells count="30">
    <mergeCell ref="A1:A4"/>
    <mergeCell ref="AC8:AD8"/>
    <mergeCell ref="AC9:AD10"/>
    <mergeCell ref="L9:L10"/>
    <mergeCell ref="N9:N10"/>
    <mergeCell ref="P9:P10"/>
    <mergeCell ref="R9:R10"/>
    <mergeCell ref="T9:T10"/>
    <mergeCell ref="V9:V10"/>
    <mergeCell ref="X9:X10"/>
    <mergeCell ref="AB9:AB10"/>
    <mergeCell ref="Z9:Z10"/>
    <mergeCell ref="A6:B6"/>
    <mergeCell ref="C6:AD6"/>
    <mergeCell ref="A7:A8"/>
    <mergeCell ref="B7:B8"/>
    <mergeCell ref="C7:AD7"/>
    <mergeCell ref="A9:A10"/>
    <mergeCell ref="D9:D10"/>
    <mergeCell ref="F9:F10"/>
    <mergeCell ref="H9:H10"/>
    <mergeCell ref="J9:J10"/>
    <mergeCell ref="AC1:AD1"/>
    <mergeCell ref="AC2:AD2"/>
    <mergeCell ref="AC3:AD3"/>
    <mergeCell ref="AC4:AD4"/>
    <mergeCell ref="B1:AB1"/>
    <mergeCell ref="B2:AB2"/>
    <mergeCell ref="B3:AB3"/>
    <mergeCell ref="B4:AB4"/>
  </mergeCell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FF00FF"/>
    <pageSetUpPr fitToPage="1"/>
  </sheetPr>
  <dimension ref="A1:S178"/>
  <sheetViews>
    <sheetView zoomScale="85" zoomScaleNormal="85" zoomScalePageLayoutView="0" workbookViewId="0" topLeftCell="A1">
      <selection activeCell="C74" sqref="C74:P74"/>
    </sheetView>
  </sheetViews>
  <sheetFormatPr defaultColWidth="11.421875" defaultRowHeight="12.75"/>
  <cols>
    <col min="1" max="1" width="3.00390625" style="45" customWidth="1"/>
    <col min="2" max="2" width="31.8515625" style="45" customWidth="1"/>
    <col min="3" max="3" width="16.8515625" style="45" customWidth="1"/>
    <col min="4" max="14" width="8.7109375" style="45" customWidth="1"/>
    <col min="15" max="15" width="10.140625" style="45" customWidth="1"/>
    <col min="16" max="16" width="24.140625" style="45" customWidth="1"/>
    <col min="17" max="18" width="11.7109375" style="45" customWidth="1"/>
    <col min="19" max="16384" width="11.421875" style="45" customWidth="1"/>
  </cols>
  <sheetData>
    <row r="1" spans="1:17" ht="13.5" thickBot="1">
      <c r="A1" s="58"/>
      <c r="B1" s="58"/>
      <c r="C1" s="58"/>
      <c r="D1" s="58"/>
      <c r="E1" s="58"/>
      <c r="F1" s="58"/>
      <c r="G1" s="58"/>
      <c r="H1" s="58"/>
      <c r="I1" s="58"/>
      <c r="J1" s="58"/>
      <c r="K1" s="58"/>
      <c r="L1" s="58"/>
      <c r="M1" s="58"/>
      <c r="N1" s="58"/>
      <c r="O1" s="58"/>
      <c r="P1" s="58"/>
      <c r="Q1" s="58"/>
    </row>
    <row r="2" spans="1:17" ht="16.5" customHeight="1">
      <c r="A2" s="58"/>
      <c r="B2" s="320"/>
      <c r="C2" s="481" t="s">
        <v>59</v>
      </c>
      <c r="D2" s="482"/>
      <c r="E2" s="482"/>
      <c r="F2" s="482"/>
      <c r="G2" s="482"/>
      <c r="H2" s="482"/>
      <c r="I2" s="482"/>
      <c r="J2" s="482"/>
      <c r="K2" s="482"/>
      <c r="L2" s="482"/>
      <c r="M2" s="483"/>
      <c r="N2" s="484" t="s">
        <v>60</v>
      </c>
      <c r="O2" s="485"/>
      <c r="P2" s="486"/>
      <c r="Q2" s="58"/>
    </row>
    <row r="3" spans="1:17" ht="15.75" customHeight="1">
      <c r="A3" s="58"/>
      <c r="B3" s="321"/>
      <c r="C3" s="487" t="s">
        <v>61</v>
      </c>
      <c r="D3" s="488"/>
      <c r="E3" s="488"/>
      <c r="F3" s="488"/>
      <c r="G3" s="488"/>
      <c r="H3" s="488"/>
      <c r="I3" s="488"/>
      <c r="J3" s="488"/>
      <c r="K3" s="488"/>
      <c r="L3" s="488"/>
      <c r="M3" s="489"/>
      <c r="N3" s="490" t="s">
        <v>108</v>
      </c>
      <c r="O3" s="491"/>
      <c r="P3" s="492"/>
      <c r="Q3" s="58"/>
    </row>
    <row r="4" spans="1:17" ht="15.75" customHeight="1">
      <c r="A4" s="58"/>
      <c r="B4" s="321"/>
      <c r="C4" s="487" t="s">
        <v>62</v>
      </c>
      <c r="D4" s="488"/>
      <c r="E4" s="488"/>
      <c r="F4" s="488"/>
      <c r="G4" s="488"/>
      <c r="H4" s="488"/>
      <c r="I4" s="488"/>
      <c r="J4" s="488"/>
      <c r="K4" s="488"/>
      <c r="L4" s="488"/>
      <c r="M4" s="489"/>
      <c r="N4" s="490" t="s">
        <v>107</v>
      </c>
      <c r="O4" s="491"/>
      <c r="P4" s="492"/>
      <c r="Q4" s="58"/>
    </row>
    <row r="5" spans="1:17" ht="16.5" customHeight="1" thickBot="1">
      <c r="A5" s="58"/>
      <c r="B5" s="322"/>
      <c r="C5" s="493" t="s">
        <v>63</v>
      </c>
      <c r="D5" s="494"/>
      <c r="E5" s="494"/>
      <c r="F5" s="494"/>
      <c r="G5" s="494"/>
      <c r="H5" s="494"/>
      <c r="I5" s="494"/>
      <c r="J5" s="494"/>
      <c r="K5" s="494"/>
      <c r="L5" s="494"/>
      <c r="M5" s="495"/>
      <c r="N5" s="496" t="s">
        <v>176</v>
      </c>
      <c r="O5" s="497"/>
      <c r="P5" s="498"/>
      <c r="Q5" s="58"/>
    </row>
    <row r="6" spans="1:17" ht="3.75" customHeight="1" thickBot="1">
      <c r="A6" s="58"/>
      <c r="B6" s="58"/>
      <c r="C6" s="58"/>
      <c r="D6" s="58"/>
      <c r="E6" s="58"/>
      <c r="F6" s="58"/>
      <c r="G6" s="58"/>
      <c r="H6" s="58"/>
      <c r="I6" s="58"/>
      <c r="J6" s="58"/>
      <c r="K6" s="58"/>
      <c r="L6" s="58"/>
      <c r="M6" s="58"/>
      <c r="N6" s="58"/>
      <c r="O6" s="58"/>
      <c r="P6" s="58"/>
      <c r="Q6" s="58"/>
    </row>
    <row r="7" spans="1:17" ht="12.75">
      <c r="A7" s="59"/>
      <c r="B7" s="332" t="s">
        <v>66</v>
      </c>
      <c r="C7" s="333"/>
      <c r="D7" s="333"/>
      <c r="E7" s="333"/>
      <c r="F7" s="333"/>
      <c r="G7" s="333"/>
      <c r="H7" s="333"/>
      <c r="I7" s="333"/>
      <c r="J7" s="333"/>
      <c r="K7" s="333"/>
      <c r="L7" s="333"/>
      <c r="M7" s="333"/>
      <c r="N7" s="333"/>
      <c r="O7" s="333"/>
      <c r="P7" s="334"/>
      <c r="Q7" s="59"/>
    </row>
    <row r="8" spans="1:17" ht="13.5" thickBot="1">
      <c r="A8" s="59"/>
      <c r="B8" s="335"/>
      <c r="C8" s="336"/>
      <c r="D8" s="336"/>
      <c r="E8" s="336"/>
      <c r="F8" s="336"/>
      <c r="G8" s="336"/>
      <c r="H8" s="336"/>
      <c r="I8" s="336"/>
      <c r="J8" s="336"/>
      <c r="K8" s="336"/>
      <c r="L8" s="336"/>
      <c r="M8" s="336"/>
      <c r="N8" s="336"/>
      <c r="O8" s="336"/>
      <c r="P8" s="337"/>
      <c r="Q8" s="59"/>
    </row>
    <row r="9" spans="1:17" ht="3.75" customHeight="1" thickBot="1">
      <c r="A9" s="59"/>
      <c r="B9" s="338"/>
      <c r="C9" s="338"/>
      <c r="D9" s="338"/>
      <c r="E9" s="338"/>
      <c r="F9" s="338"/>
      <c r="G9" s="338"/>
      <c r="H9" s="338"/>
      <c r="I9" s="338"/>
      <c r="J9" s="338"/>
      <c r="K9" s="338"/>
      <c r="L9" s="338"/>
      <c r="M9" s="338"/>
      <c r="N9" s="338"/>
      <c r="O9" s="338"/>
      <c r="P9" s="338"/>
      <c r="Q9" s="59"/>
    </row>
    <row r="10" spans="1:17" ht="26.25" customHeight="1" thickBot="1">
      <c r="A10" s="59"/>
      <c r="B10" s="60" t="s">
        <v>76</v>
      </c>
      <c r="C10" s="61">
        <v>2018</v>
      </c>
      <c r="D10" s="358" t="s">
        <v>1</v>
      </c>
      <c r="E10" s="359"/>
      <c r="F10" s="359"/>
      <c r="G10" s="359"/>
      <c r="H10" s="442" t="s">
        <v>80</v>
      </c>
      <c r="I10" s="442"/>
      <c r="J10" s="442"/>
      <c r="K10" s="359" t="s">
        <v>39</v>
      </c>
      <c r="L10" s="359"/>
      <c r="M10" s="359"/>
      <c r="N10" s="359"/>
      <c r="O10" s="442" t="s">
        <v>48</v>
      </c>
      <c r="P10" s="443"/>
      <c r="Q10" s="59"/>
    </row>
    <row r="11" spans="1:17" ht="3.75" customHeight="1" thickBot="1">
      <c r="A11" s="59"/>
      <c r="B11" s="790"/>
      <c r="C11" s="791"/>
      <c r="D11" s="791"/>
      <c r="E11" s="791"/>
      <c r="F11" s="791"/>
      <c r="G11" s="791"/>
      <c r="H11" s="791"/>
      <c r="I11" s="791"/>
      <c r="J11" s="791"/>
      <c r="K11" s="791"/>
      <c r="L11" s="791"/>
      <c r="M11" s="791"/>
      <c r="N11" s="791"/>
      <c r="O11" s="791"/>
      <c r="P11" s="792"/>
      <c r="Q11" s="59"/>
    </row>
    <row r="12" spans="1:17" ht="18.75" customHeight="1" thickBot="1">
      <c r="A12" s="59"/>
      <c r="B12" s="62" t="s">
        <v>0</v>
      </c>
      <c r="C12" s="409" t="s">
        <v>101</v>
      </c>
      <c r="D12" s="407"/>
      <c r="E12" s="407"/>
      <c r="F12" s="407"/>
      <c r="G12" s="407"/>
      <c r="H12" s="407"/>
      <c r="I12" s="407"/>
      <c r="J12" s="407"/>
      <c r="K12" s="407"/>
      <c r="L12" s="407"/>
      <c r="M12" s="407"/>
      <c r="N12" s="407"/>
      <c r="O12" s="407"/>
      <c r="P12" s="408"/>
      <c r="Q12" s="59"/>
    </row>
    <row r="13" spans="1:17" ht="3.75" customHeight="1" thickBot="1">
      <c r="A13" s="59"/>
      <c r="B13" s="339"/>
      <c r="C13" s="340"/>
      <c r="D13" s="340"/>
      <c r="E13" s="340"/>
      <c r="F13" s="340"/>
      <c r="G13" s="340"/>
      <c r="H13" s="340"/>
      <c r="I13" s="340"/>
      <c r="J13" s="340"/>
      <c r="K13" s="340"/>
      <c r="L13" s="340"/>
      <c r="M13" s="340"/>
      <c r="N13" s="340"/>
      <c r="O13" s="340"/>
      <c r="P13" s="341"/>
      <c r="Q13" s="59"/>
    </row>
    <row r="14" spans="1:17" ht="23.25" customHeight="1" thickBot="1">
      <c r="A14" s="59"/>
      <c r="B14" s="62" t="s">
        <v>6</v>
      </c>
      <c r="C14" s="499" t="s">
        <v>368</v>
      </c>
      <c r="D14" s="353"/>
      <c r="E14" s="353"/>
      <c r="F14" s="353"/>
      <c r="G14" s="353"/>
      <c r="H14" s="353"/>
      <c r="I14" s="353"/>
      <c r="J14" s="353"/>
      <c r="K14" s="353"/>
      <c r="L14" s="353"/>
      <c r="M14" s="353"/>
      <c r="N14" s="353"/>
      <c r="O14" s="353"/>
      <c r="P14" s="354"/>
      <c r="Q14" s="59"/>
    </row>
    <row r="15" spans="1:17" ht="3.75" customHeight="1" thickBot="1">
      <c r="A15" s="59"/>
      <c r="B15" s="339"/>
      <c r="C15" s="340"/>
      <c r="D15" s="340"/>
      <c r="E15" s="340"/>
      <c r="F15" s="340"/>
      <c r="G15" s="340"/>
      <c r="H15" s="340"/>
      <c r="I15" s="340"/>
      <c r="J15" s="340"/>
      <c r="K15" s="340"/>
      <c r="L15" s="340"/>
      <c r="M15" s="340"/>
      <c r="N15" s="340"/>
      <c r="O15" s="340"/>
      <c r="P15" s="341"/>
      <c r="Q15" s="59"/>
    </row>
    <row r="16" spans="1:17" ht="24.75" customHeight="1" thickBot="1">
      <c r="A16" s="59"/>
      <c r="B16" s="62" t="s">
        <v>37</v>
      </c>
      <c r="C16" s="787" t="s">
        <v>369</v>
      </c>
      <c r="D16" s="439"/>
      <c r="E16" s="439"/>
      <c r="F16" s="439"/>
      <c r="G16" s="439"/>
      <c r="H16" s="439"/>
      <c r="I16" s="439"/>
      <c r="J16" s="439"/>
      <c r="K16" s="439"/>
      <c r="L16" s="439"/>
      <c r="M16" s="439"/>
      <c r="N16" s="439"/>
      <c r="O16" s="439"/>
      <c r="P16" s="440"/>
      <c r="Q16" s="59"/>
    </row>
    <row r="17" spans="1:17" ht="3.75" customHeight="1" thickBot="1">
      <c r="A17" s="59"/>
      <c r="B17" s="339"/>
      <c r="C17" s="340"/>
      <c r="D17" s="340"/>
      <c r="E17" s="340"/>
      <c r="F17" s="340"/>
      <c r="G17" s="340"/>
      <c r="H17" s="340"/>
      <c r="I17" s="340"/>
      <c r="J17" s="340"/>
      <c r="K17" s="340"/>
      <c r="L17" s="340"/>
      <c r="M17" s="340"/>
      <c r="N17" s="340"/>
      <c r="O17" s="340"/>
      <c r="P17" s="341"/>
      <c r="Q17" s="59"/>
    </row>
    <row r="18" spans="1:17" ht="26.25" customHeight="1" thickBot="1">
      <c r="A18" s="59"/>
      <c r="B18" s="62" t="s">
        <v>23</v>
      </c>
      <c r="C18" s="783" t="s">
        <v>105</v>
      </c>
      <c r="D18" s="788"/>
      <c r="E18" s="788"/>
      <c r="F18" s="788"/>
      <c r="G18" s="788"/>
      <c r="H18" s="788"/>
      <c r="I18" s="788"/>
      <c r="J18" s="788"/>
      <c r="K18" s="788"/>
      <c r="L18" s="788"/>
      <c r="M18" s="788"/>
      <c r="N18" s="788"/>
      <c r="O18" s="788"/>
      <c r="P18" s="789"/>
      <c r="Q18" s="59"/>
    </row>
    <row r="19" spans="1:17" ht="3.75" customHeight="1" thickBot="1">
      <c r="A19" s="59"/>
      <c r="B19" s="436"/>
      <c r="C19" s="436"/>
      <c r="D19" s="436"/>
      <c r="E19" s="436"/>
      <c r="F19" s="436"/>
      <c r="G19" s="436"/>
      <c r="H19" s="436"/>
      <c r="I19" s="436"/>
      <c r="J19" s="436"/>
      <c r="K19" s="436"/>
      <c r="L19" s="436"/>
      <c r="M19" s="436"/>
      <c r="N19" s="436"/>
      <c r="O19" s="436"/>
      <c r="P19" s="436"/>
      <c r="Q19" s="59"/>
    </row>
    <row r="20" spans="1:17" ht="17.25" customHeight="1" thickBot="1">
      <c r="A20" s="59"/>
      <c r="B20" s="453" t="s">
        <v>38</v>
      </c>
      <c r="C20" s="454"/>
      <c r="D20" s="454"/>
      <c r="E20" s="454"/>
      <c r="F20" s="454"/>
      <c r="G20" s="454"/>
      <c r="H20" s="454"/>
      <c r="I20" s="454"/>
      <c r="J20" s="454"/>
      <c r="K20" s="454"/>
      <c r="L20" s="454"/>
      <c r="M20" s="454"/>
      <c r="N20" s="454"/>
      <c r="O20" s="454"/>
      <c r="P20" s="455"/>
      <c r="Q20" s="59"/>
    </row>
    <row r="21" spans="1:17" ht="3.75" customHeight="1" thickBot="1">
      <c r="A21" s="59"/>
      <c r="B21" s="435"/>
      <c r="C21" s="436"/>
      <c r="D21" s="436"/>
      <c r="E21" s="436"/>
      <c r="F21" s="436"/>
      <c r="G21" s="436"/>
      <c r="H21" s="436"/>
      <c r="I21" s="436"/>
      <c r="J21" s="436"/>
      <c r="K21" s="436"/>
      <c r="L21" s="436"/>
      <c r="M21" s="436"/>
      <c r="N21" s="436"/>
      <c r="O21" s="436"/>
      <c r="P21" s="437"/>
      <c r="Q21" s="59"/>
    </row>
    <row r="22" spans="1:19" ht="45.75" customHeight="1" thickBot="1">
      <c r="A22" s="59"/>
      <c r="B22" s="62" t="s">
        <v>3</v>
      </c>
      <c r="C22" s="416" t="s">
        <v>370</v>
      </c>
      <c r="D22" s="417"/>
      <c r="E22" s="417"/>
      <c r="F22" s="417"/>
      <c r="G22" s="417"/>
      <c r="H22" s="417"/>
      <c r="I22" s="417"/>
      <c r="J22" s="417"/>
      <c r="K22" s="417"/>
      <c r="L22" s="417"/>
      <c r="M22" s="417"/>
      <c r="N22" s="417"/>
      <c r="O22" s="417"/>
      <c r="P22" s="418"/>
      <c r="Q22" s="59"/>
      <c r="S22" s="178"/>
    </row>
    <row r="23" spans="1:17" ht="3.75" customHeight="1" thickBot="1">
      <c r="A23" s="59"/>
      <c r="B23" s="339"/>
      <c r="C23" s="340"/>
      <c r="D23" s="340"/>
      <c r="E23" s="340"/>
      <c r="F23" s="340"/>
      <c r="G23" s="340"/>
      <c r="H23" s="340"/>
      <c r="I23" s="340"/>
      <c r="J23" s="340"/>
      <c r="K23" s="340"/>
      <c r="L23" s="340"/>
      <c r="M23" s="340"/>
      <c r="N23" s="340"/>
      <c r="O23" s="340"/>
      <c r="P23" s="341"/>
      <c r="Q23" s="59"/>
    </row>
    <row r="24" spans="1:19" ht="52.5" customHeight="1" thickBot="1">
      <c r="A24" s="59"/>
      <c r="B24" s="62" t="s">
        <v>24</v>
      </c>
      <c r="C24" s="783" t="s">
        <v>371</v>
      </c>
      <c r="D24" s="444"/>
      <c r="E24" s="444"/>
      <c r="F24" s="444"/>
      <c r="G24" s="444"/>
      <c r="H24" s="444"/>
      <c r="I24" s="444"/>
      <c r="J24" s="444"/>
      <c r="K24" s="444"/>
      <c r="L24" s="444"/>
      <c r="M24" s="444"/>
      <c r="N24" s="444"/>
      <c r="O24" s="444"/>
      <c r="P24" s="445"/>
      <c r="Q24" s="59"/>
      <c r="S24" s="178"/>
    </row>
    <row r="25" spans="1:17" ht="3.75" customHeight="1" thickBot="1">
      <c r="A25" s="59"/>
      <c r="B25" s="339"/>
      <c r="C25" s="340"/>
      <c r="D25" s="340"/>
      <c r="E25" s="340"/>
      <c r="F25" s="340"/>
      <c r="G25" s="340"/>
      <c r="H25" s="340"/>
      <c r="I25" s="340"/>
      <c r="J25" s="340"/>
      <c r="K25" s="340"/>
      <c r="L25" s="340"/>
      <c r="M25" s="340"/>
      <c r="N25" s="340"/>
      <c r="O25" s="340"/>
      <c r="P25" s="341"/>
      <c r="Q25" s="59"/>
    </row>
    <row r="26" spans="1:17" s="179" customFormat="1" ht="36" customHeight="1" thickBot="1">
      <c r="A26" s="183"/>
      <c r="B26" s="184" t="s">
        <v>2</v>
      </c>
      <c r="C26" s="784" t="s">
        <v>372</v>
      </c>
      <c r="D26" s="785"/>
      <c r="E26" s="785"/>
      <c r="F26" s="785"/>
      <c r="G26" s="785"/>
      <c r="H26" s="785"/>
      <c r="I26" s="785"/>
      <c r="J26" s="785"/>
      <c r="K26" s="785"/>
      <c r="L26" s="785"/>
      <c r="M26" s="785"/>
      <c r="N26" s="785"/>
      <c r="O26" s="785"/>
      <c r="P26" s="786"/>
      <c r="Q26" s="183"/>
    </row>
    <row r="27" spans="1:17" ht="3.75" customHeight="1" thickBot="1">
      <c r="A27" s="59"/>
      <c r="B27" s="435"/>
      <c r="C27" s="436"/>
      <c r="D27" s="436"/>
      <c r="E27" s="436"/>
      <c r="F27" s="436"/>
      <c r="G27" s="436"/>
      <c r="H27" s="436"/>
      <c r="I27" s="436"/>
      <c r="J27" s="436"/>
      <c r="K27" s="436"/>
      <c r="L27" s="436"/>
      <c r="M27" s="436"/>
      <c r="N27" s="436"/>
      <c r="O27" s="436"/>
      <c r="P27" s="437"/>
      <c r="Q27" s="59"/>
    </row>
    <row r="28" spans="1:17" s="47" customFormat="1" ht="73.5" customHeight="1" thickBot="1">
      <c r="A28" s="86"/>
      <c r="B28" s="62" t="s">
        <v>25</v>
      </c>
      <c r="C28" s="120" t="s">
        <v>26</v>
      </c>
      <c r="D28" s="438" t="s">
        <v>373</v>
      </c>
      <c r="E28" s="444"/>
      <c r="F28" s="444"/>
      <c r="G28" s="445"/>
      <c r="H28" s="599" t="s">
        <v>27</v>
      </c>
      <c r="I28" s="600"/>
      <c r="J28" s="601"/>
      <c r="K28" s="438" t="s">
        <v>374</v>
      </c>
      <c r="L28" s="444"/>
      <c r="M28" s="445"/>
      <c r="N28" s="404" t="s">
        <v>28</v>
      </c>
      <c r="O28" s="405"/>
      <c r="P28" s="185" t="s">
        <v>375</v>
      </c>
      <c r="Q28" s="86"/>
    </row>
    <row r="29" spans="1:17" ht="3.75" customHeight="1" thickBot="1">
      <c r="A29" s="59"/>
      <c r="B29" s="435"/>
      <c r="C29" s="436"/>
      <c r="D29" s="436"/>
      <c r="E29" s="436"/>
      <c r="F29" s="436"/>
      <c r="G29" s="436"/>
      <c r="H29" s="436"/>
      <c r="I29" s="436"/>
      <c r="J29" s="436"/>
      <c r="K29" s="436"/>
      <c r="L29" s="436"/>
      <c r="M29" s="436"/>
      <c r="N29" s="436"/>
      <c r="O29" s="436"/>
      <c r="P29" s="437"/>
      <c r="Q29" s="59"/>
    </row>
    <row r="30" spans="1:17" ht="13.5" thickBot="1">
      <c r="A30" s="59"/>
      <c r="B30" s="67" t="s">
        <v>7</v>
      </c>
      <c r="C30" s="499" t="s">
        <v>301</v>
      </c>
      <c r="D30" s="353"/>
      <c r="E30" s="353"/>
      <c r="F30" s="353"/>
      <c r="G30" s="353"/>
      <c r="H30" s="353"/>
      <c r="I30" s="353"/>
      <c r="J30" s="353"/>
      <c r="K30" s="353"/>
      <c r="L30" s="353"/>
      <c r="M30" s="353"/>
      <c r="N30" s="353"/>
      <c r="O30" s="353"/>
      <c r="P30" s="354"/>
      <c r="Q30" s="59"/>
    </row>
    <row r="31" spans="1:17" ht="3.75" customHeight="1" thickBot="1">
      <c r="A31" s="59"/>
      <c r="B31" s="339"/>
      <c r="C31" s="340"/>
      <c r="D31" s="340"/>
      <c r="E31" s="340"/>
      <c r="F31" s="340"/>
      <c r="G31" s="340"/>
      <c r="H31" s="340"/>
      <c r="I31" s="340"/>
      <c r="J31" s="340"/>
      <c r="K31" s="340"/>
      <c r="L31" s="340"/>
      <c r="M31" s="340"/>
      <c r="N31" s="340"/>
      <c r="O31" s="340"/>
      <c r="P31" s="341"/>
      <c r="Q31" s="59"/>
    </row>
    <row r="32" spans="1:17" ht="13.5" thickBot="1">
      <c r="A32" s="59"/>
      <c r="B32" s="67" t="s">
        <v>4</v>
      </c>
      <c r="C32" s="406" t="s">
        <v>72</v>
      </c>
      <c r="D32" s="503"/>
      <c r="E32" s="503"/>
      <c r="F32" s="503"/>
      <c r="G32" s="503"/>
      <c r="H32" s="503"/>
      <c r="I32" s="503"/>
      <c r="J32" s="503"/>
      <c r="K32" s="503"/>
      <c r="L32" s="503"/>
      <c r="M32" s="503"/>
      <c r="N32" s="503"/>
      <c r="O32" s="503"/>
      <c r="P32" s="504"/>
      <c r="Q32" s="59"/>
    </row>
    <row r="33" spans="1:17" ht="3.75" customHeight="1" thickBot="1">
      <c r="A33" s="59"/>
      <c r="B33" s="339"/>
      <c r="C33" s="340"/>
      <c r="D33" s="340"/>
      <c r="E33" s="340"/>
      <c r="F33" s="340"/>
      <c r="G33" s="340"/>
      <c r="H33" s="340"/>
      <c r="I33" s="340"/>
      <c r="J33" s="340"/>
      <c r="K33" s="340"/>
      <c r="L33" s="340"/>
      <c r="M33" s="340"/>
      <c r="N33" s="340"/>
      <c r="O33" s="340"/>
      <c r="P33" s="341"/>
      <c r="Q33" s="59"/>
    </row>
    <row r="34" spans="1:17" ht="13.5" thickBot="1">
      <c r="A34" s="59"/>
      <c r="B34" s="67" t="s">
        <v>35</v>
      </c>
      <c r="C34" s="409" t="s">
        <v>72</v>
      </c>
      <c r="D34" s="407"/>
      <c r="E34" s="407"/>
      <c r="F34" s="407"/>
      <c r="G34" s="407"/>
      <c r="H34" s="407"/>
      <c r="I34" s="407"/>
      <c r="J34" s="407"/>
      <c r="K34" s="407"/>
      <c r="L34" s="407"/>
      <c r="M34" s="407"/>
      <c r="N34" s="407"/>
      <c r="O34" s="407"/>
      <c r="P34" s="408"/>
      <c r="Q34" s="59"/>
    </row>
    <row r="35" spans="1:17" ht="3.75" customHeight="1" thickBot="1">
      <c r="A35" s="59"/>
      <c r="B35" s="339"/>
      <c r="C35" s="340"/>
      <c r="D35" s="340"/>
      <c r="E35" s="340"/>
      <c r="F35" s="340"/>
      <c r="G35" s="340"/>
      <c r="H35" s="340"/>
      <c r="I35" s="340"/>
      <c r="J35" s="340"/>
      <c r="K35" s="340"/>
      <c r="L35" s="340"/>
      <c r="M35" s="340"/>
      <c r="N35" s="340"/>
      <c r="O35" s="340"/>
      <c r="P35" s="341"/>
      <c r="Q35" s="59"/>
    </row>
    <row r="36" spans="1:17" ht="16.5" customHeight="1" thickBot="1">
      <c r="A36" s="59"/>
      <c r="B36" s="67" t="s">
        <v>65</v>
      </c>
      <c r="C36" s="409" t="s">
        <v>72</v>
      </c>
      <c r="D36" s="407"/>
      <c r="E36" s="407"/>
      <c r="F36" s="407"/>
      <c r="G36" s="407"/>
      <c r="H36" s="407"/>
      <c r="I36" s="407"/>
      <c r="J36" s="407"/>
      <c r="K36" s="407"/>
      <c r="L36" s="407"/>
      <c r="M36" s="407"/>
      <c r="N36" s="407"/>
      <c r="O36" s="407"/>
      <c r="P36" s="408"/>
      <c r="Q36" s="59"/>
    </row>
    <row r="37" spans="1:17" ht="3.75" customHeight="1" thickBot="1">
      <c r="A37" s="59"/>
      <c r="B37" s="64"/>
      <c r="C37" s="64"/>
      <c r="D37" s="64"/>
      <c r="E37" s="64"/>
      <c r="F37" s="64"/>
      <c r="G37" s="64"/>
      <c r="H37" s="64"/>
      <c r="I37" s="64"/>
      <c r="J37" s="64"/>
      <c r="K37" s="64"/>
      <c r="L37" s="64"/>
      <c r="M37" s="64"/>
      <c r="N37" s="64"/>
      <c r="O37" s="64"/>
      <c r="P37" s="64"/>
      <c r="Q37" s="59"/>
    </row>
    <row r="38" spans="1:17" ht="13.5" thickBot="1">
      <c r="A38" s="59"/>
      <c r="B38" s="363" t="s">
        <v>29</v>
      </c>
      <c r="C38" s="364"/>
      <c r="D38" s="364"/>
      <c r="E38" s="364"/>
      <c r="F38" s="364"/>
      <c r="G38" s="364"/>
      <c r="H38" s="364"/>
      <c r="I38" s="364"/>
      <c r="J38" s="364"/>
      <c r="K38" s="364"/>
      <c r="L38" s="364"/>
      <c r="M38" s="364"/>
      <c r="N38" s="364"/>
      <c r="O38" s="364"/>
      <c r="P38" s="365"/>
      <c r="Q38" s="59"/>
    </row>
    <row r="39" spans="1:17" ht="13.5" thickBot="1">
      <c r="A39" s="59"/>
      <c r="B39" s="70" t="s">
        <v>34</v>
      </c>
      <c r="C39" s="363" t="s">
        <v>30</v>
      </c>
      <c r="D39" s="364"/>
      <c r="E39" s="364"/>
      <c r="F39" s="364"/>
      <c r="G39" s="365"/>
      <c r="H39" s="363" t="s">
        <v>7</v>
      </c>
      <c r="I39" s="364"/>
      <c r="J39" s="364"/>
      <c r="K39" s="364"/>
      <c r="L39" s="365"/>
      <c r="M39" s="363" t="s">
        <v>31</v>
      </c>
      <c r="N39" s="364"/>
      <c r="O39" s="364"/>
      <c r="P39" s="365"/>
      <c r="Q39" s="59"/>
    </row>
    <row r="40" spans="1:17" ht="31.5" customHeight="1">
      <c r="A40" s="59"/>
      <c r="B40" s="199" t="s">
        <v>376</v>
      </c>
      <c r="C40" s="771" t="s">
        <v>309</v>
      </c>
      <c r="D40" s="772"/>
      <c r="E40" s="772"/>
      <c r="F40" s="772"/>
      <c r="G40" s="773"/>
      <c r="H40" s="774" t="s">
        <v>301</v>
      </c>
      <c r="I40" s="775"/>
      <c r="J40" s="775"/>
      <c r="K40" s="775"/>
      <c r="L40" s="776"/>
      <c r="M40" s="777" t="s">
        <v>378</v>
      </c>
      <c r="N40" s="778"/>
      <c r="O40" s="778"/>
      <c r="P40" s="779"/>
      <c r="Q40" s="59"/>
    </row>
    <row r="41" spans="1:17" ht="27" customHeight="1" thickBot="1">
      <c r="A41" s="59"/>
      <c r="B41" s="200" t="s">
        <v>377</v>
      </c>
      <c r="C41" s="780" t="s">
        <v>309</v>
      </c>
      <c r="D41" s="781"/>
      <c r="E41" s="781"/>
      <c r="F41" s="781"/>
      <c r="G41" s="782"/>
      <c r="H41" s="757" t="s">
        <v>301</v>
      </c>
      <c r="I41" s="758"/>
      <c r="J41" s="758"/>
      <c r="K41" s="758"/>
      <c r="L41" s="759"/>
      <c r="M41" s="760" t="s">
        <v>378</v>
      </c>
      <c r="N41" s="761"/>
      <c r="O41" s="761"/>
      <c r="P41" s="762"/>
      <c r="Q41" s="59"/>
    </row>
    <row r="42" spans="1:17" ht="3.75" customHeight="1" thickBot="1">
      <c r="A42" s="59"/>
      <c r="B42" s="73"/>
      <c r="C42" s="73"/>
      <c r="D42" s="73"/>
      <c r="E42" s="73"/>
      <c r="F42" s="73"/>
      <c r="G42" s="73"/>
      <c r="H42" s="73"/>
      <c r="I42" s="73"/>
      <c r="J42" s="73"/>
      <c r="K42" s="73"/>
      <c r="L42" s="73"/>
      <c r="M42" s="73"/>
      <c r="N42" s="73"/>
      <c r="O42" s="73"/>
      <c r="P42" s="73"/>
      <c r="Q42" s="59"/>
    </row>
    <row r="43" spans="1:17" ht="13.5" customHeight="1" thickBot="1">
      <c r="A43" s="59"/>
      <c r="B43" s="363" t="s">
        <v>8</v>
      </c>
      <c r="C43" s="364"/>
      <c r="D43" s="364"/>
      <c r="E43" s="364"/>
      <c r="F43" s="364"/>
      <c r="G43" s="364"/>
      <c r="H43" s="364"/>
      <c r="I43" s="364"/>
      <c r="J43" s="364"/>
      <c r="K43" s="364"/>
      <c r="L43" s="364"/>
      <c r="M43" s="364"/>
      <c r="N43" s="364"/>
      <c r="O43" s="364"/>
      <c r="P43" s="365"/>
      <c r="Q43" s="59"/>
    </row>
    <row r="44" spans="1:17" ht="3.75" customHeight="1" thickBot="1">
      <c r="A44" s="59"/>
      <c r="B44" s="63"/>
      <c r="C44" s="64"/>
      <c r="D44" s="64"/>
      <c r="E44" s="64"/>
      <c r="F44" s="64"/>
      <c r="G44" s="64"/>
      <c r="H44" s="64"/>
      <c r="I44" s="64"/>
      <c r="J44" s="64"/>
      <c r="K44" s="64"/>
      <c r="L44" s="64"/>
      <c r="M44" s="64"/>
      <c r="N44" s="64"/>
      <c r="O44" s="64"/>
      <c r="P44" s="65"/>
      <c r="Q44" s="59"/>
    </row>
    <row r="45" spans="1:17" s="47" customFormat="1" ht="12.75">
      <c r="A45" s="86"/>
      <c r="B45" s="523" t="s">
        <v>32</v>
      </c>
      <c r="C45" s="186" t="s">
        <v>9</v>
      </c>
      <c r="D45" s="75" t="s">
        <v>11</v>
      </c>
      <c r="E45" s="75" t="s">
        <v>12</v>
      </c>
      <c r="F45" s="75" t="s">
        <v>13</v>
      </c>
      <c r="G45" s="75" t="s">
        <v>14</v>
      </c>
      <c r="H45" s="75" t="s">
        <v>15</v>
      </c>
      <c r="I45" s="75" t="s">
        <v>16</v>
      </c>
      <c r="J45" s="75" t="s">
        <v>17</v>
      </c>
      <c r="K45" s="75" t="s">
        <v>18</v>
      </c>
      <c r="L45" s="75" t="s">
        <v>19</v>
      </c>
      <c r="M45" s="75" t="s">
        <v>20</v>
      </c>
      <c r="N45" s="75" t="s">
        <v>21</v>
      </c>
      <c r="O45" s="187" t="s">
        <v>22</v>
      </c>
      <c r="P45" s="523"/>
      <c r="Q45" s="86"/>
    </row>
    <row r="46" spans="1:17" s="47" customFormat="1" ht="16.5" customHeight="1">
      <c r="A46" s="86"/>
      <c r="B46" s="582"/>
      <c r="C46" s="188" t="s">
        <v>202</v>
      </c>
      <c r="D46" s="201"/>
      <c r="E46" s="201"/>
      <c r="F46" s="201">
        <v>0</v>
      </c>
      <c r="G46" s="201"/>
      <c r="H46" s="201"/>
      <c r="I46" s="201">
        <v>0</v>
      </c>
      <c r="J46" s="201"/>
      <c r="K46" s="201"/>
      <c r="L46" s="201">
        <v>0</v>
      </c>
      <c r="M46" s="201"/>
      <c r="N46" s="201"/>
      <c r="O46" s="202">
        <v>0</v>
      </c>
      <c r="P46" s="582"/>
      <c r="Q46" s="86"/>
    </row>
    <row r="47" spans="1:17" s="47" customFormat="1" ht="17.25" customHeight="1" thickBot="1">
      <c r="A47" s="86"/>
      <c r="B47" s="524"/>
      <c r="C47" s="80" t="s">
        <v>10</v>
      </c>
      <c r="D47" s="252"/>
      <c r="E47" s="252"/>
      <c r="F47" s="252">
        <f>'registro EficienciaConciliacion'!E105</f>
        <v>0</v>
      </c>
      <c r="G47" s="252"/>
      <c r="H47" s="252"/>
      <c r="I47" s="252">
        <f>'registro EficienciaConciliacion'!I105</f>
        <v>0</v>
      </c>
      <c r="J47" s="252"/>
      <c r="K47" s="252"/>
      <c r="L47" s="252">
        <f>'registro EficienciaConciliacion'!M105</f>
        <v>0</v>
      </c>
      <c r="M47" s="252"/>
      <c r="N47" s="252"/>
      <c r="O47" s="253">
        <f>'registro EficienciaConciliacion'!Q105</f>
        <v>0</v>
      </c>
      <c r="P47" s="524"/>
      <c r="Q47" s="86"/>
    </row>
    <row r="48" spans="1:17" s="238" customFormat="1" ht="3.75" customHeight="1" thickBot="1">
      <c r="A48" s="244"/>
      <c r="B48" s="765"/>
      <c r="C48" s="766"/>
      <c r="D48" s="766"/>
      <c r="E48" s="766"/>
      <c r="F48" s="766"/>
      <c r="G48" s="766"/>
      <c r="H48" s="766"/>
      <c r="I48" s="766"/>
      <c r="J48" s="766"/>
      <c r="K48" s="766"/>
      <c r="L48" s="766"/>
      <c r="M48" s="766"/>
      <c r="N48" s="766"/>
      <c r="O48" s="766"/>
      <c r="P48" s="767"/>
      <c r="Q48" s="244"/>
    </row>
    <row r="49" spans="1:17" ht="13.5" thickBot="1">
      <c r="A49" s="59"/>
      <c r="B49" s="363" t="s">
        <v>33</v>
      </c>
      <c r="C49" s="364"/>
      <c r="D49" s="364"/>
      <c r="E49" s="364"/>
      <c r="F49" s="364"/>
      <c r="G49" s="364"/>
      <c r="H49" s="364"/>
      <c r="I49" s="364"/>
      <c r="J49" s="364"/>
      <c r="K49" s="364"/>
      <c r="L49" s="364"/>
      <c r="M49" s="364"/>
      <c r="N49" s="364"/>
      <c r="O49" s="364"/>
      <c r="P49" s="365"/>
      <c r="Q49" s="59"/>
    </row>
    <row r="50" spans="1:17" ht="12.75">
      <c r="A50" s="59"/>
      <c r="B50" s="426"/>
      <c r="C50" s="427"/>
      <c r="D50" s="427"/>
      <c r="E50" s="427"/>
      <c r="F50" s="427"/>
      <c r="G50" s="427"/>
      <c r="H50" s="427"/>
      <c r="I50" s="427"/>
      <c r="J50" s="427"/>
      <c r="K50" s="427"/>
      <c r="L50" s="427"/>
      <c r="M50" s="427"/>
      <c r="N50" s="427"/>
      <c r="O50" s="427"/>
      <c r="P50" s="428"/>
      <c r="Q50" s="59"/>
    </row>
    <row r="51" spans="1:17" ht="12.75">
      <c r="A51" s="59"/>
      <c r="B51" s="429"/>
      <c r="C51" s="430"/>
      <c r="D51" s="430"/>
      <c r="E51" s="430"/>
      <c r="F51" s="430"/>
      <c r="G51" s="430"/>
      <c r="H51" s="430"/>
      <c r="I51" s="430"/>
      <c r="J51" s="430"/>
      <c r="K51" s="430"/>
      <c r="L51" s="430"/>
      <c r="M51" s="430"/>
      <c r="N51" s="430"/>
      <c r="O51" s="430"/>
      <c r="P51" s="431"/>
      <c r="Q51" s="59"/>
    </row>
    <row r="52" spans="1:17" ht="12.75">
      <c r="A52" s="59"/>
      <c r="B52" s="429"/>
      <c r="C52" s="430"/>
      <c r="D52" s="430"/>
      <c r="E52" s="430"/>
      <c r="F52" s="430"/>
      <c r="G52" s="430"/>
      <c r="H52" s="430"/>
      <c r="I52" s="430"/>
      <c r="J52" s="430"/>
      <c r="K52" s="430"/>
      <c r="L52" s="430"/>
      <c r="M52" s="430"/>
      <c r="N52" s="430"/>
      <c r="O52" s="430"/>
      <c r="P52" s="431"/>
      <c r="Q52" s="59"/>
    </row>
    <row r="53" spans="1:17" ht="12.75">
      <c r="A53" s="59"/>
      <c r="B53" s="429"/>
      <c r="C53" s="430"/>
      <c r="D53" s="430"/>
      <c r="E53" s="430"/>
      <c r="F53" s="430"/>
      <c r="G53" s="430"/>
      <c r="H53" s="430"/>
      <c r="I53" s="430"/>
      <c r="J53" s="430"/>
      <c r="K53" s="430"/>
      <c r="L53" s="430"/>
      <c r="M53" s="430"/>
      <c r="N53" s="430"/>
      <c r="O53" s="430"/>
      <c r="P53" s="431"/>
      <c r="Q53" s="59"/>
    </row>
    <row r="54" spans="1:17" ht="12.75">
      <c r="A54" s="59"/>
      <c r="B54" s="429"/>
      <c r="C54" s="430"/>
      <c r="D54" s="430"/>
      <c r="E54" s="430"/>
      <c r="F54" s="430"/>
      <c r="G54" s="430"/>
      <c r="H54" s="430"/>
      <c r="I54" s="430"/>
      <c r="J54" s="430"/>
      <c r="K54" s="430"/>
      <c r="L54" s="430"/>
      <c r="M54" s="430"/>
      <c r="N54" s="430"/>
      <c r="O54" s="430"/>
      <c r="P54" s="431"/>
      <c r="Q54" s="59"/>
    </row>
    <row r="55" spans="1:17" ht="12.75">
      <c r="A55" s="59"/>
      <c r="B55" s="429"/>
      <c r="C55" s="430"/>
      <c r="D55" s="430"/>
      <c r="E55" s="430"/>
      <c r="F55" s="430"/>
      <c r="G55" s="430"/>
      <c r="H55" s="430"/>
      <c r="I55" s="430"/>
      <c r="J55" s="430"/>
      <c r="K55" s="430"/>
      <c r="L55" s="430"/>
      <c r="M55" s="430"/>
      <c r="N55" s="430"/>
      <c r="O55" s="430"/>
      <c r="P55" s="431"/>
      <c r="Q55" s="59"/>
    </row>
    <row r="56" spans="1:17" ht="12.75">
      <c r="A56" s="59"/>
      <c r="B56" s="429"/>
      <c r="C56" s="430"/>
      <c r="D56" s="430"/>
      <c r="E56" s="430"/>
      <c r="F56" s="430"/>
      <c r="G56" s="430"/>
      <c r="H56" s="430"/>
      <c r="I56" s="430"/>
      <c r="J56" s="430"/>
      <c r="K56" s="430"/>
      <c r="L56" s="430"/>
      <c r="M56" s="430"/>
      <c r="N56" s="430"/>
      <c r="O56" s="430"/>
      <c r="P56" s="431"/>
      <c r="Q56" s="59"/>
    </row>
    <row r="57" spans="1:17" ht="12.75">
      <c r="A57" s="59"/>
      <c r="B57" s="429"/>
      <c r="C57" s="430"/>
      <c r="D57" s="430"/>
      <c r="E57" s="430"/>
      <c r="F57" s="430"/>
      <c r="G57" s="430"/>
      <c r="H57" s="430"/>
      <c r="I57" s="430"/>
      <c r="J57" s="430"/>
      <c r="K57" s="430"/>
      <c r="L57" s="430"/>
      <c r="M57" s="430"/>
      <c r="N57" s="430"/>
      <c r="O57" s="430"/>
      <c r="P57" s="431"/>
      <c r="Q57" s="59"/>
    </row>
    <row r="58" spans="1:17" ht="12.75">
      <c r="A58" s="59"/>
      <c r="B58" s="429"/>
      <c r="C58" s="430"/>
      <c r="D58" s="430"/>
      <c r="E58" s="430"/>
      <c r="F58" s="430"/>
      <c r="G58" s="430"/>
      <c r="H58" s="430"/>
      <c r="I58" s="430"/>
      <c r="J58" s="430"/>
      <c r="K58" s="430"/>
      <c r="L58" s="430"/>
      <c r="M58" s="430"/>
      <c r="N58" s="430"/>
      <c r="O58" s="430"/>
      <c r="P58" s="431"/>
      <c r="Q58" s="59"/>
    </row>
    <row r="59" spans="1:17" ht="12.75">
      <c r="A59" s="59"/>
      <c r="B59" s="429"/>
      <c r="C59" s="430"/>
      <c r="D59" s="430"/>
      <c r="E59" s="430"/>
      <c r="F59" s="430"/>
      <c r="G59" s="430"/>
      <c r="H59" s="430"/>
      <c r="I59" s="430"/>
      <c r="J59" s="430"/>
      <c r="K59" s="430"/>
      <c r="L59" s="430"/>
      <c r="M59" s="430"/>
      <c r="N59" s="430"/>
      <c r="O59" s="430"/>
      <c r="P59" s="431"/>
      <c r="Q59" s="59"/>
    </row>
    <row r="60" spans="1:17" ht="12.75">
      <c r="A60" s="59"/>
      <c r="B60" s="429"/>
      <c r="C60" s="430"/>
      <c r="D60" s="430"/>
      <c r="E60" s="430"/>
      <c r="F60" s="430"/>
      <c r="G60" s="430"/>
      <c r="H60" s="430"/>
      <c r="I60" s="430"/>
      <c r="J60" s="430"/>
      <c r="K60" s="430"/>
      <c r="L60" s="430"/>
      <c r="M60" s="430"/>
      <c r="N60" s="430"/>
      <c r="O60" s="430"/>
      <c r="P60" s="431"/>
      <c r="Q60" s="59"/>
    </row>
    <row r="61" spans="1:17" ht="12.75">
      <c r="A61" s="59"/>
      <c r="B61" s="429"/>
      <c r="C61" s="430"/>
      <c r="D61" s="430"/>
      <c r="E61" s="430"/>
      <c r="F61" s="430"/>
      <c r="G61" s="430"/>
      <c r="H61" s="430"/>
      <c r="I61" s="430"/>
      <c r="J61" s="430"/>
      <c r="K61" s="430"/>
      <c r="L61" s="430"/>
      <c r="M61" s="430"/>
      <c r="N61" s="430"/>
      <c r="O61" s="430"/>
      <c r="P61" s="431"/>
      <c r="Q61" s="59"/>
    </row>
    <row r="62" spans="1:17" ht="12.75">
      <c r="A62" s="59"/>
      <c r="B62" s="429"/>
      <c r="C62" s="430"/>
      <c r="D62" s="430"/>
      <c r="E62" s="430"/>
      <c r="F62" s="430"/>
      <c r="G62" s="430"/>
      <c r="H62" s="430"/>
      <c r="I62" s="430"/>
      <c r="J62" s="430"/>
      <c r="K62" s="430"/>
      <c r="L62" s="430"/>
      <c r="M62" s="430"/>
      <c r="N62" s="430"/>
      <c r="O62" s="430"/>
      <c r="P62" s="431"/>
      <c r="Q62" s="59"/>
    </row>
    <row r="63" spans="1:17" ht="12.75">
      <c r="A63" s="59"/>
      <c r="B63" s="429"/>
      <c r="C63" s="430"/>
      <c r="D63" s="430"/>
      <c r="E63" s="430"/>
      <c r="F63" s="430"/>
      <c r="G63" s="430"/>
      <c r="H63" s="430"/>
      <c r="I63" s="430"/>
      <c r="J63" s="430"/>
      <c r="K63" s="430"/>
      <c r="L63" s="430"/>
      <c r="M63" s="430"/>
      <c r="N63" s="430"/>
      <c r="O63" s="430"/>
      <c r="P63" s="431"/>
      <c r="Q63" s="59"/>
    </row>
    <row r="64" spans="1:17" ht="12.75">
      <c r="A64" s="59"/>
      <c r="B64" s="429"/>
      <c r="C64" s="430"/>
      <c r="D64" s="430"/>
      <c r="E64" s="430"/>
      <c r="F64" s="430"/>
      <c r="G64" s="430"/>
      <c r="H64" s="430"/>
      <c r="I64" s="430"/>
      <c r="J64" s="430"/>
      <c r="K64" s="430"/>
      <c r="L64" s="430"/>
      <c r="M64" s="430"/>
      <c r="N64" s="430"/>
      <c r="O64" s="430"/>
      <c r="P64" s="431"/>
      <c r="Q64" s="59"/>
    </row>
    <row r="65" spans="1:17" ht="13.5" thickBot="1">
      <c r="A65" s="59"/>
      <c r="B65" s="432"/>
      <c r="C65" s="433"/>
      <c r="D65" s="433"/>
      <c r="E65" s="433"/>
      <c r="F65" s="433"/>
      <c r="G65" s="433"/>
      <c r="H65" s="433"/>
      <c r="I65" s="433"/>
      <c r="J65" s="433"/>
      <c r="K65" s="433"/>
      <c r="L65" s="433"/>
      <c r="M65" s="433"/>
      <c r="N65" s="433"/>
      <c r="O65" s="433"/>
      <c r="P65" s="434"/>
      <c r="Q65" s="59"/>
    </row>
    <row r="66" spans="1:17" s="48" customFormat="1" ht="3.75" customHeight="1" thickBot="1">
      <c r="A66" s="373"/>
      <c r="B66" s="373"/>
      <c r="C66" s="373"/>
      <c r="D66" s="373"/>
      <c r="E66" s="373"/>
      <c r="F66" s="373"/>
      <c r="G66" s="373"/>
      <c r="H66" s="373"/>
      <c r="I66" s="373"/>
      <c r="J66" s="373"/>
      <c r="K66" s="373"/>
      <c r="L66" s="373"/>
      <c r="M66" s="373"/>
      <c r="N66" s="373"/>
      <c r="O66" s="373"/>
      <c r="P66" s="373"/>
      <c r="Q66" s="373"/>
    </row>
    <row r="67" spans="1:17" s="48" customFormat="1" ht="16.5" customHeight="1">
      <c r="A67" s="167"/>
      <c r="B67" s="768" t="s">
        <v>5</v>
      </c>
      <c r="C67" s="844" t="s">
        <v>268</v>
      </c>
      <c r="D67" s="749"/>
      <c r="E67" s="749"/>
      <c r="F67" s="749"/>
      <c r="G67" s="749"/>
      <c r="H67" s="749"/>
      <c r="I67" s="749"/>
      <c r="J67" s="749"/>
      <c r="K67" s="749"/>
      <c r="L67" s="749"/>
      <c r="M67" s="749"/>
      <c r="N67" s="749"/>
      <c r="O67" s="749"/>
      <c r="P67" s="750"/>
      <c r="Q67" s="167"/>
    </row>
    <row r="68" spans="1:17" ht="90" customHeight="1">
      <c r="A68" s="59"/>
      <c r="B68" s="769"/>
      <c r="C68" s="845" t="s">
        <v>394</v>
      </c>
      <c r="D68" s="584"/>
      <c r="E68" s="584"/>
      <c r="F68" s="584"/>
      <c r="G68" s="584"/>
      <c r="H68" s="584"/>
      <c r="I68" s="584"/>
      <c r="J68" s="584"/>
      <c r="K68" s="584"/>
      <c r="L68" s="584"/>
      <c r="M68" s="584"/>
      <c r="N68" s="584"/>
      <c r="O68" s="584"/>
      <c r="P68" s="589"/>
      <c r="Q68" s="59"/>
    </row>
    <row r="69" spans="1:17" ht="16.5" customHeight="1">
      <c r="A69" s="59"/>
      <c r="B69" s="769"/>
      <c r="C69" s="846" t="s">
        <v>269</v>
      </c>
      <c r="D69" s="847"/>
      <c r="E69" s="847"/>
      <c r="F69" s="847"/>
      <c r="G69" s="847"/>
      <c r="H69" s="847"/>
      <c r="I69" s="847"/>
      <c r="J69" s="847"/>
      <c r="K69" s="847"/>
      <c r="L69" s="847"/>
      <c r="M69" s="847"/>
      <c r="N69" s="847"/>
      <c r="O69" s="847"/>
      <c r="P69" s="848"/>
      <c r="Q69" s="59"/>
    </row>
    <row r="70" spans="1:17" ht="90" customHeight="1">
      <c r="A70" s="59"/>
      <c r="B70" s="769"/>
      <c r="C70" s="845" t="s">
        <v>394</v>
      </c>
      <c r="D70" s="584"/>
      <c r="E70" s="584"/>
      <c r="F70" s="584"/>
      <c r="G70" s="584"/>
      <c r="H70" s="584"/>
      <c r="I70" s="584"/>
      <c r="J70" s="584"/>
      <c r="K70" s="584"/>
      <c r="L70" s="584"/>
      <c r="M70" s="584"/>
      <c r="N70" s="584"/>
      <c r="O70" s="584"/>
      <c r="P70" s="589"/>
      <c r="Q70" s="59"/>
    </row>
    <row r="71" spans="1:17" ht="16.5" customHeight="1">
      <c r="A71" s="59"/>
      <c r="B71" s="769"/>
      <c r="C71" s="846" t="s">
        <v>270</v>
      </c>
      <c r="D71" s="847"/>
      <c r="E71" s="847"/>
      <c r="F71" s="847"/>
      <c r="G71" s="847"/>
      <c r="H71" s="847"/>
      <c r="I71" s="847"/>
      <c r="J71" s="847"/>
      <c r="K71" s="847"/>
      <c r="L71" s="847"/>
      <c r="M71" s="847"/>
      <c r="N71" s="847"/>
      <c r="O71" s="847"/>
      <c r="P71" s="848"/>
      <c r="Q71" s="59"/>
    </row>
    <row r="72" spans="1:17" ht="90" customHeight="1">
      <c r="A72" s="59"/>
      <c r="B72" s="769"/>
      <c r="C72" s="841" t="s">
        <v>394</v>
      </c>
      <c r="D72" s="842"/>
      <c r="E72" s="842"/>
      <c r="F72" s="842"/>
      <c r="G72" s="842"/>
      <c r="H72" s="842"/>
      <c r="I72" s="842"/>
      <c r="J72" s="842"/>
      <c r="K72" s="842"/>
      <c r="L72" s="842"/>
      <c r="M72" s="842"/>
      <c r="N72" s="842"/>
      <c r="O72" s="842"/>
      <c r="P72" s="843"/>
      <c r="Q72" s="59"/>
    </row>
    <row r="73" spans="1:17" ht="16.5" customHeight="1">
      <c r="A73" s="59"/>
      <c r="B73" s="769"/>
      <c r="C73" s="763" t="s">
        <v>271</v>
      </c>
      <c r="D73" s="746"/>
      <c r="E73" s="746"/>
      <c r="F73" s="746"/>
      <c r="G73" s="746"/>
      <c r="H73" s="746"/>
      <c r="I73" s="746"/>
      <c r="J73" s="746"/>
      <c r="K73" s="746"/>
      <c r="L73" s="746"/>
      <c r="M73" s="746"/>
      <c r="N73" s="746"/>
      <c r="O73" s="746"/>
      <c r="P73" s="747"/>
      <c r="Q73" s="59"/>
    </row>
    <row r="74" spans="1:17" ht="90" customHeight="1" thickBot="1">
      <c r="A74" s="59"/>
      <c r="B74" s="770"/>
      <c r="C74" s="841" t="s">
        <v>394</v>
      </c>
      <c r="D74" s="842"/>
      <c r="E74" s="842"/>
      <c r="F74" s="842"/>
      <c r="G74" s="842"/>
      <c r="H74" s="842"/>
      <c r="I74" s="842"/>
      <c r="J74" s="842"/>
      <c r="K74" s="842"/>
      <c r="L74" s="842"/>
      <c r="M74" s="842"/>
      <c r="N74" s="842"/>
      <c r="O74" s="842"/>
      <c r="P74" s="843"/>
      <c r="Q74" s="59"/>
    </row>
    <row r="75" spans="1:17" ht="30" customHeight="1" thickBot="1">
      <c r="A75" s="59"/>
      <c r="B75" s="88" t="s">
        <v>64</v>
      </c>
      <c r="C75" s="409" t="s">
        <v>117</v>
      </c>
      <c r="D75" s="407"/>
      <c r="E75" s="407"/>
      <c r="F75" s="407"/>
      <c r="G75" s="407"/>
      <c r="H75" s="407"/>
      <c r="I75" s="407"/>
      <c r="J75" s="407"/>
      <c r="K75" s="407"/>
      <c r="L75" s="407"/>
      <c r="M75" s="407"/>
      <c r="N75" s="407"/>
      <c r="O75" s="407"/>
      <c r="P75" s="408"/>
      <c r="Q75" s="59"/>
    </row>
    <row r="76" spans="1:17" ht="30" customHeight="1" thickBot="1">
      <c r="A76" s="59"/>
      <c r="B76" s="184" t="s">
        <v>77</v>
      </c>
      <c r="C76" s="764" t="s">
        <v>78</v>
      </c>
      <c r="D76" s="579"/>
      <c r="E76" s="579"/>
      <c r="F76" s="579"/>
      <c r="G76" s="579"/>
      <c r="H76" s="579"/>
      <c r="I76" s="579"/>
      <c r="J76" s="579"/>
      <c r="K76" s="579"/>
      <c r="L76" s="579"/>
      <c r="M76" s="579"/>
      <c r="N76" s="579"/>
      <c r="O76" s="579"/>
      <c r="P76" s="580"/>
      <c r="Q76" s="59"/>
    </row>
    <row r="77" spans="2:17" ht="12.75">
      <c r="B77" s="58"/>
      <c r="C77" s="58"/>
      <c r="D77" s="58"/>
      <c r="E77" s="58"/>
      <c r="F77" s="58"/>
      <c r="G77" s="58"/>
      <c r="H77" s="58"/>
      <c r="I77" s="58"/>
      <c r="J77" s="58"/>
      <c r="K77" s="58"/>
      <c r="L77" s="58"/>
      <c r="M77" s="58"/>
      <c r="N77" s="58"/>
      <c r="O77" s="58"/>
      <c r="P77" s="58"/>
      <c r="Q77" s="58"/>
    </row>
    <row r="78" ht="12.75">
      <c r="C78" s="50"/>
    </row>
    <row r="89" spans="2:13" ht="12.75">
      <c r="B89" s="97"/>
      <c r="C89" s="97"/>
      <c r="D89" s="97"/>
      <c r="E89" s="97"/>
      <c r="F89" s="97"/>
      <c r="G89" s="97"/>
      <c r="H89" s="97"/>
      <c r="I89" s="97"/>
      <c r="J89" s="97"/>
      <c r="K89" s="97"/>
      <c r="L89" s="97"/>
      <c r="M89" s="97"/>
    </row>
    <row r="90" spans="2:13" ht="12.75">
      <c r="B90" s="97"/>
      <c r="C90" s="97"/>
      <c r="D90" s="97"/>
      <c r="E90" s="97"/>
      <c r="F90" s="97"/>
      <c r="G90" s="97"/>
      <c r="H90" s="97"/>
      <c r="I90" s="97"/>
      <c r="J90" s="97"/>
      <c r="K90" s="97"/>
      <c r="L90" s="97"/>
      <c r="M90" s="97"/>
    </row>
    <row r="91" spans="2:13" ht="12.75">
      <c r="B91" s="97"/>
      <c r="C91" s="97"/>
      <c r="D91" s="97"/>
      <c r="E91" s="97"/>
      <c r="F91" s="97"/>
      <c r="G91" s="97"/>
      <c r="H91" s="97"/>
      <c r="I91" s="97"/>
      <c r="J91" s="97"/>
      <c r="K91" s="97"/>
      <c r="L91" s="97"/>
      <c r="M91" s="97"/>
    </row>
    <row r="92" spans="2:13" ht="12.75">
      <c r="B92" s="97"/>
      <c r="C92" s="97"/>
      <c r="D92" s="97"/>
      <c r="E92" s="97"/>
      <c r="F92" s="97"/>
      <c r="G92" s="97"/>
      <c r="H92" s="97"/>
      <c r="I92" s="97"/>
      <c r="J92" s="97"/>
      <c r="K92" s="97"/>
      <c r="L92" s="97"/>
      <c r="M92" s="97"/>
    </row>
    <row r="93" spans="2:13" ht="12.75">
      <c r="B93" s="97"/>
      <c r="C93" s="97"/>
      <c r="D93" s="97"/>
      <c r="E93" s="97"/>
      <c r="F93" s="97"/>
      <c r="G93" s="97"/>
      <c r="H93" s="97"/>
      <c r="I93" s="97"/>
      <c r="J93" s="97"/>
      <c r="K93" s="97"/>
      <c r="L93" s="97"/>
      <c r="M93" s="97"/>
    </row>
    <row r="94" spans="2:13" ht="12.75">
      <c r="B94" s="97"/>
      <c r="C94" s="97"/>
      <c r="D94" s="97"/>
      <c r="E94" s="97"/>
      <c r="F94" s="97"/>
      <c r="G94" s="97"/>
      <c r="H94" s="97"/>
      <c r="J94" s="97"/>
      <c r="K94" s="97"/>
      <c r="L94" s="97"/>
      <c r="M94" s="97"/>
    </row>
    <row r="95" spans="2:13" ht="12.75">
      <c r="B95" s="97"/>
      <c r="C95" s="97"/>
      <c r="D95" s="97"/>
      <c r="E95" s="97"/>
      <c r="F95" s="97"/>
      <c r="G95" s="97"/>
      <c r="H95" s="97"/>
      <c r="J95" s="97"/>
      <c r="K95" s="97"/>
      <c r="L95" s="97"/>
      <c r="M95" s="97"/>
    </row>
    <row r="96" spans="2:13" ht="12.75">
      <c r="B96" s="97"/>
      <c r="C96" s="97"/>
      <c r="D96" s="97"/>
      <c r="E96" s="97"/>
      <c r="F96" s="97"/>
      <c r="G96" s="97"/>
      <c r="H96" s="97"/>
      <c r="J96" s="97"/>
      <c r="K96" s="97"/>
      <c r="L96" s="97"/>
      <c r="M96" s="97"/>
    </row>
    <row r="97" spans="1:19" ht="12.75">
      <c r="A97" s="245"/>
      <c r="B97" s="245"/>
      <c r="C97" s="245"/>
      <c r="D97" s="245"/>
      <c r="E97" s="245"/>
      <c r="F97" s="245"/>
      <c r="G97" s="245"/>
      <c r="H97" s="245"/>
      <c r="I97" s="245"/>
      <c r="J97" s="245"/>
      <c r="K97" s="245"/>
      <c r="L97" s="245"/>
      <c r="M97" s="245"/>
      <c r="N97" s="245"/>
      <c r="O97" s="245"/>
      <c r="P97" s="245"/>
      <c r="Q97" s="245"/>
      <c r="R97" s="245"/>
      <c r="S97" s="245"/>
    </row>
    <row r="98" spans="1:19" ht="12.75">
      <c r="A98" s="239"/>
      <c r="B98" s="239"/>
      <c r="C98" s="239"/>
      <c r="D98" s="239"/>
      <c r="E98" s="239"/>
      <c r="F98" s="239"/>
      <c r="G98" s="239"/>
      <c r="H98" s="239"/>
      <c r="I98" s="239"/>
      <c r="J98" s="239"/>
      <c r="K98" s="239"/>
      <c r="L98" s="239"/>
      <c r="M98" s="239"/>
      <c r="N98" s="239"/>
      <c r="O98" s="239"/>
      <c r="P98" s="239"/>
      <c r="Q98" s="239"/>
      <c r="R98" s="239"/>
      <c r="S98" s="239"/>
    </row>
    <row r="99" spans="1:19" ht="12.75">
      <c r="A99" s="239"/>
      <c r="B99" s="239"/>
      <c r="C99" s="239"/>
      <c r="D99" s="239"/>
      <c r="E99" s="239"/>
      <c r="F99" s="239"/>
      <c r="G99" s="239"/>
      <c r="H99" s="239"/>
      <c r="I99" s="239"/>
      <c r="J99" s="239"/>
      <c r="K99" s="239"/>
      <c r="L99" s="239"/>
      <c r="M99" s="239"/>
      <c r="N99" s="239"/>
      <c r="O99" s="239"/>
      <c r="P99" s="239"/>
      <c r="Q99" s="239"/>
      <c r="R99" s="239"/>
      <c r="S99" s="239"/>
    </row>
    <row r="100" spans="1:19" ht="12.75">
      <c r="A100" s="239"/>
      <c r="B100" s="239" t="s">
        <v>40</v>
      </c>
      <c r="C100" s="239" t="s">
        <v>39</v>
      </c>
      <c r="D100" s="239" t="s">
        <v>41</v>
      </c>
      <c r="E100" s="239"/>
      <c r="F100" s="239"/>
      <c r="G100" s="239"/>
      <c r="H100" s="239"/>
      <c r="I100" s="239"/>
      <c r="J100" s="239"/>
      <c r="K100" s="239"/>
      <c r="L100" s="239"/>
      <c r="M100" s="239"/>
      <c r="N100" s="239"/>
      <c r="O100" s="239"/>
      <c r="P100" s="239"/>
      <c r="Q100" s="240" t="s">
        <v>70</v>
      </c>
      <c r="R100" s="239"/>
      <c r="S100" s="239"/>
    </row>
    <row r="101" spans="1:19" ht="12.75">
      <c r="A101" s="239"/>
      <c r="B101" s="240" t="s">
        <v>42</v>
      </c>
      <c r="C101" s="240" t="s">
        <v>44</v>
      </c>
      <c r="D101" s="241" t="s">
        <v>90</v>
      </c>
      <c r="E101" s="239"/>
      <c r="F101" s="239"/>
      <c r="G101" s="239"/>
      <c r="H101" s="239"/>
      <c r="I101" s="239"/>
      <c r="J101" s="239"/>
      <c r="K101" s="239"/>
      <c r="L101" s="239"/>
      <c r="M101" s="240" t="s">
        <v>67</v>
      </c>
      <c r="N101" s="239"/>
      <c r="O101" s="239"/>
      <c r="P101" s="239"/>
      <c r="Q101" s="240" t="s">
        <v>71</v>
      </c>
      <c r="R101" s="239"/>
      <c r="S101" s="239"/>
    </row>
    <row r="102" spans="1:19" ht="12.75">
      <c r="A102" s="239"/>
      <c r="B102" s="240" t="s">
        <v>80</v>
      </c>
      <c r="C102" s="240" t="s">
        <v>45</v>
      </c>
      <c r="D102" s="241" t="s">
        <v>91</v>
      </c>
      <c r="E102" s="239"/>
      <c r="F102" s="239"/>
      <c r="G102" s="239"/>
      <c r="H102" s="239"/>
      <c r="I102" s="239"/>
      <c r="J102" s="239"/>
      <c r="K102" s="239"/>
      <c r="L102" s="239"/>
      <c r="M102" s="240" t="s">
        <v>69</v>
      </c>
      <c r="N102" s="239"/>
      <c r="O102" s="239"/>
      <c r="P102" s="239"/>
      <c r="Q102" s="240" t="s">
        <v>73</v>
      </c>
      <c r="R102" s="239"/>
      <c r="S102" s="239"/>
    </row>
    <row r="103" spans="1:19" ht="12.75">
      <c r="A103" s="239"/>
      <c r="B103" s="240" t="s">
        <v>43</v>
      </c>
      <c r="C103" s="240" t="s">
        <v>46</v>
      </c>
      <c r="D103" s="241" t="s">
        <v>92</v>
      </c>
      <c r="E103" s="239"/>
      <c r="F103" s="239"/>
      <c r="G103" s="239"/>
      <c r="H103" s="239"/>
      <c r="I103" s="239"/>
      <c r="J103" s="239"/>
      <c r="K103" s="239"/>
      <c r="L103" s="239"/>
      <c r="M103" s="240" t="s">
        <v>78</v>
      </c>
      <c r="N103" s="239"/>
      <c r="O103" s="239"/>
      <c r="P103" s="239"/>
      <c r="Q103" s="240" t="s">
        <v>72</v>
      </c>
      <c r="R103" s="239"/>
      <c r="S103" s="239"/>
    </row>
    <row r="104" spans="1:19" ht="12.75">
      <c r="A104" s="239"/>
      <c r="B104" s="239"/>
      <c r="C104" s="240" t="s">
        <v>47</v>
      </c>
      <c r="D104" s="241" t="s">
        <v>93</v>
      </c>
      <c r="E104" s="239"/>
      <c r="F104" s="239"/>
      <c r="G104" s="239"/>
      <c r="H104" s="239"/>
      <c r="I104" s="239"/>
      <c r="J104" s="239"/>
      <c r="K104" s="239"/>
      <c r="L104" s="239"/>
      <c r="M104" s="240"/>
      <c r="N104" s="239"/>
      <c r="O104" s="239"/>
      <c r="P104" s="239"/>
      <c r="Q104" s="240" t="s">
        <v>74</v>
      </c>
      <c r="R104" s="239"/>
      <c r="S104" s="239"/>
    </row>
    <row r="105" spans="1:19" ht="12.75">
      <c r="A105" s="239"/>
      <c r="B105" s="239"/>
      <c r="C105" s="240" t="s">
        <v>48</v>
      </c>
      <c r="D105" s="241" t="s">
        <v>94</v>
      </c>
      <c r="E105" s="239"/>
      <c r="F105" s="239"/>
      <c r="G105" s="239"/>
      <c r="H105" s="239"/>
      <c r="I105" s="239"/>
      <c r="J105" s="239"/>
      <c r="K105" s="239"/>
      <c r="L105" s="239"/>
      <c r="M105" s="239"/>
      <c r="N105" s="239" t="s">
        <v>68</v>
      </c>
      <c r="O105" s="239"/>
      <c r="P105" s="239"/>
      <c r="Q105" s="240" t="s">
        <v>75</v>
      </c>
      <c r="R105" s="239"/>
      <c r="S105" s="239"/>
    </row>
    <row r="106" spans="1:19" ht="12.75">
      <c r="A106" s="239"/>
      <c r="B106" s="239"/>
      <c r="C106" s="240" t="s">
        <v>49</v>
      </c>
      <c r="D106" s="241" t="s">
        <v>95</v>
      </c>
      <c r="E106" s="239"/>
      <c r="F106" s="239"/>
      <c r="G106" s="239"/>
      <c r="H106" s="239"/>
      <c r="I106" s="239"/>
      <c r="J106" s="239"/>
      <c r="K106" s="239"/>
      <c r="L106" s="239"/>
      <c r="M106" s="239"/>
      <c r="N106" s="239"/>
      <c r="O106" s="239"/>
      <c r="P106" s="239"/>
      <c r="Q106" s="239"/>
      <c r="R106" s="239"/>
      <c r="S106" s="239"/>
    </row>
    <row r="107" spans="1:19" ht="12.75">
      <c r="A107" s="239"/>
      <c r="B107" s="239"/>
      <c r="C107" s="240" t="s">
        <v>50</v>
      </c>
      <c r="D107" s="241" t="s">
        <v>58</v>
      </c>
      <c r="E107" s="239"/>
      <c r="F107" s="239"/>
      <c r="G107" s="239"/>
      <c r="H107" s="239"/>
      <c r="I107" s="239"/>
      <c r="J107" s="239"/>
      <c r="K107" s="239"/>
      <c r="L107" s="239"/>
      <c r="M107" s="239"/>
      <c r="N107" s="239"/>
      <c r="O107" s="239"/>
      <c r="P107" s="239"/>
      <c r="Q107" s="239"/>
      <c r="R107" s="239"/>
      <c r="S107" s="239"/>
    </row>
    <row r="108" spans="1:19" ht="12.75">
      <c r="A108" s="239"/>
      <c r="B108" s="239"/>
      <c r="C108" s="239"/>
      <c r="D108" s="241" t="s">
        <v>57</v>
      </c>
      <c r="E108" s="239"/>
      <c r="F108" s="239"/>
      <c r="G108" s="239"/>
      <c r="H108" s="239"/>
      <c r="I108" s="239"/>
      <c r="J108" s="239"/>
      <c r="K108" s="239"/>
      <c r="L108" s="239"/>
      <c r="M108" s="239"/>
      <c r="N108" s="239"/>
      <c r="O108" s="239"/>
      <c r="P108" s="239"/>
      <c r="Q108" s="239"/>
      <c r="R108" s="239"/>
      <c r="S108" s="239"/>
    </row>
    <row r="109" spans="1:19" ht="12.75">
      <c r="A109" s="239"/>
      <c r="B109" s="239"/>
      <c r="C109" s="239"/>
      <c r="D109" s="241" t="s">
        <v>52</v>
      </c>
      <c r="E109" s="239"/>
      <c r="F109" s="239"/>
      <c r="G109" s="239"/>
      <c r="H109" s="239"/>
      <c r="I109" s="239"/>
      <c r="J109" s="239"/>
      <c r="K109" s="239"/>
      <c r="L109" s="239"/>
      <c r="M109" s="239"/>
      <c r="N109" s="239"/>
      <c r="O109" s="239"/>
      <c r="P109" s="239"/>
      <c r="Q109" s="239"/>
      <c r="R109" s="239"/>
      <c r="S109" s="239"/>
    </row>
    <row r="110" spans="1:19" ht="12.75">
      <c r="A110" s="239"/>
      <c r="B110" s="239"/>
      <c r="C110" s="239"/>
      <c r="D110" s="241" t="s">
        <v>51</v>
      </c>
      <c r="E110" s="239"/>
      <c r="F110" s="239"/>
      <c r="G110" s="239"/>
      <c r="H110" s="239"/>
      <c r="I110" s="239"/>
      <c r="J110" s="239"/>
      <c r="K110" s="239"/>
      <c r="L110" s="239"/>
      <c r="M110" s="239"/>
      <c r="N110" s="239"/>
      <c r="O110" s="239"/>
      <c r="P110" s="239"/>
      <c r="Q110" s="240">
        <v>2015</v>
      </c>
      <c r="R110" s="239"/>
      <c r="S110" s="239"/>
    </row>
    <row r="111" spans="1:19" ht="12.75" customHeight="1">
      <c r="A111" s="239"/>
      <c r="B111" s="239"/>
      <c r="C111" s="239"/>
      <c r="D111" s="241" t="s">
        <v>54</v>
      </c>
      <c r="E111" s="239"/>
      <c r="F111" s="239"/>
      <c r="G111" s="239"/>
      <c r="H111" s="239"/>
      <c r="I111" s="239"/>
      <c r="J111" s="239"/>
      <c r="K111" s="239"/>
      <c r="L111" s="239"/>
      <c r="M111" s="239"/>
      <c r="N111" s="239"/>
      <c r="O111" s="239"/>
      <c r="P111" s="239"/>
      <c r="Q111" s="240">
        <v>2016</v>
      </c>
      <c r="R111" s="239"/>
      <c r="S111" s="239"/>
    </row>
    <row r="112" spans="1:19" ht="12.75">
      <c r="A112" s="239"/>
      <c r="B112" s="239"/>
      <c r="C112" s="239"/>
      <c r="D112" s="241" t="s">
        <v>53</v>
      </c>
      <c r="E112" s="239"/>
      <c r="F112" s="239"/>
      <c r="G112" s="239"/>
      <c r="H112" s="239"/>
      <c r="I112" s="239"/>
      <c r="J112" s="239"/>
      <c r="K112" s="239"/>
      <c r="L112" s="239"/>
      <c r="M112" s="239"/>
      <c r="N112" s="239"/>
      <c r="O112" s="239"/>
      <c r="P112" s="239"/>
      <c r="Q112" s="240">
        <v>2017</v>
      </c>
      <c r="R112" s="239"/>
      <c r="S112" s="239"/>
    </row>
    <row r="113" spans="1:19" ht="12.75">
      <c r="A113" s="239"/>
      <c r="B113" s="239"/>
      <c r="C113" s="239"/>
      <c r="D113" s="241" t="s">
        <v>55</v>
      </c>
      <c r="E113" s="239"/>
      <c r="F113" s="239"/>
      <c r="G113" s="239"/>
      <c r="H113" s="239"/>
      <c r="I113" s="239"/>
      <c r="J113" s="239"/>
      <c r="K113" s="239"/>
      <c r="L113" s="239"/>
      <c r="M113" s="239"/>
      <c r="N113" s="239"/>
      <c r="O113" s="239"/>
      <c r="P113" s="239"/>
      <c r="Q113" s="240">
        <v>2018</v>
      </c>
      <c r="R113" s="239"/>
      <c r="S113" s="239"/>
    </row>
    <row r="114" spans="1:19" ht="12.75">
      <c r="A114" s="239"/>
      <c r="B114" s="239"/>
      <c r="C114" s="239"/>
      <c r="D114" s="241" t="s">
        <v>96</v>
      </c>
      <c r="E114" s="239"/>
      <c r="F114" s="239"/>
      <c r="G114" s="239"/>
      <c r="H114" s="239"/>
      <c r="I114" s="239"/>
      <c r="J114" s="239"/>
      <c r="K114" s="239"/>
      <c r="L114" s="239"/>
      <c r="M114" s="239"/>
      <c r="N114" s="239"/>
      <c r="O114" s="239"/>
      <c r="P114" s="239"/>
      <c r="Q114" s="239"/>
      <c r="R114" s="239"/>
      <c r="S114" s="239"/>
    </row>
    <row r="115" spans="1:19" ht="12.75">
      <c r="A115" s="239"/>
      <c r="B115" s="239"/>
      <c r="C115" s="239"/>
      <c r="D115" s="241" t="s">
        <v>82</v>
      </c>
      <c r="E115" s="239"/>
      <c r="F115" s="239"/>
      <c r="G115" s="239"/>
      <c r="H115" s="239"/>
      <c r="I115" s="239"/>
      <c r="J115" s="239"/>
      <c r="K115" s="239"/>
      <c r="L115" s="239"/>
      <c r="M115" s="239"/>
      <c r="N115" s="239"/>
      <c r="O115" s="239"/>
      <c r="P115" s="239"/>
      <c r="Q115" s="239"/>
      <c r="R115" s="239"/>
      <c r="S115" s="239"/>
    </row>
    <row r="116" spans="1:19" ht="12.75">
      <c r="A116" s="239"/>
      <c r="B116" s="242"/>
      <c r="C116" s="239"/>
      <c r="D116" s="241" t="s">
        <v>83</v>
      </c>
      <c r="E116" s="239"/>
      <c r="F116" s="239"/>
      <c r="G116" s="239"/>
      <c r="H116" s="239"/>
      <c r="I116" s="239"/>
      <c r="J116" s="239"/>
      <c r="K116" s="239"/>
      <c r="L116" s="239"/>
      <c r="M116" s="239"/>
      <c r="N116" s="239"/>
      <c r="O116" s="239"/>
      <c r="P116" s="239"/>
      <c r="Q116" s="239"/>
      <c r="R116" s="239"/>
      <c r="S116" s="239"/>
    </row>
    <row r="117" spans="1:19" ht="12.75">
      <c r="A117" s="239"/>
      <c r="B117" s="242"/>
      <c r="C117" s="239"/>
      <c r="D117" s="241" t="s">
        <v>81</v>
      </c>
      <c r="E117" s="239"/>
      <c r="F117" s="239"/>
      <c r="G117" s="239"/>
      <c r="H117" s="239"/>
      <c r="I117" s="239"/>
      <c r="J117" s="239"/>
      <c r="K117" s="239"/>
      <c r="L117" s="239"/>
      <c r="M117" s="239"/>
      <c r="N117" s="239"/>
      <c r="O117" s="239"/>
      <c r="P117" s="239"/>
      <c r="Q117" s="239"/>
      <c r="R117" s="239"/>
      <c r="S117" s="239"/>
    </row>
    <row r="118" spans="1:19" ht="12.75">
      <c r="A118" s="239"/>
      <c r="B118" s="242"/>
      <c r="C118" s="239"/>
      <c r="D118" s="241" t="s">
        <v>97</v>
      </c>
      <c r="E118" s="239"/>
      <c r="F118" s="239"/>
      <c r="G118" s="239"/>
      <c r="H118" s="239"/>
      <c r="I118" s="239"/>
      <c r="J118" s="239"/>
      <c r="K118" s="239"/>
      <c r="L118" s="239"/>
      <c r="M118" s="239"/>
      <c r="N118" s="239"/>
      <c r="O118" s="239"/>
      <c r="P118" s="239"/>
      <c r="Q118" s="239"/>
      <c r="R118" s="239"/>
      <c r="S118" s="239"/>
    </row>
    <row r="119" spans="1:19" ht="12.75">
      <c r="A119" s="239"/>
      <c r="B119" s="242"/>
      <c r="C119" s="239"/>
      <c r="D119" s="241" t="s">
        <v>98</v>
      </c>
      <c r="E119" s="239"/>
      <c r="F119" s="239"/>
      <c r="G119" s="239"/>
      <c r="H119" s="239"/>
      <c r="I119" s="239"/>
      <c r="J119" s="239"/>
      <c r="K119" s="239"/>
      <c r="L119" s="239"/>
      <c r="M119" s="239"/>
      <c r="N119" s="239"/>
      <c r="O119" s="239"/>
      <c r="P119" s="239"/>
      <c r="Q119" s="239"/>
      <c r="R119" s="239"/>
      <c r="S119" s="239"/>
    </row>
    <row r="120" spans="1:19" ht="12.75">
      <c r="A120" s="239"/>
      <c r="B120" s="242"/>
      <c r="C120" s="239"/>
      <c r="D120" s="241" t="s">
        <v>99</v>
      </c>
      <c r="E120" s="239"/>
      <c r="F120" s="239"/>
      <c r="G120" s="239"/>
      <c r="H120" s="239"/>
      <c r="I120" s="239"/>
      <c r="J120" s="239"/>
      <c r="K120" s="239"/>
      <c r="L120" s="239"/>
      <c r="M120" s="239"/>
      <c r="N120" s="239"/>
      <c r="O120" s="239"/>
      <c r="P120" s="239"/>
      <c r="Q120" s="239"/>
      <c r="R120" s="239"/>
      <c r="S120" s="239"/>
    </row>
    <row r="121" spans="1:19" ht="12.75">
      <c r="A121" s="239"/>
      <c r="B121" s="242"/>
      <c r="C121" s="239"/>
      <c r="D121" s="241" t="s">
        <v>100</v>
      </c>
      <c r="E121" s="239"/>
      <c r="F121" s="239"/>
      <c r="G121" s="239"/>
      <c r="H121" s="239"/>
      <c r="I121" s="239"/>
      <c r="J121" s="239"/>
      <c r="K121" s="239"/>
      <c r="L121" s="239"/>
      <c r="M121" s="239"/>
      <c r="N121" s="239"/>
      <c r="O121" s="239"/>
      <c r="P121" s="239"/>
      <c r="Q121" s="239"/>
      <c r="R121" s="239"/>
      <c r="S121" s="239"/>
    </row>
    <row r="122" spans="1:19" ht="12.75">
      <c r="A122" s="239"/>
      <c r="B122" s="242"/>
      <c r="C122" s="239"/>
      <c r="D122" s="241" t="s">
        <v>101</v>
      </c>
      <c r="E122" s="239"/>
      <c r="F122" s="239"/>
      <c r="G122" s="239"/>
      <c r="H122" s="239"/>
      <c r="I122" s="239"/>
      <c r="J122" s="239"/>
      <c r="K122" s="239"/>
      <c r="L122" s="239"/>
      <c r="M122" s="239"/>
      <c r="N122" s="239"/>
      <c r="O122" s="239"/>
      <c r="P122" s="239"/>
      <c r="Q122" s="239"/>
      <c r="R122" s="239"/>
      <c r="S122" s="239"/>
    </row>
    <row r="123" spans="1:19" ht="12.75">
      <c r="A123" s="239"/>
      <c r="B123" s="243"/>
      <c r="C123" s="239"/>
      <c r="D123" s="241" t="s">
        <v>102</v>
      </c>
      <c r="E123" s="239"/>
      <c r="F123" s="239"/>
      <c r="G123" s="239"/>
      <c r="H123" s="239"/>
      <c r="I123" s="239"/>
      <c r="J123" s="239"/>
      <c r="K123" s="239"/>
      <c r="L123" s="239"/>
      <c r="M123" s="239"/>
      <c r="N123" s="239"/>
      <c r="O123" s="239"/>
      <c r="P123" s="239"/>
      <c r="Q123" s="239"/>
      <c r="R123" s="239"/>
      <c r="S123" s="239"/>
    </row>
    <row r="124" spans="1:19" ht="12.75">
      <c r="A124" s="239"/>
      <c r="B124" s="243"/>
      <c r="C124" s="239"/>
      <c r="D124" s="241" t="s">
        <v>103</v>
      </c>
      <c r="E124" s="239"/>
      <c r="F124" s="239"/>
      <c r="G124" s="239"/>
      <c r="H124" s="239"/>
      <c r="I124" s="239"/>
      <c r="J124" s="239"/>
      <c r="K124" s="239"/>
      <c r="L124" s="239"/>
      <c r="M124" s="239"/>
      <c r="N124" s="239"/>
      <c r="O124" s="239"/>
      <c r="P124" s="239"/>
      <c r="Q124" s="239"/>
      <c r="R124" s="239"/>
      <c r="S124" s="239"/>
    </row>
    <row r="125" spans="1:19" ht="12.75">
      <c r="A125" s="239"/>
      <c r="C125" s="239"/>
      <c r="D125" s="241" t="s">
        <v>104</v>
      </c>
      <c r="E125" s="239"/>
      <c r="F125" s="239"/>
      <c r="G125" s="239"/>
      <c r="H125" s="239"/>
      <c r="I125" s="239"/>
      <c r="J125" s="239"/>
      <c r="K125" s="239"/>
      <c r="L125" s="239"/>
      <c r="M125" s="239"/>
      <c r="N125" s="239"/>
      <c r="O125" s="239"/>
      <c r="P125" s="239"/>
      <c r="Q125" s="239"/>
      <c r="R125" s="239"/>
      <c r="S125" s="239"/>
    </row>
    <row r="126" spans="1:19" ht="38.25">
      <c r="A126" s="239"/>
      <c r="B126" s="237" t="s">
        <v>105</v>
      </c>
      <c r="C126" s="239"/>
      <c r="D126" s="241" t="s">
        <v>56</v>
      </c>
      <c r="E126" s="239"/>
      <c r="F126" s="239"/>
      <c r="G126" s="239"/>
      <c r="H126" s="239"/>
      <c r="I126" s="239"/>
      <c r="J126" s="239"/>
      <c r="K126" s="239"/>
      <c r="L126" s="239"/>
      <c r="M126" s="239"/>
      <c r="N126" s="239"/>
      <c r="O126" s="239"/>
      <c r="P126" s="239"/>
      <c r="Q126" s="239"/>
      <c r="R126" s="239"/>
      <c r="S126" s="239"/>
    </row>
    <row r="127" spans="1:19" ht="51">
      <c r="A127" s="239"/>
      <c r="B127" s="237" t="s">
        <v>187</v>
      </c>
      <c r="C127" s="239"/>
      <c r="D127" s="239"/>
      <c r="E127" s="239"/>
      <c r="F127" s="239"/>
      <c r="G127" s="239"/>
      <c r="H127" s="239"/>
      <c r="I127" s="239"/>
      <c r="J127" s="239"/>
      <c r="K127" s="239"/>
      <c r="L127" s="239"/>
      <c r="M127" s="239"/>
      <c r="N127" s="239"/>
      <c r="O127" s="239"/>
      <c r="P127" s="239"/>
      <c r="Q127" s="239"/>
      <c r="R127" s="239"/>
      <c r="S127" s="239"/>
    </row>
    <row r="128" spans="1:19" ht="51">
      <c r="A128" s="239"/>
      <c r="B128" s="237" t="s">
        <v>188</v>
      </c>
      <c r="C128" s="239"/>
      <c r="D128" s="239"/>
      <c r="E128" s="239"/>
      <c r="F128" s="239"/>
      <c r="G128" s="239"/>
      <c r="H128" s="239"/>
      <c r="I128" s="239"/>
      <c r="J128" s="239"/>
      <c r="K128" s="239"/>
      <c r="L128" s="239"/>
      <c r="M128" s="239"/>
      <c r="N128" s="239"/>
      <c r="O128" s="239"/>
      <c r="P128" s="239"/>
      <c r="Q128" s="239"/>
      <c r="R128" s="239"/>
      <c r="S128" s="239"/>
    </row>
    <row r="129" spans="1:19" ht="51">
      <c r="A129" s="239"/>
      <c r="B129" s="237" t="s">
        <v>189</v>
      </c>
      <c r="C129" s="239"/>
      <c r="D129" s="239"/>
      <c r="E129" s="239"/>
      <c r="F129" s="239"/>
      <c r="G129" s="239"/>
      <c r="H129" s="239"/>
      <c r="I129" s="239"/>
      <c r="J129" s="239"/>
      <c r="K129" s="239"/>
      <c r="L129" s="239"/>
      <c r="M129" s="239"/>
      <c r="N129" s="239"/>
      <c r="O129" s="239"/>
      <c r="P129" s="239"/>
      <c r="Q129" s="239"/>
      <c r="R129" s="239"/>
      <c r="S129" s="239"/>
    </row>
    <row r="130" spans="1:19" ht="63.75">
      <c r="A130" s="239"/>
      <c r="B130" s="237" t="s">
        <v>190</v>
      </c>
      <c r="C130" s="239"/>
      <c r="D130" s="239"/>
      <c r="E130" s="239"/>
      <c r="F130" s="239"/>
      <c r="G130" s="239"/>
      <c r="H130" s="239"/>
      <c r="I130" s="239"/>
      <c r="J130" s="239"/>
      <c r="K130" s="239"/>
      <c r="L130" s="239"/>
      <c r="M130" s="239"/>
      <c r="N130" s="239"/>
      <c r="O130" s="239"/>
      <c r="P130" s="239"/>
      <c r="Q130" s="239"/>
      <c r="R130" s="239"/>
      <c r="S130" s="239"/>
    </row>
    <row r="131" spans="1:19" ht="89.25">
      <c r="A131" s="239"/>
      <c r="B131" s="237" t="s">
        <v>192</v>
      </c>
      <c r="C131" s="239"/>
      <c r="D131" s="239"/>
      <c r="E131" s="239"/>
      <c r="F131" s="239"/>
      <c r="G131" s="239"/>
      <c r="H131" s="239"/>
      <c r="I131" s="239"/>
      <c r="J131" s="239"/>
      <c r="K131" s="239"/>
      <c r="L131" s="239"/>
      <c r="M131" s="239"/>
      <c r="N131" s="239"/>
      <c r="O131" s="239"/>
      <c r="P131" s="239"/>
      <c r="Q131" s="239"/>
      <c r="R131" s="239"/>
      <c r="S131" s="239"/>
    </row>
    <row r="132" spans="1:19" ht="25.5">
      <c r="A132" s="239"/>
      <c r="B132" s="237" t="s">
        <v>106</v>
      </c>
      <c r="C132" s="239"/>
      <c r="D132" s="239"/>
      <c r="E132" s="239"/>
      <c r="F132" s="239"/>
      <c r="G132" s="239"/>
      <c r="H132" s="239"/>
      <c r="I132" s="239"/>
      <c r="J132" s="239"/>
      <c r="K132" s="239"/>
      <c r="L132" s="239"/>
      <c r="M132" s="239"/>
      <c r="N132" s="239"/>
      <c r="O132" s="239"/>
      <c r="P132" s="239"/>
      <c r="Q132" s="239"/>
      <c r="R132" s="239"/>
      <c r="S132" s="239"/>
    </row>
    <row r="133" spans="1:19" ht="12.75">
      <c r="A133" s="239"/>
      <c r="B133" s="237" t="s">
        <v>79</v>
      </c>
      <c r="C133" s="239"/>
      <c r="D133" s="239"/>
      <c r="E133" s="239"/>
      <c r="F133" s="239"/>
      <c r="G133" s="239"/>
      <c r="H133" s="239"/>
      <c r="I133" s="239"/>
      <c r="J133" s="239"/>
      <c r="K133" s="239"/>
      <c r="L133" s="239"/>
      <c r="M133" s="239"/>
      <c r="N133" s="239"/>
      <c r="O133" s="239"/>
      <c r="P133" s="239"/>
      <c r="Q133" s="239"/>
      <c r="R133" s="239"/>
      <c r="S133" s="239"/>
    </row>
    <row r="134" spans="1:19" ht="12.75">
      <c r="A134" s="239"/>
      <c r="B134" s="237"/>
      <c r="C134" s="239"/>
      <c r="D134" s="239"/>
      <c r="E134" s="239"/>
      <c r="F134" s="239"/>
      <c r="G134" s="239"/>
      <c r="H134" s="239"/>
      <c r="I134" s="239"/>
      <c r="J134" s="239"/>
      <c r="K134" s="239"/>
      <c r="L134" s="239"/>
      <c r="M134" s="239"/>
      <c r="N134" s="239"/>
      <c r="O134" s="239"/>
      <c r="P134" s="239"/>
      <c r="Q134" s="239"/>
      <c r="R134" s="239"/>
      <c r="S134" s="239"/>
    </row>
    <row r="135" spans="1:19" ht="12.75">
      <c r="A135" s="239"/>
      <c r="B135" s="242"/>
      <c r="C135" s="239"/>
      <c r="D135" s="239"/>
      <c r="E135" s="239"/>
      <c r="F135" s="239"/>
      <c r="G135" s="239"/>
      <c r="H135" s="239"/>
      <c r="I135" s="239"/>
      <c r="J135" s="239"/>
      <c r="K135" s="239"/>
      <c r="L135" s="239"/>
      <c r="M135" s="239"/>
      <c r="N135" s="239"/>
      <c r="O135" s="239"/>
      <c r="P135" s="239"/>
      <c r="Q135" s="239"/>
      <c r="R135" s="239"/>
      <c r="S135" s="239"/>
    </row>
    <row r="136" spans="1:19" ht="12.75">
      <c r="A136" s="239"/>
      <c r="B136" s="242"/>
      <c r="C136" s="239"/>
      <c r="D136" s="239"/>
      <c r="E136" s="239"/>
      <c r="F136" s="239"/>
      <c r="G136" s="239"/>
      <c r="H136" s="239"/>
      <c r="I136" s="239"/>
      <c r="J136" s="239"/>
      <c r="K136" s="239"/>
      <c r="L136" s="239"/>
      <c r="M136" s="239"/>
      <c r="N136" s="239"/>
      <c r="O136" s="239"/>
      <c r="P136" s="239"/>
      <c r="Q136" s="239"/>
      <c r="R136" s="239"/>
      <c r="S136" s="239"/>
    </row>
    <row r="137" spans="1:19" ht="12.75">
      <c r="A137" s="239"/>
      <c r="B137" s="242"/>
      <c r="C137" s="239"/>
      <c r="D137" s="239"/>
      <c r="E137" s="239"/>
      <c r="F137" s="239"/>
      <c r="G137" s="239"/>
      <c r="H137" s="239"/>
      <c r="I137" s="239"/>
      <c r="J137" s="239"/>
      <c r="K137" s="239"/>
      <c r="L137" s="239"/>
      <c r="M137" s="239"/>
      <c r="N137" s="239"/>
      <c r="O137" s="239"/>
      <c r="P137" s="239"/>
      <c r="Q137" s="239"/>
      <c r="R137" s="239"/>
      <c r="S137" s="239"/>
    </row>
    <row r="138" spans="1:19" ht="12.75">
      <c r="A138" s="239"/>
      <c r="B138" s="242"/>
      <c r="C138" s="239"/>
      <c r="D138" s="239"/>
      <c r="E138" s="239"/>
      <c r="F138" s="239"/>
      <c r="G138" s="239"/>
      <c r="H138" s="239"/>
      <c r="I138" s="239"/>
      <c r="J138" s="239"/>
      <c r="K138" s="239"/>
      <c r="L138" s="239"/>
      <c r="M138" s="239"/>
      <c r="N138" s="239"/>
      <c r="O138" s="239"/>
      <c r="P138" s="239"/>
      <c r="Q138" s="239"/>
      <c r="R138" s="239"/>
      <c r="S138" s="239"/>
    </row>
    <row r="139" spans="1:19" ht="12.75">
      <c r="A139" s="239"/>
      <c r="B139" s="242"/>
      <c r="C139" s="239"/>
      <c r="D139" s="239"/>
      <c r="E139" s="239"/>
      <c r="F139" s="239"/>
      <c r="G139" s="239"/>
      <c r="H139" s="239"/>
      <c r="I139" s="239"/>
      <c r="J139" s="239"/>
      <c r="K139" s="239"/>
      <c r="L139" s="239"/>
      <c r="M139" s="239"/>
      <c r="N139" s="239"/>
      <c r="O139" s="239"/>
      <c r="P139" s="239"/>
      <c r="Q139" s="239"/>
      <c r="R139" s="239"/>
      <c r="S139" s="239"/>
    </row>
    <row r="140" ht="12.75">
      <c r="B140" s="57"/>
    </row>
    <row r="141" ht="12.75">
      <c r="B141" s="57"/>
    </row>
    <row r="142" ht="12.75">
      <c r="B142" s="57"/>
    </row>
    <row r="143" ht="12.75">
      <c r="B143" s="57"/>
    </row>
    <row r="144" ht="12.75">
      <c r="B144" s="57"/>
    </row>
    <row r="145" ht="12.75">
      <c r="B145" s="57"/>
    </row>
    <row r="146" ht="12.75">
      <c r="B146" s="57"/>
    </row>
    <row r="147" ht="12.75">
      <c r="B147" s="57"/>
    </row>
    <row r="148" ht="12.75">
      <c r="B148" s="57"/>
    </row>
    <row r="149" ht="12.75">
      <c r="B149" s="57"/>
    </row>
    <row r="150" ht="12.75">
      <c r="B150" s="57"/>
    </row>
    <row r="151" ht="12.75">
      <c r="B151" s="57"/>
    </row>
    <row r="152" ht="12.75">
      <c r="B152" s="57"/>
    </row>
    <row r="153" ht="12.75">
      <c r="B153" s="57"/>
    </row>
    <row r="154" ht="12.75">
      <c r="B154" s="57"/>
    </row>
    <row r="155" ht="12.75">
      <c r="B155" s="57"/>
    </row>
    <row r="156" ht="12.75">
      <c r="B156" s="57"/>
    </row>
    <row r="157" ht="12.75">
      <c r="B157" s="57"/>
    </row>
    <row r="158" ht="12.75">
      <c r="B158" s="57"/>
    </row>
    <row r="159" ht="12.75">
      <c r="B159" s="57"/>
    </row>
    <row r="160" ht="12.75">
      <c r="B160" s="57"/>
    </row>
    <row r="161" ht="12.75">
      <c r="B161" s="57"/>
    </row>
    <row r="162" ht="12.75">
      <c r="B162" s="57"/>
    </row>
    <row r="163" ht="12.75">
      <c r="B163" s="57"/>
    </row>
    <row r="164" ht="12.75">
      <c r="B164" s="57"/>
    </row>
    <row r="165" ht="12.75">
      <c r="B165" s="57"/>
    </row>
    <row r="166" ht="12.75">
      <c r="B166" s="57"/>
    </row>
    <row r="167" ht="12.75">
      <c r="B167" s="57"/>
    </row>
    <row r="168" ht="12.75">
      <c r="B168" s="57"/>
    </row>
    <row r="169" ht="12.75">
      <c r="B169" s="57"/>
    </row>
    <row r="170" ht="12.75">
      <c r="B170" s="57"/>
    </row>
    <row r="171" ht="12.75">
      <c r="B171" s="57"/>
    </row>
    <row r="172" ht="12.75">
      <c r="B172" s="57"/>
    </row>
    <row r="173" ht="12.75">
      <c r="B173" s="57"/>
    </row>
    <row r="174" ht="12.75">
      <c r="B174" s="57"/>
    </row>
    <row r="175" ht="12.75">
      <c r="B175" s="57"/>
    </row>
    <row r="176" ht="12.75">
      <c r="B176" s="57"/>
    </row>
    <row r="177" ht="12.75">
      <c r="B177" s="57"/>
    </row>
    <row r="178" ht="12.75">
      <c r="B178" s="57"/>
    </row>
  </sheetData>
  <sheetProtection password="E09B" sheet="1" objects="1" scenarios="1"/>
  <mergeCells count="72">
    <mergeCell ref="C75:P75"/>
    <mergeCell ref="C76:P76"/>
    <mergeCell ref="A66:Q66"/>
    <mergeCell ref="B67:B74"/>
    <mergeCell ref="C67:P67"/>
    <mergeCell ref="C68:P68"/>
    <mergeCell ref="C69:P69"/>
    <mergeCell ref="C70:P70"/>
    <mergeCell ref="C71:P71"/>
    <mergeCell ref="C72:P72"/>
    <mergeCell ref="C73:P73"/>
    <mergeCell ref="C74:P74"/>
    <mergeCell ref="B43:P43"/>
    <mergeCell ref="B45:B47"/>
    <mergeCell ref="P45:P47"/>
    <mergeCell ref="B48:P48"/>
    <mergeCell ref="B49:P49"/>
    <mergeCell ref="B50:P65"/>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dataValidations count="7">
    <dataValidation type="list" allowBlank="1" showInputMessage="1" showErrorMessage="1" sqref="H10:J10">
      <formula1>$B$101:$B$103</formula1>
    </dataValidation>
    <dataValidation type="list" allowBlank="1" showInputMessage="1" showErrorMessage="1" sqref="O10:P10">
      <formula1>$C$101:$C$107</formula1>
    </dataValidation>
    <dataValidation type="list" allowBlank="1" showInputMessage="1" showErrorMessage="1" sqref="C12:P12">
      <formula1>$D$101:$D$126</formula1>
    </dataValidation>
    <dataValidation type="list" allowBlank="1" showInputMessage="1" showErrorMessage="1" sqref="C76:P76">
      <formula1>$M$101:$M$103</formula1>
    </dataValidation>
    <dataValidation type="list" allowBlank="1" showInputMessage="1" showErrorMessage="1" sqref="C32:P32 C34:P34 C36:P36">
      <formula1>$Q$100:$Q$105</formula1>
    </dataValidation>
    <dataValidation type="list" allowBlank="1" showInputMessage="1" showErrorMessage="1" sqref="C10">
      <formula1>$Q$110:$Q$113</formula1>
    </dataValidation>
    <dataValidation type="list" allowBlank="1" showInputMessage="1" showErrorMessage="1" sqref="C18:P18">
      <formula1>$B$126:$B$134</formula1>
    </dataValidation>
  </dataValidations>
  <printOptions horizontalCentered="1" verticalCentered="1"/>
  <pageMargins left="0" right="0" top="0" bottom="0" header="0" footer="0"/>
  <pageSetup fitToHeight="1" fitToWidth="1" horizontalDpi="600" verticalDpi="600" orientation="portrait" scale="74" r:id="rId4"/>
  <drawing r:id="rId3"/>
  <legacyDrawing r:id="rId2"/>
</worksheet>
</file>

<file path=xl/worksheets/sheet14.xml><?xml version="1.0" encoding="utf-8"?>
<worksheet xmlns="http://schemas.openxmlformats.org/spreadsheetml/2006/main" xmlns:r="http://schemas.openxmlformats.org/officeDocument/2006/relationships">
  <sheetPr>
    <tabColor rgb="FFFF00FF"/>
  </sheetPr>
  <dimension ref="A1:AE108"/>
  <sheetViews>
    <sheetView showGridLines="0" zoomScale="70" zoomScaleNormal="70" zoomScalePageLayoutView="0" workbookViewId="0" topLeftCell="B1">
      <selection activeCell="P8" sqref="P8"/>
    </sheetView>
  </sheetViews>
  <sheetFormatPr defaultColWidth="11.421875" defaultRowHeight="12.75"/>
  <cols>
    <col min="1" max="1" width="27.140625" style="26" customWidth="1"/>
    <col min="2" max="2" width="7.7109375" style="23" customWidth="1"/>
    <col min="3" max="4" width="20.7109375" style="23" customWidth="1"/>
    <col min="5" max="5" width="10.7109375" style="23" customWidth="1"/>
    <col min="6" max="6" width="7.7109375" style="23" customWidth="1"/>
    <col min="7" max="8" width="20.7109375" style="23" customWidth="1"/>
    <col min="9" max="9" width="10.7109375" style="23" customWidth="1"/>
    <col min="10" max="10" width="7.7109375" style="23" customWidth="1"/>
    <col min="11" max="12" width="20.7109375" style="23" customWidth="1"/>
    <col min="13" max="13" width="10.7109375" style="23" customWidth="1"/>
    <col min="14" max="14" width="7.7109375" style="23" customWidth="1"/>
    <col min="15" max="15" width="20.7109375" style="28" customWidth="1"/>
    <col min="16" max="16" width="20.7109375" style="23" customWidth="1"/>
    <col min="17" max="17" width="10.7109375" style="28" customWidth="1"/>
    <col min="18" max="18" width="43.00390625" style="23" customWidth="1"/>
    <col min="19" max="16384" width="11.421875" style="23" customWidth="1"/>
  </cols>
  <sheetData>
    <row r="1" spans="1:31" ht="21.75" customHeight="1">
      <c r="A1" s="801"/>
      <c r="B1" s="795" t="s">
        <v>59</v>
      </c>
      <c r="C1" s="795"/>
      <c r="D1" s="795"/>
      <c r="E1" s="795"/>
      <c r="F1" s="795"/>
      <c r="G1" s="795"/>
      <c r="H1" s="795"/>
      <c r="I1" s="795"/>
      <c r="J1" s="795"/>
      <c r="K1" s="795"/>
      <c r="L1" s="795"/>
      <c r="M1" s="795"/>
      <c r="N1" s="795"/>
      <c r="O1" s="795"/>
      <c r="P1" s="795"/>
      <c r="Q1" s="795"/>
      <c r="R1" s="231" t="s">
        <v>60</v>
      </c>
      <c r="S1" s="20"/>
      <c r="T1" s="20"/>
      <c r="U1" s="20"/>
      <c r="V1" s="20"/>
      <c r="W1" s="20"/>
      <c r="X1" s="20"/>
      <c r="Y1" s="20"/>
      <c r="Z1" s="20"/>
      <c r="AA1" s="20"/>
      <c r="AB1" s="20"/>
      <c r="AC1" s="20"/>
      <c r="AD1" s="21"/>
      <c r="AE1" s="22"/>
    </row>
    <row r="2" spans="1:31" ht="21.75" customHeight="1">
      <c r="A2" s="801"/>
      <c r="B2" s="795" t="s">
        <v>84</v>
      </c>
      <c r="C2" s="795"/>
      <c r="D2" s="795"/>
      <c r="E2" s="795"/>
      <c r="F2" s="795"/>
      <c r="G2" s="795"/>
      <c r="H2" s="795"/>
      <c r="I2" s="795"/>
      <c r="J2" s="795"/>
      <c r="K2" s="795"/>
      <c r="L2" s="795"/>
      <c r="M2" s="795"/>
      <c r="N2" s="795"/>
      <c r="O2" s="795"/>
      <c r="P2" s="795"/>
      <c r="Q2" s="795"/>
      <c r="R2" s="231" t="s">
        <v>108</v>
      </c>
      <c r="S2" s="20"/>
      <c r="T2" s="20"/>
      <c r="U2" s="20"/>
      <c r="V2" s="20"/>
      <c r="W2" s="20"/>
      <c r="X2" s="20"/>
      <c r="Y2" s="20"/>
      <c r="Z2" s="20"/>
      <c r="AA2" s="20"/>
      <c r="AB2" s="20"/>
      <c r="AC2" s="20"/>
      <c r="AD2" s="21"/>
      <c r="AE2" s="22"/>
    </row>
    <row r="3" spans="1:31" ht="21.75" customHeight="1">
      <c r="A3" s="801"/>
      <c r="B3" s="795" t="s">
        <v>85</v>
      </c>
      <c r="C3" s="795"/>
      <c r="D3" s="795"/>
      <c r="E3" s="795"/>
      <c r="F3" s="795"/>
      <c r="G3" s="795"/>
      <c r="H3" s="795"/>
      <c r="I3" s="795"/>
      <c r="J3" s="795"/>
      <c r="K3" s="795"/>
      <c r="L3" s="795"/>
      <c r="M3" s="795"/>
      <c r="N3" s="795"/>
      <c r="O3" s="795"/>
      <c r="P3" s="795"/>
      <c r="Q3" s="795"/>
      <c r="R3" s="231" t="s">
        <v>180</v>
      </c>
      <c r="S3" s="20"/>
      <c r="T3" s="20"/>
      <c r="U3" s="20"/>
      <c r="V3" s="20"/>
      <c r="W3" s="20"/>
      <c r="X3" s="20"/>
      <c r="Y3" s="20"/>
      <c r="Z3" s="20"/>
      <c r="AA3" s="20"/>
      <c r="AB3" s="20"/>
      <c r="AC3" s="20"/>
      <c r="AD3" s="21"/>
      <c r="AE3" s="22"/>
    </row>
    <row r="4" spans="1:31" ht="21.75" customHeight="1">
      <c r="A4" s="801"/>
      <c r="B4" s="797" t="s">
        <v>86</v>
      </c>
      <c r="C4" s="797"/>
      <c r="D4" s="797"/>
      <c r="E4" s="797"/>
      <c r="F4" s="797"/>
      <c r="G4" s="797"/>
      <c r="H4" s="797"/>
      <c r="I4" s="797"/>
      <c r="J4" s="797"/>
      <c r="K4" s="797"/>
      <c r="L4" s="797"/>
      <c r="M4" s="797"/>
      <c r="N4" s="797"/>
      <c r="O4" s="797"/>
      <c r="P4" s="797"/>
      <c r="Q4" s="797"/>
      <c r="R4" s="231" t="s">
        <v>177</v>
      </c>
      <c r="S4" s="24"/>
      <c r="T4" s="24"/>
      <c r="U4" s="24"/>
      <c r="V4" s="24"/>
      <c r="W4" s="24"/>
      <c r="X4" s="24"/>
      <c r="Y4" s="24"/>
      <c r="Z4" s="24"/>
      <c r="AA4" s="24"/>
      <c r="AB4" s="24"/>
      <c r="AC4" s="24"/>
      <c r="AD4" s="21"/>
      <c r="AE4" s="22"/>
    </row>
    <row r="5" spans="1:31" ht="9.75" customHeight="1">
      <c r="A5" s="2"/>
      <c r="B5" s="1"/>
      <c r="C5" s="3"/>
      <c r="D5" s="3"/>
      <c r="E5" s="3"/>
      <c r="F5" s="3"/>
      <c r="G5" s="3"/>
      <c r="H5" s="3"/>
      <c r="I5" s="3"/>
      <c r="J5" s="3"/>
      <c r="K5" s="3"/>
      <c r="L5" s="3"/>
      <c r="M5" s="3"/>
      <c r="N5" s="3"/>
      <c r="O5" s="3"/>
      <c r="P5" s="3"/>
      <c r="Q5" s="3"/>
      <c r="R5" s="4"/>
      <c r="S5" s="24"/>
      <c r="T5" s="24"/>
      <c r="U5" s="24"/>
      <c r="V5" s="24"/>
      <c r="W5" s="24"/>
      <c r="X5" s="24"/>
      <c r="Y5" s="24"/>
      <c r="Z5" s="24"/>
      <c r="AA5" s="24"/>
      <c r="AB5" s="24"/>
      <c r="AC5" s="24"/>
      <c r="AD5" s="21"/>
      <c r="AE5" s="22"/>
    </row>
    <row r="6" spans="1:18" ht="23.25" customHeight="1" thickBot="1">
      <c r="A6" s="851" t="s">
        <v>0</v>
      </c>
      <c r="B6" s="851"/>
      <c r="C6" s="855" t="s">
        <v>386</v>
      </c>
      <c r="D6" s="855"/>
      <c r="E6" s="855"/>
      <c r="F6" s="855"/>
      <c r="G6" s="855"/>
      <c r="H6" s="855"/>
      <c r="I6" s="855"/>
      <c r="J6" s="855"/>
      <c r="K6" s="855"/>
      <c r="L6" s="855"/>
      <c r="M6" s="855"/>
      <c r="N6" s="855"/>
      <c r="O6" s="855"/>
      <c r="P6" s="855"/>
      <c r="Q6" s="855"/>
      <c r="R6" s="260"/>
    </row>
    <row r="7" spans="1:18" ht="20.25" customHeight="1">
      <c r="A7" s="270" t="s">
        <v>87</v>
      </c>
      <c r="B7" s="852" t="s">
        <v>382</v>
      </c>
      <c r="C7" s="853"/>
      <c r="D7" s="853"/>
      <c r="E7" s="854"/>
      <c r="F7" s="852" t="s">
        <v>383</v>
      </c>
      <c r="G7" s="853"/>
      <c r="H7" s="853"/>
      <c r="I7" s="854"/>
      <c r="J7" s="852" t="s">
        <v>384</v>
      </c>
      <c r="K7" s="853"/>
      <c r="L7" s="853"/>
      <c r="M7" s="854"/>
      <c r="N7" s="852" t="s">
        <v>385</v>
      </c>
      <c r="O7" s="853"/>
      <c r="P7" s="853"/>
      <c r="Q7" s="854"/>
      <c r="R7" s="261"/>
    </row>
    <row r="8" spans="1:18" ht="38.25">
      <c r="A8" s="849" t="s">
        <v>379</v>
      </c>
      <c r="B8" s="271" t="s">
        <v>381</v>
      </c>
      <c r="C8" s="181" t="str">
        <f>EficienciaConciliacion!$B$40</f>
        <v>Fecha de pago de cada solicitud pagada</v>
      </c>
      <c r="D8" s="181" t="str">
        <f>EficienciaConciliacion!$B$41</f>
        <v>Fecha de radicado de cada solicitud pagada</v>
      </c>
      <c r="E8" s="273" t="s">
        <v>380</v>
      </c>
      <c r="F8" s="271" t="s">
        <v>381</v>
      </c>
      <c r="G8" s="181" t="str">
        <f>EficienciaConciliacion!$B$40</f>
        <v>Fecha de pago de cada solicitud pagada</v>
      </c>
      <c r="H8" s="181" t="str">
        <f>EficienciaConciliacion!$B$41</f>
        <v>Fecha de radicado de cada solicitud pagada</v>
      </c>
      <c r="I8" s="273" t="s">
        <v>380</v>
      </c>
      <c r="J8" s="271" t="s">
        <v>381</v>
      </c>
      <c r="K8" s="181" t="str">
        <f>EficienciaConciliacion!$B$40</f>
        <v>Fecha de pago de cada solicitud pagada</v>
      </c>
      <c r="L8" s="181" t="str">
        <f>EficienciaConciliacion!$B$41</f>
        <v>Fecha de radicado de cada solicitud pagada</v>
      </c>
      <c r="M8" s="273" t="s">
        <v>380</v>
      </c>
      <c r="N8" s="271" t="s">
        <v>381</v>
      </c>
      <c r="O8" s="181" t="str">
        <f>EficienciaConciliacion!$B$40</f>
        <v>Fecha de pago de cada solicitud pagada</v>
      </c>
      <c r="P8" s="181" t="str">
        <f>EficienciaConciliacion!$B$41</f>
        <v>Fecha de radicado de cada solicitud pagada</v>
      </c>
      <c r="Q8" s="273" t="s">
        <v>380</v>
      </c>
      <c r="R8" s="262"/>
    </row>
    <row r="9" spans="1:18" ht="19.5" customHeight="1" thickBot="1">
      <c r="A9" s="850"/>
      <c r="B9" s="274">
        <v>1</v>
      </c>
      <c r="C9" s="275">
        <v>43130</v>
      </c>
      <c r="D9" s="275">
        <v>43097</v>
      </c>
      <c r="E9" s="276">
        <f>C9-D9</f>
        <v>33</v>
      </c>
      <c r="F9" s="271">
        <v>1</v>
      </c>
      <c r="G9" s="275">
        <v>43205</v>
      </c>
      <c r="H9" s="275">
        <v>43159</v>
      </c>
      <c r="I9" s="276">
        <f>G9-H9</f>
        <v>46</v>
      </c>
      <c r="J9" s="271">
        <v>1</v>
      </c>
      <c r="K9" s="306">
        <v>43311</v>
      </c>
      <c r="L9" s="307">
        <v>43273</v>
      </c>
      <c r="M9" s="276">
        <f aca="true" t="shared" si="0" ref="M9:M39">L9-K9</f>
        <v>-38</v>
      </c>
      <c r="N9" s="271">
        <v>1</v>
      </c>
      <c r="O9" s="309">
        <v>43388</v>
      </c>
      <c r="P9" s="310">
        <v>43364</v>
      </c>
      <c r="Q9" s="276">
        <f aca="true" t="shared" si="1" ref="Q9:Q39">P9-O9</f>
        <v>-24</v>
      </c>
      <c r="R9" s="262"/>
    </row>
    <row r="10" spans="2:17" ht="19.5" customHeight="1">
      <c r="B10" s="274">
        <v>2</v>
      </c>
      <c r="C10" s="275">
        <v>43130</v>
      </c>
      <c r="D10" s="275">
        <v>43083</v>
      </c>
      <c r="E10" s="276">
        <f aca="true" t="shared" si="2" ref="E10:E103">C10-D10</f>
        <v>47</v>
      </c>
      <c r="F10" s="271">
        <v>2</v>
      </c>
      <c r="G10" s="275">
        <v>43205</v>
      </c>
      <c r="H10" s="275">
        <v>43168</v>
      </c>
      <c r="I10" s="276">
        <f aca="true" t="shared" si="3" ref="I10:I103">G10-H10</f>
        <v>37</v>
      </c>
      <c r="J10" s="271">
        <v>2</v>
      </c>
      <c r="K10" s="306">
        <v>43311</v>
      </c>
      <c r="L10" s="307">
        <v>43265</v>
      </c>
      <c r="M10" s="276">
        <f t="shared" si="0"/>
        <v>-46</v>
      </c>
      <c r="N10" s="271">
        <v>2</v>
      </c>
      <c r="O10" s="309">
        <v>43388</v>
      </c>
      <c r="P10" s="310">
        <v>43360</v>
      </c>
      <c r="Q10" s="276">
        <f t="shared" si="1"/>
        <v>-28</v>
      </c>
    </row>
    <row r="11" spans="1:17" ht="19.5" customHeight="1">
      <c r="A11" s="259"/>
      <c r="B11" s="274">
        <v>3</v>
      </c>
      <c r="C11" s="275">
        <v>43159</v>
      </c>
      <c r="D11" s="275">
        <v>43118</v>
      </c>
      <c r="E11" s="276">
        <f t="shared" si="2"/>
        <v>41</v>
      </c>
      <c r="F11" s="271">
        <v>3</v>
      </c>
      <c r="G11" s="275">
        <v>43205</v>
      </c>
      <c r="H11" s="275">
        <v>43157</v>
      </c>
      <c r="I11" s="276">
        <f t="shared" si="3"/>
        <v>48</v>
      </c>
      <c r="J11" s="271">
        <v>3</v>
      </c>
      <c r="K11" s="306">
        <v>43311</v>
      </c>
      <c r="L11" s="307">
        <v>43266</v>
      </c>
      <c r="M11" s="276">
        <f t="shared" si="0"/>
        <v>-45</v>
      </c>
      <c r="N11" s="271">
        <v>3</v>
      </c>
      <c r="O11" s="309">
        <v>43388</v>
      </c>
      <c r="P11" s="310">
        <v>43364</v>
      </c>
      <c r="Q11" s="276">
        <f t="shared" si="1"/>
        <v>-24</v>
      </c>
    </row>
    <row r="12" spans="1:17" ht="19.5" customHeight="1">
      <c r="A12" s="259"/>
      <c r="B12" s="274">
        <v>4</v>
      </c>
      <c r="C12" s="275">
        <v>43159</v>
      </c>
      <c r="D12" s="275">
        <v>43123</v>
      </c>
      <c r="E12" s="276">
        <f t="shared" si="2"/>
        <v>36</v>
      </c>
      <c r="F12" s="271">
        <v>4</v>
      </c>
      <c r="G12" s="275">
        <v>43205</v>
      </c>
      <c r="H12" s="275">
        <v>43168</v>
      </c>
      <c r="I12" s="276">
        <f t="shared" si="3"/>
        <v>37</v>
      </c>
      <c r="J12" s="271">
        <v>4</v>
      </c>
      <c r="K12" s="306">
        <v>43311</v>
      </c>
      <c r="L12" s="307">
        <v>43265</v>
      </c>
      <c r="M12" s="276">
        <f t="shared" si="0"/>
        <v>-46</v>
      </c>
      <c r="N12" s="271">
        <v>4</v>
      </c>
      <c r="O12" s="309">
        <v>43388</v>
      </c>
      <c r="P12" s="310">
        <v>43364</v>
      </c>
      <c r="Q12" s="276">
        <f t="shared" si="1"/>
        <v>-24</v>
      </c>
    </row>
    <row r="13" spans="1:17" ht="19.5" customHeight="1">
      <c r="A13" s="259"/>
      <c r="B13" s="274">
        <v>5</v>
      </c>
      <c r="C13" s="275">
        <v>43159</v>
      </c>
      <c r="D13" s="275">
        <v>43123</v>
      </c>
      <c r="E13" s="276">
        <f t="shared" si="2"/>
        <v>36</v>
      </c>
      <c r="F13" s="271">
        <v>5</v>
      </c>
      <c r="G13" s="275">
        <v>43205</v>
      </c>
      <c r="H13" s="275">
        <v>43168</v>
      </c>
      <c r="I13" s="276">
        <f t="shared" si="3"/>
        <v>37</v>
      </c>
      <c r="J13" s="271">
        <v>5</v>
      </c>
      <c r="K13" s="306">
        <v>43311</v>
      </c>
      <c r="L13" s="307">
        <v>43270</v>
      </c>
      <c r="M13" s="276">
        <f t="shared" si="0"/>
        <v>-41</v>
      </c>
      <c r="N13" s="271">
        <v>5</v>
      </c>
      <c r="O13" s="309">
        <v>43388</v>
      </c>
      <c r="P13" s="310">
        <v>43361</v>
      </c>
      <c r="Q13" s="276">
        <f t="shared" si="1"/>
        <v>-27</v>
      </c>
    </row>
    <row r="14" spans="1:17" ht="19.5" customHeight="1">
      <c r="A14" s="259"/>
      <c r="B14" s="274">
        <v>6</v>
      </c>
      <c r="C14" s="275">
        <v>43159</v>
      </c>
      <c r="D14" s="275">
        <v>43123</v>
      </c>
      <c r="E14" s="276">
        <f t="shared" si="2"/>
        <v>36</v>
      </c>
      <c r="F14" s="271">
        <v>6</v>
      </c>
      <c r="G14" s="275">
        <v>43205</v>
      </c>
      <c r="H14" s="275">
        <v>43168</v>
      </c>
      <c r="I14" s="276">
        <f t="shared" si="3"/>
        <v>37</v>
      </c>
      <c r="J14" s="271">
        <v>6</v>
      </c>
      <c r="K14" s="306">
        <v>43311</v>
      </c>
      <c r="L14" s="307">
        <v>43263</v>
      </c>
      <c r="M14" s="276">
        <f t="shared" si="0"/>
        <v>-48</v>
      </c>
      <c r="N14" s="271">
        <v>6</v>
      </c>
      <c r="O14" s="309">
        <v>43388</v>
      </c>
      <c r="P14" s="310">
        <v>43362</v>
      </c>
      <c r="Q14" s="276">
        <f t="shared" si="1"/>
        <v>-26</v>
      </c>
    </row>
    <row r="15" spans="1:17" ht="19.5" customHeight="1">
      <c r="A15" s="259"/>
      <c r="B15" s="274">
        <v>7</v>
      </c>
      <c r="C15" s="275">
        <v>43159</v>
      </c>
      <c r="D15" s="275">
        <v>43116</v>
      </c>
      <c r="E15" s="276">
        <f t="shared" si="2"/>
        <v>43</v>
      </c>
      <c r="F15" s="271">
        <v>7</v>
      </c>
      <c r="G15" s="275">
        <v>43205</v>
      </c>
      <c r="H15" s="275">
        <v>43158</v>
      </c>
      <c r="I15" s="276">
        <f t="shared" si="3"/>
        <v>47</v>
      </c>
      <c r="J15" s="271">
        <v>7</v>
      </c>
      <c r="K15" s="306">
        <v>43311</v>
      </c>
      <c r="L15" s="307">
        <v>43273</v>
      </c>
      <c r="M15" s="276">
        <f t="shared" si="0"/>
        <v>-38</v>
      </c>
      <c r="N15" s="271">
        <v>7</v>
      </c>
      <c r="O15" s="309">
        <v>43388</v>
      </c>
      <c r="P15" s="310">
        <v>43364</v>
      </c>
      <c r="Q15" s="276">
        <f t="shared" si="1"/>
        <v>-24</v>
      </c>
    </row>
    <row r="16" spans="1:17" ht="19.5" customHeight="1">
      <c r="A16" s="259"/>
      <c r="B16" s="274">
        <v>8</v>
      </c>
      <c r="C16" s="275">
        <v>43159</v>
      </c>
      <c r="D16" s="275">
        <v>43129</v>
      </c>
      <c r="E16" s="276">
        <f t="shared" si="2"/>
        <v>30</v>
      </c>
      <c r="F16" s="271">
        <v>8</v>
      </c>
      <c r="G16" s="275">
        <v>43205</v>
      </c>
      <c r="H16" s="275">
        <v>43168</v>
      </c>
      <c r="I16" s="276">
        <f t="shared" si="3"/>
        <v>37</v>
      </c>
      <c r="J16" s="271">
        <v>8</v>
      </c>
      <c r="K16" s="306">
        <v>43311</v>
      </c>
      <c r="L16" s="307">
        <v>43269</v>
      </c>
      <c r="M16" s="276">
        <f t="shared" si="0"/>
        <v>-42</v>
      </c>
      <c r="N16" s="271">
        <v>8</v>
      </c>
      <c r="O16" s="309">
        <v>43388</v>
      </c>
      <c r="P16" s="310">
        <v>43364</v>
      </c>
      <c r="Q16" s="276">
        <f t="shared" si="1"/>
        <v>-24</v>
      </c>
    </row>
    <row r="17" spans="1:17" ht="19.5" customHeight="1">
      <c r="A17" s="259"/>
      <c r="B17" s="274">
        <v>9</v>
      </c>
      <c r="C17" s="275">
        <v>43189</v>
      </c>
      <c r="D17" s="275">
        <v>43143</v>
      </c>
      <c r="E17" s="276">
        <f t="shared" si="2"/>
        <v>46</v>
      </c>
      <c r="F17" s="271">
        <v>9</v>
      </c>
      <c r="G17" s="275">
        <v>43205</v>
      </c>
      <c r="H17" s="275">
        <v>43168</v>
      </c>
      <c r="I17" s="276">
        <f t="shared" si="3"/>
        <v>37</v>
      </c>
      <c r="J17" s="271">
        <v>9</v>
      </c>
      <c r="K17" s="306">
        <v>43311</v>
      </c>
      <c r="L17" s="307">
        <v>43273</v>
      </c>
      <c r="M17" s="276">
        <f t="shared" si="0"/>
        <v>-38</v>
      </c>
      <c r="N17" s="271">
        <v>9</v>
      </c>
      <c r="O17" s="309">
        <v>43388</v>
      </c>
      <c r="P17" s="310">
        <v>43364</v>
      </c>
      <c r="Q17" s="276">
        <f t="shared" si="1"/>
        <v>-24</v>
      </c>
    </row>
    <row r="18" spans="1:17" ht="19.5" customHeight="1">
      <c r="A18" s="259"/>
      <c r="B18" s="274">
        <v>10</v>
      </c>
      <c r="C18" s="275">
        <v>43189</v>
      </c>
      <c r="D18" s="275">
        <v>43143</v>
      </c>
      <c r="E18" s="276">
        <f t="shared" si="2"/>
        <v>46</v>
      </c>
      <c r="F18" s="271">
        <v>10</v>
      </c>
      <c r="G18" s="275">
        <v>43205</v>
      </c>
      <c r="H18" s="275">
        <v>43168</v>
      </c>
      <c r="I18" s="276">
        <f t="shared" si="3"/>
        <v>37</v>
      </c>
      <c r="J18" s="271">
        <v>10</v>
      </c>
      <c r="K18" s="306">
        <v>43311</v>
      </c>
      <c r="L18" s="307">
        <v>43265</v>
      </c>
      <c r="M18" s="276">
        <f t="shared" si="0"/>
        <v>-46</v>
      </c>
      <c r="N18" s="271">
        <v>10</v>
      </c>
      <c r="O18" s="309">
        <v>43388</v>
      </c>
      <c r="P18" s="310">
        <v>43364</v>
      </c>
      <c r="Q18" s="276">
        <f t="shared" si="1"/>
        <v>-24</v>
      </c>
    </row>
    <row r="19" spans="1:17" ht="19.5" customHeight="1">
      <c r="A19" s="259"/>
      <c r="B19" s="274">
        <v>11</v>
      </c>
      <c r="C19" s="277"/>
      <c r="D19" s="277"/>
      <c r="E19" s="276">
        <f t="shared" si="2"/>
        <v>0</v>
      </c>
      <c r="F19" s="271">
        <v>11</v>
      </c>
      <c r="G19" s="275">
        <v>43205</v>
      </c>
      <c r="H19" s="275">
        <v>43175</v>
      </c>
      <c r="I19" s="276">
        <f t="shared" si="3"/>
        <v>30</v>
      </c>
      <c r="J19" s="271">
        <v>11</v>
      </c>
      <c r="K19" s="306">
        <v>43311</v>
      </c>
      <c r="L19" s="307">
        <v>43273</v>
      </c>
      <c r="M19" s="276">
        <f t="shared" si="0"/>
        <v>-38</v>
      </c>
      <c r="N19" s="271">
        <v>11</v>
      </c>
      <c r="O19" s="309">
        <v>43388</v>
      </c>
      <c r="P19" s="310">
        <v>43364</v>
      </c>
      <c r="Q19" s="276">
        <f t="shared" si="1"/>
        <v>-24</v>
      </c>
    </row>
    <row r="20" spans="1:17" ht="19.5" customHeight="1">
      <c r="A20" s="259"/>
      <c r="B20" s="274">
        <v>12</v>
      </c>
      <c r="C20" s="277"/>
      <c r="D20" s="277"/>
      <c r="E20" s="276">
        <f t="shared" si="2"/>
        <v>0</v>
      </c>
      <c r="F20" s="271">
        <v>12</v>
      </c>
      <c r="G20" s="275">
        <v>43205</v>
      </c>
      <c r="H20" s="275">
        <v>43168</v>
      </c>
      <c r="I20" s="276">
        <f t="shared" si="3"/>
        <v>37</v>
      </c>
      <c r="J20" s="271">
        <v>12</v>
      </c>
      <c r="K20" s="306">
        <v>43327</v>
      </c>
      <c r="L20" s="307">
        <v>43273</v>
      </c>
      <c r="M20" s="276">
        <f t="shared" si="0"/>
        <v>-54</v>
      </c>
      <c r="N20" s="271">
        <v>12</v>
      </c>
      <c r="O20" s="309">
        <v>43403</v>
      </c>
      <c r="P20" s="310">
        <v>43381</v>
      </c>
      <c r="Q20" s="276">
        <f t="shared" si="1"/>
        <v>-22</v>
      </c>
    </row>
    <row r="21" spans="1:17" ht="19.5" customHeight="1">
      <c r="A21" s="259"/>
      <c r="B21" s="274">
        <v>13</v>
      </c>
      <c r="C21" s="277"/>
      <c r="D21" s="277"/>
      <c r="E21" s="276">
        <f t="shared" si="2"/>
        <v>0</v>
      </c>
      <c r="F21" s="271">
        <v>13</v>
      </c>
      <c r="G21" s="275">
        <v>43205</v>
      </c>
      <c r="H21" s="275">
        <v>43160</v>
      </c>
      <c r="I21" s="276">
        <f t="shared" si="3"/>
        <v>45</v>
      </c>
      <c r="J21" s="271">
        <v>13</v>
      </c>
      <c r="K21" s="306">
        <v>43327</v>
      </c>
      <c r="L21" s="307">
        <v>43284</v>
      </c>
      <c r="M21" s="276">
        <f t="shared" si="0"/>
        <v>-43</v>
      </c>
      <c r="N21" s="271">
        <v>13</v>
      </c>
      <c r="O21" s="309">
        <v>43403</v>
      </c>
      <c r="P21" s="310">
        <v>43371</v>
      </c>
      <c r="Q21" s="276">
        <f t="shared" si="1"/>
        <v>-32</v>
      </c>
    </row>
    <row r="22" spans="1:17" ht="19.5" customHeight="1">
      <c r="A22" s="259"/>
      <c r="B22" s="274">
        <v>14</v>
      </c>
      <c r="C22" s="277"/>
      <c r="D22" s="277"/>
      <c r="E22" s="276">
        <f t="shared" si="2"/>
        <v>0</v>
      </c>
      <c r="F22" s="271">
        <v>14</v>
      </c>
      <c r="G22" s="275">
        <v>43205</v>
      </c>
      <c r="H22" s="275">
        <v>43159</v>
      </c>
      <c r="I22" s="276">
        <f t="shared" si="3"/>
        <v>46</v>
      </c>
      <c r="J22" s="271">
        <v>14</v>
      </c>
      <c r="K22" s="306">
        <v>43327</v>
      </c>
      <c r="L22" s="307">
        <v>43294</v>
      </c>
      <c r="M22" s="276">
        <f t="shared" si="0"/>
        <v>-33</v>
      </c>
      <c r="N22" s="271">
        <v>14</v>
      </c>
      <c r="O22" s="309">
        <v>43403</v>
      </c>
      <c r="P22" s="310">
        <v>43357</v>
      </c>
      <c r="Q22" s="276">
        <f t="shared" si="1"/>
        <v>-46</v>
      </c>
    </row>
    <row r="23" spans="1:17" ht="19.5" customHeight="1">
      <c r="A23" s="259"/>
      <c r="B23" s="274">
        <v>15</v>
      </c>
      <c r="C23" s="277"/>
      <c r="D23" s="277"/>
      <c r="E23" s="276">
        <f t="shared" si="2"/>
        <v>0</v>
      </c>
      <c r="F23" s="271">
        <v>15</v>
      </c>
      <c r="G23" s="275">
        <v>43168</v>
      </c>
      <c r="H23" s="275">
        <v>43150</v>
      </c>
      <c r="I23" s="276">
        <f t="shared" si="3"/>
        <v>18</v>
      </c>
      <c r="J23" s="271">
        <v>15</v>
      </c>
      <c r="K23" s="306">
        <v>43327</v>
      </c>
      <c r="L23" s="307">
        <v>43300</v>
      </c>
      <c r="M23" s="276">
        <f t="shared" si="0"/>
        <v>-27</v>
      </c>
      <c r="N23" s="271">
        <v>15</v>
      </c>
      <c r="O23" s="309">
        <v>43403</v>
      </c>
      <c r="P23" s="310">
        <v>43369</v>
      </c>
      <c r="Q23" s="276">
        <f t="shared" si="1"/>
        <v>-34</v>
      </c>
    </row>
    <row r="24" spans="1:17" ht="19.5" customHeight="1">
      <c r="A24" s="259"/>
      <c r="B24" s="274">
        <v>16</v>
      </c>
      <c r="C24" s="277"/>
      <c r="D24" s="277"/>
      <c r="E24" s="276">
        <f t="shared" si="2"/>
        <v>0</v>
      </c>
      <c r="F24" s="271">
        <v>16</v>
      </c>
      <c r="G24" s="275">
        <v>43205</v>
      </c>
      <c r="H24" s="275">
        <v>43168</v>
      </c>
      <c r="I24" s="276">
        <f t="shared" si="3"/>
        <v>37</v>
      </c>
      <c r="J24" s="271">
        <v>16</v>
      </c>
      <c r="K24" s="306">
        <v>43327</v>
      </c>
      <c r="L24" s="307">
        <v>43294</v>
      </c>
      <c r="M24" s="276">
        <f t="shared" si="0"/>
        <v>-33</v>
      </c>
      <c r="N24" s="271">
        <v>16</v>
      </c>
      <c r="O24" s="309">
        <v>43403</v>
      </c>
      <c r="P24" s="310">
        <v>43318</v>
      </c>
      <c r="Q24" s="276">
        <f t="shared" si="1"/>
        <v>-85</v>
      </c>
    </row>
    <row r="25" spans="1:17" ht="19.5" customHeight="1">
      <c r="A25" s="259"/>
      <c r="B25" s="274">
        <v>17</v>
      </c>
      <c r="C25" s="277"/>
      <c r="D25" s="277"/>
      <c r="E25" s="276">
        <f t="shared" si="2"/>
        <v>0</v>
      </c>
      <c r="F25" s="271">
        <v>17</v>
      </c>
      <c r="G25" s="275">
        <v>43205</v>
      </c>
      <c r="H25" s="275">
        <v>43168</v>
      </c>
      <c r="I25" s="276">
        <f t="shared" si="3"/>
        <v>37</v>
      </c>
      <c r="J25" s="271">
        <v>17</v>
      </c>
      <c r="K25" s="306">
        <v>43327</v>
      </c>
      <c r="L25" s="307">
        <v>43298</v>
      </c>
      <c r="M25" s="276">
        <f t="shared" si="0"/>
        <v>-29</v>
      </c>
      <c r="N25" s="271">
        <v>17</v>
      </c>
      <c r="O25" s="309">
        <v>43403</v>
      </c>
      <c r="P25" s="310">
        <v>43367</v>
      </c>
      <c r="Q25" s="276">
        <f t="shared" si="1"/>
        <v>-36</v>
      </c>
    </row>
    <row r="26" spans="1:17" ht="19.5" customHeight="1">
      <c r="A26" s="259"/>
      <c r="B26" s="274">
        <v>18</v>
      </c>
      <c r="C26" s="277"/>
      <c r="D26" s="277"/>
      <c r="E26" s="276">
        <f t="shared" si="2"/>
        <v>0</v>
      </c>
      <c r="F26" s="271">
        <v>18</v>
      </c>
      <c r="G26" s="275">
        <v>43220</v>
      </c>
      <c r="H26" s="275">
        <v>43180</v>
      </c>
      <c r="I26" s="276">
        <f t="shared" si="3"/>
        <v>40</v>
      </c>
      <c r="J26" s="271">
        <v>18</v>
      </c>
      <c r="K26" s="306">
        <v>43327</v>
      </c>
      <c r="L26" s="307">
        <v>43300</v>
      </c>
      <c r="M26" s="276">
        <f t="shared" si="0"/>
        <v>-27</v>
      </c>
      <c r="N26" s="271">
        <v>18</v>
      </c>
      <c r="O26" s="309">
        <v>43403</v>
      </c>
      <c r="P26" s="310">
        <v>43364</v>
      </c>
      <c r="Q26" s="276">
        <f t="shared" si="1"/>
        <v>-39</v>
      </c>
    </row>
    <row r="27" spans="1:17" ht="19.5" customHeight="1">
      <c r="A27" s="259"/>
      <c r="B27" s="274">
        <v>19</v>
      </c>
      <c r="C27" s="277"/>
      <c r="D27" s="277"/>
      <c r="E27" s="276">
        <f t="shared" si="2"/>
        <v>0</v>
      </c>
      <c r="F27" s="271">
        <v>19</v>
      </c>
      <c r="G27" s="275">
        <v>43220</v>
      </c>
      <c r="H27" s="275">
        <v>43179</v>
      </c>
      <c r="I27" s="276">
        <f t="shared" si="3"/>
        <v>41</v>
      </c>
      <c r="J27" s="271">
        <v>19</v>
      </c>
      <c r="K27" s="306">
        <v>43327</v>
      </c>
      <c r="L27" s="307">
        <v>43300</v>
      </c>
      <c r="M27" s="276">
        <f t="shared" si="0"/>
        <v>-27</v>
      </c>
      <c r="N27" s="271">
        <v>19</v>
      </c>
      <c r="O27" s="309">
        <v>43403</v>
      </c>
      <c r="P27" s="310">
        <v>43363</v>
      </c>
      <c r="Q27" s="276">
        <f t="shared" si="1"/>
        <v>-40</v>
      </c>
    </row>
    <row r="28" spans="1:17" ht="19.5" customHeight="1">
      <c r="A28" s="259"/>
      <c r="B28" s="274">
        <v>20</v>
      </c>
      <c r="C28" s="277"/>
      <c r="D28" s="277"/>
      <c r="E28" s="276">
        <f t="shared" si="2"/>
        <v>0</v>
      </c>
      <c r="F28" s="271">
        <v>20</v>
      </c>
      <c r="G28" s="275">
        <v>43235</v>
      </c>
      <c r="H28" s="275">
        <v>43200</v>
      </c>
      <c r="I28" s="276">
        <f t="shared" si="3"/>
        <v>35</v>
      </c>
      <c r="J28" s="271">
        <v>20</v>
      </c>
      <c r="K28" s="306">
        <v>43327</v>
      </c>
      <c r="L28" s="307">
        <v>43300</v>
      </c>
      <c r="M28" s="276">
        <f t="shared" si="0"/>
        <v>-27</v>
      </c>
      <c r="N28" s="271">
        <v>20</v>
      </c>
      <c r="O28" s="309">
        <v>43403</v>
      </c>
      <c r="P28" s="310">
        <v>43367</v>
      </c>
      <c r="Q28" s="276">
        <f t="shared" si="1"/>
        <v>-36</v>
      </c>
    </row>
    <row r="29" spans="1:17" ht="19.5" customHeight="1">
      <c r="A29" s="259"/>
      <c r="B29" s="274">
        <v>21</v>
      </c>
      <c r="C29" s="277"/>
      <c r="D29" s="277"/>
      <c r="E29" s="276">
        <f t="shared" si="2"/>
        <v>0</v>
      </c>
      <c r="F29" s="271">
        <v>21</v>
      </c>
      <c r="G29" s="275">
        <v>43235</v>
      </c>
      <c r="H29" s="275">
        <v>43196</v>
      </c>
      <c r="I29" s="276">
        <f t="shared" si="3"/>
        <v>39</v>
      </c>
      <c r="J29" s="271">
        <v>21</v>
      </c>
      <c r="K29" s="306">
        <v>43327</v>
      </c>
      <c r="L29" s="307">
        <v>43300</v>
      </c>
      <c r="M29" s="276">
        <f t="shared" si="0"/>
        <v>-27</v>
      </c>
      <c r="N29" s="271">
        <v>21</v>
      </c>
      <c r="O29" s="309">
        <v>43403</v>
      </c>
      <c r="P29" s="310">
        <v>43363</v>
      </c>
      <c r="Q29" s="276">
        <f t="shared" si="1"/>
        <v>-40</v>
      </c>
    </row>
    <row r="30" spans="1:17" ht="19.5" customHeight="1">
      <c r="A30" s="259"/>
      <c r="B30" s="274">
        <v>22</v>
      </c>
      <c r="C30" s="277"/>
      <c r="D30" s="277"/>
      <c r="E30" s="276">
        <f t="shared" si="2"/>
        <v>0</v>
      </c>
      <c r="F30" s="271">
        <v>22</v>
      </c>
      <c r="G30" s="275">
        <v>43235</v>
      </c>
      <c r="H30" s="275">
        <v>43200</v>
      </c>
      <c r="I30" s="276">
        <f t="shared" si="3"/>
        <v>35</v>
      </c>
      <c r="J30" s="271">
        <v>22</v>
      </c>
      <c r="K30" s="306">
        <v>43327</v>
      </c>
      <c r="L30" s="307">
        <v>43294</v>
      </c>
      <c r="M30" s="276">
        <f t="shared" si="0"/>
        <v>-33</v>
      </c>
      <c r="N30" s="271">
        <v>22</v>
      </c>
      <c r="O30" s="309">
        <v>43403</v>
      </c>
      <c r="P30" s="310">
        <v>43369</v>
      </c>
      <c r="Q30" s="276">
        <f t="shared" si="1"/>
        <v>-34</v>
      </c>
    </row>
    <row r="31" spans="1:17" ht="19.5" customHeight="1">
      <c r="A31" s="259"/>
      <c r="B31" s="274">
        <v>23</v>
      </c>
      <c r="C31" s="277"/>
      <c r="D31" s="277"/>
      <c r="E31" s="276">
        <f t="shared" si="2"/>
        <v>0</v>
      </c>
      <c r="F31" s="271">
        <v>23</v>
      </c>
      <c r="G31" s="275">
        <v>43235</v>
      </c>
      <c r="H31" s="275">
        <v>43196</v>
      </c>
      <c r="I31" s="276">
        <f t="shared" si="3"/>
        <v>39</v>
      </c>
      <c r="J31" s="271">
        <v>23</v>
      </c>
      <c r="K31" s="306">
        <v>43327</v>
      </c>
      <c r="L31" s="307">
        <v>43299</v>
      </c>
      <c r="M31" s="276">
        <f t="shared" si="0"/>
        <v>-28</v>
      </c>
      <c r="N31" s="271">
        <v>23</v>
      </c>
      <c r="O31" s="309">
        <v>43419</v>
      </c>
      <c r="P31" s="310">
        <v>43385</v>
      </c>
      <c r="Q31" s="276">
        <f t="shared" si="1"/>
        <v>-34</v>
      </c>
    </row>
    <row r="32" spans="1:31" s="28" customFormat="1" ht="19.5" customHeight="1">
      <c r="A32" s="259"/>
      <c r="B32" s="274">
        <v>24</v>
      </c>
      <c r="C32" s="277"/>
      <c r="D32" s="277"/>
      <c r="E32" s="276">
        <f t="shared" si="2"/>
        <v>0</v>
      </c>
      <c r="F32" s="271">
        <v>24</v>
      </c>
      <c r="G32" s="275">
        <v>43235</v>
      </c>
      <c r="H32" s="275">
        <v>43200</v>
      </c>
      <c r="I32" s="276">
        <f t="shared" si="3"/>
        <v>35</v>
      </c>
      <c r="J32" s="271">
        <v>24</v>
      </c>
      <c r="K32" s="306">
        <v>43327</v>
      </c>
      <c r="L32" s="307">
        <v>43293</v>
      </c>
      <c r="M32" s="276">
        <f t="shared" si="0"/>
        <v>-34</v>
      </c>
      <c r="N32" s="271">
        <v>24</v>
      </c>
      <c r="O32" s="309">
        <v>43419</v>
      </c>
      <c r="P32" s="310">
        <v>43391</v>
      </c>
      <c r="Q32" s="276">
        <f t="shared" si="1"/>
        <v>-28</v>
      </c>
      <c r="R32" s="23"/>
      <c r="S32" s="23"/>
      <c r="T32" s="23"/>
      <c r="U32" s="23"/>
      <c r="V32" s="23"/>
      <c r="W32" s="23"/>
      <c r="X32" s="23"/>
      <c r="Y32" s="23"/>
      <c r="Z32" s="23"/>
      <c r="AA32" s="23"/>
      <c r="AB32" s="23"/>
      <c r="AC32" s="23"/>
      <c r="AD32" s="23"/>
      <c r="AE32" s="23"/>
    </row>
    <row r="33" spans="1:31" s="28" customFormat="1" ht="19.5" customHeight="1">
      <c r="A33" s="259"/>
      <c r="B33" s="274">
        <v>25</v>
      </c>
      <c r="C33" s="277"/>
      <c r="D33" s="277"/>
      <c r="E33" s="276">
        <f t="shared" si="2"/>
        <v>0</v>
      </c>
      <c r="F33" s="271">
        <v>25</v>
      </c>
      <c r="G33" s="275">
        <v>43235</v>
      </c>
      <c r="H33" s="275">
        <v>43202</v>
      </c>
      <c r="I33" s="276">
        <f t="shared" si="3"/>
        <v>33</v>
      </c>
      <c r="J33" s="271">
        <v>25</v>
      </c>
      <c r="K33" s="306">
        <v>43327</v>
      </c>
      <c r="L33" s="307">
        <v>43300</v>
      </c>
      <c r="M33" s="276">
        <f t="shared" si="0"/>
        <v>-27</v>
      </c>
      <c r="N33" s="271">
        <v>25</v>
      </c>
      <c r="O33" s="309">
        <v>43419</v>
      </c>
      <c r="P33" s="310">
        <v>43390</v>
      </c>
      <c r="Q33" s="276">
        <f t="shared" si="1"/>
        <v>-29</v>
      </c>
      <c r="R33" s="23"/>
      <c r="S33" s="23"/>
      <c r="T33" s="23"/>
      <c r="U33" s="23"/>
      <c r="V33" s="23"/>
      <c r="W33" s="23"/>
      <c r="X33" s="23"/>
      <c r="Y33" s="23"/>
      <c r="Z33" s="23"/>
      <c r="AA33" s="23"/>
      <c r="AB33" s="23"/>
      <c r="AC33" s="23"/>
      <c r="AD33" s="23"/>
      <c r="AE33" s="23"/>
    </row>
    <row r="34" spans="1:31" s="28" customFormat="1" ht="19.5" customHeight="1">
      <c r="A34" s="259"/>
      <c r="B34" s="274">
        <v>26</v>
      </c>
      <c r="C34" s="277"/>
      <c r="D34" s="277"/>
      <c r="E34" s="276">
        <f t="shared" si="2"/>
        <v>0</v>
      </c>
      <c r="F34" s="271">
        <v>26</v>
      </c>
      <c r="G34" s="275">
        <v>43235</v>
      </c>
      <c r="H34" s="275">
        <v>43195</v>
      </c>
      <c r="I34" s="276">
        <f t="shared" si="3"/>
        <v>40</v>
      </c>
      <c r="J34" s="271">
        <v>26</v>
      </c>
      <c r="K34" s="306">
        <v>43342</v>
      </c>
      <c r="L34" s="307">
        <v>43306</v>
      </c>
      <c r="M34" s="276">
        <f t="shared" si="0"/>
        <v>-36</v>
      </c>
      <c r="N34" s="271">
        <v>26</v>
      </c>
      <c r="O34" s="309">
        <v>43419</v>
      </c>
      <c r="P34" s="310">
        <v>43395</v>
      </c>
      <c r="Q34" s="276">
        <f t="shared" si="1"/>
        <v>-24</v>
      </c>
      <c r="R34" s="23"/>
      <c r="S34" s="23"/>
      <c r="T34" s="23"/>
      <c r="U34" s="23"/>
      <c r="V34" s="23"/>
      <c r="W34" s="23"/>
      <c r="X34" s="23"/>
      <c r="Y34" s="23"/>
      <c r="Z34" s="23"/>
      <c r="AA34" s="23"/>
      <c r="AB34" s="23"/>
      <c r="AC34" s="23"/>
      <c r="AD34" s="23"/>
      <c r="AE34" s="23"/>
    </row>
    <row r="35" spans="1:31" s="28" customFormat="1" ht="19.5" customHeight="1">
      <c r="A35" s="259"/>
      <c r="B35" s="274">
        <v>27</v>
      </c>
      <c r="C35" s="277"/>
      <c r="D35" s="277"/>
      <c r="E35" s="276">
        <f t="shared" si="2"/>
        <v>0</v>
      </c>
      <c r="F35" s="271">
        <v>27</v>
      </c>
      <c r="G35" s="275">
        <v>43281</v>
      </c>
      <c r="H35" s="275">
        <v>43243</v>
      </c>
      <c r="I35" s="276">
        <f t="shared" si="3"/>
        <v>38</v>
      </c>
      <c r="J35" s="271">
        <v>27</v>
      </c>
      <c r="K35" s="306">
        <v>43342</v>
      </c>
      <c r="L35" s="307">
        <v>43306</v>
      </c>
      <c r="M35" s="276">
        <f t="shared" si="0"/>
        <v>-36</v>
      </c>
      <c r="N35" s="271">
        <v>27</v>
      </c>
      <c r="O35" s="309">
        <v>43434</v>
      </c>
      <c r="P35" s="310">
        <v>43396</v>
      </c>
      <c r="Q35" s="276">
        <f t="shared" si="1"/>
        <v>-38</v>
      </c>
      <c r="R35" s="23"/>
      <c r="S35" s="23"/>
      <c r="T35" s="23"/>
      <c r="U35" s="23"/>
      <c r="V35" s="23"/>
      <c r="W35" s="23"/>
      <c r="X35" s="23"/>
      <c r="Y35" s="23"/>
      <c r="Z35" s="23"/>
      <c r="AA35" s="23"/>
      <c r="AB35" s="23"/>
      <c r="AC35" s="23"/>
      <c r="AD35" s="23"/>
      <c r="AE35" s="23"/>
    </row>
    <row r="36" spans="1:31" s="28" customFormat="1" ht="19.5" customHeight="1">
      <c r="A36" s="259"/>
      <c r="B36" s="274">
        <v>28</v>
      </c>
      <c r="C36" s="277"/>
      <c r="D36" s="277"/>
      <c r="E36" s="276">
        <f t="shared" si="2"/>
        <v>0</v>
      </c>
      <c r="F36" s="271">
        <v>28</v>
      </c>
      <c r="G36" s="275">
        <v>43281</v>
      </c>
      <c r="H36" s="275">
        <v>43230</v>
      </c>
      <c r="I36" s="276">
        <f t="shared" si="3"/>
        <v>51</v>
      </c>
      <c r="J36" s="271">
        <v>28</v>
      </c>
      <c r="K36" s="306">
        <v>43342</v>
      </c>
      <c r="L36" s="307">
        <v>43298</v>
      </c>
      <c r="M36" s="276">
        <f t="shared" si="0"/>
        <v>-44</v>
      </c>
      <c r="N36" s="271">
        <v>28</v>
      </c>
      <c r="O36" s="309">
        <v>43434</v>
      </c>
      <c r="P36" s="310">
        <v>43403</v>
      </c>
      <c r="Q36" s="276">
        <f t="shared" si="1"/>
        <v>-31</v>
      </c>
      <c r="R36" s="23"/>
      <c r="S36" s="23"/>
      <c r="T36" s="23"/>
      <c r="U36" s="23"/>
      <c r="V36" s="23"/>
      <c r="W36" s="23"/>
      <c r="X36" s="23"/>
      <c r="Y36" s="23"/>
      <c r="Z36" s="23"/>
      <c r="AA36" s="23"/>
      <c r="AB36" s="23"/>
      <c r="AC36" s="23"/>
      <c r="AD36" s="23"/>
      <c r="AE36" s="23"/>
    </row>
    <row r="37" spans="1:31" s="28" customFormat="1" ht="19.5" customHeight="1">
      <c r="A37" s="259"/>
      <c r="B37" s="274">
        <v>29</v>
      </c>
      <c r="C37" s="277"/>
      <c r="D37" s="277"/>
      <c r="E37" s="276">
        <f t="shared" si="2"/>
        <v>0</v>
      </c>
      <c r="F37" s="271">
        <v>29</v>
      </c>
      <c r="G37" s="275">
        <v>43251</v>
      </c>
      <c r="H37" s="275">
        <v>43220</v>
      </c>
      <c r="I37" s="276">
        <f t="shared" si="3"/>
        <v>31</v>
      </c>
      <c r="J37" s="271">
        <v>29</v>
      </c>
      <c r="K37" s="306">
        <v>43342</v>
      </c>
      <c r="L37" s="307">
        <v>43300</v>
      </c>
      <c r="M37" s="276">
        <f t="shared" si="0"/>
        <v>-42</v>
      </c>
      <c r="N37" s="271">
        <v>29</v>
      </c>
      <c r="O37" s="309">
        <v>43434</v>
      </c>
      <c r="P37" s="310">
        <v>43406</v>
      </c>
      <c r="Q37" s="276">
        <f t="shared" si="1"/>
        <v>-28</v>
      </c>
      <c r="R37" s="23"/>
      <c r="S37" s="23"/>
      <c r="T37" s="23"/>
      <c r="U37" s="23"/>
      <c r="V37" s="23"/>
      <c r="W37" s="23"/>
      <c r="X37" s="23"/>
      <c r="Y37" s="23"/>
      <c r="Z37" s="23"/>
      <c r="AA37" s="23"/>
      <c r="AB37" s="23"/>
      <c r="AC37" s="23"/>
      <c r="AD37" s="23"/>
      <c r="AE37" s="23"/>
    </row>
    <row r="38" spans="1:31" s="28" customFormat="1" ht="19.5" customHeight="1">
      <c r="A38" s="259"/>
      <c r="B38" s="274">
        <v>30</v>
      </c>
      <c r="C38" s="277"/>
      <c r="D38" s="277"/>
      <c r="E38" s="276">
        <f t="shared" si="2"/>
        <v>0</v>
      </c>
      <c r="F38" s="271">
        <v>30</v>
      </c>
      <c r="G38" s="275">
        <v>43281</v>
      </c>
      <c r="H38" s="275">
        <v>43252</v>
      </c>
      <c r="I38" s="276">
        <f t="shared" si="3"/>
        <v>29</v>
      </c>
      <c r="J38" s="271">
        <v>30</v>
      </c>
      <c r="K38" s="306">
        <v>43342</v>
      </c>
      <c r="L38" s="307">
        <v>43306</v>
      </c>
      <c r="M38" s="276">
        <f t="shared" si="0"/>
        <v>-36</v>
      </c>
      <c r="N38" s="271">
        <v>30</v>
      </c>
      <c r="O38" s="309">
        <v>43434</v>
      </c>
      <c r="P38" s="310">
        <v>43397</v>
      </c>
      <c r="Q38" s="276">
        <f t="shared" si="1"/>
        <v>-37</v>
      </c>
      <c r="R38" s="23"/>
      <c r="S38" s="23"/>
      <c r="T38" s="23"/>
      <c r="U38" s="23"/>
      <c r="V38" s="23"/>
      <c r="W38" s="23"/>
      <c r="X38" s="23"/>
      <c r="Y38" s="23"/>
      <c r="Z38" s="23"/>
      <c r="AA38" s="23"/>
      <c r="AB38" s="23"/>
      <c r="AC38" s="23"/>
      <c r="AD38" s="23"/>
      <c r="AE38" s="23"/>
    </row>
    <row r="39" spans="1:31" s="28" customFormat="1" ht="19.5" customHeight="1">
      <c r="A39" s="259"/>
      <c r="B39" s="274">
        <v>31</v>
      </c>
      <c r="C39" s="277"/>
      <c r="D39" s="277"/>
      <c r="E39" s="276">
        <f t="shared" si="2"/>
        <v>0</v>
      </c>
      <c r="F39" s="271">
        <v>31</v>
      </c>
      <c r="G39" s="275">
        <v>43281</v>
      </c>
      <c r="H39" s="275">
        <v>43263</v>
      </c>
      <c r="I39" s="276">
        <f t="shared" si="3"/>
        <v>18</v>
      </c>
      <c r="J39" s="271">
        <v>31</v>
      </c>
      <c r="K39" s="306">
        <v>43342</v>
      </c>
      <c r="L39" s="307">
        <v>43297</v>
      </c>
      <c r="M39" s="276">
        <f t="shared" si="0"/>
        <v>-45</v>
      </c>
      <c r="N39" s="271">
        <v>31</v>
      </c>
      <c r="O39" s="309">
        <v>43434</v>
      </c>
      <c r="P39" s="310">
        <v>43406</v>
      </c>
      <c r="Q39" s="276">
        <f t="shared" si="1"/>
        <v>-28</v>
      </c>
      <c r="R39" s="23"/>
      <c r="S39" s="23"/>
      <c r="T39" s="23"/>
      <c r="U39" s="23"/>
      <c r="V39" s="23"/>
      <c r="W39" s="23"/>
      <c r="X39" s="23"/>
      <c r="Y39" s="23"/>
      <c r="Z39" s="23"/>
      <c r="AA39" s="23"/>
      <c r="AB39" s="23"/>
      <c r="AC39" s="23"/>
      <c r="AD39" s="23"/>
      <c r="AE39" s="23"/>
    </row>
    <row r="40" spans="1:31" s="28" customFormat="1" ht="19.5" customHeight="1">
      <c r="A40" s="259"/>
      <c r="B40" s="274">
        <v>32</v>
      </c>
      <c r="C40" s="277"/>
      <c r="D40" s="277"/>
      <c r="E40" s="276">
        <f t="shared" si="2"/>
        <v>0</v>
      </c>
      <c r="F40" s="271">
        <v>32</v>
      </c>
      <c r="G40" s="275"/>
      <c r="H40" s="275"/>
      <c r="I40" s="276">
        <f t="shared" si="3"/>
        <v>0</v>
      </c>
      <c r="J40" s="271">
        <v>32</v>
      </c>
      <c r="K40" s="306">
        <v>43342</v>
      </c>
      <c r="L40" s="307">
        <v>43306</v>
      </c>
      <c r="M40" s="276">
        <f aca="true" t="shared" si="4" ref="M40:M103">L40-K40</f>
        <v>-36</v>
      </c>
      <c r="N40" s="271">
        <v>32</v>
      </c>
      <c r="O40" s="309">
        <v>43434</v>
      </c>
      <c r="P40" s="310">
        <v>43398</v>
      </c>
      <c r="Q40" s="276">
        <f aca="true" t="shared" si="5" ref="Q40:Q103">P40-O40</f>
        <v>-36</v>
      </c>
      <c r="R40" s="23"/>
      <c r="S40" s="23"/>
      <c r="T40" s="23"/>
      <c r="U40" s="23"/>
      <c r="V40" s="23"/>
      <c r="W40" s="23"/>
      <c r="X40" s="23"/>
      <c r="Y40" s="23"/>
      <c r="Z40" s="23"/>
      <c r="AA40" s="23"/>
      <c r="AB40" s="23"/>
      <c r="AC40" s="23"/>
      <c r="AD40" s="23"/>
      <c r="AE40" s="23"/>
    </row>
    <row r="41" spans="1:31" s="28" customFormat="1" ht="19.5" customHeight="1">
      <c r="A41" s="259"/>
      <c r="B41" s="274">
        <v>33</v>
      </c>
      <c r="C41" s="277"/>
      <c r="D41" s="277"/>
      <c r="E41" s="276">
        <f t="shared" si="2"/>
        <v>0</v>
      </c>
      <c r="F41" s="271">
        <v>33</v>
      </c>
      <c r="G41" s="275"/>
      <c r="H41" s="275"/>
      <c r="I41" s="276">
        <f t="shared" si="3"/>
        <v>0</v>
      </c>
      <c r="J41" s="271">
        <v>33</v>
      </c>
      <c r="K41" s="306">
        <v>43342</v>
      </c>
      <c r="L41" s="307">
        <v>43300</v>
      </c>
      <c r="M41" s="276">
        <f t="shared" si="4"/>
        <v>-42</v>
      </c>
      <c r="N41" s="271">
        <v>33</v>
      </c>
      <c r="O41" s="309">
        <v>43434</v>
      </c>
      <c r="P41" s="310">
        <v>43398</v>
      </c>
      <c r="Q41" s="276">
        <f t="shared" si="5"/>
        <v>-36</v>
      </c>
      <c r="R41" s="23"/>
      <c r="S41" s="23"/>
      <c r="T41" s="23"/>
      <c r="U41" s="23"/>
      <c r="V41" s="23"/>
      <c r="W41" s="23"/>
      <c r="X41" s="23"/>
      <c r="Y41" s="23"/>
      <c r="Z41" s="23"/>
      <c r="AA41" s="23"/>
      <c r="AB41" s="23"/>
      <c r="AC41" s="23"/>
      <c r="AD41" s="23"/>
      <c r="AE41" s="23"/>
    </row>
    <row r="42" spans="1:31" s="28" customFormat="1" ht="19.5" customHeight="1">
      <c r="A42" s="259"/>
      <c r="B42" s="274">
        <v>34</v>
      </c>
      <c r="C42" s="277"/>
      <c r="D42" s="277"/>
      <c r="E42" s="276">
        <f t="shared" si="2"/>
        <v>0</v>
      </c>
      <c r="F42" s="271">
        <v>34</v>
      </c>
      <c r="G42" s="275"/>
      <c r="H42" s="275"/>
      <c r="I42" s="276">
        <f t="shared" si="3"/>
        <v>0</v>
      </c>
      <c r="J42" s="271">
        <v>34</v>
      </c>
      <c r="K42" s="306">
        <v>43342</v>
      </c>
      <c r="L42" s="307">
        <v>43300</v>
      </c>
      <c r="M42" s="276">
        <f t="shared" si="4"/>
        <v>-42</v>
      </c>
      <c r="N42" s="271">
        <v>34</v>
      </c>
      <c r="O42" s="309">
        <v>43434</v>
      </c>
      <c r="P42" s="310">
        <v>43395</v>
      </c>
      <c r="Q42" s="276">
        <f t="shared" si="5"/>
        <v>-39</v>
      </c>
      <c r="R42" s="23"/>
      <c r="S42" s="23"/>
      <c r="T42" s="23"/>
      <c r="U42" s="23"/>
      <c r="V42" s="23"/>
      <c r="W42" s="23"/>
      <c r="X42" s="23"/>
      <c r="Y42" s="23"/>
      <c r="Z42" s="23"/>
      <c r="AA42" s="23"/>
      <c r="AB42" s="23"/>
      <c r="AC42" s="23"/>
      <c r="AD42" s="23"/>
      <c r="AE42" s="23"/>
    </row>
    <row r="43" spans="1:31" s="28" customFormat="1" ht="19.5" customHeight="1">
      <c r="A43" s="259"/>
      <c r="B43" s="274">
        <v>35</v>
      </c>
      <c r="C43" s="277"/>
      <c r="D43" s="277"/>
      <c r="E43" s="276">
        <f t="shared" si="2"/>
        <v>0</v>
      </c>
      <c r="F43" s="271">
        <v>35</v>
      </c>
      <c r="G43" s="275"/>
      <c r="H43" s="275"/>
      <c r="I43" s="276">
        <f t="shared" si="3"/>
        <v>0</v>
      </c>
      <c r="J43" s="271">
        <v>35</v>
      </c>
      <c r="K43" s="306">
        <v>43342</v>
      </c>
      <c r="L43" s="307">
        <v>43300</v>
      </c>
      <c r="M43" s="276">
        <f t="shared" si="4"/>
        <v>-42</v>
      </c>
      <c r="N43" s="271">
        <v>35</v>
      </c>
      <c r="O43" s="309">
        <v>43434</v>
      </c>
      <c r="P43" s="310">
        <v>43398</v>
      </c>
      <c r="Q43" s="276">
        <f t="shared" si="5"/>
        <v>-36</v>
      </c>
      <c r="R43" s="23"/>
      <c r="S43" s="23"/>
      <c r="T43" s="23"/>
      <c r="U43" s="23"/>
      <c r="V43" s="23"/>
      <c r="W43" s="23"/>
      <c r="X43" s="23"/>
      <c r="Y43" s="23"/>
      <c r="Z43" s="23"/>
      <c r="AA43" s="23"/>
      <c r="AB43" s="23"/>
      <c r="AC43" s="23"/>
      <c r="AD43" s="23"/>
      <c r="AE43" s="23"/>
    </row>
    <row r="44" spans="1:31" s="28" customFormat="1" ht="19.5" customHeight="1">
      <c r="A44" s="259"/>
      <c r="B44" s="274">
        <v>36</v>
      </c>
      <c r="C44" s="277"/>
      <c r="D44" s="277"/>
      <c r="E44" s="276">
        <f t="shared" si="2"/>
        <v>0</v>
      </c>
      <c r="F44" s="271">
        <v>36</v>
      </c>
      <c r="G44" s="275"/>
      <c r="H44" s="275"/>
      <c r="I44" s="276">
        <f t="shared" si="3"/>
        <v>0</v>
      </c>
      <c r="J44" s="271">
        <v>36</v>
      </c>
      <c r="K44" s="306">
        <v>43342</v>
      </c>
      <c r="L44" s="307">
        <v>43300</v>
      </c>
      <c r="M44" s="276">
        <f t="shared" si="4"/>
        <v>-42</v>
      </c>
      <c r="N44" s="271">
        <v>36</v>
      </c>
      <c r="O44" s="309">
        <v>43448</v>
      </c>
      <c r="P44" s="310">
        <v>43411</v>
      </c>
      <c r="Q44" s="276">
        <f t="shared" si="5"/>
        <v>-37</v>
      </c>
      <c r="R44" s="23"/>
      <c r="S44" s="23"/>
      <c r="T44" s="23"/>
      <c r="U44" s="23"/>
      <c r="V44" s="23"/>
      <c r="W44" s="23"/>
      <c r="X44" s="23"/>
      <c r="Y44" s="23"/>
      <c r="Z44" s="23"/>
      <c r="AA44" s="23"/>
      <c r="AB44" s="23"/>
      <c r="AC44" s="23"/>
      <c r="AD44" s="23"/>
      <c r="AE44" s="23"/>
    </row>
    <row r="45" spans="1:31" s="28" customFormat="1" ht="19.5" customHeight="1">
      <c r="A45" s="259"/>
      <c r="B45" s="274">
        <v>37</v>
      </c>
      <c r="C45" s="277"/>
      <c r="D45" s="277"/>
      <c r="E45" s="276">
        <f t="shared" si="2"/>
        <v>0</v>
      </c>
      <c r="F45" s="271">
        <v>37</v>
      </c>
      <c r="G45" s="275"/>
      <c r="H45" s="275"/>
      <c r="I45" s="276">
        <f t="shared" si="3"/>
        <v>0</v>
      </c>
      <c r="J45" s="271">
        <v>37</v>
      </c>
      <c r="K45" s="306">
        <v>43342</v>
      </c>
      <c r="L45" s="307">
        <v>43304</v>
      </c>
      <c r="M45" s="276">
        <f t="shared" si="4"/>
        <v>-38</v>
      </c>
      <c r="N45" s="271">
        <v>37</v>
      </c>
      <c r="O45" s="309">
        <v>43448</v>
      </c>
      <c r="P45" s="310">
        <v>43417</v>
      </c>
      <c r="Q45" s="276">
        <f t="shared" si="5"/>
        <v>-31</v>
      </c>
      <c r="R45" s="23"/>
      <c r="S45" s="23"/>
      <c r="T45" s="23"/>
      <c r="U45" s="23"/>
      <c r="V45" s="23"/>
      <c r="W45" s="23"/>
      <c r="X45" s="23"/>
      <c r="Y45" s="23"/>
      <c r="Z45" s="23"/>
      <c r="AA45" s="23"/>
      <c r="AB45" s="23"/>
      <c r="AC45" s="23"/>
      <c r="AD45" s="23"/>
      <c r="AE45" s="23"/>
    </row>
    <row r="46" spans="1:31" s="28" customFormat="1" ht="19.5" customHeight="1">
      <c r="A46" s="259"/>
      <c r="B46" s="274">
        <v>38</v>
      </c>
      <c r="C46" s="277"/>
      <c r="D46" s="277"/>
      <c r="E46" s="276">
        <f t="shared" si="2"/>
        <v>0</v>
      </c>
      <c r="F46" s="271">
        <v>38</v>
      </c>
      <c r="G46" s="275"/>
      <c r="H46" s="275"/>
      <c r="I46" s="276">
        <f t="shared" si="3"/>
        <v>0</v>
      </c>
      <c r="J46" s="271">
        <v>38</v>
      </c>
      <c r="K46" s="306">
        <v>43342</v>
      </c>
      <c r="L46" s="307">
        <v>43300</v>
      </c>
      <c r="M46" s="276">
        <f t="shared" si="4"/>
        <v>-42</v>
      </c>
      <c r="N46" s="271">
        <v>38</v>
      </c>
      <c r="O46" s="309"/>
      <c r="P46" s="310"/>
      <c r="Q46" s="276">
        <f t="shared" si="5"/>
        <v>0</v>
      </c>
      <c r="R46" s="23"/>
      <c r="S46" s="23"/>
      <c r="T46" s="23"/>
      <c r="U46" s="23"/>
      <c r="V46" s="23"/>
      <c r="W46" s="23"/>
      <c r="X46" s="23"/>
      <c r="Y46" s="23"/>
      <c r="Z46" s="23"/>
      <c r="AA46" s="23"/>
      <c r="AB46" s="23"/>
      <c r="AC46" s="23"/>
      <c r="AD46" s="23"/>
      <c r="AE46" s="23"/>
    </row>
    <row r="47" spans="1:31" s="28" customFormat="1" ht="19.5" customHeight="1">
      <c r="A47" s="259"/>
      <c r="B47" s="274">
        <v>39</v>
      </c>
      <c r="C47" s="277"/>
      <c r="D47" s="277"/>
      <c r="E47" s="276">
        <f t="shared" si="2"/>
        <v>0</v>
      </c>
      <c r="F47" s="271">
        <v>39</v>
      </c>
      <c r="G47" s="275"/>
      <c r="H47" s="275"/>
      <c r="I47" s="276">
        <f t="shared" si="3"/>
        <v>0</v>
      </c>
      <c r="J47" s="271">
        <v>39</v>
      </c>
      <c r="K47" s="306">
        <v>43342</v>
      </c>
      <c r="L47" s="307">
        <v>43298</v>
      </c>
      <c r="M47" s="276">
        <f t="shared" si="4"/>
        <v>-44</v>
      </c>
      <c r="N47" s="271">
        <v>39</v>
      </c>
      <c r="O47" s="263"/>
      <c r="P47" s="263"/>
      <c r="Q47" s="276">
        <f t="shared" si="5"/>
        <v>0</v>
      </c>
      <c r="R47" s="23"/>
      <c r="S47" s="23"/>
      <c r="T47" s="23"/>
      <c r="U47" s="23"/>
      <c r="V47" s="23"/>
      <c r="W47" s="23"/>
      <c r="X47" s="23"/>
      <c r="Y47" s="23"/>
      <c r="Z47" s="23"/>
      <c r="AA47" s="23"/>
      <c r="AB47" s="23"/>
      <c r="AC47" s="23"/>
      <c r="AD47" s="23"/>
      <c r="AE47" s="23"/>
    </row>
    <row r="48" spans="1:31" s="28" customFormat="1" ht="19.5" customHeight="1">
      <c r="A48" s="259"/>
      <c r="B48" s="274">
        <v>40</v>
      </c>
      <c r="C48" s="277"/>
      <c r="D48" s="277"/>
      <c r="E48" s="276">
        <f t="shared" si="2"/>
        <v>0</v>
      </c>
      <c r="F48" s="271">
        <v>40</v>
      </c>
      <c r="G48" s="275"/>
      <c r="H48" s="275"/>
      <c r="I48" s="276">
        <f t="shared" si="3"/>
        <v>0</v>
      </c>
      <c r="J48" s="271">
        <v>40</v>
      </c>
      <c r="K48" s="306">
        <v>43342</v>
      </c>
      <c r="L48" s="307">
        <v>43308</v>
      </c>
      <c r="M48" s="276">
        <f t="shared" si="4"/>
        <v>-34</v>
      </c>
      <c r="N48" s="271">
        <v>40</v>
      </c>
      <c r="O48" s="263"/>
      <c r="P48" s="263"/>
      <c r="Q48" s="276">
        <f t="shared" si="5"/>
        <v>0</v>
      </c>
      <c r="R48" s="23"/>
      <c r="S48" s="23"/>
      <c r="T48" s="23"/>
      <c r="U48" s="23"/>
      <c r="V48" s="23"/>
      <c r="W48" s="23"/>
      <c r="X48" s="23"/>
      <c r="Y48" s="23"/>
      <c r="Z48" s="23"/>
      <c r="AA48" s="23"/>
      <c r="AB48" s="23"/>
      <c r="AC48" s="23"/>
      <c r="AD48" s="23"/>
      <c r="AE48" s="23"/>
    </row>
    <row r="49" spans="1:31" s="28" customFormat="1" ht="19.5" customHeight="1">
      <c r="A49" s="259"/>
      <c r="B49" s="274">
        <v>41</v>
      </c>
      <c r="C49" s="277"/>
      <c r="D49" s="277"/>
      <c r="E49" s="276">
        <f t="shared" si="2"/>
        <v>0</v>
      </c>
      <c r="F49" s="271">
        <v>41</v>
      </c>
      <c r="G49" s="275"/>
      <c r="H49" s="275"/>
      <c r="I49" s="276">
        <f t="shared" si="3"/>
        <v>0</v>
      </c>
      <c r="J49" s="271">
        <v>41</v>
      </c>
      <c r="K49" s="306">
        <v>43342</v>
      </c>
      <c r="L49" s="307">
        <v>43308</v>
      </c>
      <c r="M49" s="276">
        <f t="shared" si="4"/>
        <v>-34</v>
      </c>
      <c r="N49" s="271">
        <v>41</v>
      </c>
      <c r="O49" s="263"/>
      <c r="P49" s="263"/>
      <c r="Q49" s="276">
        <f t="shared" si="5"/>
        <v>0</v>
      </c>
      <c r="R49" s="23"/>
      <c r="S49" s="23"/>
      <c r="T49" s="23"/>
      <c r="U49" s="23"/>
      <c r="V49" s="23"/>
      <c r="W49" s="23"/>
      <c r="X49" s="23"/>
      <c r="Y49" s="23"/>
      <c r="Z49" s="23"/>
      <c r="AA49" s="23"/>
      <c r="AB49" s="23"/>
      <c r="AC49" s="23"/>
      <c r="AD49" s="23"/>
      <c r="AE49" s="23"/>
    </row>
    <row r="50" spans="1:31" s="28" customFormat="1" ht="19.5" customHeight="1">
      <c r="A50" s="259"/>
      <c r="B50" s="274">
        <v>42</v>
      </c>
      <c r="C50" s="277"/>
      <c r="D50" s="277"/>
      <c r="E50" s="276">
        <f t="shared" si="2"/>
        <v>0</v>
      </c>
      <c r="F50" s="271">
        <v>42</v>
      </c>
      <c r="G50" s="275"/>
      <c r="H50" s="275"/>
      <c r="I50" s="276">
        <f t="shared" si="3"/>
        <v>0</v>
      </c>
      <c r="J50" s="271">
        <v>42</v>
      </c>
      <c r="K50" s="306">
        <v>43342</v>
      </c>
      <c r="L50" s="307">
        <v>43299</v>
      </c>
      <c r="M50" s="276">
        <f t="shared" si="4"/>
        <v>-43</v>
      </c>
      <c r="N50" s="271">
        <v>42</v>
      </c>
      <c r="O50" s="263"/>
      <c r="P50" s="263"/>
      <c r="Q50" s="276">
        <f t="shared" si="5"/>
        <v>0</v>
      </c>
      <c r="R50" s="23"/>
      <c r="S50" s="23"/>
      <c r="T50" s="23"/>
      <c r="U50" s="23"/>
      <c r="V50" s="23"/>
      <c r="W50" s="23"/>
      <c r="X50" s="23"/>
      <c r="Y50" s="23"/>
      <c r="Z50" s="23"/>
      <c r="AA50" s="23"/>
      <c r="AB50" s="23"/>
      <c r="AC50" s="23"/>
      <c r="AD50" s="23"/>
      <c r="AE50" s="23"/>
    </row>
    <row r="51" spans="1:31" s="28" customFormat="1" ht="19.5" customHeight="1">
      <c r="A51" s="259"/>
      <c r="B51" s="274">
        <v>43</v>
      </c>
      <c r="C51" s="277"/>
      <c r="D51" s="277"/>
      <c r="E51" s="276">
        <f t="shared" si="2"/>
        <v>0</v>
      </c>
      <c r="F51" s="271">
        <v>43</v>
      </c>
      <c r="G51" s="275"/>
      <c r="H51" s="275"/>
      <c r="I51" s="276">
        <f t="shared" si="3"/>
        <v>0</v>
      </c>
      <c r="J51" s="271">
        <v>43</v>
      </c>
      <c r="K51" s="306">
        <v>43342</v>
      </c>
      <c r="L51" s="307">
        <v>43308</v>
      </c>
      <c r="M51" s="276">
        <f t="shared" si="4"/>
        <v>-34</v>
      </c>
      <c r="N51" s="271">
        <v>43</v>
      </c>
      <c r="O51" s="263"/>
      <c r="P51" s="263"/>
      <c r="Q51" s="276">
        <f t="shared" si="5"/>
        <v>0</v>
      </c>
      <c r="R51" s="23"/>
      <c r="S51" s="23"/>
      <c r="T51" s="23"/>
      <c r="U51" s="23"/>
      <c r="V51" s="23"/>
      <c r="W51" s="23"/>
      <c r="X51" s="23"/>
      <c r="Y51" s="23"/>
      <c r="Z51" s="23"/>
      <c r="AA51" s="23"/>
      <c r="AB51" s="23"/>
      <c r="AC51" s="23"/>
      <c r="AD51" s="23"/>
      <c r="AE51" s="23"/>
    </row>
    <row r="52" spans="1:31" s="28" customFormat="1" ht="19.5" customHeight="1">
      <c r="A52" s="259"/>
      <c r="B52" s="274">
        <v>44</v>
      </c>
      <c r="C52" s="277"/>
      <c r="D52" s="277"/>
      <c r="E52" s="276">
        <f t="shared" si="2"/>
        <v>0</v>
      </c>
      <c r="F52" s="271">
        <v>44</v>
      </c>
      <c r="G52" s="275"/>
      <c r="H52" s="275"/>
      <c r="I52" s="276">
        <f t="shared" si="3"/>
        <v>0</v>
      </c>
      <c r="J52" s="271">
        <v>44</v>
      </c>
      <c r="K52" s="306">
        <v>43358</v>
      </c>
      <c r="L52" s="307">
        <v>43312</v>
      </c>
      <c r="M52" s="276">
        <f t="shared" si="4"/>
        <v>-46</v>
      </c>
      <c r="N52" s="271">
        <v>44</v>
      </c>
      <c r="O52" s="263"/>
      <c r="P52" s="263"/>
      <c r="Q52" s="276">
        <f t="shared" si="5"/>
        <v>0</v>
      </c>
      <c r="R52" s="23"/>
      <c r="S52" s="23"/>
      <c r="T52" s="23"/>
      <c r="U52" s="23"/>
      <c r="V52" s="23"/>
      <c r="W52" s="23"/>
      <c r="X52" s="23"/>
      <c r="Y52" s="23"/>
      <c r="Z52" s="23"/>
      <c r="AA52" s="23"/>
      <c r="AB52" s="23"/>
      <c r="AC52" s="23"/>
      <c r="AD52" s="23"/>
      <c r="AE52" s="23"/>
    </row>
    <row r="53" spans="1:31" s="28" customFormat="1" ht="19.5" customHeight="1">
      <c r="A53" s="259"/>
      <c r="B53" s="274">
        <v>45</v>
      </c>
      <c r="C53" s="277"/>
      <c r="D53" s="277"/>
      <c r="E53" s="276">
        <f t="shared" si="2"/>
        <v>0</v>
      </c>
      <c r="F53" s="271">
        <v>45</v>
      </c>
      <c r="G53" s="275"/>
      <c r="H53" s="275"/>
      <c r="I53" s="276">
        <f t="shared" si="3"/>
        <v>0</v>
      </c>
      <c r="J53" s="271">
        <v>45</v>
      </c>
      <c r="K53" s="306">
        <v>43358</v>
      </c>
      <c r="L53" s="307">
        <v>43308</v>
      </c>
      <c r="M53" s="276">
        <f t="shared" si="4"/>
        <v>-50</v>
      </c>
      <c r="N53" s="271">
        <v>45</v>
      </c>
      <c r="O53" s="263"/>
      <c r="P53" s="263"/>
      <c r="Q53" s="276">
        <f t="shared" si="5"/>
        <v>0</v>
      </c>
      <c r="R53" s="23"/>
      <c r="S53" s="23"/>
      <c r="T53" s="23"/>
      <c r="U53" s="23"/>
      <c r="V53" s="23"/>
      <c r="W53" s="23"/>
      <c r="X53" s="23"/>
      <c r="Y53" s="23"/>
      <c r="Z53" s="23"/>
      <c r="AA53" s="23"/>
      <c r="AB53" s="23"/>
      <c r="AC53" s="23"/>
      <c r="AD53" s="23"/>
      <c r="AE53" s="23"/>
    </row>
    <row r="54" spans="1:31" s="28" customFormat="1" ht="19.5" customHeight="1">
      <c r="A54" s="259"/>
      <c r="B54" s="274">
        <v>46</v>
      </c>
      <c r="C54" s="277"/>
      <c r="D54" s="277"/>
      <c r="E54" s="276">
        <f t="shared" si="2"/>
        <v>0</v>
      </c>
      <c r="F54" s="271">
        <v>46</v>
      </c>
      <c r="G54" s="275"/>
      <c r="H54" s="275"/>
      <c r="I54" s="276">
        <f t="shared" si="3"/>
        <v>0</v>
      </c>
      <c r="J54" s="271">
        <v>46</v>
      </c>
      <c r="K54" s="306">
        <v>43358</v>
      </c>
      <c r="L54" s="307">
        <v>43315</v>
      </c>
      <c r="M54" s="276">
        <f t="shared" si="4"/>
        <v>-43</v>
      </c>
      <c r="N54" s="271">
        <v>46</v>
      </c>
      <c r="O54" s="263"/>
      <c r="P54" s="263"/>
      <c r="Q54" s="276">
        <f t="shared" si="5"/>
        <v>0</v>
      </c>
      <c r="R54" s="23"/>
      <c r="S54" s="23"/>
      <c r="T54" s="23"/>
      <c r="U54" s="23"/>
      <c r="V54" s="23"/>
      <c r="W54" s="23"/>
      <c r="X54" s="23"/>
      <c r="Y54" s="23"/>
      <c r="Z54" s="23"/>
      <c r="AA54" s="23"/>
      <c r="AB54" s="23"/>
      <c r="AC54" s="23"/>
      <c r="AD54" s="23"/>
      <c r="AE54" s="23"/>
    </row>
    <row r="55" spans="1:31" s="28" customFormat="1" ht="19.5" customHeight="1">
      <c r="A55" s="259"/>
      <c r="B55" s="274">
        <v>47</v>
      </c>
      <c r="C55" s="277"/>
      <c r="D55" s="277"/>
      <c r="E55" s="276">
        <f t="shared" si="2"/>
        <v>0</v>
      </c>
      <c r="F55" s="271">
        <v>47</v>
      </c>
      <c r="G55" s="275"/>
      <c r="H55" s="275"/>
      <c r="I55" s="276">
        <f t="shared" si="3"/>
        <v>0</v>
      </c>
      <c r="J55" s="271">
        <v>47</v>
      </c>
      <c r="K55" s="306">
        <v>43358</v>
      </c>
      <c r="L55" s="307">
        <v>43308</v>
      </c>
      <c r="M55" s="276">
        <f t="shared" si="4"/>
        <v>-50</v>
      </c>
      <c r="N55" s="271">
        <v>47</v>
      </c>
      <c r="O55" s="263"/>
      <c r="P55" s="263"/>
      <c r="Q55" s="276">
        <f t="shared" si="5"/>
        <v>0</v>
      </c>
      <c r="R55" s="23"/>
      <c r="S55" s="23"/>
      <c r="T55" s="23"/>
      <c r="U55" s="23"/>
      <c r="V55" s="23"/>
      <c r="W55" s="23"/>
      <c r="X55" s="23"/>
      <c r="Y55" s="23"/>
      <c r="Z55" s="23"/>
      <c r="AA55" s="23"/>
      <c r="AB55" s="23"/>
      <c r="AC55" s="23"/>
      <c r="AD55" s="23"/>
      <c r="AE55" s="23"/>
    </row>
    <row r="56" spans="1:31" s="28" customFormat="1" ht="19.5" customHeight="1">
      <c r="A56" s="259"/>
      <c r="B56" s="274">
        <v>48</v>
      </c>
      <c r="C56" s="277"/>
      <c r="D56" s="277"/>
      <c r="E56" s="276">
        <f t="shared" si="2"/>
        <v>0</v>
      </c>
      <c r="F56" s="271">
        <v>48</v>
      </c>
      <c r="G56" s="275"/>
      <c r="H56" s="275"/>
      <c r="I56" s="276">
        <f t="shared" si="3"/>
        <v>0</v>
      </c>
      <c r="J56" s="271">
        <v>48</v>
      </c>
      <c r="K56" s="306">
        <v>43358</v>
      </c>
      <c r="L56" s="307">
        <v>43322</v>
      </c>
      <c r="M56" s="276">
        <f t="shared" si="4"/>
        <v>-36</v>
      </c>
      <c r="N56" s="271">
        <v>48</v>
      </c>
      <c r="O56" s="263"/>
      <c r="P56" s="263"/>
      <c r="Q56" s="276">
        <f t="shared" si="5"/>
        <v>0</v>
      </c>
      <c r="R56" s="23"/>
      <c r="S56" s="23"/>
      <c r="T56" s="23"/>
      <c r="U56" s="23"/>
      <c r="V56" s="23"/>
      <c r="W56" s="23"/>
      <c r="X56" s="23"/>
      <c r="Y56" s="23"/>
      <c r="Z56" s="23"/>
      <c r="AA56" s="23"/>
      <c r="AB56" s="23"/>
      <c r="AC56" s="23"/>
      <c r="AD56" s="23"/>
      <c r="AE56" s="23"/>
    </row>
    <row r="57" spans="1:31" s="28" customFormat="1" ht="19.5" customHeight="1">
      <c r="A57" s="259"/>
      <c r="B57" s="274">
        <v>49</v>
      </c>
      <c r="C57" s="277"/>
      <c r="D57" s="277"/>
      <c r="E57" s="276">
        <f t="shared" si="2"/>
        <v>0</v>
      </c>
      <c r="F57" s="271">
        <v>49</v>
      </c>
      <c r="G57" s="275"/>
      <c r="H57" s="275"/>
      <c r="I57" s="276">
        <f t="shared" si="3"/>
        <v>0</v>
      </c>
      <c r="J57" s="271">
        <v>49</v>
      </c>
      <c r="K57" s="306">
        <v>43358</v>
      </c>
      <c r="L57" s="307">
        <v>43320</v>
      </c>
      <c r="M57" s="276">
        <f t="shared" si="4"/>
        <v>-38</v>
      </c>
      <c r="N57" s="271">
        <v>49</v>
      </c>
      <c r="O57" s="263"/>
      <c r="P57" s="263"/>
      <c r="Q57" s="276">
        <f t="shared" si="5"/>
        <v>0</v>
      </c>
      <c r="R57" s="23"/>
      <c r="S57" s="23"/>
      <c r="T57" s="23"/>
      <c r="U57" s="23"/>
      <c r="V57" s="23"/>
      <c r="W57" s="23"/>
      <c r="X57" s="23"/>
      <c r="Y57" s="23"/>
      <c r="Z57" s="23"/>
      <c r="AA57" s="23"/>
      <c r="AB57" s="23"/>
      <c r="AC57" s="23"/>
      <c r="AD57" s="23"/>
      <c r="AE57" s="23"/>
    </row>
    <row r="58" spans="1:31" s="28" customFormat="1" ht="19.5" customHeight="1">
      <c r="A58" s="259"/>
      <c r="B58" s="274">
        <v>50</v>
      </c>
      <c r="C58" s="277"/>
      <c r="D58" s="277"/>
      <c r="E58" s="276">
        <f t="shared" si="2"/>
        <v>0</v>
      </c>
      <c r="F58" s="271">
        <v>50</v>
      </c>
      <c r="G58" s="275"/>
      <c r="H58" s="275"/>
      <c r="I58" s="276">
        <f t="shared" si="3"/>
        <v>0</v>
      </c>
      <c r="J58" s="271">
        <v>50</v>
      </c>
      <c r="K58" s="306">
        <v>43358</v>
      </c>
      <c r="L58" s="307">
        <v>43325</v>
      </c>
      <c r="M58" s="276">
        <f t="shared" si="4"/>
        <v>-33</v>
      </c>
      <c r="N58" s="271">
        <v>50</v>
      </c>
      <c r="O58" s="263"/>
      <c r="P58" s="263"/>
      <c r="Q58" s="276">
        <f t="shared" si="5"/>
        <v>0</v>
      </c>
      <c r="R58" s="23"/>
      <c r="S58" s="23"/>
      <c r="T58" s="23"/>
      <c r="U58" s="23"/>
      <c r="V58" s="23"/>
      <c r="W58" s="23"/>
      <c r="X58" s="23"/>
      <c r="Y58" s="23"/>
      <c r="Z58" s="23"/>
      <c r="AA58" s="23"/>
      <c r="AB58" s="23"/>
      <c r="AC58" s="23"/>
      <c r="AD58" s="23"/>
      <c r="AE58" s="23"/>
    </row>
    <row r="59" spans="1:31" s="28" customFormat="1" ht="19.5" customHeight="1">
      <c r="A59" s="259"/>
      <c r="B59" s="274">
        <v>51</v>
      </c>
      <c r="C59" s="277"/>
      <c r="D59" s="277"/>
      <c r="E59" s="276">
        <f t="shared" si="2"/>
        <v>0</v>
      </c>
      <c r="F59" s="271">
        <v>51</v>
      </c>
      <c r="G59" s="275"/>
      <c r="H59" s="275"/>
      <c r="I59" s="276">
        <f t="shared" si="3"/>
        <v>0</v>
      </c>
      <c r="J59" s="271">
        <v>51</v>
      </c>
      <c r="K59" s="306">
        <v>43358</v>
      </c>
      <c r="L59" s="307">
        <v>43320</v>
      </c>
      <c r="M59" s="276">
        <f t="shared" si="4"/>
        <v>-38</v>
      </c>
      <c r="N59" s="271">
        <v>51</v>
      </c>
      <c r="O59" s="263"/>
      <c r="P59" s="263"/>
      <c r="Q59" s="276">
        <f t="shared" si="5"/>
        <v>0</v>
      </c>
      <c r="R59" s="23"/>
      <c r="S59" s="23"/>
      <c r="T59" s="23"/>
      <c r="U59" s="23"/>
      <c r="V59" s="23"/>
      <c r="W59" s="23"/>
      <c r="X59" s="23"/>
      <c r="Y59" s="23"/>
      <c r="Z59" s="23"/>
      <c r="AA59" s="23"/>
      <c r="AB59" s="23"/>
      <c r="AC59" s="23"/>
      <c r="AD59" s="23"/>
      <c r="AE59" s="23"/>
    </row>
    <row r="60" spans="1:31" s="28" customFormat="1" ht="19.5" customHeight="1">
      <c r="A60" s="259"/>
      <c r="B60" s="274">
        <v>52</v>
      </c>
      <c r="C60" s="277"/>
      <c r="D60" s="277"/>
      <c r="E60" s="276">
        <f t="shared" si="2"/>
        <v>0</v>
      </c>
      <c r="F60" s="271">
        <v>52</v>
      </c>
      <c r="G60" s="275"/>
      <c r="H60" s="275"/>
      <c r="I60" s="276">
        <f t="shared" si="3"/>
        <v>0</v>
      </c>
      <c r="J60" s="271">
        <v>52</v>
      </c>
      <c r="K60" s="306">
        <v>43358</v>
      </c>
      <c r="L60" s="307">
        <v>43320</v>
      </c>
      <c r="M60" s="276">
        <f t="shared" si="4"/>
        <v>-38</v>
      </c>
      <c r="N60" s="271">
        <v>52</v>
      </c>
      <c r="O60" s="263"/>
      <c r="P60" s="263"/>
      <c r="Q60" s="276">
        <f t="shared" si="5"/>
        <v>0</v>
      </c>
      <c r="R60" s="23"/>
      <c r="S60" s="23"/>
      <c r="T60" s="23"/>
      <c r="U60" s="23"/>
      <c r="V60" s="23"/>
      <c r="W60" s="23"/>
      <c r="X60" s="23"/>
      <c r="Y60" s="23"/>
      <c r="Z60" s="23"/>
      <c r="AA60" s="23"/>
      <c r="AB60" s="23"/>
      <c r="AC60" s="23"/>
      <c r="AD60" s="23"/>
      <c r="AE60" s="23"/>
    </row>
    <row r="61" spans="1:31" s="28" customFormat="1" ht="19.5" customHeight="1">
      <c r="A61" s="259"/>
      <c r="B61" s="274">
        <v>53</v>
      </c>
      <c r="C61" s="277"/>
      <c r="D61" s="277"/>
      <c r="E61" s="276">
        <f t="shared" si="2"/>
        <v>0</v>
      </c>
      <c r="F61" s="271">
        <v>53</v>
      </c>
      <c r="G61" s="275"/>
      <c r="H61" s="275"/>
      <c r="I61" s="276">
        <f t="shared" si="3"/>
        <v>0</v>
      </c>
      <c r="J61" s="271">
        <v>53</v>
      </c>
      <c r="K61" s="306">
        <v>43373</v>
      </c>
      <c r="L61" s="307">
        <v>43334</v>
      </c>
      <c r="M61" s="276">
        <f t="shared" si="4"/>
        <v>-39</v>
      </c>
      <c r="N61" s="271">
        <v>53</v>
      </c>
      <c r="O61" s="263"/>
      <c r="P61" s="263"/>
      <c r="Q61" s="276">
        <f t="shared" si="5"/>
        <v>0</v>
      </c>
      <c r="R61" s="23"/>
      <c r="S61" s="23"/>
      <c r="T61" s="23"/>
      <c r="U61" s="23"/>
      <c r="V61" s="23"/>
      <c r="W61" s="23"/>
      <c r="X61" s="23"/>
      <c r="Y61" s="23"/>
      <c r="Z61" s="23"/>
      <c r="AA61" s="23"/>
      <c r="AB61" s="23"/>
      <c r="AC61" s="23"/>
      <c r="AD61" s="23"/>
      <c r="AE61" s="23"/>
    </row>
    <row r="62" spans="1:31" s="28" customFormat="1" ht="19.5" customHeight="1">
      <c r="A62" s="259"/>
      <c r="B62" s="274">
        <v>54</v>
      </c>
      <c r="C62" s="277"/>
      <c r="D62" s="277"/>
      <c r="E62" s="276">
        <f t="shared" si="2"/>
        <v>0</v>
      </c>
      <c r="F62" s="271">
        <v>54</v>
      </c>
      <c r="G62" s="275"/>
      <c r="H62" s="275"/>
      <c r="I62" s="276">
        <f t="shared" si="3"/>
        <v>0</v>
      </c>
      <c r="J62" s="271">
        <v>54</v>
      </c>
      <c r="K62" s="306">
        <v>43373</v>
      </c>
      <c r="L62" s="307">
        <v>43342</v>
      </c>
      <c r="M62" s="276">
        <f t="shared" si="4"/>
        <v>-31</v>
      </c>
      <c r="N62" s="271">
        <v>54</v>
      </c>
      <c r="O62" s="263"/>
      <c r="P62" s="263"/>
      <c r="Q62" s="276">
        <f t="shared" si="5"/>
        <v>0</v>
      </c>
      <c r="R62" s="23"/>
      <c r="S62" s="23"/>
      <c r="T62" s="23"/>
      <c r="U62" s="23"/>
      <c r="V62" s="23"/>
      <c r="W62" s="23"/>
      <c r="X62" s="23"/>
      <c r="Y62" s="23"/>
      <c r="Z62" s="23"/>
      <c r="AA62" s="23"/>
      <c r="AB62" s="23"/>
      <c r="AC62" s="23"/>
      <c r="AD62" s="23"/>
      <c r="AE62" s="23"/>
    </row>
    <row r="63" spans="1:31" s="28" customFormat="1" ht="19.5" customHeight="1">
      <c r="A63" s="259"/>
      <c r="B63" s="274">
        <v>55</v>
      </c>
      <c r="C63" s="277"/>
      <c r="D63" s="277"/>
      <c r="E63" s="276">
        <f t="shared" si="2"/>
        <v>0</v>
      </c>
      <c r="F63" s="271">
        <v>55</v>
      </c>
      <c r="G63" s="275"/>
      <c r="H63" s="275"/>
      <c r="I63" s="276">
        <f t="shared" si="3"/>
        <v>0</v>
      </c>
      <c r="J63" s="271">
        <v>55</v>
      </c>
      <c r="K63" s="306">
        <v>43373</v>
      </c>
      <c r="L63" s="307">
        <v>43342</v>
      </c>
      <c r="M63" s="276">
        <f t="shared" si="4"/>
        <v>-31</v>
      </c>
      <c r="N63" s="271">
        <v>55</v>
      </c>
      <c r="O63" s="263"/>
      <c r="P63" s="263"/>
      <c r="Q63" s="276">
        <f t="shared" si="5"/>
        <v>0</v>
      </c>
      <c r="R63" s="23"/>
      <c r="S63" s="23"/>
      <c r="T63" s="23"/>
      <c r="U63" s="23"/>
      <c r="V63" s="23"/>
      <c r="W63" s="23"/>
      <c r="X63" s="23"/>
      <c r="Y63" s="23"/>
      <c r="Z63" s="23"/>
      <c r="AA63" s="23"/>
      <c r="AB63" s="23"/>
      <c r="AC63" s="23"/>
      <c r="AD63" s="23"/>
      <c r="AE63" s="23"/>
    </row>
    <row r="64" spans="1:31" s="28" customFormat="1" ht="19.5" customHeight="1">
      <c r="A64" s="259"/>
      <c r="B64" s="274">
        <v>56</v>
      </c>
      <c r="C64" s="277"/>
      <c r="D64" s="277"/>
      <c r="E64" s="276">
        <f t="shared" si="2"/>
        <v>0</v>
      </c>
      <c r="F64" s="271">
        <v>56</v>
      </c>
      <c r="G64" s="275"/>
      <c r="H64" s="275"/>
      <c r="I64" s="276">
        <f t="shared" si="3"/>
        <v>0</v>
      </c>
      <c r="J64" s="271">
        <v>56</v>
      </c>
      <c r="K64" s="306">
        <v>43373</v>
      </c>
      <c r="L64" s="307">
        <v>43333</v>
      </c>
      <c r="M64" s="276">
        <f t="shared" si="4"/>
        <v>-40</v>
      </c>
      <c r="N64" s="271">
        <v>56</v>
      </c>
      <c r="O64" s="263"/>
      <c r="P64" s="263"/>
      <c r="Q64" s="276">
        <f t="shared" si="5"/>
        <v>0</v>
      </c>
      <c r="R64" s="23"/>
      <c r="S64" s="23"/>
      <c r="T64" s="23"/>
      <c r="U64" s="23"/>
      <c r="V64" s="23"/>
      <c r="W64" s="23"/>
      <c r="X64" s="23"/>
      <c r="Y64" s="23"/>
      <c r="Z64" s="23"/>
      <c r="AA64" s="23"/>
      <c r="AB64" s="23"/>
      <c r="AC64" s="23"/>
      <c r="AD64" s="23"/>
      <c r="AE64" s="23"/>
    </row>
    <row r="65" spans="1:31" s="28" customFormat="1" ht="19.5" customHeight="1">
      <c r="A65" s="259"/>
      <c r="B65" s="274">
        <v>57</v>
      </c>
      <c r="C65" s="277"/>
      <c r="D65" s="277"/>
      <c r="E65" s="276">
        <f t="shared" si="2"/>
        <v>0</v>
      </c>
      <c r="F65" s="271">
        <v>57</v>
      </c>
      <c r="G65" s="275"/>
      <c r="H65" s="275"/>
      <c r="I65" s="276">
        <f t="shared" si="3"/>
        <v>0</v>
      </c>
      <c r="J65" s="271">
        <v>57</v>
      </c>
      <c r="K65" s="306">
        <v>43373</v>
      </c>
      <c r="L65" s="307">
        <v>43329</v>
      </c>
      <c r="M65" s="276">
        <f t="shared" si="4"/>
        <v>-44</v>
      </c>
      <c r="N65" s="271">
        <v>57</v>
      </c>
      <c r="O65" s="263"/>
      <c r="P65" s="263"/>
      <c r="Q65" s="276">
        <f t="shared" si="5"/>
        <v>0</v>
      </c>
      <c r="R65" s="23"/>
      <c r="S65" s="23"/>
      <c r="T65" s="23"/>
      <c r="U65" s="23"/>
      <c r="V65" s="23"/>
      <c r="W65" s="23"/>
      <c r="X65" s="23"/>
      <c r="Y65" s="23"/>
      <c r="Z65" s="23"/>
      <c r="AA65" s="23"/>
      <c r="AB65" s="23"/>
      <c r="AC65" s="23"/>
      <c r="AD65" s="23"/>
      <c r="AE65" s="23"/>
    </row>
    <row r="66" spans="1:31" s="28" customFormat="1" ht="19.5" customHeight="1">
      <c r="A66" s="259"/>
      <c r="B66" s="274">
        <v>58</v>
      </c>
      <c r="C66" s="277"/>
      <c r="D66" s="277"/>
      <c r="E66" s="276">
        <f t="shared" si="2"/>
        <v>0</v>
      </c>
      <c r="F66" s="271">
        <v>58</v>
      </c>
      <c r="G66" s="275"/>
      <c r="H66" s="275"/>
      <c r="I66" s="276">
        <f t="shared" si="3"/>
        <v>0</v>
      </c>
      <c r="J66" s="271">
        <v>58</v>
      </c>
      <c r="K66" s="306">
        <v>43373</v>
      </c>
      <c r="L66" s="307">
        <v>43320</v>
      </c>
      <c r="M66" s="276">
        <f t="shared" si="4"/>
        <v>-53</v>
      </c>
      <c r="N66" s="271">
        <v>58</v>
      </c>
      <c r="O66" s="263"/>
      <c r="P66" s="263"/>
      <c r="Q66" s="276">
        <f t="shared" si="5"/>
        <v>0</v>
      </c>
      <c r="R66" s="23"/>
      <c r="S66" s="23"/>
      <c r="T66" s="23"/>
      <c r="U66" s="23"/>
      <c r="V66" s="23"/>
      <c r="W66" s="23"/>
      <c r="X66" s="23"/>
      <c r="Y66" s="23"/>
      <c r="Z66" s="23"/>
      <c r="AA66" s="23"/>
      <c r="AB66" s="23"/>
      <c r="AC66" s="23"/>
      <c r="AD66" s="23"/>
      <c r="AE66" s="23"/>
    </row>
    <row r="67" spans="1:31" s="28" customFormat="1" ht="19.5" customHeight="1">
      <c r="A67" s="259"/>
      <c r="B67" s="274">
        <v>59</v>
      </c>
      <c r="C67" s="277"/>
      <c r="D67" s="277"/>
      <c r="E67" s="276">
        <f t="shared" si="2"/>
        <v>0</v>
      </c>
      <c r="F67" s="271">
        <v>59</v>
      </c>
      <c r="G67" s="275"/>
      <c r="H67" s="275"/>
      <c r="I67" s="276">
        <f t="shared" si="3"/>
        <v>0</v>
      </c>
      <c r="J67" s="271">
        <v>59</v>
      </c>
      <c r="K67" s="306">
        <v>43373</v>
      </c>
      <c r="L67" s="307">
        <v>43341</v>
      </c>
      <c r="M67" s="276">
        <f t="shared" si="4"/>
        <v>-32</v>
      </c>
      <c r="N67" s="271">
        <v>59</v>
      </c>
      <c r="O67" s="263"/>
      <c r="P67" s="263"/>
      <c r="Q67" s="276">
        <f t="shared" si="5"/>
        <v>0</v>
      </c>
      <c r="R67" s="23"/>
      <c r="S67" s="23"/>
      <c r="T67" s="23"/>
      <c r="U67" s="23"/>
      <c r="V67" s="23"/>
      <c r="W67" s="23"/>
      <c r="X67" s="23"/>
      <c r="Y67" s="23"/>
      <c r="Z67" s="23"/>
      <c r="AA67" s="23"/>
      <c r="AB67" s="23"/>
      <c r="AC67" s="23"/>
      <c r="AD67" s="23"/>
      <c r="AE67" s="23"/>
    </row>
    <row r="68" spans="1:31" s="28" customFormat="1" ht="19.5" customHeight="1">
      <c r="A68" s="259"/>
      <c r="B68" s="274">
        <v>60</v>
      </c>
      <c r="C68" s="277"/>
      <c r="D68" s="277"/>
      <c r="E68" s="276">
        <f t="shared" si="2"/>
        <v>0</v>
      </c>
      <c r="F68" s="271">
        <v>60</v>
      </c>
      <c r="G68" s="275"/>
      <c r="H68" s="275"/>
      <c r="I68" s="276">
        <f t="shared" si="3"/>
        <v>0</v>
      </c>
      <c r="J68" s="271">
        <v>60</v>
      </c>
      <c r="K68" s="306">
        <v>43373</v>
      </c>
      <c r="L68" s="307">
        <v>43336</v>
      </c>
      <c r="M68" s="276">
        <f t="shared" si="4"/>
        <v>-37</v>
      </c>
      <c r="N68" s="271">
        <v>60</v>
      </c>
      <c r="O68" s="263"/>
      <c r="P68" s="263"/>
      <c r="Q68" s="276">
        <f t="shared" si="5"/>
        <v>0</v>
      </c>
      <c r="R68" s="23"/>
      <c r="S68" s="23"/>
      <c r="T68" s="23"/>
      <c r="U68" s="23"/>
      <c r="V68" s="23"/>
      <c r="W68" s="23"/>
      <c r="X68" s="23"/>
      <c r="Y68" s="23"/>
      <c r="Z68" s="23"/>
      <c r="AA68" s="23"/>
      <c r="AB68" s="23"/>
      <c r="AC68" s="23"/>
      <c r="AD68" s="23"/>
      <c r="AE68" s="23"/>
    </row>
    <row r="69" spans="1:31" s="28" customFormat="1" ht="19.5" customHeight="1">
      <c r="A69" s="259"/>
      <c r="B69" s="274">
        <v>61</v>
      </c>
      <c r="C69" s="277"/>
      <c r="D69" s="277"/>
      <c r="E69" s="276">
        <f t="shared" si="2"/>
        <v>0</v>
      </c>
      <c r="F69" s="271">
        <v>61</v>
      </c>
      <c r="G69" s="275"/>
      <c r="H69" s="275"/>
      <c r="I69" s="276">
        <f t="shared" si="3"/>
        <v>0</v>
      </c>
      <c r="J69" s="271">
        <v>61</v>
      </c>
      <c r="K69" s="306">
        <v>43373</v>
      </c>
      <c r="L69" s="307">
        <v>43322</v>
      </c>
      <c r="M69" s="276">
        <f t="shared" si="4"/>
        <v>-51</v>
      </c>
      <c r="N69" s="271">
        <v>61</v>
      </c>
      <c r="O69" s="263"/>
      <c r="P69" s="263"/>
      <c r="Q69" s="276">
        <f t="shared" si="5"/>
        <v>0</v>
      </c>
      <c r="R69" s="23"/>
      <c r="S69" s="23"/>
      <c r="T69" s="23"/>
      <c r="U69" s="23"/>
      <c r="V69" s="23"/>
      <c r="W69" s="23"/>
      <c r="X69" s="23"/>
      <c r="Y69" s="23"/>
      <c r="Z69" s="23"/>
      <c r="AA69" s="23"/>
      <c r="AB69" s="23"/>
      <c r="AC69" s="23"/>
      <c r="AD69" s="23"/>
      <c r="AE69" s="23"/>
    </row>
    <row r="70" spans="1:31" s="28" customFormat="1" ht="19.5" customHeight="1">
      <c r="A70" s="259"/>
      <c r="B70" s="274">
        <v>62</v>
      </c>
      <c r="C70" s="277"/>
      <c r="D70" s="277"/>
      <c r="E70" s="276">
        <f t="shared" si="2"/>
        <v>0</v>
      </c>
      <c r="F70" s="271">
        <v>62</v>
      </c>
      <c r="G70" s="275"/>
      <c r="H70" s="275"/>
      <c r="I70" s="276">
        <f t="shared" si="3"/>
        <v>0</v>
      </c>
      <c r="J70" s="271">
        <v>62</v>
      </c>
      <c r="K70" s="306">
        <v>43373</v>
      </c>
      <c r="L70" s="307">
        <v>43341</v>
      </c>
      <c r="M70" s="276">
        <f t="shared" si="4"/>
        <v>-32</v>
      </c>
      <c r="N70" s="271">
        <v>62</v>
      </c>
      <c r="O70" s="263"/>
      <c r="P70" s="263"/>
      <c r="Q70" s="276">
        <f t="shared" si="5"/>
        <v>0</v>
      </c>
      <c r="R70" s="23"/>
      <c r="S70" s="23"/>
      <c r="T70" s="23"/>
      <c r="U70" s="23"/>
      <c r="V70" s="23"/>
      <c r="W70" s="23"/>
      <c r="X70" s="23"/>
      <c r="Y70" s="23"/>
      <c r="Z70" s="23"/>
      <c r="AA70" s="23"/>
      <c r="AB70" s="23"/>
      <c r="AC70" s="23"/>
      <c r="AD70" s="23"/>
      <c r="AE70" s="23"/>
    </row>
    <row r="71" spans="1:31" s="28" customFormat="1" ht="19.5" customHeight="1">
      <c r="A71" s="259"/>
      <c r="B71" s="274">
        <v>63</v>
      </c>
      <c r="C71" s="277"/>
      <c r="D71" s="277"/>
      <c r="E71" s="276">
        <f t="shared" si="2"/>
        <v>0</v>
      </c>
      <c r="F71" s="271">
        <v>63</v>
      </c>
      <c r="G71" s="275"/>
      <c r="H71" s="275"/>
      <c r="I71" s="276">
        <f t="shared" si="3"/>
        <v>0</v>
      </c>
      <c r="J71" s="271">
        <v>63</v>
      </c>
      <c r="K71" s="306">
        <v>43373</v>
      </c>
      <c r="L71" s="307">
        <v>43315</v>
      </c>
      <c r="M71" s="276">
        <f t="shared" si="4"/>
        <v>-58</v>
      </c>
      <c r="N71" s="271">
        <v>63</v>
      </c>
      <c r="O71" s="263"/>
      <c r="P71" s="263"/>
      <c r="Q71" s="276">
        <f t="shared" si="5"/>
        <v>0</v>
      </c>
      <c r="R71" s="23"/>
      <c r="S71" s="23"/>
      <c r="T71" s="23"/>
      <c r="U71" s="23"/>
      <c r="V71" s="23"/>
      <c r="W71" s="23"/>
      <c r="X71" s="23"/>
      <c r="Y71" s="23"/>
      <c r="Z71" s="23"/>
      <c r="AA71" s="23"/>
      <c r="AB71" s="23"/>
      <c r="AC71" s="23"/>
      <c r="AD71" s="23"/>
      <c r="AE71" s="23"/>
    </row>
    <row r="72" spans="1:31" s="28" customFormat="1" ht="19.5" customHeight="1">
      <c r="A72" s="259"/>
      <c r="B72" s="274">
        <v>64</v>
      </c>
      <c r="C72" s="277"/>
      <c r="D72" s="277"/>
      <c r="E72" s="276">
        <f t="shared" si="2"/>
        <v>0</v>
      </c>
      <c r="F72" s="271">
        <v>64</v>
      </c>
      <c r="G72" s="275"/>
      <c r="H72" s="275"/>
      <c r="I72" s="276">
        <f t="shared" si="3"/>
        <v>0</v>
      </c>
      <c r="J72" s="271">
        <v>64</v>
      </c>
      <c r="K72" s="306">
        <v>43373</v>
      </c>
      <c r="L72" s="307">
        <v>43336</v>
      </c>
      <c r="M72" s="276">
        <f t="shared" si="4"/>
        <v>-37</v>
      </c>
      <c r="N72" s="271">
        <v>64</v>
      </c>
      <c r="O72" s="263"/>
      <c r="P72" s="263"/>
      <c r="Q72" s="276">
        <f t="shared" si="5"/>
        <v>0</v>
      </c>
      <c r="R72" s="23"/>
      <c r="S72" s="23"/>
      <c r="T72" s="23"/>
      <c r="U72" s="23"/>
      <c r="V72" s="23"/>
      <c r="W72" s="23"/>
      <c r="X72" s="23"/>
      <c r="Y72" s="23"/>
      <c r="Z72" s="23"/>
      <c r="AA72" s="23"/>
      <c r="AB72" s="23"/>
      <c r="AC72" s="23"/>
      <c r="AD72" s="23"/>
      <c r="AE72" s="23"/>
    </row>
    <row r="73" spans="1:31" s="28" customFormat="1" ht="19.5" customHeight="1">
      <c r="A73" s="259"/>
      <c r="B73" s="274">
        <v>65</v>
      </c>
      <c r="C73" s="277"/>
      <c r="D73" s="277"/>
      <c r="E73" s="276">
        <f t="shared" si="2"/>
        <v>0</v>
      </c>
      <c r="F73" s="271">
        <v>65</v>
      </c>
      <c r="G73" s="275"/>
      <c r="H73" s="275"/>
      <c r="I73" s="276">
        <f t="shared" si="3"/>
        <v>0</v>
      </c>
      <c r="J73" s="271">
        <v>65</v>
      </c>
      <c r="K73" s="306">
        <v>43373</v>
      </c>
      <c r="L73" s="307">
        <v>43335</v>
      </c>
      <c r="M73" s="276">
        <f t="shared" si="4"/>
        <v>-38</v>
      </c>
      <c r="N73" s="271">
        <v>65</v>
      </c>
      <c r="O73" s="263"/>
      <c r="P73" s="263"/>
      <c r="Q73" s="276">
        <f t="shared" si="5"/>
        <v>0</v>
      </c>
      <c r="R73" s="23"/>
      <c r="S73" s="23"/>
      <c r="T73" s="23"/>
      <c r="U73" s="23"/>
      <c r="V73" s="23"/>
      <c r="W73" s="23"/>
      <c r="X73" s="23"/>
      <c r="Y73" s="23"/>
      <c r="Z73" s="23"/>
      <c r="AA73" s="23"/>
      <c r="AB73" s="23"/>
      <c r="AC73" s="23"/>
      <c r="AD73" s="23"/>
      <c r="AE73" s="23"/>
    </row>
    <row r="74" spans="1:31" s="28" customFormat="1" ht="19.5" customHeight="1">
      <c r="A74" s="259"/>
      <c r="B74" s="274">
        <v>66</v>
      </c>
      <c r="C74" s="277"/>
      <c r="D74" s="277"/>
      <c r="E74" s="276">
        <f t="shared" si="2"/>
        <v>0</v>
      </c>
      <c r="F74" s="271">
        <v>66</v>
      </c>
      <c r="G74" s="275"/>
      <c r="H74" s="275"/>
      <c r="I74" s="276">
        <f t="shared" si="3"/>
        <v>0</v>
      </c>
      <c r="J74" s="271">
        <v>66</v>
      </c>
      <c r="K74" s="306">
        <v>43373</v>
      </c>
      <c r="L74" s="307">
        <v>43341</v>
      </c>
      <c r="M74" s="276">
        <f t="shared" si="4"/>
        <v>-32</v>
      </c>
      <c r="N74" s="271">
        <v>66</v>
      </c>
      <c r="O74" s="263"/>
      <c r="P74" s="263"/>
      <c r="Q74" s="276">
        <f t="shared" si="5"/>
        <v>0</v>
      </c>
      <c r="R74" s="23"/>
      <c r="S74" s="23"/>
      <c r="T74" s="23"/>
      <c r="U74" s="23"/>
      <c r="V74" s="23"/>
      <c r="W74" s="23"/>
      <c r="X74" s="23"/>
      <c r="Y74" s="23"/>
      <c r="Z74" s="23"/>
      <c r="AA74" s="23"/>
      <c r="AB74" s="23"/>
      <c r="AC74" s="23"/>
      <c r="AD74" s="23"/>
      <c r="AE74" s="23"/>
    </row>
    <row r="75" spans="1:31" s="28" customFormat="1" ht="19.5" customHeight="1">
      <c r="A75" s="259"/>
      <c r="B75" s="274">
        <v>67</v>
      </c>
      <c r="C75" s="277"/>
      <c r="D75" s="277"/>
      <c r="E75" s="276">
        <f t="shared" si="2"/>
        <v>0</v>
      </c>
      <c r="F75" s="271">
        <v>67</v>
      </c>
      <c r="G75" s="275"/>
      <c r="H75" s="275"/>
      <c r="I75" s="276">
        <f t="shared" si="3"/>
        <v>0</v>
      </c>
      <c r="J75" s="271">
        <v>67</v>
      </c>
      <c r="K75" s="306">
        <v>43373</v>
      </c>
      <c r="L75" s="307">
        <v>43327</v>
      </c>
      <c r="M75" s="276">
        <f t="shared" si="4"/>
        <v>-46</v>
      </c>
      <c r="N75" s="271">
        <v>67</v>
      </c>
      <c r="O75" s="263"/>
      <c r="P75" s="263"/>
      <c r="Q75" s="276">
        <f t="shared" si="5"/>
        <v>0</v>
      </c>
      <c r="R75" s="23"/>
      <c r="S75" s="23"/>
      <c r="T75" s="23"/>
      <c r="U75" s="23"/>
      <c r="V75" s="23"/>
      <c r="W75" s="23"/>
      <c r="X75" s="23"/>
      <c r="Y75" s="23"/>
      <c r="Z75" s="23"/>
      <c r="AA75" s="23"/>
      <c r="AB75" s="23"/>
      <c r="AC75" s="23"/>
      <c r="AD75" s="23"/>
      <c r="AE75" s="23"/>
    </row>
    <row r="76" spans="1:31" s="28" customFormat="1" ht="19.5" customHeight="1">
      <c r="A76" s="259"/>
      <c r="B76" s="274">
        <v>68</v>
      </c>
      <c r="C76" s="277"/>
      <c r="D76" s="277"/>
      <c r="E76" s="276">
        <f t="shared" si="2"/>
        <v>0</v>
      </c>
      <c r="F76" s="271">
        <v>68</v>
      </c>
      <c r="G76" s="275"/>
      <c r="H76" s="275"/>
      <c r="I76" s="276">
        <f t="shared" si="3"/>
        <v>0</v>
      </c>
      <c r="J76" s="271">
        <v>68</v>
      </c>
      <c r="K76" s="308">
        <v>43388</v>
      </c>
      <c r="L76" s="307">
        <v>43349</v>
      </c>
      <c r="M76" s="276">
        <f t="shared" si="4"/>
        <v>-39</v>
      </c>
      <c r="N76" s="271">
        <v>68</v>
      </c>
      <c r="O76" s="263"/>
      <c r="P76" s="263"/>
      <c r="Q76" s="276">
        <f t="shared" si="5"/>
        <v>0</v>
      </c>
      <c r="R76" s="23"/>
      <c r="S76" s="23"/>
      <c r="T76" s="23"/>
      <c r="U76" s="23"/>
      <c r="V76" s="23"/>
      <c r="W76" s="23"/>
      <c r="X76" s="23"/>
      <c r="Y76" s="23"/>
      <c r="Z76" s="23"/>
      <c r="AA76" s="23"/>
      <c r="AB76" s="23"/>
      <c r="AC76" s="23"/>
      <c r="AD76" s="23"/>
      <c r="AE76" s="23"/>
    </row>
    <row r="77" spans="1:31" s="28" customFormat="1" ht="19.5" customHeight="1">
      <c r="A77" s="259"/>
      <c r="B77" s="274">
        <v>69</v>
      </c>
      <c r="C77" s="277"/>
      <c r="D77" s="277"/>
      <c r="E77" s="276">
        <f t="shared" si="2"/>
        <v>0</v>
      </c>
      <c r="F77" s="271">
        <v>69</v>
      </c>
      <c r="G77" s="275"/>
      <c r="H77" s="275"/>
      <c r="I77" s="276">
        <f t="shared" si="3"/>
        <v>0</v>
      </c>
      <c r="J77" s="271">
        <v>69</v>
      </c>
      <c r="K77" s="306">
        <v>43388</v>
      </c>
      <c r="L77" s="307">
        <v>43349</v>
      </c>
      <c r="M77" s="276">
        <f t="shared" si="4"/>
        <v>-39</v>
      </c>
      <c r="N77" s="271">
        <v>69</v>
      </c>
      <c r="O77" s="263"/>
      <c r="P77" s="263"/>
      <c r="Q77" s="276">
        <f t="shared" si="5"/>
        <v>0</v>
      </c>
      <c r="R77" s="23"/>
      <c r="S77" s="23"/>
      <c r="T77" s="23"/>
      <c r="U77" s="23"/>
      <c r="V77" s="23"/>
      <c r="W77" s="23"/>
      <c r="X77" s="23"/>
      <c r="Y77" s="23"/>
      <c r="Z77" s="23"/>
      <c r="AA77" s="23"/>
      <c r="AB77" s="23"/>
      <c r="AC77" s="23"/>
      <c r="AD77" s="23"/>
      <c r="AE77" s="23"/>
    </row>
    <row r="78" spans="1:31" s="28" customFormat="1" ht="19.5" customHeight="1">
      <c r="A78" s="259"/>
      <c r="B78" s="274">
        <v>70</v>
      </c>
      <c r="C78" s="277"/>
      <c r="D78" s="277"/>
      <c r="E78" s="276">
        <f t="shared" si="2"/>
        <v>0</v>
      </c>
      <c r="F78" s="271">
        <v>70</v>
      </c>
      <c r="G78" s="275"/>
      <c r="H78" s="275"/>
      <c r="I78" s="276">
        <f t="shared" si="3"/>
        <v>0</v>
      </c>
      <c r="J78" s="271">
        <v>70</v>
      </c>
      <c r="K78" s="306">
        <v>43388</v>
      </c>
      <c r="L78" s="307">
        <v>43349</v>
      </c>
      <c r="M78" s="276">
        <f t="shared" si="4"/>
        <v>-39</v>
      </c>
      <c r="N78" s="271">
        <v>70</v>
      </c>
      <c r="O78" s="263"/>
      <c r="P78" s="263"/>
      <c r="Q78" s="276">
        <f t="shared" si="5"/>
        <v>0</v>
      </c>
      <c r="R78" s="23"/>
      <c r="S78" s="23"/>
      <c r="T78" s="23"/>
      <c r="U78" s="23"/>
      <c r="V78" s="23"/>
      <c r="W78" s="23"/>
      <c r="X78" s="23"/>
      <c r="Y78" s="23"/>
      <c r="Z78" s="23"/>
      <c r="AA78" s="23"/>
      <c r="AB78" s="23"/>
      <c r="AC78" s="23"/>
      <c r="AD78" s="23"/>
      <c r="AE78" s="23"/>
    </row>
    <row r="79" spans="1:31" s="28" customFormat="1" ht="19.5" customHeight="1">
      <c r="A79" s="259"/>
      <c r="B79" s="274">
        <v>71</v>
      </c>
      <c r="C79" s="277"/>
      <c r="D79" s="277"/>
      <c r="E79" s="276">
        <f t="shared" si="2"/>
        <v>0</v>
      </c>
      <c r="F79" s="271">
        <v>71</v>
      </c>
      <c r="G79" s="275"/>
      <c r="H79" s="275"/>
      <c r="I79" s="276">
        <f t="shared" si="3"/>
        <v>0</v>
      </c>
      <c r="J79" s="271">
        <v>71</v>
      </c>
      <c r="K79" s="306">
        <v>43388</v>
      </c>
      <c r="L79" s="307">
        <v>43340</v>
      </c>
      <c r="M79" s="276">
        <f t="shared" si="4"/>
        <v>-48</v>
      </c>
      <c r="N79" s="271">
        <v>71</v>
      </c>
      <c r="O79" s="263"/>
      <c r="P79" s="263"/>
      <c r="Q79" s="276">
        <f t="shared" si="5"/>
        <v>0</v>
      </c>
      <c r="R79" s="23"/>
      <c r="S79" s="23"/>
      <c r="T79" s="23"/>
      <c r="U79" s="23"/>
      <c r="V79" s="23"/>
      <c r="W79" s="23"/>
      <c r="X79" s="23"/>
      <c r="Y79" s="23"/>
      <c r="Z79" s="23"/>
      <c r="AA79" s="23"/>
      <c r="AB79" s="23"/>
      <c r="AC79" s="23"/>
      <c r="AD79" s="23"/>
      <c r="AE79" s="23"/>
    </row>
    <row r="80" spans="1:31" s="28" customFormat="1" ht="19.5" customHeight="1">
      <c r="A80" s="259"/>
      <c r="B80" s="274">
        <v>72</v>
      </c>
      <c r="C80" s="277"/>
      <c r="D80" s="277"/>
      <c r="E80" s="276">
        <f t="shared" si="2"/>
        <v>0</v>
      </c>
      <c r="F80" s="271">
        <v>72</v>
      </c>
      <c r="G80" s="275"/>
      <c r="H80" s="275"/>
      <c r="I80" s="276">
        <f t="shared" si="3"/>
        <v>0</v>
      </c>
      <c r="J80" s="271">
        <v>72</v>
      </c>
      <c r="K80" s="306">
        <v>43388</v>
      </c>
      <c r="L80" s="307">
        <v>43354</v>
      </c>
      <c r="M80" s="276">
        <f t="shared" si="4"/>
        <v>-34</v>
      </c>
      <c r="N80" s="271">
        <v>72</v>
      </c>
      <c r="O80" s="263"/>
      <c r="P80" s="263"/>
      <c r="Q80" s="276">
        <f t="shared" si="5"/>
        <v>0</v>
      </c>
      <c r="R80" s="23"/>
      <c r="S80" s="23"/>
      <c r="T80" s="23"/>
      <c r="U80" s="23"/>
      <c r="V80" s="23"/>
      <c r="W80" s="23"/>
      <c r="X80" s="23"/>
      <c r="Y80" s="23"/>
      <c r="Z80" s="23"/>
      <c r="AA80" s="23"/>
      <c r="AB80" s="23"/>
      <c r="AC80" s="23"/>
      <c r="AD80" s="23"/>
      <c r="AE80" s="23"/>
    </row>
    <row r="81" spans="1:31" s="28" customFormat="1" ht="19.5" customHeight="1">
      <c r="A81" s="259"/>
      <c r="B81" s="274">
        <v>73</v>
      </c>
      <c r="C81" s="277"/>
      <c r="D81" s="277"/>
      <c r="E81" s="276">
        <f t="shared" si="2"/>
        <v>0</v>
      </c>
      <c r="F81" s="271">
        <v>73</v>
      </c>
      <c r="G81" s="275"/>
      <c r="H81" s="275"/>
      <c r="I81" s="276">
        <f t="shared" si="3"/>
        <v>0</v>
      </c>
      <c r="J81" s="271">
        <v>73</v>
      </c>
      <c r="K81" s="306">
        <v>43388</v>
      </c>
      <c r="L81" s="307">
        <v>43355</v>
      </c>
      <c r="M81" s="276">
        <f t="shared" si="4"/>
        <v>-33</v>
      </c>
      <c r="N81" s="271">
        <v>73</v>
      </c>
      <c r="O81" s="263"/>
      <c r="P81" s="263"/>
      <c r="Q81" s="276">
        <f t="shared" si="5"/>
        <v>0</v>
      </c>
      <c r="R81" s="23"/>
      <c r="S81" s="23"/>
      <c r="T81" s="23"/>
      <c r="U81" s="23"/>
      <c r="V81" s="23"/>
      <c r="W81" s="23"/>
      <c r="X81" s="23"/>
      <c r="Y81" s="23"/>
      <c r="Z81" s="23"/>
      <c r="AA81" s="23"/>
      <c r="AB81" s="23"/>
      <c r="AC81" s="23"/>
      <c r="AD81" s="23"/>
      <c r="AE81" s="23"/>
    </row>
    <row r="82" spans="1:31" s="28" customFormat="1" ht="19.5" customHeight="1">
      <c r="A82" s="259"/>
      <c r="B82" s="274">
        <v>74</v>
      </c>
      <c r="C82" s="277"/>
      <c r="D82" s="277"/>
      <c r="E82" s="276">
        <f t="shared" si="2"/>
        <v>0</v>
      </c>
      <c r="F82" s="271">
        <v>74</v>
      </c>
      <c r="G82" s="275"/>
      <c r="H82" s="275"/>
      <c r="I82" s="276">
        <f t="shared" si="3"/>
        <v>0</v>
      </c>
      <c r="J82" s="271">
        <v>74</v>
      </c>
      <c r="K82" s="306">
        <v>43388</v>
      </c>
      <c r="L82" s="307">
        <v>43349</v>
      </c>
      <c r="M82" s="276">
        <f t="shared" si="4"/>
        <v>-39</v>
      </c>
      <c r="N82" s="271">
        <v>74</v>
      </c>
      <c r="O82" s="263"/>
      <c r="P82" s="263"/>
      <c r="Q82" s="276">
        <f t="shared" si="5"/>
        <v>0</v>
      </c>
      <c r="R82" s="23"/>
      <c r="S82" s="23"/>
      <c r="T82" s="23"/>
      <c r="U82" s="23"/>
      <c r="V82" s="23"/>
      <c r="W82" s="23"/>
      <c r="X82" s="23"/>
      <c r="Y82" s="23"/>
      <c r="Z82" s="23"/>
      <c r="AA82" s="23"/>
      <c r="AB82" s="23"/>
      <c r="AC82" s="23"/>
      <c r="AD82" s="23"/>
      <c r="AE82" s="23"/>
    </row>
    <row r="83" spans="1:31" s="28" customFormat="1" ht="19.5" customHeight="1">
      <c r="A83" s="259"/>
      <c r="B83" s="274">
        <v>75</v>
      </c>
      <c r="C83" s="277"/>
      <c r="D83" s="277"/>
      <c r="E83" s="276">
        <f t="shared" si="2"/>
        <v>0</v>
      </c>
      <c r="F83" s="271">
        <v>75</v>
      </c>
      <c r="G83" s="275"/>
      <c r="H83" s="275"/>
      <c r="I83" s="276">
        <f t="shared" si="3"/>
        <v>0</v>
      </c>
      <c r="J83" s="271">
        <v>75</v>
      </c>
      <c r="K83" s="306">
        <v>43388</v>
      </c>
      <c r="L83" s="307">
        <v>43349</v>
      </c>
      <c r="M83" s="276">
        <f t="shared" si="4"/>
        <v>-39</v>
      </c>
      <c r="N83" s="271">
        <v>75</v>
      </c>
      <c r="O83" s="263"/>
      <c r="P83" s="263"/>
      <c r="Q83" s="276">
        <f t="shared" si="5"/>
        <v>0</v>
      </c>
      <c r="R83" s="23"/>
      <c r="S83" s="23"/>
      <c r="T83" s="23"/>
      <c r="U83" s="23"/>
      <c r="V83" s="23"/>
      <c r="W83" s="23"/>
      <c r="X83" s="23"/>
      <c r="Y83" s="23"/>
      <c r="Z83" s="23"/>
      <c r="AA83" s="23"/>
      <c r="AB83" s="23"/>
      <c r="AC83" s="23"/>
      <c r="AD83" s="23"/>
      <c r="AE83" s="23"/>
    </row>
    <row r="84" spans="1:31" s="28" customFormat="1" ht="19.5" customHeight="1">
      <c r="A84" s="259"/>
      <c r="B84" s="274">
        <v>76</v>
      </c>
      <c r="C84" s="277"/>
      <c r="D84" s="277"/>
      <c r="E84" s="276">
        <f t="shared" si="2"/>
        <v>0</v>
      </c>
      <c r="F84" s="271">
        <v>76</v>
      </c>
      <c r="G84" s="275"/>
      <c r="H84" s="275"/>
      <c r="I84" s="276">
        <f t="shared" si="3"/>
        <v>0</v>
      </c>
      <c r="J84" s="271">
        <v>76</v>
      </c>
      <c r="K84" s="306">
        <v>43388</v>
      </c>
      <c r="L84" s="307">
        <v>43356</v>
      </c>
      <c r="M84" s="276">
        <f t="shared" si="4"/>
        <v>-32</v>
      </c>
      <c r="N84" s="271">
        <v>76</v>
      </c>
      <c r="O84" s="263"/>
      <c r="P84" s="263"/>
      <c r="Q84" s="276">
        <f t="shared" si="5"/>
        <v>0</v>
      </c>
      <c r="R84" s="23"/>
      <c r="S84" s="23"/>
      <c r="T84" s="23"/>
      <c r="U84" s="23"/>
      <c r="V84" s="23"/>
      <c r="W84" s="23"/>
      <c r="X84" s="23"/>
      <c r="Y84" s="23"/>
      <c r="Z84" s="23"/>
      <c r="AA84" s="23"/>
      <c r="AB84" s="23"/>
      <c r="AC84" s="23"/>
      <c r="AD84" s="23"/>
      <c r="AE84" s="23"/>
    </row>
    <row r="85" spans="1:31" s="28" customFormat="1" ht="19.5" customHeight="1">
      <c r="A85" s="259"/>
      <c r="B85" s="274">
        <v>77</v>
      </c>
      <c r="C85" s="277"/>
      <c r="D85" s="277"/>
      <c r="E85" s="276">
        <f t="shared" si="2"/>
        <v>0</v>
      </c>
      <c r="F85" s="271">
        <v>77</v>
      </c>
      <c r="G85" s="275"/>
      <c r="H85" s="275"/>
      <c r="I85" s="276">
        <f t="shared" si="3"/>
        <v>0</v>
      </c>
      <c r="J85" s="271">
        <v>77</v>
      </c>
      <c r="K85" s="306">
        <v>43388</v>
      </c>
      <c r="L85" s="307">
        <v>43355</v>
      </c>
      <c r="M85" s="276">
        <f t="shared" si="4"/>
        <v>-33</v>
      </c>
      <c r="N85" s="271">
        <v>77</v>
      </c>
      <c r="O85" s="263"/>
      <c r="P85" s="263"/>
      <c r="Q85" s="276">
        <f t="shared" si="5"/>
        <v>0</v>
      </c>
      <c r="R85" s="23"/>
      <c r="S85" s="23"/>
      <c r="T85" s="23"/>
      <c r="U85" s="23"/>
      <c r="V85" s="23"/>
      <c r="W85" s="23"/>
      <c r="X85" s="23"/>
      <c r="Y85" s="23"/>
      <c r="Z85" s="23"/>
      <c r="AA85" s="23"/>
      <c r="AB85" s="23"/>
      <c r="AC85" s="23"/>
      <c r="AD85" s="23"/>
      <c r="AE85" s="23"/>
    </row>
    <row r="86" spans="1:31" s="28" customFormat="1" ht="19.5" customHeight="1">
      <c r="A86" s="259"/>
      <c r="B86" s="274">
        <v>78</v>
      </c>
      <c r="C86" s="277"/>
      <c r="D86" s="277"/>
      <c r="E86" s="276">
        <f t="shared" si="2"/>
        <v>0</v>
      </c>
      <c r="F86" s="271">
        <v>78</v>
      </c>
      <c r="G86" s="275"/>
      <c r="H86" s="275"/>
      <c r="I86" s="276">
        <f t="shared" si="3"/>
        <v>0</v>
      </c>
      <c r="J86" s="271">
        <v>78</v>
      </c>
      <c r="K86" s="306">
        <v>43388</v>
      </c>
      <c r="L86" s="307">
        <v>43360</v>
      </c>
      <c r="M86" s="276">
        <f t="shared" si="4"/>
        <v>-28</v>
      </c>
      <c r="N86" s="271">
        <v>78</v>
      </c>
      <c r="O86" s="263"/>
      <c r="P86" s="263"/>
      <c r="Q86" s="276">
        <f t="shared" si="5"/>
        <v>0</v>
      </c>
      <c r="R86" s="23"/>
      <c r="S86" s="23"/>
      <c r="T86" s="23"/>
      <c r="U86" s="23"/>
      <c r="V86" s="23"/>
      <c r="W86" s="23"/>
      <c r="X86" s="23"/>
      <c r="Y86" s="23"/>
      <c r="Z86" s="23"/>
      <c r="AA86" s="23"/>
      <c r="AB86" s="23"/>
      <c r="AC86" s="23"/>
      <c r="AD86" s="23"/>
      <c r="AE86" s="23"/>
    </row>
    <row r="87" spans="1:31" s="28" customFormat="1" ht="19.5" customHeight="1">
      <c r="A87" s="259"/>
      <c r="B87" s="274">
        <v>79</v>
      </c>
      <c r="C87" s="277"/>
      <c r="D87" s="277"/>
      <c r="E87" s="276">
        <f t="shared" si="2"/>
        <v>0</v>
      </c>
      <c r="F87" s="271">
        <v>79</v>
      </c>
      <c r="G87" s="275"/>
      <c r="H87" s="275"/>
      <c r="I87" s="276">
        <f t="shared" si="3"/>
        <v>0</v>
      </c>
      <c r="J87" s="271">
        <v>79</v>
      </c>
      <c r="K87" s="306">
        <v>43388</v>
      </c>
      <c r="L87" s="307">
        <v>43361</v>
      </c>
      <c r="M87" s="276">
        <f t="shared" si="4"/>
        <v>-27</v>
      </c>
      <c r="N87" s="271">
        <v>79</v>
      </c>
      <c r="O87" s="263"/>
      <c r="P87" s="263"/>
      <c r="Q87" s="276">
        <f t="shared" si="5"/>
        <v>0</v>
      </c>
      <c r="R87" s="23"/>
      <c r="S87" s="23"/>
      <c r="T87" s="23"/>
      <c r="U87" s="23"/>
      <c r="V87" s="23"/>
      <c r="W87" s="23"/>
      <c r="X87" s="23"/>
      <c r="Y87" s="23"/>
      <c r="Z87" s="23"/>
      <c r="AA87" s="23"/>
      <c r="AB87" s="23"/>
      <c r="AC87" s="23"/>
      <c r="AD87" s="23"/>
      <c r="AE87" s="23"/>
    </row>
    <row r="88" spans="1:31" s="28" customFormat="1" ht="19.5" customHeight="1">
      <c r="A88" s="259"/>
      <c r="B88" s="274">
        <v>80</v>
      </c>
      <c r="C88" s="277"/>
      <c r="D88" s="277"/>
      <c r="E88" s="276">
        <f t="shared" si="2"/>
        <v>0</v>
      </c>
      <c r="F88" s="271">
        <v>80</v>
      </c>
      <c r="G88" s="275"/>
      <c r="H88" s="275"/>
      <c r="I88" s="276">
        <f t="shared" si="3"/>
        <v>0</v>
      </c>
      <c r="J88" s="271">
        <v>80</v>
      </c>
      <c r="K88" s="306">
        <v>43388</v>
      </c>
      <c r="L88" s="307">
        <v>43360</v>
      </c>
      <c r="M88" s="276">
        <f t="shared" si="4"/>
        <v>-28</v>
      </c>
      <c r="N88" s="271">
        <v>80</v>
      </c>
      <c r="O88" s="263"/>
      <c r="P88" s="263"/>
      <c r="Q88" s="276">
        <f t="shared" si="5"/>
        <v>0</v>
      </c>
      <c r="R88" s="23"/>
      <c r="S88" s="23"/>
      <c r="T88" s="23"/>
      <c r="U88" s="23"/>
      <c r="V88" s="23"/>
      <c r="W88" s="23"/>
      <c r="X88" s="23"/>
      <c r="Y88" s="23"/>
      <c r="Z88" s="23"/>
      <c r="AA88" s="23"/>
      <c r="AB88" s="23"/>
      <c r="AC88" s="23"/>
      <c r="AD88" s="23"/>
      <c r="AE88" s="23"/>
    </row>
    <row r="89" spans="1:31" s="28" customFormat="1" ht="19.5" customHeight="1">
      <c r="A89" s="259"/>
      <c r="B89" s="274">
        <v>81</v>
      </c>
      <c r="C89" s="277"/>
      <c r="D89" s="277"/>
      <c r="E89" s="276">
        <f t="shared" si="2"/>
        <v>0</v>
      </c>
      <c r="F89" s="271">
        <v>81</v>
      </c>
      <c r="G89" s="275"/>
      <c r="H89" s="275"/>
      <c r="I89" s="276">
        <f t="shared" si="3"/>
        <v>0</v>
      </c>
      <c r="J89" s="271">
        <v>81</v>
      </c>
      <c r="K89" s="306">
        <v>43388</v>
      </c>
      <c r="L89" s="307">
        <v>43360</v>
      </c>
      <c r="M89" s="276">
        <f t="shared" si="4"/>
        <v>-28</v>
      </c>
      <c r="N89" s="271">
        <v>81</v>
      </c>
      <c r="O89" s="263"/>
      <c r="P89" s="263"/>
      <c r="Q89" s="276">
        <f t="shared" si="5"/>
        <v>0</v>
      </c>
      <c r="R89" s="23"/>
      <c r="S89" s="23"/>
      <c r="T89" s="23"/>
      <c r="U89" s="23"/>
      <c r="V89" s="23"/>
      <c r="W89" s="23"/>
      <c r="X89" s="23"/>
      <c r="Y89" s="23"/>
      <c r="Z89" s="23"/>
      <c r="AA89" s="23"/>
      <c r="AB89" s="23"/>
      <c r="AC89" s="23"/>
      <c r="AD89" s="23"/>
      <c r="AE89" s="23"/>
    </row>
    <row r="90" spans="1:31" s="28" customFormat="1" ht="19.5" customHeight="1">
      <c r="A90" s="259"/>
      <c r="B90" s="274">
        <v>82</v>
      </c>
      <c r="C90" s="277"/>
      <c r="D90" s="277"/>
      <c r="E90" s="276">
        <f t="shared" si="2"/>
        <v>0</v>
      </c>
      <c r="F90" s="271">
        <v>82</v>
      </c>
      <c r="G90" s="275"/>
      <c r="H90" s="275"/>
      <c r="I90" s="276">
        <f t="shared" si="3"/>
        <v>0</v>
      </c>
      <c r="J90" s="271">
        <v>82</v>
      </c>
      <c r="K90" s="306">
        <v>43388</v>
      </c>
      <c r="L90" s="307">
        <v>43360</v>
      </c>
      <c r="M90" s="276">
        <f t="shared" si="4"/>
        <v>-28</v>
      </c>
      <c r="N90" s="271">
        <v>82</v>
      </c>
      <c r="O90" s="263"/>
      <c r="P90" s="263"/>
      <c r="Q90" s="276">
        <f t="shared" si="5"/>
        <v>0</v>
      </c>
      <c r="R90" s="23"/>
      <c r="S90" s="23"/>
      <c r="T90" s="23"/>
      <c r="U90" s="23"/>
      <c r="V90" s="23"/>
      <c r="W90" s="23"/>
      <c r="X90" s="23"/>
      <c r="Y90" s="23"/>
      <c r="Z90" s="23"/>
      <c r="AA90" s="23"/>
      <c r="AB90" s="23"/>
      <c r="AC90" s="23"/>
      <c r="AD90" s="23"/>
      <c r="AE90" s="23"/>
    </row>
    <row r="91" spans="1:31" s="28" customFormat="1" ht="19.5" customHeight="1">
      <c r="A91" s="259"/>
      <c r="B91" s="274">
        <v>83</v>
      </c>
      <c r="C91" s="277"/>
      <c r="D91" s="277"/>
      <c r="E91" s="276">
        <f t="shared" si="2"/>
        <v>0</v>
      </c>
      <c r="F91" s="271">
        <v>83</v>
      </c>
      <c r="G91" s="275"/>
      <c r="H91" s="275"/>
      <c r="I91" s="276">
        <f t="shared" si="3"/>
        <v>0</v>
      </c>
      <c r="J91" s="271">
        <v>83</v>
      </c>
      <c r="K91" s="306">
        <v>43388</v>
      </c>
      <c r="L91" s="307">
        <v>43361</v>
      </c>
      <c r="M91" s="276">
        <f t="shared" si="4"/>
        <v>-27</v>
      </c>
      <c r="N91" s="271">
        <v>83</v>
      </c>
      <c r="O91" s="263"/>
      <c r="P91" s="263"/>
      <c r="Q91" s="276">
        <f t="shared" si="5"/>
        <v>0</v>
      </c>
      <c r="R91" s="23"/>
      <c r="S91" s="23"/>
      <c r="T91" s="23"/>
      <c r="U91" s="23"/>
      <c r="V91" s="23"/>
      <c r="W91" s="23"/>
      <c r="X91" s="23"/>
      <c r="Y91" s="23"/>
      <c r="Z91" s="23"/>
      <c r="AA91" s="23"/>
      <c r="AB91" s="23"/>
      <c r="AC91" s="23"/>
      <c r="AD91" s="23"/>
      <c r="AE91" s="23"/>
    </row>
    <row r="92" spans="1:31" s="28" customFormat="1" ht="19.5" customHeight="1">
      <c r="A92" s="259"/>
      <c r="B92" s="274">
        <v>84</v>
      </c>
      <c r="C92" s="277"/>
      <c r="D92" s="277"/>
      <c r="E92" s="276">
        <f t="shared" si="2"/>
        <v>0</v>
      </c>
      <c r="F92" s="271">
        <v>84</v>
      </c>
      <c r="G92" s="275"/>
      <c r="H92" s="275"/>
      <c r="I92" s="276">
        <f t="shared" si="3"/>
        <v>0</v>
      </c>
      <c r="J92" s="271">
        <v>84</v>
      </c>
      <c r="K92" s="306">
        <v>43388</v>
      </c>
      <c r="L92" s="307">
        <v>43360</v>
      </c>
      <c r="M92" s="276">
        <f t="shared" si="4"/>
        <v>-28</v>
      </c>
      <c r="N92" s="271">
        <v>84</v>
      </c>
      <c r="O92" s="263"/>
      <c r="P92" s="263"/>
      <c r="Q92" s="276">
        <f t="shared" si="5"/>
        <v>0</v>
      </c>
      <c r="R92" s="23"/>
      <c r="S92" s="23"/>
      <c r="T92" s="23"/>
      <c r="U92" s="23"/>
      <c r="V92" s="23"/>
      <c r="W92" s="23"/>
      <c r="X92" s="23"/>
      <c r="Y92" s="23"/>
      <c r="Z92" s="23"/>
      <c r="AA92" s="23"/>
      <c r="AB92" s="23"/>
      <c r="AC92" s="23"/>
      <c r="AD92" s="23"/>
      <c r="AE92" s="23"/>
    </row>
    <row r="93" spans="1:31" s="28" customFormat="1" ht="19.5" customHeight="1">
      <c r="A93" s="259"/>
      <c r="B93" s="274">
        <v>85</v>
      </c>
      <c r="C93" s="277"/>
      <c r="D93" s="277"/>
      <c r="E93" s="276">
        <f t="shared" si="2"/>
        <v>0</v>
      </c>
      <c r="F93" s="271">
        <v>85</v>
      </c>
      <c r="G93" s="275"/>
      <c r="H93" s="275"/>
      <c r="I93" s="276">
        <f t="shared" si="3"/>
        <v>0</v>
      </c>
      <c r="J93" s="271">
        <v>85</v>
      </c>
      <c r="K93" s="306">
        <v>43388</v>
      </c>
      <c r="L93" s="307">
        <v>43361</v>
      </c>
      <c r="M93" s="276">
        <f t="shared" si="4"/>
        <v>-27</v>
      </c>
      <c r="N93" s="271">
        <v>85</v>
      </c>
      <c r="O93" s="263"/>
      <c r="P93" s="263"/>
      <c r="Q93" s="276">
        <f t="shared" si="5"/>
        <v>0</v>
      </c>
      <c r="R93" s="23"/>
      <c r="S93" s="23"/>
      <c r="T93" s="23"/>
      <c r="U93" s="23"/>
      <c r="V93" s="23"/>
      <c r="W93" s="23"/>
      <c r="X93" s="23"/>
      <c r="Y93" s="23"/>
      <c r="Z93" s="23"/>
      <c r="AA93" s="23"/>
      <c r="AB93" s="23"/>
      <c r="AC93" s="23"/>
      <c r="AD93" s="23"/>
      <c r="AE93" s="23"/>
    </row>
    <row r="94" spans="1:31" s="28" customFormat="1" ht="19.5" customHeight="1">
      <c r="A94" s="259"/>
      <c r="B94" s="274">
        <v>86</v>
      </c>
      <c r="C94" s="277"/>
      <c r="D94" s="277"/>
      <c r="E94" s="276">
        <f t="shared" si="2"/>
        <v>0</v>
      </c>
      <c r="F94" s="271">
        <v>86</v>
      </c>
      <c r="G94" s="275"/>
      <c r="H94" s="275"/>
      <c r="I94" s="276">
        <f t="shared" si="3"/>
        <v>0</v>
      </c>
      <c r="J94" s="271">
        <v>86</v>
      </c>
      <c r="K94" s="306">
        <v>43388</v>
      </c>
      <c r="L94" s="307">
        <v>43360</v>
      </c>
      <c r="M94" s="276">
        <f t="shared" si="4"/>
        <v>-28</v>
      </c>
      <c r="N94" s="271">
        <v>86</v>
      </c>
      <c r="O94" s="263"/>
      <c r="P94" s="263"/>
      <c r="Q94" s="276">
        <f t="shared" si="5"/>
        <v>0</v>
      </c>
      <c r="R94" s="23"/>
      <c r="S94" s="23"/>
      <c r="T94" s="23"/>
      <c r="U94" s="23"/>
      <c r="V94" s="23"/>
      <c r="W94" s="23"/>
      <c r="X94" s="23"/>
      <c r="Y94" s="23"/>
      <c r="Z94" s="23"/>
      <c r="AA94" s="23"/>
      <c r="AB94" s="23"/>
      <c r="AC94" s="23"/>
      <c r="AD94" s="23"/>
      <c r="AE94" s="23"/>
    </row>
    <row r="95" spans="1:31" s="28" customFormat="1" ht="19.5" customHeight="1">
      <c r="A95" s="259"/>
      <c r="B95" s="274">
        <v>87</v>
      </c>
      <c r="C95" s="277"/>
      <c r="D95" s="277"/>
      <c r="E95" s="276">
        <f t="shared" si="2"/>
        <v>0</v>
      </c>
      <c r="F95" s="271">
        <v>87</v>
      </c>
      <c r="G95" s="277"/>
      <c r="H95" s="277"/>
      <c r="I95" s="276">
        <f t="shared" si="3"/>
        <v>0</v>
      </c>
      <c r="J95" s="271">
        <v>87</v>
      </c>
      <c r="K95" s="306">
        <v>43388</v>
      </c>
      <c r="L95" s="307">
        <v>43360</v>
      </c>
      <c r="M95" s="276">
        <f t="shared" si="4"/>
        <v>-28</v>
      </c>
      <c r="N95" s="271">
        <v>87</v>
      </c>
      <c r="O95" s="263"/>
      <c r="P95" s="263"/>
      <c r="Q95" s="276">
        <f t="shared" si="5"/>
        <v>0</v>
      </c>
      <c r="R95" s="23"/>
      <c r="S95" s="23"/>
      <c r="T95" s="23"/>
      <c r="U95" s="23"/>
      <c r="V95" s="23"/>
      <c r="W95" s="23"/>
      <c r="X95" s="23"/>
      <c r="Y95" s="23"/>
      <c r="Z95" s="23"/>
      <c r="AA95" s="23"/>
      <c r="AB95" s="23"/>
      <c r="AC95" s="23"/>
      <c r="AD95" s="23"/>
      <c r="AE95" s="23"/>
    </row>
    <row r="96" spans="1:31" s="28" customFormat="1" ht="19.5" customHeight="1">
      <c r="A96" s="259"/>
      <c r="B96" s="274">
        <v>88</v>
      </c>
      <c r="C96" s="277"/>
      <c r="D96" s="277"/>
      <c r="E96" s="276">
        <f t="shared" si="2"/>
        <v>0</v>
      </c>
      <c r="F96" s="271">
        <v>88</v>
      </c>
      <c r="G96" s="277"/>
      <c r="H96" s="277"/>
      <c r="I96" s="276">
        <f t="shared" si="3"/>
        <v>0</v>
      </c>
      <c r="J96" s="271">
        <v>88</v>
      </c>
      <c r="K96" s="306">
        <v>43388</v>
      </c>
      <c r="L96" s="307">
        <v>43360</v>
      </c>
      <c r="M96" s="276">
        <f t="shared" si="4"/>
        <v>-28</v>
      </c>
      <c r="N96" s="271">
        <v>88</v>
      </c>
      <c r="O96" s="263"/>
      <c r="P96" s="263"/>
      <c r="Q96" s="276">
        <f t="shared" si="5"/>
        <v>0</v>
      </c>
      <c r="R96" s="23"/>
      <c r="S96" s="23"/>
      <c r="T96" s="23"/>
      <c r="U96" s="23"/>
      <c r="V96" s="23"/>
      <c r="W96" s="23"/>
      <c r="X96" s="23"/>
      <c r="Y96" s="23"/>
      <c r="Z96" s="23"/>
      <c r="AA96" s="23"/>
      <c r="AB96" s="23"/>
      <c r="AC96" s="23"/>
      <c r="AD96" s="23"/>
      <c r="AE96" s="23"/>
    </row>
    <row r="97" spans="1:31" s="28" customFormat="1" ht="19.5" customHeight="1">
      <c r="A97" s="259"/>
      <c r="B97" s="274">
        <v>89</v>
      </c>
      <c r="C97" s="277"/>
      <c r="D97" s="277"/>
      <c r="E97" s="276">
        <f t="shared" si="2"/>
        <v>0</v>
      </c>
      <c r="F97" s="271">
        <v>89</v>
      </c>
      <c r="G97" s="277"/>
      <c r="H97" s="277"/>
      <c r="I97" s="276">
        <f t="shared" si="3"/>
        <v>0</v>
      </c>
      <c r="J97" s="271">
        <v>89</v>
      </c>
      <c r="K97" s="306">
        <v>43388</v>
      </c>
      <c r="L97" s="307">
        <v>43361</v>
      </c>
      <c r="M97" s="276">
        <f t="shared" si="4"/>
        <v>-27</v>
      </c>
      <c r="N97" s="271">
        <v>89</v>
      </c>
      <c r="O97" s="263"/>
      <c r="P97" s="263"/>
      <c r="Q97" s="276">
        <f t="shared" si="5"/>
        <v>0</v>
      </c>
      <c r="R97" s="23"/>
      <c r="S97" s="23"/>
      <c r="T97" s="23"/>
      <c r="U97" s="23"/>
      <c r="V97" s="23"/>
      <c r="W97" s="23"/>
      <c r="X97" s="23"/>
      <c r="Y97" s="23"/>
      <c r="Z97" s="23"/>
      <c r="AA97" s="23"/>
      <c r="AB97" s="23"/>
      <c r="AC97" s="23"/>
      <c r="AD97" s="23"/>
      <c r="AE97" s="23"/>
    </row>
    <row r="98" spans="1:31" s="28" customFormat="1" ht="19.5" customHeight="1">
      <c r="A98" s="259"/>
      <c r="B98" s="274">
        <v>90</v>
      </c>
      <c r="C98" s="277"/>
      <c r="D98" s="277"/>
      <c r="E98" s="276">
        <f t="shared" si="2"/>
        <v>0</v>
      </c>
      <c r="F98" s="271">
        <v>90</v>
      </c>
      <c r="G98" s="277"/>
      <c r="H98" s="277"/>
      <c r="I98" s="276">
        <f t="shared" si="3"/>
        <v>0</v>
      </c>
      <c r="J98" s="271">
        <v>90</v>
      </c>
      <c r="K98" s="306">
        <v>43388</v>
      </c>
      <c r="L98" s="307">
        <v>43360</v>
      </c>
      <c r="M98" s="276">
        <f t="shared" si="4"/>
        <v>-28</v>
      </c>
      <c r="N98" s="271">
        <v>90</v>
      </c>
      <c r="O98" s="263"/>
      <c r="P98" s="263"/>
      <c r="Q98" s="276">
        <f t="shared" si="5"/>
        <v>0</v>
      </c>
      <c r="R98" s="23"/>
      <c r="S98" s="23"/>
      <c r="T98" s="23"/>
      <c r="U98" s="23"/>
      <c r="V98" s="23"/>
      <c r="W98" s="23"/>
      <c r="X98" s="23"/>
      <c r="Y98" s="23"/>
      <c r="Z98" s="23"/>
      <c r="AA98" s="23"/>
      <c r="AB98" s="23"/>
      <c r="AC98" s="23"/>
      <c r="AD98" s="23"/>
      <c r="AE98" s="23"/>
    </row>
    <row r="99" spans="1:31" s="28" customFormat="1" ht="19.5" customHeight="1">
      <c r="A99" s="259"/>
      <c r="B99" s="274">
        <v>91</v>
      </c>
      <c r="C99" s="277"/>
      <c r="D99" s="277"/>
      <c r="E99" s="276">
        <f t="shared" si="2"/>
        <v>0</v>
      </c>
      <c r="F99" s="271">
        <v>91</v>
      </c>
      <c r="G99" s="277"/>
      <c r="H99" s="277"/>
      <c r="I99" s="276">
        <f t="shared" si="3"/>
        <v>0</v>
      </c>
      <c r="J99" s="271">
        <v>91</v>
      </c>
      <c r="K99" s="306">
        <v>43388</v>
      </c>
      <c r="L99" s="307">
        <v>43360</v>
      </c>
      <c r="M99" s="276">
        <f t="shared" si="4"/>
        <v>-28</v>
      </c>
      <c r="N99" s="271">
        <v>91</v>
      </c>
      <c r="O99" s="263"/>
      <c r="P99" s="263"/>
      <c r="Q99" s="276">
        <f t="shared" si="5"/>
        <v>0</v>
      </c>
      <c r="R99" s="23"/>
      <c r="S99" s="23"/>
      <c r="T99" s="23"/>
      <c r="U99" s="23"/>
      <c r="V99" s="23"/>
      <c r="W99" s="23"/>
      <c r="X99" s="23"/>
      <c r="Y99" s="23"/>
      <c r="Z99" s="23"/>
      <c r="AA99" s="23"/>
      <c r="AB99" s="23"/>
      <c r="AC99" s="23"/>
      <c r="AD99" s="23"/>
      <c r="AE99" s="23"/>
    </row>
    <row r="100" spans="1:17" ht="19.5" customHeight="1">
      <c r="A100" s="259"/>
      <c r="B100" s="274">
        <v>92</v>
      </c>
      <c r="C100" s="277"/>
      <c r="D100" s="277"/>
      <c r="E100" s="276">
        <f t="shared" si="2"/>
        <v>0</v>
      </c>
      <c r="F100" s="271">
        <v>92</v>
      </c>
      <c r="G100" s="277"/>
      <c r="H100" s="277"/>
      <c r="I100" s="276">
        <f t="shared" si="3"/>
        <v>0</v>
      </c>
      <c r="J100" s="271">
        <v>92</v>
      </c>
      <c r="K100" s="306">
        <v>43388</v>
      </c>
      <c r="L100" s="307">
        <v>43360</v>
      </c>
      <c r="M100" s="276">
        <f t="shared" si="4"/>
        <v>-28</v>
      </c>
      <c r="N100" s="271">
        <v>92</v>
      </c>
      <c r="O100" s="263"/>
      <c r="P100" s="263"/>
      <c r="Q100" s="276">
        <f t="shared" si="5"/>
        <v>0</v>
      </c>
    </row>
    <row r="101" spans="1:17" ht="19.5" customHeight="1">
      <c r="A101" s="259"/>
      <c r="B101" s="274">
        <v>93</v>
      </c>
      <c r="C101" s="277"/>
      <c r="D101" s="277"/>
      <c r="E101" s="276">
        <f t="shared" si="2"/>
        <v>0</v>
      </c>
      <c r="F101" s="271">
        <v>93</v>
      </c>
      <c r="G101" s="277"/>
      <c r="H101" s="277"/>
      <c r="I101" s="276">
        <f t="shared" si="3"/>
        <v>0</v>
      </c>
      <c r="J101" s="271">
        <v>93</v>
      </c>
      <c r="K101" s="277"/>
      <c r="L101" s="277"/>
      <c r="M101" s="276">
        <f t="shared" si="4"/>
        <v>0</v>
      </c>
      <c r="N101" s="271">
        <v>93</v>
      </c>
      <c r="O101" s="263"/>
      <c r="P101" s="263"/>
      <c r="Q101" s="276">
        <f t="shared" si="5"/>
        <v>0</v>
      </c>
    </row>
    <row r="102" spans="1:17" ht="19.5" customHeight="1">
      <c r="A102" s="259"/>
      <c r="B102" s="274">
        <v>94</v>
      </c>
      <c r="C102" s="277"/>
      <c r="D102" s="277"/>
      <c r="E102" s="276">
        <f t="shared" si="2"/>
        <v>0</v>
      </c>
      <c r="F102" s="271">
        <v>94</v>
      </c>
      <c r="G102" s="277"/>
      <c r="H102" s="277"/>
      <c r="I102" s="276">
        <f t="shared" si="3"/>
        <v>0</v>
      </c>
      <c r="J102" s="271">
        <v>94</v>
      </c>
      <c r="K102" s="277"/>
      <c r="L102" s="277"/>
      <c r="M102" s="276">
        <f t="shared" si="4"/>
        <v>0</v>
      </c>
      <c r="N102" s="271">
        <v>94</v>
      </c>
      <c r="O102" s="263"/>
      <c r="P102" s="263"/>
      <c r="Q102" s="276">
        <f t="shared" si="5"/>
        <v>0</v>
      </c>
    </row>
    <row r="103" spans="1:17" ht="19.5" customHeight="1" thickBot="1">
      <c r="A103" s="259"/>
      <c r="B103" s="278">
        <v>95</v>
      </c>
      <c r="C103" s="279"/>
      <c r="D103" s="279"/>
      <c r="E103" s="282">
        <f t="shared" si="2"/>
        <v>0</v>
      </c>
      <c r="F103" s="272">
        <v>95</v>
      </c>
      <c r="G103" s="279"/>
      <c r="H103" s="279"/>
      <c r="I103" s="282">
        <f t="shared" si="3"/>
        <v>0</v>
      </c>
      <c r="J103" s="272">
        <v>95</v>
      </c>
      <c r="K103" s="279"/>
      <c r="L103" s="279"/>
      <c r="M103" s="282">
        <f t="shared" si="4"/>
        <v>0</v>
      </c>
      <c r="N103" s="272">
        <v>95</v>
      </c>
      <c r="O103" s="264"/>
      <c r="P103" s="264"/>
      <c r="Q103" s="282">
        <f t="shared" si="5"/>
        <v>0</v>
      </c>
    </row>
    <row r="104" spans="1:5" ht="4.5" customHeight="1">
      <c r="A104" s="259"/>
      <c r="B104" s="280"/>
      <c r="C104" s="280"/>
      <c r="D104" s="280"/>
      <c r="E104" s="283"/>
    </row>
    <row r="105" spans="2:17" ht="30.75" customHeight="1">
      <c r="B105" s="856" t="s">
        <v>387</v>
      </c>
      <c r="C105" s="857"/>
      <c r="D105" s="858"/>
      <c r="E105" s="281">
        <f>IF(MAX(E9:E103)&gt;60,COUNTIF(E9:E103,"&gt;60"),0)</f>
        <v>0</v>
      </c>
      <c r="F105" s="859" t="s">
        <v>390</v>
      </c>
      <c r="G105" s="860"/>
      <c r="H105" s="860"/>
      <c r="I105" s="281">
        <f>IF(MAX(I9:I103)&gt;60,COUNTIF(I9:I103,"&gt;60"),0)</f>
        <v>0</v>
      </c>
      <c r="J105" s="859" t="s">
        <v>389</v>
      </c>
      <c r="K105" s="860"/>
      <c r="L105" s="860"/>
      <c r="M105" s="281">
        <f>IF(MAX(M9:M103)&gt;60,COUNTIF(M9:M103,"&gt;60"),0)</f>
        <v>0</v>
      </c>
      <c r="N105" s="859" t="s">
        <v>388</v>
      </c>
      <c r="O105" s="860"/>
      <c r="P105" s="860"/>
      <c r="Q105" s="281">
        <f>IF(MAX(Q9:Q103)&gt;60,COUNTIF(Q9:Q103,"&gt;60"),0)</f>
        <v>0</v>
      </c>
    </row>
    <row r="107" spans="2:17" ht="12.75">
      <c r="B107" s="29"/>
      <c r="C107" s="30"/>
      <c r="D107" s="30"/>
      <c r="E107" s="30"/>
      <c r="F107" s="30"/>
      <c r="G107" s="30"/>
      <c r="H107" s="30"/>
      <c r="I107" s="30"/>
      <c r="J107" s="30"/>
      <c r="K107" s="30"/>
      <c r="L107" s="30"/>
      <c r="M107" s="30"/>
      <c r="N107" s="30"/>
      <c r="O107" s="30"/>
      <c r="P107" s="30"/>
      <c r="Q107" s="30"/>
    </row>
    <row r="108" spans="2:17" ht="12.75">
      <c r="B108" s="31"/>
      <c r="C108" s="30"/>
      <c r="D108" s="30"/>
      <c r="E108" s="30"/>
      <c r="F108" s="30"/>
      <c r="G108" s="30"/>
      <c r="H108" s="30"/>
      <c r="I108" s="30"/>
      <c r="J108" s="30"/>
      <c r="K108" s="30"/>
      <c r="L108" s="30"/>
      <c r="M108" s="30"/>
      <c r="N108" s="30"/>
      <c r="O108" s="30"/>
      <c r="P108" s="30"/>
      <c r="Q108" s="30"/>
    </row>
  </sheetData>
  <sheetProtection password="E09B" sheet="1" objects="1" scenarios="1"/>
  <mergeCells count="16">
    <mergeCell ref="C6:Q6"/>
    <mergeCell ref="B105:D105"/>
    <mergeCell ref="F105:H105"/>
    <mergeCell ref="J105:L105"/>
    <mergeCell ref="N105:P105"/>
    <mergeCell ref="B7:E7"/>
    <mergeCell ref="A8:A9"/>
    <mergeCell ref="A6:B6"/>
    <mergeCell ref="A1:A4"/>
    <mergeCell ref="B1:Q1"/>
    <mergeCell ref="B2:Q2"/>
    <mergeCell ref="B3:Q3"/>
    <mergeCell ref="B4:Q4"/>
    <mergeCell ref="F7:I7"/>
    <mergeCell ref="J7:M7"/>
    <mergeCell ref="N7:Q7"/>
  </mergeCells>
  <printOptions/>
  <pageMargins left="0.75" right="0.75" top="1" bottom="1" header="0" footer="0"/>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J32" sqref="J32"/>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C11"/>
  <sheetViews>
    <sheetView showGridLines="0" zoomScale="85" zoomScaleNormal="85" zoomScalePageLayoutView="0" workbookViewId="0" topLeftCell="B1">
      <selection activeCell="AA10" sqref="AA10"/>
    </sheetView>
  </sheetViews>
  <sheetFormatPr defaultColWidth="11.421875" defaultRowHeight="12.75"/>
  <cols>
    <col min="1" max="1" width="32.7109375" style="25" customWidth="1"/>
    <col min="2" max="2" width="32.140625" style="21" bestFit="1" customWidth="1"/>
    <col min="3" max="14" width="8.7109375" style="21" customWidth="1"/>
    <col min="15" max="15" width="8.7109375" style="30" customWidth="1"/>
    <col min="16" max="16" width="8.7109375" style="21" customWidth="1"/>
    <col min="17" max="17" width="8.7109375" style="30" customWidth="1"/>
    <col min="18" max="18" width="8.7109375" style="21" customWidth="1"/>
    <col min="19" max="19" width="8.7109375" style="30" customWidth="1"/>
    <col min="20" max="20" width="8.7109375" style="21" customWidth="1"/>
    <col min="21" max="21" width="8.7109375" style="30" customWidth="1"/>
    <col min="22" max="22" width="8.7109375" style="21" customWidth="1"/>
    <col min="23" max="23" width="8.7109375" style="30" customWidth="1"/>
    <col min="24" max="24" width="8.7109375" style="21" customWidth="1"/>
    <col min="25" max="25" width="8.7109375" style="30" customWidth="1"/>
    <col min="26" max="26" width="8.7109375" style="21" customWidth="1"/>
    <col min="27" max="27" width="8.7109375" style="30" customWidth="1"/>
    <col min="28" max="28" width="12.28125" style="21" customWidth="1"/>
    <col min="29" max="29" width="27.28125" style="21" customWidth="1"/>
    <col min="30" max="16384" width="11.421875" style="21" customWidth="1"/>
  </cols>
  <sheetData>
    <row r="1" spans="1:29" ht="21" customHeight="1">
      <c r="A1" s="460"/>
      <c r="B1" s="479" t="s">
        <v>59</v>
      </c>
      <c r="C1" s="479"/>
      <c r="D1" s="479"/>
      <c r="E1" s="479"/>
      <c r="F1" s="479"/>
      <c r="G1" s="479"/>
      <c r="H1" s="479"/>
      <c r="I1" s="479"/>
      <c r="J1" s="479"/>
      <c r="K1" s="479"/>
      <c r="L1" s="479"/>
      <c r="M1" s="479"/>
      <c r="N1" s="479"/>
      <c r="O1" s="479"/>
      <c r="P1" s="479"/>
      <c r="Q1" s="479"/>
      <c r="R1" s="479"/>
      <c r="S1" s="479"/>
      <c r="T1" s="479"/>
      <c r="U1" s="479"/>
      <c r="V1" s="479"/>
      <c r="W1" s="479"/>
      <c r="X1" s="479"/>
      <c r="Y1" s="479"/>
      <c r="Z1" s="479"/>
      <c r="AA1" s="478" t="s">
        <v>60</v>
      </c>
      <c r="AB1" s="478"/>
      <c r="AC1" s="478"/>
    </row>
    <row r="2" spans="1:29" ht="18">
      <c r="A2" s="461"/>
      <c r="B2" s="479" t="s">
        <v>84</v>
      </c>
      <c r="C2" s="479"/>
      <c r="D2" s="479"/>
      <c r="E2" s="479"/>
      <c r="F2" s="479"/>
      <c r="G2" s="479"/>
      <c r="H2" s="479"/>
      <c r="I2" s="479"/>
      <c r="J2" s="479"/>
      <c r="K2" s="479"/>
      <c r="L2" s="479"/>
      <c r="M2" s="479"/>
      <c r="N2" s="479"/>
      <c r="O2" s="479"/>
      <c r="P2" s="479"/>
      <c r="Q2" s="479"/>
      <c r="R2" s="479"/>
      <c r="S2" s="479"/>
      <c r="T2" s="479"/>
      <c r="U2" s="479"/>
      <c r="V2" s="479"/>
      <c r="W2" s="479"/>
      <c r="X2" s="479"/>
      <c r="Y2" s="479"/>
      <c r="Z2" s="479"/>
      <c r="AA2" s="478" t="s">
        <v>108</v>
      </c>
      <c r="AB2" s="478"/>
      <c r="AC2" s="478"/>
    </row>
    <row r="3" spans="1:29" ht="18">
      <c r="A3" s="461"/>
      <c r="B3" s="479" t="s">
        <v>85</v>
      </c>
      <c r="C3" s="479"/>
      <c r="D3" s="479"/>
      <c r="E3" s="479"/>
      <c r="F3" s="479"/>
      <c r="G3" s="479"/>
      <c r="H3" s="479"/>
      <c r="I3" s="479"/>
      <c r="J3" s="479"/>
      <c r="K3" s="479"/>
      <c r="L3" s="479"/>
      <c r="M3" s="479"/>
      <c r="N3" s="479"/>
      <c r="O3" s="479"/>
      <c r="P3" s="479"/>
      <c r="Q3" s="479"/>
      <c r="R3" s="479"/>
      <c r="S3" s="479"/>
      <c r="T3" s="479"/>
      <c r="U3" s="479"/>
      <c r="V3" s="479"/>
      <c r="W3" s="479"/>
      <c r="X3" s="479"/>
      <c r="Y3" s="479"/>
      <c r="Z3" s="479"/>
      <c r="AA3" s="478" t="s">
        <v>180</v>
      </c>
      <c r="AB3" s="478"/>
      <c r="AC3" s="478"/>
    </row>
    <row r="4" spans="1:29" ht="21.75" customHeight="1" thickBot="1">
      <c r="A4" s="462"/>
      <c r="B4" s="480" t="s">
        <v>86</v>
      </c>
      <c r="C4" s="480"/>
      <c r="D4" s="480"/>
      <c r="E4" s="480"/>
      <c r="F4" s="480"/>
      <c r="G4" s="480"/>
      <c r="H4" s="480"/>
      <c r="I4" s="480"/>
      <c r="J4" s="480"/>
      <c r="K4" s="480"/>
      <c r="L4" s="480"/>
      <c r="M4" s="480"/>
      <c r="N4" s="480"/>
      <c r="O4" s="480"/>
      <c r="P4" s="480"/>
      <c r="Q4" s="480"/>
      <c r="R4" s="480"/>
      <c r="S4" s="480"/>
      <c r="T4" s="480"/>
      <c r="U4" s="480"/>
      <c r="V4" s="480"/>
      <c r="W4" s="480"/>
      <c r="X4" s="480"/>
      <c r="Y4" s="480"/>
      <c r="Z4" s="480"/>
      <c r="AA4" s="478" t="s">
        <v>169</v>
      </c>
      <c r="AB4" s="478"/>
      <c r="AC4" s="478"/>
    </row>
    <row r="5" spans="1:29" ht="3.75" customHeight="1" thickBot="1">
      <c r="A5" s="2"/>
      <c r="B5" s="1"/>
      <c r="C5" s="3"/>
      <c r="D5" s="3"/>
      <c r="E5" s="3"/>
      <c r="F5" s="3"/>
      <c r="G5" s="3"/>
      <c r="H5" s="3"/>
      <c r="I5" s="3"/>
      <c r="J5" s="3"/>
      <c r="K5" s="3"/>
      <c r="L5" s="3"/>
      <c r="M5" s="3"/>
      <c r="N5" s="3"/>
      <c r="O5" s="3"/>
      <c r="P5" s="3"/>
      <c r="Q5" s="3"/>
      <c r="R5" s="3"/>
      <c r="S5" s="3"/>
      <c r="T5" s="3"/>
      <c r="U5" s="3"/>
      <c r="V5" s="3"/>
      <c r="W5" s="3"/>
      <c r="X5" s="3"/>
      <c r="Y5" s="3"/>
      <c r="Z5" s="3"/>
      <c r="AA5" s="3"/>
      <c r="AB5" s="3"/>
      <c r="AC5" s="4"/>
    </row>
    <row r="6" spans="1:29" s="91" customFormat="1" ht="31.5" customHeight="1">
      <c r="A6" s="89" t="s">
        <v>224</v>
      </c>
      <c r="B6" s="474" t="str">
        <f>+'Poblamiento de Planta'!C12</f>
        <v>GESTION DEL TALENTO HUMANO</v>
      </c>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5"/>
    </row>
    <row r="7" spans="1:29" s="91" customFormat="1" ht="33" customHeight="1">
      <c r="A7" s="90" t="s">
        <v>254</v>
      </c>
      <c r="B7" s="476" t="str">
        <f>+'Poblamiento de Planta'!C14</f>
        <v>Poblamiento de planta de personal</v>
      </c>
      <c r="C7" s="476"/>
      <c r="D7" s="476"/>
      <c r="E7" s="476"/>
      <c r="F7" s="476"/>
      <c r="G7" s="476"/>
      <c r="H7" s="476"/>
      <c r="I7" s="476"/>
      <c r="J7" s="476"/>
      <c r="K7" s="476"/>
      <c r="L7" s="476"/>
      <c r="M7" s="476"/>
      <c r="N7" s="476"/>
      <c r="O7" s="476"/>
      <c r="P7" s="476"/>
      <c r="Q7" s="476"/>
      <c r="R7" s="476"/>
      <c r="S7" s="476"/>
      <c r="T7" s="476"/>
      <c r="U7" s="476"/>
      <c r="V7" s="476"/>
      <c r="W7" s="476"/>
      <c r="X7" s="476"/>
      <c r="Y7" s="476"/>
      <c r="Z7" s="476"/>
      <c r="AA7" s="476"/>
      <c r="AB7" s="476"/>
      <c r="AC7" s="477"/>
    </row>
    <row r="8" spans="1:29" s="92" customFormat="1" ht="49.5" customHeight="1" thickBot="1">
      <c r="A8" s="465" t="s">
        <v>87</v>
      </c>
      <c r="B8" s="465" t="s">
        <v>225</v>
      </c>
      <c r="C8" s="458" t="s">
        <v>234</v>
      </c>
      <c r="D8" s="459"/>
      <c r="E8" s="458" t="s">
        <v>245</v>
      </c>
      <c r="F8" s="459"/>
      <c r="G8" s="458" t="s">
        <v>235</v>
      </c>
      <c r="H8" s="459"/>
      <c r="I8" s="458" t="s">
        <v>236</v>
      </c>
      <c r="J8" s="459"/>
      <c r="K8" s="458" t="s">
        <v>237</v>
      </c>
      <c r="L8" s="459"/>
      <c r="M8" s="458" t="s">
        <v>238</v>
      </c>
      <c r="N8" s="459"/>
      <c r="O8" s="458" t="s">
        <v>239</v>
      </c>
      <c r="P8" s="459"/>
      <c r="Q8" s="458" t="s">
        <v>240</v>
      </c>
      <c r="R8" s="459"/>
      <c r="S8" s="458" t="s">
        <v>241</v>
      </c>
      <c r="T8" s="459"/>
      <c r="U8" s="458" t="s">
        <v>242</v>
      </c>
      <c r="V8" s="459"/>
      <c r="W8" s="458" t="s">
        <v>243</v>
      </c>
      <c r="X8" s="459"/>
      <c r="Y8" s="458" t="s">
        <v>244</v>
      </c>
      <c r="Z8" s="459"/>
      <c r="AA8" s="458" t="s">
        <v>262</v>
      </c>
      <c r="AB8" s="459"/>
      <c r="AC8" s="465" t="s">
        <v>89</v>
      </c>
    </row>
    <row r="9" spans="1:29" s="92" customFormat="1" ht="41.25" customHeight="1" thickBot="1">
      <c r="A9" s="466"/>
      <c r="B9" s="466"/>
      <c r="C9" s="41" t="s">
        <v>234</v>
      </c>
      <c r="D9" s="42" t="s">
        <v>246</v>
      </c>
      <c r="E9" s="41" t="s">
        <v>245</v>
      </c>
      <c r="F9" s="42" t="s">
        <v>247</v>
      </c>
      <c r="G9" s="41" t="s">
        <v>235</v>
      </c>
      <c r="H9" s="42" t="s">
        <v>248</v>
      </c>
      <c r="I9" s="41" t="s">
        <v>236</v>
      </c>
      <c r="J9" s="42" t="s">
        <v>249</v>
      </c>
      <c r="K9" s="41" t="s">
        <v>237</v>
      </c>
      <c r="L9" s="42" t="s">
        <v>250</v>
      </c>
      <c r="M9" s="41" t="s">
        <v>238</v>
      </c>
      <c r="N9" s="42" t="s">
        <v>251</v>
      </c>
      <c r="O9" s="41" t="s">
        <v>239</v>
      </c>
      <c r="P9" s="42" t="s">
        <v>252</v>
      </c>
      <c r="Q9" s="41" t="s">
        <v>240</v>
      </c>
      <c r="R9" s="42" t="s">
        <v>253</v>
      </c>
      <c r="S9" s="41" t="s">
        <v>241</v>
      </c>
      <c r="T9" s="42" t="s">
        <v>255</v>
      </c>
      <c r="U9" s="41" t="s">
        <v>242</v>
      </c>
      <c r="V9" s="42" t="s">
        <v>256</v>
      </c>
      <c r="W9" s="41" t="s">
        <v>243</v>
      </c>
      <c r="X9" s="42" t="s">
        <v>257</v>
      </c>
      <c r="Y9" s="41" t="s">
        <v>244</v>
      </c>
      <c r="Z9" s="42" t="s">
        <v>258</v>
      </c>
      <c r="AA9" s="41" t="s">
        <v>263</v>
      </c>
      <c r="AB9" s="42" t="s">
        <v>264</v>
      </c>
      <c r="AC9" s="469"/>
    </row>
    <row r="10" spans="1:29" ht="42.75" customHeight="1">
      <c r="A10" s="463" t="s">
        <v>127</v>
      </c>
      <c r="B10" s="37" t="s">
        <v>227</v>
      </c>
      <c r="C10" s="232">
        <v>577</v>
      </c>
      <c r="D10" s="467">
        <f>IF(C10=0," ",C10/C11)</f>
        <v>0.9730185497470489</v>
      </c>
      <c r="E10" s="232">
        <v>577</v>
      </c>
      <c r="F10" s="467">
        <f>IF(E10=0," ",E10/E11)</f>
        <v>0.9730185497470489</v>
      </c>
      <c r="G10" s="232">
        <v>575</v>
      </c>
      <c r="H10" s="467">
        <f>IF(G10=0," ",G10/G11)</f>
        <v>0.96964586846543</v>
      </c>
      <c r="I10" s="232">
        <v>571</v>
      </c>
      <c r="J10" s="467">
        <f>IF(I10=0," ",I10/I11)</f>
        <v>0.9629005059021922</v>
      </c>
      <c r="K10" s="232">
        <v>570</v>
      </c>
      <c r="L10" s="456">
        <f>IF(K10=0," ",K10/K11)</f>
        <v>0.9612141652613828</v>
      </c>
      <c r="M10" s="232">
        <v>568</v>
      </c>
      <c r="N10" s="467">
        <f>IF(M10=0," ",M10/M11)</f>
        <v>0.9578414839797639</v>
      </c>
      <c r="O10" s="39">
        <v>567</v>
      </c>
      <c r="P10" s="467">
        <f>IF(O10=0," ",O10/O11)</f>
        <v>0.9561551433389545</v>
      </c>
      <c r="Q10" s="39">
        <v>564</v>
      </c>
      <c r="R10" s="472">
        <f>IF(Q10=0," ",Q10/Q11)</f>
        <v>0.9510961214165261</v>
      </c>
      <c r="S10" s="39">
        <v>563</v>
      </c>
      <c r="T10" s="467">
        <f>IF(S10=0," ",S10/S11)</f>
        <v>0.9494097807757167</v>
      </c>
      <c r="U10" s="39">
        <v>556</v>
      </c>
      <c r="V10" s="467">
        <f>IF(U10=0," ",U10/U11)</f>
        <v>0.9376053962900506</v>
      </c>
      <c r="W10" s="39">
        <v>558</v>
      </c>
      <c r="X10" s="467">
        <f>IF(W10=0," ",W10/W11)</f>
        <v>0.9409780775716695</v>
      </c>
      <c r="Y10" s="40">
        <v>559</v>
      </c>
      <c r="Z10" s="467">
        <f>IF(Y10=0," ",Y10/Y11)</f>
        <v>0.9426644182124789</v>
      </c>
      <c r="AA10" s="93">
        <f>AVERAGE(C10,E10,G10,I10,K10,M10,O10,Q10,S10,U10,W10,Y10)</f>
        <v>567.0833333333334</v>
      </c>
      <c r="AB10" s="467">
        <f>IF(AA10=0," ",AA10/AA11)</f>
        <v>0.9562956717256886</v>
      </c>
      <c r="AC10" s="470"/>
    </row>
    <row r="11" spans="1:29" ht="45" customHeight="1" thickBot="1">
      <c r="A11" s="464"/>
      <c r="B11" s="38" t="s">
        <v>228</v>
      </c>
      <c r="C11" s="233">
        <v>593</v>
      </c>
      <c r="D11" s="468"/>
      <c r="E11" s="233">
        <v>593</v>
      </c>
      <c r="F11" s="468"/>
      <c r="G11" s="233">
        <v>593</v>
      </c>
      <c r="H11" s="468"/>
      <c r="I11" s="233">
        <v>593</v>
      </c>
      <c r="J11" s="468"/>
      <c r="K11" s="233">
        <v>593</v>
      </c>
      <c r="L11" s="457"/>
      <c r="M11" s="233">
        <v>593</v>
      </c>
      <c r="N11" s="468"/>
      <c r="O11" s="35">
        <v>593</v>
      </c>
      <c r="P11" s="468"/>
      <c r="Q11" s="35">
        <v>593</v>
      </c>
      <c r="R11" s="473"/>
      <c r="S11" s="35">
        <v>593</v>
      </c>
      <c r="T11" s="468"/>
      <c r="U11" s="35">
        <v>593</v>
      </c>
      <c r="V11" s="468"/>
      <c r="W11" s="35">
        <v>593</v>
      </c>
      <c r="X11" s="468"/>
      <c r="Y11" s="36">
        <v>593</v>
      </c>
      <c r="Z11" s="468"/>
      <c r="AA11" s="94">
        <f>AVERAGE(C11,E11,G11,I11,K11,M11,O11,Q11,S11,U11,W11,Y11)</f>
        <v>593</v>
      </c>
      <c r="AB11" s="468"/>
      <c r="AC11" s="471"/>
    </row>
  </sheetData>
  <sheetProtection password="E09B" sheet="1" objects="1" scenarios="1"/>
  <mergeCells count="42">
    <mergeCell ref="AA1:AC1"/>
    <mergeCell ref="AA2:AC2"/>
    <mergeCell ref="AA3:AC3"/>
    <mergeCell ref="AA4:AC4"/>
    <mergeCell ref="B1:Z1"/>
    <mergeCell ref="B2:Z2"/>
    <mergeCell ref="B3:Z3"/>
    <mergeCell ref="B4:Z4"/>
    <mergeCell ref="B6:AC6"/>
    <mergeCell ref="B7:AC7"/>
    <mergeCell ref="M8:N8"/>
    <mergeCell ref="O8:P8"/>
    <mergeCell ref="Q8:R8"/>
    <mergeCell ref="S8:T8"/>
    <mergeCell ref="U8:V8"/>
    <mergeCell ref="W8:X8"/>
    <mergeCell ref="Y8:Z8"/>
    <mergeCell ref="AA8:AB8"/>
    <mergeCell ref="AC8:AC9"/>
    <mergeCell ref="AC10:AC11"/>
    <mergeCell ref="R10:R11"/>
    <mergeCell ref="T10:T11"/>
    <mergeCell ref="V10:V11"/>
    <mergeCell ref="X10:X11"/>
    <mergeCell ref="AB10:AB11"/>
    <mergeCell ref="Z10:Z11"/>
    <mergeCell ref="A1:A4"/>
    <mergeCell ref="A10:A11"/>
    <mergeCell ref="A8:A9"/>
    <mergeCell ref="B8:B9"/>
    <mergeCell ref="P10:P11"/>
    <mergeCell ref="N10:N11"/>
    <mergeCell ref="D10:D11"/>
    <mergeCell ref="F10:F11"/>
    <mergeCell ref="H10:H11"/>
    <mergeCell ref="J10:J11"/>
    <mergeCell ref="L10:L11"/>
    <mergeCell ref="C8:D8"/>
    <mergeCell ref="E8:F8"/>
    <mergeCell ref="G8:H8"/>
    <mergeCell ref="I8:J8"/>
    <mergeCell ref="K8:L8"/>
  </mergeCells>
  <printOptions horizontalCentered="1" verticalCentered="1"/>
  <pageMargins left="0.7480314960629921" right="0.7480314960629921" top="0.984251968503937" bottom="0.984251968503937" header="0" footer="0"/>
  <pageSetup fitToHeight="1" fitToWidth="1" horizontalDpi="600" verticalDpi="600" orientation="landscape" scale="33" r:id="rId2"/>
  <drawing r:id="rId1"/>
</worksheet>
</file>

<file path=xl/worksheets/sheet3.xml><?xml version="1.0" encoding="utf-8"?>
<worksheet xmlns="http://schemas.openxmlformats.org/spreadsheetml/2006/main" xmlns:r="http://schemas.openxmlformats.org/officeDocument/2006/relationships">
  <sheetPr>
    <tabColor rgb="FF00FF00"/>
    <pageSetUpPr fitToPage="1"/>
  </sheetPr>
  <dimension ref="A1:S178"/>
  <sheetViews>
    <sheetView zoomScale="85" zoomScaleNormal="85" zoomScalePageLayoutView="0" workbookViewId="0" topLeftCell="A22">
      <selection activeCell="S38" sqref="S38"/>
    </sheetView>
  </sheetViews>
  <sheetFormatPr defaultColWidth="11.421875" defaultRowHeight="12.75"/>
  <cols>
    <col min="1" max="1" width="3.00390625" style="45" customWidth="1"/>
    <col min="2" max="2" width="31.8515625" style="45" customWidth="1"/>
    <col min="3" max="3" width="16.8515625" style="45" customWidth="1"/>
    <col min="4" max="15" width="8.7109375" style="45" customWidth="1"/>
    <col min="16" max="16" width="10.7109375" style="45" customWidth="1"/>
    <col min="17" max="18" width="11.7109375" style="45" customWidth="1"/>
    <col min="19" max="16384" width="11.421875" style="45" customWidth="1"/>
  </cols>
  <sheetData>
    <row r="1" spans="1:17" ht="13.5" thickBot="1">
      <c r="A1" s="58"/>
      <c r="B1" s="58"/>
      <c r="C1" s="58"/>
      <c r="D1" s="58"/>
      <c r="E1" s="58"/>
      <c r="F1" s="58"/>
      <c r="G1" s="58"/>
      <c r="H1" s="58"/>
      <c r="I1" s="58"/>
      <c r="J1" s="58"/>
      <c r="K1" s="58"/>
      <c r="L1" s="58"/>
      <c r="M1" s="58"/>
      <c r="N1" s="58"/>
      <c r="O1" s="58"/>
      <c r="P1" s="58"/>
      <c r="Q1" s="58"/>
    </row>
    <row r="2" spans="1:17" ht="16.5" customHeight="1">
      <c r="A2" s="58"/>
      <c r="B2" s="320"/>
      <c r="C2" s="481" t="s">
        <v>59</v>
      </c>
      <c r="D2" s="482"/>
      <c r="E2" s="482"/>
      <c r="F2" s="482"/>
      <c r="G2" s="482"/>
      <c r="H2" s="482"/>
      <c r="I2" s="482"/>
      <c r="J2" s="482"/>
      <c r="K2" s="482"/>
      <c r="L2" s="482"/>
      <c r="M2" s="483"/>
      <c r="N2" s="484" t="s">
        <v>60</v>
      </c>
      <c r="O2" s="485"/>
      <c r="P2" s="486"/>
      <c r="Q2" s="58"/>
    </row>
    <row r="3" spans="1:17" ht="15.75" customHeight="1">
      <c r="A3" s="58"/>
      <c r="B3" s="321"/>
      <c r="C3" s="487" t="s">
        <v>61</v>
      </c>
      <c r="D3" s="488"/>
      <c r="E3" s="488"/>
      <c r="F3" s="488"/>
      <c r="G3" s="488"/>
      <c r="H3" s="488"/>
      <c r="I3" s="488"/>
      <c r="J3" s="488"/>
      <c r="K3" s="488"/>
      <c r="L3" s="488"/>
      <c r="M3" s="489"/>
      <c r="N3" s="490" t="s">
        <v>108</v>
      </c>
      <c r="O3" s="491"/>
      <c r="P3" s="492"/>
      <c r="Q3" s="58"/>
    </row>
    <row r="4" spans="1:17" ht="15.75" customHeight="1">
      <c r="A4" s="58"/>
      <c r="B4" s="321"/>
      <c r="C4" s="487" t="s">
        <v>62</v>
      </c>
      <c r="D4" s="488"/>
      <c r="E4" s="488"/>
      <c r="F4" s="488"/>
      <c r="G4" s="488"/>
      <c r="H4" s="488"/>
      <c r="I4" s="488"/>
      <c r="J4" s="488"/>
      <c r="K4" s="488"/>
      <c r="L4" s="488"/>
      <c r="M4" s="489"/>
      <c r="N4" s="490" t="s">
        <v>107</v>
      </c>
      <c r="O4" s="491"/>
      <c r="P4" s="492"/>
      <c r="Q4" s="58"/>
    </row>
    <row r="5" spans="1:17" ht="16.5" customHeight="1" thickBot="1">
      <c r="A5" s="58"/>
      <c r="B5" s="322"/>
      <c r="C5" s="493" t="s">
        <v>63</v>
      </c>
      <c r="D5" s="494"/>
      <c r="E5" s="494"/>
      <c r="F5" s="494"/>
      <c r="G5" s="494"/>
      <c r="H5" s="494"/>
      <c r="I5" s="494"/>
      <c r="J5" s="494"/>
      <c r="K5" s="494"/>
      <c r="L5" s="494"/>
      <c r="M5" s="495"/>
      <c r="N5" s="496" t="s">
        <v>170</v>
      </c>
      <c r="O5" s="497"/>
      <c r="P5" s="498"/>
      <c r="Q5" s="58"/>
    </row>
    <row r="6" spans="1:17" ht="3.75" customHeight="1" thickBot="1">
      <c r="A6" s="58"/>
      <c r="B6" s="58"/>
      <c r="C6" s="58"/>
      <c r="D6" s="58"/>
      <c r="E6" s="58"/>
      <c r="F6" s="58"/>
      <c r="G6" s="58"/>
      <c r="H6" s="58"/>
      <c r="I6" s="58"/>
      <c r="J6" s="58"/>
      <c r="K6" s="58"/>
      <c r="L6" s="58"/>
      <c r="M6" s="58"/>
      <c r="N6" s="58"/>
      <c r="O6" s="58"/>
      <c r="P6" s="58"/>
      <c r="Q6" s="58"/>
    </row>
    <row r="7" spans="1:17" ht="12.75">
      <c r="A7" s="59"/>
      <c r="B7" s="332" t="s">
        <v>66</v>
      </c>
      <c r="C7" s="333"/>
      <c r="D7" s="333"/>
      <c r="E7" s="333"/>
      <c r="F7" s="333"/>
      <c r="G7" s="333"/>
      <c r="H7" s="333"/>
      <c r="I7" s="333"/>
      <c r="J7" s="333"/>
      <c r="K7" s="333"/>
      <c r="L7" s="333"/>
      <c r="M7" s="333"/>
      <c r="N7" s="333"/>
      <c r="O7" s="333"/>
      <c r="P7" s="334"/>
      <c r="Q7" s="59"/>
    </row>
    <row r="8" spans="1:17" ht="13.5" thickBot="1">
      <c r="A8" s="59"/>
      <c r="B8" s="335"/>
      <c r="C8" s="336"/>
      <c r="D8" s="336"/>
      <c r="E8" s="336"/>
      <c r="F8" s="336"/>
      <c r="G8" s="336"/>
      <c r="H8" s="336"/>
      <c r="I8" s="336"/>
      <c r="J8" s="336"/>
      <c r="K8" s="336"/>
      <c r="L8" s="336"/>
      <c r="M8" s="336"/>
      <c r="N8" s="336"/>
      <c r="O8" s="336"/>
      <c r="P8" s="337"/>
      <c r="Q8" s="59"/>
    </row>
    <row r="9" spans="1:17" ht="3.75" customHeight="1" thickBot="1">
      <c r="A9" s="59"/>
      <c r="B9" s="338"/>
      <c r="C9" s="338"/>
      <c r="D9" s="338"/>
      <c r="E9" s="338"/>
      <c r="F9" s="338"/>
      <c r="G9" s="338"/>
      <c r="H9" s="338"/>
      <c r="I9" s="338"/>
      <c r="J9" s="338"/>
      <c r="K9" s="338"/>
      <c r="L9" s="338"/>
      <c r="M9" s="338"/>
      <c r="N9" s="338"/>
      <c r="O9" s="338"/>
      <c r="P9" s="338"/>
      <c r="Q9" s="59"/>
    </row>
    <row r="10" spans="1:17" ht="26.25" customHeight="1" thickBot="1">
      <c r="A10" s="59"/>
      <c r="B10" s="60" t="s">
        <v>76</v>
      </c>
      <c r="C10" s="61">
        <v>2018</v>
      </c>
      <c r="D10" s="358" t="s">
        <v>1</v>
      </c>
      <c r="E10" s="359"/>
      <c r="F10" s="359"/>
      <c r="G10" s="359"/>
      <c r="H10" s="442" t="s">
        <v>42</v>
      </c>
      <c r="I10" s="442"/>
      <c r="J10" s="442"/>
      <c r="K10" s="359" t="s">
        <v>39</v>
      </c>
      <c r="L10" s="359"/>
      <c r="M10" s="359"/>
      <c r="N10" s="359"/>
      <c r="O10" s="442" t="s">
        <v>47</v>
      </c>
      <c r="P10" s="443"/>
      <c r="Q10" s="59"/>
    </row>
    <row r="11" spans="1:17" ht="3.75" customHeight="1" thickBot="1">
      <c r="A11" s="59"/>
      <c r="B11" s="401"/>
      <c r="C11" s="402"/>
      <c r="D11" s="402"/>
      <c r="E11" s="402"/>
      <c r="F11" s="402"/>
      <c r="G11" s="402"/>
      <c r="H11" s="402"/>
      <c r="I11" s="402"/>
      <c r="J11" s="402"/>
      <c r="K11" s="402"/>
      <c r="L11" s="402"/>
      <c r="M11" s="402"/>
      <c r="N11" s="402"/>
      <c r="O11" s="402"/>
      <c r="P11" s="403"/>
      <c r="Q11" s="59"/>
    </row>
    <row r="12" spans="1:17" ht="13.5" thickBot="1">
      <c r="A12" s="59"/>
      <c r="B12" s="62" t="s">
        <v>0</v>
      </c>
      <c r="C12" s="407" t="s">
        <v>101</v>
      </c>
      <c r="D12" s="407"/>
      <c r="E12" s="407"/>
      <c r="F12" s="407"/>
      <c r="G12" s="407"/>
      <c r="H12" s="407"/>
      <c r="I12" s="407"/>
      <c r="J12" s="407"/>
      <c r="K12" s="407"/>
      <c r="L12" s="407"/>
      <c r="M12" s="407"/>
      <c r="N12" s="407"/>
      <c r="O12" s="407"/>
      <c r="P12" s="408"/>
      <c r="Q12" s="59"/>
    </row>
    <row r="13" spans="1:17" ht="3.75" customHeight="1" thickBot="1">
      <c r="A13" s="59"/>
      <c r="B13" s="420"/>
      <c r="C13" s="421"/>
      <c r="D13" s="421"/>
      <c r="E13" s="421"/>
      <c r="F13" s="421"/>
      <c r="G13" s="421"/>
      <c r="H13" s="421"/>
      <c r="I13" s="421"/>
      <c r="J13" s="421"/>
      <c r="K13" s="421"/>
      <c r="L13" s="421"/>
      <c r="M13" s="421"/>
      <c r="N13" s="421"/>
      <c r="O13" s="421"/>
      <c r="P13" s="422"/>
      <c r="Q13" s="59"/>
    </row>
    <row r="14" spans="1:17" ht="13.5" thickBot="1">
      <c r="A14" s="59"/>
      <c r="B14" s="62" t="s">
        <v>6</v>
      </c>
      <c r="C14" s="352" t="s">
        <v>128</v>
      </c>
      <c r="D14" s="353"/>
      <c r="E14" s="353"/>
      <c r="F14" s="353"/>
      <c r="G14" s="353"/>
      <c r="H14" s="353"/>
      <c r="I14" s="353"/>
      <c r="J14" s="353"/>
      <c r="K14" s="353"/>
      <c r="L14" s="353"/>
      <c r="M14" s="353"/>
      <c r="N14" s="353"/>
      <c r="O14" s="353"/>
      <c r="P14" s="354"/>
      <c r="Q14" s="59"/>
    </row>
    <row r="15" spans="1:17" ht="3.75" customHeight="1" thickBot="1">
      <c r="A15" s="59"/>
      <c r="B15" s="339"/>
      <c r="C15" s="340"/>
      <c r="D15" s="340"/>
      <c r="E15" s="340"/>
      <c r="F15" s="340"/>
      <c r="G15" s="340"/>
      <c r="H15" s="340"/>
      <c r="I15" s="340"/>
      <c r="J15" s="340"/>
      <c r="K15" s="340"/>
      <c r="L15" s="340"/>
      <c r="M15" s="340"/>
      <c r="N15" s="340"/>
      <c r="O15" s="340"/>
      <c r="P15" s="341"/>
      <c r="Q15" s="59"/>
    </row>
    <row r="16" spans="1:17" ht="13.5" thickBot="1">
      <c r="A16" s="59"/>
      <c r="B16" s="62" t="s">
        <v>37</v>
      </c>
      <c r="C16" s="499" t="s">
        <v>366</v>
      </c>
      <c r="D16" s="353"/>
      <c r="E16" s="353"/>
      <c r="F16" s="353"/>
      <c r="G16" s="353"/>
      <c r="H16" s="353"/>
      <c r="I16" s="353"/>
      <c r="J16" s="353"/>
      <c r="K16" s="353"/>
      <c r="L16" s="353"/>
      <c r="M16" s="353"/>
      <c r="N16" s="353"/>
      <c r="O16" s="353"/>
      <c r="P16" s="354"/>
      <c r="Q16" s="59"/>
    </row>
    <row r="17" spans="1:17" ht="3.75" customHeight="1" thickBot="1">
      <c r="A17" s="59"/>
      <c r="B17" s="339"/>
      <c r="C17" s="340"/>
      <c r="D17" s="340"/>
      <c r="E17" s="340"/>
      <c r="F17" s="340"/>
      <c r="G17" s="340"/>
      <c r="H17" s="340"/>
      <c r="I17" s="340"/>
      <c r="J17" s="340"/>
      <c r="K17" s="340"/>
      <c r="L17" s="340"/>
      <c r="M17" s="340"/>
      <c r="N17" s="340"/>
      <c r="O17" s="340"/>
      <c r="P17" s="341"/>
      <c r="Q17" s="59"/>
    </row>
    <row r="18" spans="1:17" ht="26.25" customHeight="1" thickBot="1">
      <c r="A18" s="59"/>
      <c r="B18" s="62" t="s">
        <v>23</v>
      </c>
      <c r="C18" s="441" t="s">
        <v>105</v>
      </c>
      <c r="D18" s="417"/>
      <c r="E18" s="417"/>
      <c r="F18" s="417"/>
      <c r="G18" s="417"/>
      <c r="H18" s="417"/>
      <c r="I18" s="417"/>
      <c r="J18" s="417"/>
      <c r="K18" s="417"/>
      <c r="L18" s="417"/>
      <c r="M18" s="417"/>
      <c r="N18" s="417"/>
      <c r="O18" s="417"/>
      <c r="P18" s="418"/>
      <c r="Q18" s="59"/>
    </row>
    <row r="19" spans="1:17" ht="3.75" customHeight="1" thickBot="1">
      <c r="A19" s="59"/>
      <c r="B19" s="451"/>
      <c r="C19" s="451"/>
      <c r="D19" s="451"/>
      <c r="E19" s="451"/>
      <c r="F19" s="451"/>
      <c r="G19" s="451"/>
      <c r="H19" s="451"/>
      <c r="I19" s="451"/>
      <c r="J19" s="451"/>
      <c r="K19" s="451"/>
      <c r="L19" s="451"/>
      <c r="M19" s="451"/>
      <c r="N19" s="451"/>
      <c r="O19" s="451"/>
      <c r="P19" s="451"/>
      <c r="Q19" s="59"/>
    </row>
    <row r="20" spans="1:17" ht="17.25" customHeight="1" thickBot="1">
      <c r="A20" s="59"/>
      <c r="B20" s="363" t="s">
        <v>38</v>
      </c>
      <c r="C20" s="364"/>
      <c r="D20" s="364"/>
      <c r="E20" s="364"/>
      <c r="F20" s="364"/>
      <c r="G20" s="364"/>
      <c r="H20" s="364"/>
      <c r="I20" s="364"/>
      <c r="J20" s="364"/>
      <c r="K20" s="364"/>
      <c r="L20" s="364"/>
      <c r="M20" s="364"/>
      <c r="N20" s="364"/>
      <c r="O20" s="364"/>
      <c r="P20" s="365"/>
      <c r="Q20" s="59"/>
    </row>
    <row r="21" spans="1:17" ht="3.75" customHeight="1" thickBot="1">
      <c r="A21" s="59"/>
      <c r="B21" s="435"/>
      <c r="C21" s="436"/>
      <c r="D21" s="436"/>
      <c r="E21" s="436"/>
      <c r="F21" s="436"/>
      <c r="G21" s="436"/>
      <c r="H21" s="436"/>
      <c r="I21" s="436"/>
      <c r="J21" s="436"/>
      <c r="K21" s="436"/>
      <c r="L21" s="436"/>
      <c r="M21" s="436"/>
      <c r="N21" s="436"/>
      <c r="O21" s="436"/>
      <c r="P21" s="437"/>
      <c r="Q21" s="59"/>
    </row>
    <row r="22" spans="1:17" ht="45.75" customHeight="1" thickBot="1">
      <c r="A22" s="59"/>
      <c r="B22" s="62" t="s">
        <v>3</v>
      </c>
      <c r="C22" s="441" t="s">
        <v>129</v>
      </c>
      <c r="D22" s="353"/>
      <c r="E22" s="353"/>
      <c r="F22" s="353"/>
      <c r="G22" s="353"/>
      <c r="H22" s="353"/>
      <c r="I22" s="353"/>
      <c r="J22" s="353"/>
      <c r="K22" s="353"/>
      <c r="L22" s="353"/>
      <c r="M22" s="353"/>
      <c r="N22" s="353"/>
      <c r="O22" s="353"/>
      <c r="P22" s="354"/>
      <c r="Q22" s="59"/>
    </row>
    <row r="23" spans="1:17" ht="3.75" customHeight="1" thickBot="1">
      <c r="A23" s="59"/>
      <c r="B23" s="339"/>
      <c r="C23" s="340"/>
      <c r="D23" s="340"/>
      <c r="E23" s="340"/>
      <c r="F23" s="340"/>
      <c r="G23" s="340"/>
      <c r="H23" s="340"/>
      <c r="I23" s="340"/>
      <c r="J23" s="340"/>
      <c r="K23" s="340"/>
      <c r="L23" s="340"/>
      <c r="M23" s="340"/>
      <c r="N23" s="340"/>
      <c r="O23" s="340"/>
      <c r="P23" s="341"/>
      <c r="Q23" s="59"/>
    </row>
    <row r="24" spans="1:17" ht="52.5" customHeight="1" thickBot="1">
      <c r="A24" s="59"/>
      <c r="B24" s="62" t="s">
        <v>24</v>
      </c>
      <c r="C24" s="449" t="s">
        <v>130</v>
      </c>
      <c r="D24" s="439"/>
      <c r="E24" s="439"/>
      <c r="F24" s="439"/>
      <c r="G24" s="439"/>
      <c r="H24" s="439"/>
      <c r="I24" s="439"/>
      <c r="J24" s="439"/>
      <c r="K24" s="439"/>
      <c r="L24" s="439"/>
      <c r="M24" s="439"/>
      <c r="N24" s="439"/>
      <c r="O24" s="439"/>
      <c r="P24" s="440"/>
      <c r="Q24" s="59"/>
    </row>
    <row r="25" spans="1:17" ht="3.75" customHeight="1" thickBot="1">
      <c r="A25" s="59"/>
      <c r="B25" s="339"/>
      <c r="C25" s="340"/>
      <c r="D25" s="340"/>
      <c r="E25" s="340"/>
      <c r="F25" s="340"/>
      <c r="G25" s="340"/>
      <c r="H25" s="340"/>
      <c r="I25" s="340"/>
      <c r="J25" s="340"/>
      <c r="K25" s="340"/>
      <c r="L25" s="340"/>
      <c r="M25" s="340"/>
      <c r="N25" s="340"/>
      <c r="O25" s="340"/>
      <c r="P25" s="341"/>
      <c r="Q25" s="59"/>
    </row>
    <row r="26" spans="1:17" ht="13.5" customHeight="1" thickBot="1">
      <c r="A26" s="59"/>
      <c r="B26" s="67" t="s">
        <v>2</v>
      </c>
      <c r="C26" s="502">
        <v>0.95</v>
      </c>
      <c r="D26" s="503"/>
      <c r="E26" s="503"/>
      <c r="F26" s="503"/>
      <c r="G26" s="503"/>
      <c r="H26" s="503"/>
      <c r="I26" s="503"/>
      <c r="J26" s="503"/>
      <c r="K26" s="503"/>
      <c r="L26" s="503"/>
      <c r="M26" s="503"/>
      <c r="N26" s="503"/>
      <c r="O26" s="503"/>
      <c r="P26" s="504"/>
      <c r="Q26" s="59"/>
    </row>
    <row r="27" spans="1:17" ht="3.75" customHeight="1" thickBot="1">
      <c r="A27" s="59"/>
      <c r="B27" s="345"/>
      <c r="C27" s="346"/>
      <c r="D27" s="346"/>
      <c r="E27" s="346"/>
      <c r="F27" s="346"/>
      <c r="G27" s="346"/>
      <c r="H27" s="346"/>
      <c r="I27" s="346"/>
      <c r="J27" s="346"/>
      <c r="K27" s="346"/>
      <c r="L27" s="346"/>
      <c r="M27" s="346"/>
      <c r="N27" s="346"/>
      <c r="O27" s="346"/>
      <c r="P27" s="347"/>
      <c r="Q27" s="59"/>
    </row>
    <row r="28" spans="1:17" ht="12.75" customHeight="1" thickBot="1">
      <c r="A28" s="59"/>
      <c r="B28" s="67" t="s">
        <v>25</v>
      </c>
      <c r="C28" s="68" t="s">
        <v>26</v>
      </c>
      <c r="D28" s="500" t="s">
        <v>186</v>
      </c>
      <c r="E28" s="501"/>
      <c r="F28" s="100">
        <v>0.95</v>
      </c>
      <c r="G28" s="101"/>
      <c r="H28" s="419" t="s">
        <v>27</v>
      </c>
      <c r="I28" s="419"/>
      <c r="J28" s="419"/>
      <c r="K28" s="505" t="s">
        <v>132</v>
      </c>
      <c r="L28" s="506"/>
      <c r="M28" s="507"/>
      <c r="N28" s="404" t="s">
        <v>28</v>
      </c>
      <c r="O28" s="405"/>
      <c r="P28" s="102" t="s">
        <v>133</v>
      </c>
      <c r="Q28" s="59"/>
    </row>
    <row r="29" spans="1:17" ht="3.75" customHeight="1" thickBot="1">
      <c r="A29" s="59"/>
      <c r="B29" s="450"/>
      <c r="C29" s="451"/>
      <c r="D29" s="451"/>
      <c r="E29" s="451"/>
      <c r="F29" s="451"/>
      <c r="G29" s="451"/>
      <c r="H29" s="451"/>
      <c r="I29" s="451"/>
      <c r="J29" s="451"/>
      <c r="K29" s="451"/>
      <c r="L29" s="451"/>
      <c r="M29" s="451"/>
      <c r="N29" s="451"/>
      <c r="O29" s="451"/>
      <c r="P29" s="452"/>
      <c r="Q29" s="59"/>
    </row>
    <row r="30" spans="1:17" ht="13.5" thickBot="1">
      <c r="A30" s="59"/>
      <c r="B30" s="67" t="s">
        <v>7</v>
      </c>
      <c r="C30" s="352" t="s">
        <v>109</v>
      </c>
      <c r="D30" s="353"/>
      <c r="E30" s="353"/>
      <c r="F30" s="353"/>
      <c r="G30" s="353"/>
      <c r="H30" s="353"/>
      <c r="I30" s="353"/>
      <c r="J30" s="353"/>
      <c r="K30" s="353"/>
      <c r="L30" s="353"/>
      <c r="M30" s="353"/>
      <c r="N30" s="353"/>
      <c r="O30" s="353"/>
      <c r="P30" s="354"/>
      <c r="Q30" s="59"/>
    </row>
    <row r="31" spans="1:17" ht="3.75" customHeight="1" thickBot="1">
      <c r="A31" s="59"/>
      <c r="B31" s="339"/>
      <c r="C31" s="340"/>
      <c r="D31" s="340"/>
      <c r="E31" s="340"/>
      <c r="F31" s="340"/>
      <c r="G31" s="340"/>
      <c r="H31" s="340"/>
      <c r="I31" s="340"/>
      <c r="J31" s="340"/>
      <c r="K31" s="340"/>
      <c r="L31" s="340"/>
      <c r="M31" s="340"/>
      <c r="N31" s="340"/>
      <c r="O31" s="340"/>
      <c r="P31" s="341"/>
      <c r="Q31" s="59"/>
    </row>
    <row r="32" spans="1:17" ht="13.5" thickBot="1">
      <c r="A32" s="59"/>
      <c r="B32" s="67" t="s">
        <v>4</v>
      </c>
      <c r="C32" s="406" t="s">
        <v>72</v>
      </c>
      <c r="D32" s="407"/>
      <c r="E32" s="407"/>
      <c r="F32" s="407"/>
      <c r="G32" s="407"/>
      <c r="H32" s="407"/>
      <c r="I32" s="407"/>
      <c r="J32" s="407"/>
      <c r="K32" s="407"/>
      <c r="L32" s="407"/>
      <c r="M32" s="407"/>
      <c r="N32" s="407"/>
      <c r="O32" s="407"/>
      <c r="P32" s="408"/>
      <c r="Q32" s="59"/>
    </row>
    <row r="33" spans="1:17" ht="3.75" customHeight="1" thickBot="1">
      <c r="A33" s="59"/>
      <c r="B33" s="339"/>
      <c r="C33" s="340"/>
      <c r="D33" s="340"/>
      <c r="E33" s="340"/>
      <c r="F33" s="340"/>
      <c r="G33" s="340"/>
      <c r="H33" s="340"/>
      <c r="I33" s="340"/>
      <c r="J33" s="340"/>
      <c r="K33" s="340"/>
      <c r="L33" s="340"/>
      <c r="M33" s="340"/>
      <c r="N33" s="340"/>
      <c r="O33" s="340"/>
      <c r="P33" s="341"/>
      <c r="Q33" s="59"/>
    </row>
    <row r="34" spans="1:17" ht="13.5" thickBot="1">
      <c r="A34" s="59"/>
      <c r="B34" s="67" t="s">
        <v>35</v>
      </c>
      <c r="C34" s="409" t="s">
        <v>72</v>
      </c>
      <c r="D34" s="407"/>
      <c r="E34" s="407"/>
      <c r="F34" s="407"/>
      <c r="G34" s="407"/>
      <c r="H34" s="407"/>
      <c r="I34" s="407"/>
      <c r="J34" s="407"/>
      <c r="K34" s="407"/>
      <c r="L34" s="407"/>
      <c r="M34" s="407"/>
      <c r="N34" s="407"/>
      <c r="O34" s="407"/>
      <c r="P34" s="408"/>
      <c r="Q34" s="59"/>
    </row>
    <row r="35" spans="1:17" ht="3.75" customHeight="1" thickBot="1">
      <c r="A35" s="59"/>
      <c r="B35" s="420"/>
      <c r="C35" s="421"/>
      <c r="D35" s="421"/>
      <c r="E35" s="421"/>
      <c r="F35" s="421"/>
      <c r="G35" s="421"/>
      <c r="H35" s="421"/>
      <c r="I35" s="421"/>
      <c r="J35" s="421"/>
      <c r="K35" s="421"/>
      <c r="L35" s="421"/>
      <c r="M35" s="421"/>
      <c r="N35" s="421"/>
      <c r="O35" s="421"/>
      <c r="P35" s="422"/>
      <c r="Q35" s="59"/>
    </row>
    <row r="36" spans="1:17" ht="14.25" customHeight="1" thickBot="1">
      <c r="A36" s="59"/>
      <c r="B36" s="67" t="s">
        <v>65</v>
      </c>
      <c r="C36" s="409" t="s">
        <v>72</v>
      </c>
      <c r="D36" s="407"/>
      <c r="E36" s="407"/>
      <c r="F36" s="407"/>
      <c r="G36" s="407"/>
      <c r="H36" s="407"/>
      <c r="I36" s="407"/>
      <c r="J36" s="407"/>
      <c r="K36" s="407"/>
      <c r="L36" s="407"/>
      <c r="M36" s="407"/>
      <c r="N36" s="407"/>
      <c r="O36" s="407"/>
      <c r="P36" s="408"/>
      <c r="Q36" s="59"/>
    </row>
    <row r="37" spans="1:17" ht="3.75" customHeight="1" thickBot="1">
      <c r="A37" s="59"/>
      <c r="B37" s="64"/>
      <c r="C37" s="64"/>
      <c r="D37" s="64"/>
      <c r="E37" s="64"/>
      <c r="F37" s="64"/>
      <c r="G37" s="64"/>
      <c r="H37" s="64"/>
      <c r="I37" s="64"/>
      <c r="J37" s="64"/>
      <c r="K37" s="64"/>
      <c r="L37" s="64"/>
      <c r="M37" s="64"/>
      <c r="N37" s="64"/>
      <c r="O37" s="64"/>
      <c r="P37" s="64"/>
      <c r="Q37" s="59"/>
    </row>
    <row r="38" spans="1:17" ht="12.75">
      <c r="A38" s="59"/>
      <c r="B38" s="508" t="s">
        <v>29</v>
      </c>
      <c r="C38" s="509"/>
      <c r="D38" s="509"/>
      <c r="E38" s="509"/>
      <c r="F38" s="509"/>
      <c r="G38" s="509"/>
      <c r="H38" s="509"/>
      <c r="I38" s="509"/>
      <c r="J38" s="509"/>
      <c r="K38" s="509"/>
      <c r="L38" s="509"/>
      <c r="M38" s="509"/>
      <c r="N38" s="509"/>
      <c r="O38" s="509"/>
      <c r="P38" s="510"/>
      <c r="Q38" s="59"/>
    </row>
    <row r="39" spans="1:17" ht="12.75">
      <c r="A39" s="59"/>
      <c r="B39" s="234" t="s">
        <v>34</v>
      </c>
      <c r="C39" s="511" t="s">
        <v>30</v>
      </c>
      <c r="D39" s="511"/>
      <c r="E39" s="511"/>
      <c r="F39" s="511"/>
      <c r="G39" s="511"/>
      <c r="H39" s="511" t="s">
        <v>7</v>
      </c>
      <c r="I39" s="511"/>
      <c r="J39" s="511"/>
      <c r="K39" s="511"/>
      <c r="L39" s="511"/>
      <c r="M39" s="511" t="s">
        <v>31</v>
      </c>
      <c r="N39" s="511"/>
      <c r="O39" s="511"/>
      <c r="P39" s="512"/>
      <c r="Q39" s="59"/>
    </row>
    <row r="40" spans="1:17" ht="30" customHeight="1">
      <c r="A40" s="59"/>
      <c r="B40" s="103" t="s">
        <v>134</v>
      </c>
      <c r="C40" s="513" t="s">
        <v>281</v>
      </c>
      <c r="D40" s="514"/>
      <c r="E40" s="514"/>
      <c r="F40" s="514"/>
      <c r="G40" s="514"/>
      <c r="H40" s="515" t="s">
        <v>272</v>
      </c>
      <c r="I40" s="516"/>
      <c r="J40" s="516"/>
      <c r="K40" s="516"/>
      <c r="L40" s="516"/>
      <c r="M40" s="514" t="s">
        <v>136</v>
      </c>
      <c r="N40" s="514"/>
      <c r="O40" s="514"/>
      <c r="P40" s="517"/>
      <c r="Q40" s="59"/>
    </row>
    <row r="41" spans="1:17" ht="30" customHeight="1" thickBot="1">
      <c r="A41" s="59"/>
      <c r="B41" s="72" t="s">
        <v>135</v>
      </c>
      <c r="C41" s="518" t="s">
        <v>137</v>
      </c>
      <c r="D41" s="518"/>
      <c r="E41" s="518"/>
      <c r="F41" s="518"/>
      <c r="G41" s="518"/>
      <c r="H41" s="519" t="s">
        <v>273</v>
      </c>
      <c r="I41" s="520"/>
      <c r="J41" s="520"/>
      <c r="K41" s="520"/>
      <c r="L41" s="520"/>
      <c r="M41" s="521" t="s">
        <v>136</v>
      </c>
      <c r="N41" s="521"/>
      <c r="O41" s="521"/>
      <c r="P41" s="522"/>
      <c r="Q41" s="59"/>
    </row>
    <row r="42" spans="1:17" ht="3.75" customHeight="1" thickBot="1">
      <c r="A42" s="59"/>
      <c r="B42" s="73"/>
      <c r="C42" s="73"/>
      <c r="D42" s="73"/>
      <c r="E42" s="73"/>
      <c r="F42" s="73"/>
      <c r="G42" s="73"/>
      <c r="H42" s="73"/>
      <c r="I42" s="73"/>
      <c r="J42" s="73"/>
      <c r="K42" s="73"/>
      <c r="L42" s="73"/>
      <c r="M42" s="73"/>
      <c r="N42" s="73"/>
      <c r="O42" s="73"/>
      <c r="P42" s="73"/>
      <c r="Q42" s="59"/>
    </row>
    <row r="43" spans="1:17" ht="13.5" customHeight="1" thickBot="1">
      <c r="A43" s="59"/>
      <c r="B43" s="363" t="s">
        <v>8</v>
      </c>
      <c r="C43" s="364"/>
      <c r="D43" s="364"/>
      <c r="E43" s="364"/>
      <c r="F43" s="364"/>
      <c r="G43" s="364"/>
      <c r="H43" s="364"/>
      <c r="I43" s="364"/>
      <c r="J43" s="364"/>
      <c r="K43" s="364"/>
      <c r="L43" s="364"/>
      <c r="M43" s="364"/>
      <c r="N43" s="364"/>
      <c r="O43" s="364"/>
      <c r="P43" s="365"/>
      <c r="Q43" s="59"/>
    </row>
    <row r="44" spans="1:17" ht="3.75" customHeight="1" thickBot="1">
      <c r="A44" s="59"/>
      <c r="B44" s="63"/>
      <c r="C44" s="64"/>
      <c r="D44" s="64"/>
      <c r="E44" s="64"/>
      <c r="F44" s="64"/>
      <c r="G44" s="64"/>
      <c r="H44" s="64"/>
      <c r="I44" s="64"/>
      <c r="J44" s="64"/>
      <c r="K44" s="64"/>
      <c r="L44" s="64"/>
      <c r="M44" s="64"/>
      <c r="N44" s="64"/>
      <c r="O44" s="64"/>
      <c r="P44" s="65"/>
      <c r="Q44" s="59"/>
    </row>
    <row r="45" spans="1:17" ht="12.75">
      <c r="A45" s="59"/>
      <c r="B45" s="523" t="s">
        <v>32</v>
      </c>
      <c r="C45" s="104" t="s">
        <v>9</v>
      </c>
      <c r="D45" s="105" t="s">
        <v>11</v>
      </c>
      <c r="E45" s="105" t="s">
        <v>12</v>
      </c>
      <c r="F45" s="105" t="s">
        <v>13</v>
      </c>
      <c r="G45" s="105" t="s">
        <v>14</v>
      </c>
      <c r="H45" s="105" t="s">
        <v>15</v>
      </c>
      <c r="I45" s="105" t="s">
        <v>16</v>
      </c>
      <c r="J45" s="105" t="s">
        <v>17</v>
      </c>
      <c r="K45" s="105" t="s">
        <v>18</v>
      </c>
      <c r="L45" s="105" t="s">
        <v>19</v>
      </c>
      <c r="M45" s="105" t="s">
        <v>20</v>
      </c>
      <c r="N45" s="105" t="s">
        <v>21</v>
      </c>
      <c r="O45" s="106" t="s">
        <v>22</v>
      </c>
      <c r="P45" s="107" t="s">
        <v>36</v>
      </c>
      <c r="Q45" s="59"/>
    </row>
    <row r="46" spans="1:17" ht="13.5" thickBot="1">
      <c r="A46" s="59"/>
      <c r="B46" s="524"/>
      <c r="C46" s="108" t="s">
        <v>10</v>
      </c>
      <c r="D46" s="109"/>
      <c r="E46" s="109"/>
      <c r="F46" s="110">
        <f>+'registro Plan Anual Bienestar'!E15</f>
        <v>1</v>
      </c>
      <c r="G46" s="109"/>
      <c r="H46" s="109"/>
      <c r="I46" s="110">
        <f>+'registro Plan Anual Bienestar'!G15</f>
        <v>1</v>
      </c>
      <c r="J46" s="109"/>
      <c r="K46" s="109"/>
      <c r="L46" s="110">
        <f>+'registro Plan Anual Bienestar'!I15</f>
        <v>1</v>
      </c>
      <c r="M46" s="109"/>
      <c r="N46" s="109"/>
      <c r="O46" s="111">
        <f>+'registro Plan Anual Bienestar'!K15</f>
        <v>0.9722222222222222</v>
      </c>
      <c r="P46" s="112">
        <f>+'registro Plan Anual Bienestar'!M15</f>
        <v>0.991701244813278</v>
      </c>
      <c r="Q46" s="59"/>
    </row>
    <row r="47" spans="1:17" ht="3.75" customHeight="1" thickBot="1">
      <c r="A47" s="59"/>
      <c r="B47" s="113">
        <v>0.9</v>
      </c>
      <c r="C47" s="114"/>
      <c r="D47" s="114"/>
      <c r="E47" s="114"/>
      <c r="F47" s="115">
        <v>0.95</v>
      </c>
      <c r="G47" s="114"/>
      <c r="H47" s="114"/>
      <c r="I47" s="115">
        <v>0.95</v>
      </c>
      <c r="J47" s="114"/>
      <c r="K47" s="114"/>
      <c r="L47" s="115">
        <v>0.95</v>
      </c>
      <c r="M47" s="114"/>
      <c r="N47" s="114"/>
      <c r="O47" s="115">
        <v>0.95</v>
      </c>
      <c r="P47" s="115">
        <v>0.95</v>
      </c>
      <c r="Q47" s="59"/>
    </row>
    <row r="48" spans="1:17" ht="13.5" thickBot="1">
      <c r="A48" s="59"/>
      <c r="B48" s="363" t="s">
        <v>33</v>
      </c>
      <c r="C48" s="364"/>
      <c r="D48" s="364"/>
      <c r="E48" s="364"/>
      <c r="F48" s="364"/>
      <c r="G48" s="364"/>
      <c r="H48" s="364"/>
      <c r="I48" s="364"/>
      <c r="J48" s="364"/>
      <c r="K48" s="364"/>
      <c r="L48" s="364"/>
      <c r="M48" s="364"/>
      <c r="N48" s="364"/>
      <c r="O48" s="364"/>
      <c r="P48" s="365"/>
      <c r="Q48" s="59"/>
    </row>
    <row r="49" spans="1:17" ht="12.75">
      <c r="A49" s="59"/>
      <c r="B49" s="426"/>
      <c r="C49" s="427"/>
      <c r="D49" s="427"/>
      <c r="E49" s="427"/>
      <c r="F49" s="427"/>
      <c r="G49" s="427"/>
      <c r="H49" s="427"/>
      <c r="I49" s="427"/>
      <c r="J49" s="427"/>
      <c r="K49" s="427"/>
      <c r="L49" s="427"/>
      <c r="M49" s="427"/>
      <c r="N49" s="427"/>
      <c r="O49" s="427"/>
      <c r="P49" s="428"/>
      <c r="Q49" s="59"/>
    </row>
    <row r="50" spans="1:17" ht="12.75">
      <c r="A50" s="59"/>
      <c r="B50" s="429"/>
      <c r="C50" s="430"/>
      <c r="D50" s="430"/>
      <c r="E50" s="430"/>
      <c r="F50" s="430"/>
      <c r="G50" s="430"/>
      <c r="H50" s="430"/>
      <c r="I50" s="430"/>
      <c r="J50" s="430"/>
      <c r="K50" s="430"/>
      <c r="L50" s="430"/>
      <c r="M50" s="430"/>
      <c r="N50" s="430"/>
      <c r="O50" s="430"/>
      <c r="P50" s="431"/>
      <c r="Q50" s="59"/>
    </row>
    <row r="51" spans="1:17" ht="12.75">
      <c r="A51" s="59"/>
      <c r="B51" s="429"/>
      <c r="C51" s="430"/>
      <c r="D51" s="430"/>
      <c r="E51" s="430"/>
      <c r="F51" s="430"/>
      <c r="G51" s="430"/>
      <c r="H51" s="430"/>
      <c r="I51" s="430"/>
      <c r="J51" s="430"/>
      <c r="K51" s="430"/>
      <c r="L51" s="430"/>
      <c r="M51" s="430"/>
      <c r="N51" s="430"/>
      <c r="O51" s="430"/>
      <c r="P51" s="431"/>
      <c r="Q51" s="59"/>
    </row>
    <row r="52" spans="1:17" ht="12.75">
      <c r="A52" s="59"/>
      <c r="B52" s="429"/>
      <c r="C52" s="430"/>
      <c r="D52" s="430"/>
      <c r="E52" s="430"/>
      <c r="F52" s="430"/>
      <c r="G52" s="430"/>
      <c r="H52" s="430"/>
      <c r="I52" s="430"/>
      <c r="J52" s="430"/>
      <c r="K52" s="430"/>
      <c r="L52" s="430"/>
      <c r="M52" s="430"/>
      <c r="N52" s="430"/>
      <c r="O52" s="430"/>
      <c r="P52" s="431"/>
      <c r="Q52" s="59"/>
    </row>
    <row r="53" spans="1:17" ht="12.75">
      <c r="A53" s="59"/>
      <c r="B53" s="429"/>
      <c r="C53" s="430"/>
      <c r="D53" s="430"/>
      <c r="E53" s="430"/>
      <c r="F53" s="430"/>
      <c r="G53" s="430"/>
      <c r="H53" s="430"/>
      <c r="I53" s="430"/>
      <c r="J53" s="430"/>
      <c r="K53" s="430"/>
      <c r="L53" s="430"/>
      <c r="M53" s="430"/>
      <c r="N53" s="430"/>
      <c r="O53" s="430"/>
      <c r="P53" s="431"/>
      <c r="Q53" s="59"/>
    </row>
    <row r="54" spans="1:17" ht="12.75">
      <c r="A54" s="59"/>
      <c r="B54" s="429"/>
      <c r="C54" s="430"/>
      <c r="D54" s="430"/>
      <c r="E54" s="430"/>
      <c r="F54" s="430"/>
      <c r="G54" s="430"/>
      <c r="H54" s="430"/>
      <c r="I54" s="430"/>
      <c r="J54" s="430"/>
      <c r="K54" s="430"/>
      <c r="L54" s="430"/>
      <c r="M54" s="430"/>
      <c r="N54" s="430"/>
      <c r="O54" s="430"/>
      <c r="P54" s="431"/>
      <c r="Q54" s="59"/>
    </row>
    <row r="55" spans="1:17" ht="12.75">
      <c r="A55" s="59"/>
      <c r="B55" s="429"/>
      <c r="C55" s="430"/>
      <c r="D55" s="430"/>
      <c r="E55" s="430"/>
      <c r="F55" s="430"/>
      <c r="G55" s="430"/>
      <c r="H55" s="430"/>
      <c r="I55" s="430"/>
      <c r="J55" s="430"/>
      <c r="K55" s="430"/>
      <c r="L55" s="430"/>
      <c r="M55" s="430"/>
      <c r="N55" s="430"/>
      <c r="O55" s="430"/>
      <c r="P55" s="431"/>
      <c r="Q55" s="59"/>
    </row>
    <row r="56" spans="1:17" ht="12.75">
      <c r="A56" s="59"/>
      <c r="B56" s="429"/>
      <c r="C56" s="430"/>
      <c r="D56" s="430"/>
      <c r="E56" s="430"/>
      <c r="F56" s="430"/>
      <c r="G56" s="430"/>
      <c r="H56" s="430"/>
      <c r="I56" s="430"/>
      <c r="J56" s="430"/>
      <c r="K56" s="430"/>
      <c r="L56" s="430"/>
      <c r="M56" s="430"/>
      <c r="N56" s="430"/>
      <c r="O56" s="430"/>
      <c r="P56" s="431"/>
      <c r="Q56" s="59"/>
    </row>
    <row r="57" spans="1:17" ht="12.75">
      <c r="A57" s="59"/>
      <c r="B57" s="429"/>
      <c r="C57" s="430"/>
      <c r="D57" s="430"/>
      <c r="E57" s="430"/>
      <c r="F57" s="430"/>
      <c r="G57" s="430"/>
      <c r="H57" s="430"/>
      <c r="I57" s="430"/>
      <c r="J57" s="430"/>
      <c r="K57" s="430"/>
      <c r="L57" s="430"/>
      <c r="M57" s="430"/>
      <c r="N57" s="430"/>
      <c r="O57" s="430"/>
      <c r="P57" s="431"/>
      <c r="Q57" s="59"/>
    </row>
    <row r="58" spans="1:17" ht="12.75">
      <c r="A58" s="59"/>
      <c r="B58" s="429"/>
      <c r="C58" s="430"/>
      <c r="D58" s="430"/>
      <c r="E58" s="430"/>
      <c r="F58" s="430"/>
      <c r="G58" s="430"/>
      <c r="H58" s="430"/>
      <c r="I58" s="430"/>
      <c r="J58" s="430"/>
      <c r="K58" s="430"/>
      <c r="L58" s="430"/>
      <c r="M58" s="430"/>
      <c r="N58" s="430"/>
      <c r="O58" s="430"/>
      <c r="P58" s="431"/>
      <c r="Q58" s="59"/>
    </row>
    <row r="59" spans="1:17" ht="12.75">
      <c r="A59" s="59"/>
      <c r="B59" s="429"/>
      <c r="C59" s="430"/>
      <c r="D59" s="430"/>
      <c r="E59" s="430"/>
      <c r="F59" s="430"/>
      <c r="G59" s="430"/>
      <c r="H59" s="430"/>
      <c r="I59" s="430"/>
      <c r="J59" s="430"/>
      <c r="K59" s="430"/>
      <c r="L59" s="430"/>
      <c r="M59" s="430"/>
      <c r="N59" s="430"/>
      <c r="O59" s="430"/>
      <c r="P59" s="431"/>
      <c r="Q59" s="59"/>
    </row>
    <row r="60" spans="1:17" ht="12.75">
      <c r="A60" s="59"/>
      <c r="B60" s="429"/>
      <c r="C60" s="430"/>
      <c r="D60" s="430"/>
      <c r="E60" s="430"/>
      <c r="F60" s="430"/>
      <c r="G60" s="430"/>
      <c r="H60" s="430"/>
      <c r="I60" s="430"/>
      <c r="J60" s="430"/>
      <c r="K60" s="430"/>
      <c r="L60" s="430"/>
      <c r="M60" s="430"/>
      <c r="N60" s="430"/>
      <c r="O60" s="430"/>
      <c r="P60" s="431"/>
      <c r="Q60" s="59"/>
    </row>
    <row r="61" spans="1:17" ht="12.75">
      <c r="A61" s="59"/>
      <c r="B61" s="429"/>
      <c r="C61" s="430"/>
      <c r="D61" s="430"/>
      <c r="E61" s="430"/>
      <c r="F61" s="430"/>
      <c r="G61" s="430"/>
      <c r="H61" s="430"/>
      <c r="I61" s="430"/>
      <c r="J61" s="430"/>
      <c r="K61" s="430"/>
      <c r="L61" s="430"/>
      <c r="M61" s="430"/>
      <c r="N61" s="430"/>
      <c r="O61" s="430"/>
      <c r="P61" s="431"/>
      <c r="Q61" s="59"/>
    </row>
    <row r="62" spans="1:17" ht="12.75">
      <c r="A62" s="59"/>
      <c r="B62" s="429"/>
      <c r="C62" s="430"/>
      <c r="D62" s="430"/>
      <c r="E62" s="430"/>
      <c r="F62" s="430"/>
      <c r="G62" s="430"/>
      <c r="H62" s="430"/>
      <c r="I62" s="430"/>
      <c r="J62" s="430"/>
      <c r="K62" s="430"/>
      <c r="L62" s="430"/>
      <c r="M62" s="430"/>
      <c r="N62" s="430"/>
      <c r="O62" s="430"/>
      <c r="P62" s="431"/>
      <c r="Q62" s="59"/>
    </row>
    <row r="63" spans="1:17" ht="12.75">
      <c r="A63" s="59"/>
      <c r="B63" s="429"/>
      <c r="C63" s="430"/>
      <c r="D63" s="430"/>
      <c r="E63" s="430"/>
      <c r="F63" s="430"/>
      <c r="G63" s="430"/>
      <c r="H63" s="430"/>
      <c r="I63" s="430"/>
      <c r="J63" s="430"/>
      <c r="K63" s="430"/>
      <c r="L63" s="430"/>
      <c r="M63" s="430"/>
      <c r="N63" s="430"/>
      <c r="O63" s="430"/>
      <c r="P63" s="431"/>
      <c r="Q63" s="59"/>
    </row>
    <row r="64" spans="1:17" ht="13.5" thickBot="1">
      <c r="A64" s="59"/>
      <c r="B64" s="432"/>
      <c r="C64" s="433"/>
      <c r="D64" s="433"/>
      <c r="E64" s="433"/>
      <c r="F64" s="433"/>
      <c r="G64" s="433"/>
      <c r="H64" s="433"/>
      <c r="I64" s="433"/>
      <c r="J64" s="433"/>
      <c r="K64" s="433"/>
      <c r="L64" s="433"/>
      <c r="M64" s="433"/>
      <c r="N64" s="433"/>
      <c r="O64" s="433"/>
      <c r="P64" s="434"/>
      <c r="Q64" s="59"/>
    </row>
    <row r="65" spans="1:17" s="48" customFormat="1" ht="3.75" customHeight="1" thickBot="1">
      <c r="A65" s="373"/>
      <c r="B65" s="373"/>
      <c r="C65" s="373"/>
      <c r="D65" s="373"/>
      <c r="E65" s="373"/>
      <c r="F65" s="373"/>
      <c r="G65" s="373"/>
      <c r="H65" s="373"/>
      <c r="I65" s="373"/>
      <c r="J65" s="373"/>
      <c r="K65" s="373"/>
      <c r="L65" s="373"/>
      <c r="M65" s="373"/>
      <c r="N65" s="373"/>
      <c r="O65" s="373"/>
      <c r="P65" s="373"/>
      <c r="Q65" s="373"/>
    </row>
    <row r="66" spans="1:17" s="49" customFormat="1" ht="15" customHeight="1">
      <c r="A66" s="87"/>
      <c r="B66" s="413" t="s">
        <v>5</v>
      </c>
      <c r="C66" s="360" t="s">
        <v>182</v>
      </c>
      <c r="D66" s="361"/>
      <c r="E66" s="361"/>
      <c r="F66" s="361"/>
      <c r="G66" s="361"/>
      <c r="H66" s="361"/>
      <c r="I66" s="361"/>
      <c r="J66" s="361"/>
      <c r="K66" s="361"/>
      <c r="L66" s="361"/>
      <c r="M66" s="361"/>
      <c r="N66" s="361"/>
      <c r="O66" s="361"/>
      <c r="P66" s="362"/>
      <c r="Q66" s="87"/>
    </row>
    <row r="67" spans="1:17" s="49" customFormat="1" ht="90" customHeight="1">
      <c r="A67" s="87"/>
      <c r="B67" s="414"/>
      <c r="C67" s="525" t="s">
        <v>321</v>
      </c>
      <c r="D67" s="526"/>
      <c r="E67" s="526"/>
      <c r="F67" s="526"/>
      <c r="G67" s="526"/>
      <c r="H67" s="526"/>
      <c r="I67" s="526"/>
      <c r="J67" s="526"/>
      <c r="K67" s="526"/>
      <c r="L67" s="526"/>
      <c r="M67" s="526"/>
      <c r="N67" s="526"/>
      <c r="O67" s="526"/>
      <c r="P67" s="527"/>
      <c r="Q67" s="87"/>
    </row>
    <row r="68" spans="1:17" s="49" customFormat="1" ht="18.75" customHeight="1">
      <c r="A68" s="87"/>
      <c r="B68" s="414"/>
      <c r="C68" s="528" t="s">
        <v>183</v>
      </c>
      <c r="D68" s="529"/>
      <c r="E68" s="529"/>
      <c r="F68" s="529"/>
      <c r="G68" s="529"/>
      <c r="H68" s="529"/>
      <c r="I68" s="529"/>
      <c r="J68" s="529"/>
      <c r="K68" s="529"/>
      <c r="L68" s="529"/>
      <c r="M68" s="529"/>
      <c r="N68" s="529"/>
      <c r="O68" s="529"/>
      <c r="P68" s="530"/>
      <c r="Q68" s="87"/>
    </row>
    <row r="69" spans="1:17" s="49" customFormat="1" ht="90" customHeight="1">
      <c r="A69" s="87"/>
      <c r="B69" s="414"/>
      <c r="C69" s="525" t="s">
        <v>365</v>
      </c>
      <c r="D69" s="526"/>
      <c r="E69" s="526"/>
      <c r="F69" s="526"/>
      <c r="G69" s="526"/>
      <c r="H69" s="526"/>
      <c r="I69" s="526"/>
      <c r="J69" s="526"/>
      <c r="K69" s="526"/>
      <c r="L69" s="526"/>
      <c r="M69" s="526"/>
      <c r="N69" s="526"/>
      <c r="O69" s="526"/>
      <c r="P69" s="527"/>
      <c r="Q69" s="87"/>
    </row>
    <row r="70" spans="1:17" s="49" customFormat="1" ht="18.75" customHeight="1">
      <c r="A70" s="87"/>
      <c r="B70" s="414"/>
      <c r="C70" s="528" t="s">
        <v>184</v>
      </c>
      <c r="D70" s="529"/>
      <c r="E70" s="529"/>
      <c r="F70" s="529"/>
      <c r="G70" s="529"/>
      <c r="H70" s="529"/>
      <c r="I70" s="529"/>
      <c r="J70" s="529"/>
      <c r="K70" s="529"/>
      <c r="L70" s="529"/>
      <c r="M70" s="529"/>
      <c r="N70" s="529"/>
      <c r="O70" s="529"/>
      <c r="P70" s="530"/>
      <c r="Q70" s="87"/>
    </row>
    <row r="71" spans="1:17" s="49" customFormat="1" ht="90" customHeight="1">
      <c r="A71" s="87"/>
      <c r="B71" s="414"/>
      <c r="C71" s="531" t="s">
        <v>395</v>
      </c>
      <c r="D71" s="532"/>
      <c r="E71" s="532"/>
      <c r="F71" s="532"/>
      <c r="G71" s="532"/>
      <c r="H71" s="532"/>
      <c r="I71" s="532"/>
      <c r="J71" s="532"/>
      <c r="K71" s="532"/>
      <c r="L71" s="532"/>
      <c r="M71" s="532"/>
      <c r="N71" s="532"/>
      <c r="O71" s="532"/>
      <c r="P71" s="533"/>
      <c r="Q71" s="87"/>
    </row>
    <row r="72" spans="1:17" s="49" customFormat="1" ht="18.75" customHeight="1">
      <c r="A72" s="87"/>
      <c r="B72" s="414"/>
      <c r="C72" s="528" t="s">
        <v>185</v>
      </c>
      <c r="D72" s="529"/>
      <c r="E72" s="529"/>
      <c r="F72" s="529"/>
      <c r="G72" s="529"/>
      <c r="H72" s="529"/>
      <c r="I72" s="529"/>
      <c r="J72" s="529"/>
      <c r="K72" s="529"/>
      <c r="L72" s="529"/>
      <c r="M72" s="529"/>
      <c r="N72" s="529"/>
      <c r="O72" s="529"/>
      <c r="P72" s="530"/>
      <c r="Q72" s="87"/>
    </row>
    <row r="73" spans="1:17" s="49" customFormat="1" ht="90" customHeight="1" thickBot="1">
      <c r="A73" s="87"/>
      <c r="B73" s="415"/>
      <c r="C73" s="377" t="s">
        <v>408</v>
      </c>
      <c r="D73" s="378"/>
      <c r="E73" s="378"/>
      <c r="F73" s="378"/>
      <c r="G73" s="378"/>
      <c r="H73" s="378"/>
      <c r="I73" s="378"/>
      <c r="J73" s="378"/>
      <c r="K73" s="378"/>
      <c r="L73" s="378"/>
      <c r="M73" s="378"/>
      <c r="N73" s="378"/>
      <c r="O73" s="378"/>
      <c r="P73" s="379"/>
      <c r="Q73" s="87"/>
    </row>
    <row r="74" spans="1:17" ht="41.25" customHeight="1" thickBot="1">
      <c r="A74" s="59"/>
      <c r="B74" s="88" t="s">
        <v>64</v>
      </c>
      <c r="C74" s="395" t="s">
        <v>261</v>
      </c>
      <c r="D74" s="396"/>
      <c r="E74" s="396"/>
      <c r="F74" s="396"/>
      <c r="G74" s="396"/>
      <c r="H74" s="396"/>
      <c r="I74" s="396"/>
      <c r="J74" s="396"/>
      <c r="K74" s="396"/>
      <c r="L74" s="396"/>
      <c r="M74" s="396"/>
      <c r="N74" s="396"/>
      <c r="O74" s="396"/>
      <c r="P74" s="397"/>
      <c r="Q74" s="59"/>
    </row>
    <row r="75" spans="1:17" ht="37.5" customHeight="1" thickBot="1">
      <c r="A75" s="59"/>
      <c r="B75" s="88" t="s">
        <v>77</v>
      </c>
      <c r="C75" s="383" t="s">
        <v>78</v>
      </c>
      <c r="D75" s="383"/>
      <c r="E75" s="383"/>
      <c r="F75" s="383"/>
      <c r="G75" s="383"/>
      <c r="H75" s="383"/>
      <c r="I75" s="383"/>
      <c r="J75" s="383"/>
      <c r="K75" s="383"/>
      <c r="L75" s="383"/>
      <c r="M75" s="383"/>
      <c r="N75" s="383"/>
      <c r="O75" s="383"/>
      <c r="P75" s="384"/>
      <c r="Q75" s="59"/>
    </row>
    <row r="78" ht="12.75">
      <c r="C78" s="50"/>
    </row>
    <row r="89" spans="2:13" ht="12.75">
      <c r="B89" s="97"/>
      <c r="C89" s="97"/>
      <c r="D89" s="97"/>
      <c r="E89" s="97"/>
      <c r="F89" s="97"/>
      <c r="G89" s="97"/>
      <c r="H89" s="97"/>
      <c r="I89" s="97"/>
      <c r="J89" s="97"/>
      <c r="K89" s="97"/>
      <c r="L89" s="97"/>
      <c r="M89" s="97"/>
    </row>
    <row r="90" spans="2:13" ht="12.75">
      <c r="B90" s="97"/>
      <c r="C90" s="97"/>
      <c r="D90" s="97"/>
      <c r="E90" s="97"/>
      <c r="F90" s="97"/>
      <c r="G90" s="97"/>
      <c r="H90" s="97"/>
      <c r="I90" s="97"/>
      <c r="J90" s="97"/>
      <c r="K90" s="97"/>
      <c r="L90" s="97"/>
      <c r="M90" s="97"/>
    </row>
    <row r="91" spans="2:13" ht="12.75">
      <c r="B91" s="97"/>
      <c r="C91" s="97"/>
      <c r="D91" s="97"/>
      <c r="E91" s="97"/>
      <c r="F91" s="97"/>
      <c r="G91" s="97"/>
      <c r="H91" s="97"/>
      <c r="I91" s="97"/>
      <c r="J91" s="97"/>
      <c r="K91" s="97"/>
      <c r="L91" s="97"/>
      <c r="M91" s="97"/>
    </row>
    <row r="92" spans="2:13" ht="12.75">
      <c r="B92" s="97"/>
      <c r="C92" s="97"/>
      <c r="D92" s="97"/>
      <c r="E92" s="97"/>
      <c r="F92" s="97"/>
      <c r="G92" s="97"/>
      <c r="H92" s="97"/>
      <c r="I92" s="97"/>
      <c r="J92" s="97"/>
      <c r="K92" s="97"/>
      <c r="L92" s="97"/>
      <c r="M92" s="97"/>
    </row>
    <row r="93" spans="2:13" ht="12.75">
      <c r="B93" s="97"/>
      <c r="C93" s="97"/>
      <c r="D93" s="97"/>
      <c r="E93" s="97"/>
      <c r="F93" s="97"/>
      <c r="G93" s="97"/>
      <c r="H93" s="97"/>
      <c r="I93" s="97"/>
      <c r="J93" s="97"/>
      <c r="K93" s="97"/>
      <c r="L93" s="97"/>
      <c r="M93" s="97"/>
    </row>
    <row r="94" spans="2:13" ht="12.75">
      <c r="B94" s="97"/>
      <c r="C94" s="97"/>
      <c r="D94" s="97"/>
      <c r="E94" s="97"/>
      <c r="F94" s="97"/>
      <c r="G94" s="97"/>
      <c r="H94" s="97"/>
      <c r="J94" s="97"/>
      <c r="K94" s="97"/>
      <c r="L94" s="97"/>
      <c r="M94" s="97"/>
    </row>
    <row r="95" spans="2:13" ht="12.75">
      <c r="B95" s="97"/>
      <c r="C95" s="97"/>
      <c r="D95" s="97"/>
      <c r="E95" s="97"/>
      <c r="F95" s="97"/>
      <c r="G95" s="97"/>
      <c r="H95" s="97"/>
      <c r="J95" s="97"/>
      <c r="K95" s="97"/>
      <c r="L95" s="97"/>
      <c r="M95" s="97"/>
    </row>
    <row r="96" spans="2:13" ht="12.75">
      <c r="B96" s="97"/>
      <c r="C96" s="97"/>
      <c r="D96" s="97"/>
      <c r="E96" s="97"/>
      <c r="F96" s="97"/>
      <c r="G96" s="97"/>
      <c r="H96" s="97"/>
      <c r="J96" s="97"/>
      <c r="K96" s="97"/>
      <c r="L96" s="97"/>
      <c r="M96" s="97"/>
    </row>
    <row r="97" spans="1:19" ht="12.75">
      <c r="A97" s="98"/>
      <c r="B97" s="98"/>
      <c r="C97" s="98"/>
      <c r="D97" s="98"/>
      <c r="E97" s="98"/>
      <c r="F97" s="98"/>
      <c r="G97" s="98"/>
      <c r="H97" s="98"/>
      <c r="I97" s="98"/>
      <c r="J97" s="98"/>
      <c r="K97" s="98"/>
      <c r="L97" s="98"/>
      <c r="M97" s="98"/>
      <c r="N97" s="98"/>
      <c r="O97" s="98"/>
      <c r="P97" s="98"/>
      <c r="Q97" s="98"/>
      <c r="R97" s="98"/>
      <c r="S97" s="98"/>
    </row>
    <row r="98" spans="1:19" ht="12.75">
      <c r="A98" s="51"/>
      <c r="B98" s="51"/>
      <c r="C98" s="51"/>
      <c r="D98" s="51"/>
      <c r="E98" s="51"/>
      <c r="F98" s="51"/>
      <c r="G98" s="51"/>
      <c r="H98" s="51"/>
      <c r="I98" s="51"/>
      <c r="J98" s="51"/>
      <c r="K98" s="51"/>
      <c r="L98" s="51"/>
      <c r="M98" s="51"/>
      <c r="N98" s="51"/>
      <c r="O98" s="51"/>
      <c r="P98" s="51"/>
      <c r="Q98" s="51"/>
      <c r="R98" s="51"/>
      <c r="S98" s="51"/>
    </row>
    <row r="99" spans="1:19" ht="12.75">
      <c r="A99" s="51"/>
      <c r="B99" s="51"/>
      <c r="C99" s="51"/>
      <c r="D99" s="51"/>
      <c r="E99" s="51"/>
      <c r="F99" s="51"/>
      <c r="G99" s="51"/>
      <c r="H99" s="51"/>
      <c r="I99" s="51"/>
      <c r="J99" s="51"/>
      <c r="K99" s="51"/>
      <c r="L99" s="51"/>
      <c r="M99" s="51"/>
      <c r="N99" s="51"/>
      <c r="O99" s="51"/>
      <c r="P99" s="51"/>
      <c r="Q99" s="51"/>
      <c r="R99" s="51"/>
      <c r="S99" s="51"/>
    </row>
    <row r="100" spans="1:19" ht="12.75">
      <c r="A100" s="51"/>
      <c r="B100" s="51" t="s">
        <v>40</v>
      </c>
      <c r="C100" s="51" t="s">
        <v>39</v>
      </c>
      <c r="D100" s="51" t="s">
        <v>41</v>
      </c>
      <c r="E100" s="51"/>
      <c r="F100" s="51"/>
      <c r="G100" s="51"/>
      <c r="H100" s="51"/>
      <c r="I100" s="51"/>
      <c r="J100" s="51"/>
      <c r="K100" s="51"/>
      <c r="L100" s="51"/>
      <c r="M100" s="51"/>
      <c r="N100" s="51"/>
      <c r="O100" s="51"/>
      <c r="P100" s="51"/>
      <c r="Q100" s="52" t="s">
        <v>70</v>
      </c>
      <c r="R100" s="51"/>
      <c r="S100" s="51"/>
    </row>
    <row r="101" spans="1:19" ht="12.75">
      <c r="A101" s="51"/>
      <c r="B101" s="52" t="s">
        <v>42</v>
      </c>
      <c r="C101" s="52" t="s">
        <v>44</v>
      </c>
      <c r="D101" s="53" t="s">
        <v>90</v>
      </c>
      <c r="E101" s="51"/>
      <c r="F101" s="51"/>
      <c r="G101" s="51"/>
      <c r="H101" s="51"/>
      <c r="I101" s="51"/>
      <c r="J101" s="51"/>
      <c r="K101" s="51"/>
      <c r="L101" s="51"/>
      <c r="M101" s="52" t="s">
        <v>67</v>
      </c>
      <c r="N101" s="51"/>
      <c r="O101" s="51"/>
      <c r="P101" s="51"/>
      <c r="Q101" s="52" t="s">
        <v>71</v>
      </c>
      <c r="R101" s="51"/>
      <c r="S101" s="51"/>
    </row>
    <row r="102" spans="1:19" ht="12.75">
      <c r="A102" s="51"/>
      <c r="B102" s="52" t="s">
        <v>80</v>
      </c>
      <c r="C102" s="52" t="s">
        <v>45</v>
      </c>
      <c r="D102" s="53" t="s">
        <v>91</v>
      </c>
      <c r="E102" s="51"/>
      <c r="F102" s="51"/>
      <c r="G102" s="51"/>
      <c r="H102" s="51"/>
      <c r="I102" s="51"/>
      <c r="J102" s="51"/>
      <c r="K102" s="51"/>
      <c r="L102" s="51"/>
      <c r="M102" s="52" t="s">
        <v>69</v>
      </c>
      <c r="N102" s="51"/>
      <c r="O102" s="51"/>
      <c r="P102" s="51"/>
      <c r="Q102" s="52" t="s">
        <v>73</v>
      </c>
      <c r="R102" s="51"/>
      <c r="S102" s="51"/>
    </row>
    <row r="103" spans="1:19" ht="12.75">
      <c r="A103" s="51"/>
      <c r="B103" s="52" t="s">
        <v>43</v>
      </c>
      <c r="C103" s="52" t="s">
        <v>46</v>
      </c>
      <c r="D103" s="53" t="s">
        <v>92</v>
      </c>
      <c r="E103" s="51"/>
      <c r="F103" s="51"/>
      <c r="G103" s="51"/>
      <c r="H103" s="51"/>
      <c r="I103" s="51"/>
      <c r="J103" s="51"/>
      <c r="K103" s="51"/>
      <c r="L103" s="51"/>
      <c r="M103" s="52" t="s">
        <v>78</v>
      </c>
      <c r="N103" s="51"/>
      <c r="O103" s="51"/>
      <c r="P103" s="51"/>
      <c r="Q103" s="52" t="s">
        <v>72</v>
      </c>
      <c r="R103" s="51"/>
      <c r="S103" s="51"/>
    </row>
    <row r="104" spans="1:19" ht="12.75">
      <c r="A104" s="51"/>
      <c r="B104" s="51"/>
      <c r="C104" s="52" t="s">
        <v>47</v>
      </c>
      <c r="D104" s="53" t="s">
        <v>93</v>
      </c>
      <c r="E104" s="51"/>
      <c r="F104" s="51"/>
      <c r="G104" s="51"/>
      <c r="H104" s="51"/>
      <c r="I104" s="51"/>
      <c r="J104" s="51"/>
      <c r="K104" s="51"/>
      <c r="L104" s="51"/>
      <c r="M104" s="52"/>
      <c r="N104" s="51"/>
      <c r="O104" s="51"/>
      <c r="P104" s="51"/>
      <c r="Q104" s="52" t="s">
        <v>74</v>
      </c>
      <c r="R104" s="51"/>
      <c r="S104" s="51"/>
    </row>
    <row r="105" spans="1:19" ht="12.75">
      <c r="A105" s="51"/>
      <c r="B105" s="51"/>
      <c r="C105" s="52" t="s">
        <v>48</v>
      </c>
      <c r="D105" s="53" t="s">
        <v>94</v>
      </c>
      <c r="E105" s="51"/>
      <c r="F105" s="51"/>
      <c r="G105" s="51"/>
      <c r="H105" s="51"/>
      <c r="I105" s="51"/>
      <c r="J105" s="51"/>
      <c r="K105" s="51"/>
      <c r="L105" s="51"/>
      <c r="M105" s="51"/>
      <c r="N105" s="51" t="s">
        <v>68</v>
      </c>
      <c r="O105" s="51"/>
      <c r="P105" s="51"/>
      <c r="Q105" s="52" t="s">
        <v>75</v>
      </c>
      <c r="R105" s="51"/>
      <c r="S105" s="51"/>
    </row>
    <row r="106" spans="1:19" ht="12.75">
      <c r="A106" s="51"/>
      <c r="B106" s="51"/>
      <c r="C106" s="52" t="s">
        <v>49</v>
      </c>
      <c r="D106" s="53" t="s">
        <v>95</v>
      </c>
      <c r="E106" s="51"/>
      <c r="F106" s="51"/>
      <c r="G106" s="51"/>
      <c r="H106" s="51"/>
      <c r="I106" s="51"/>
      <c r="J106" s="51"/>
      <c r="K106" s="51"/>
      <c r="L106" s="51"/>
      <c r="M106" s="51"/>
      <c r="N106" s="51"/>
      <c r="O106" s="51"/>
      <c r="P106" s="51"/>
      <c r="Q106" s="51"/>
      <c r="R106" s="51"/>
      <c r="S106" s="51"/>
    </row>
    <row r="107" spans="1:19" ht="12.75">
      <c r="A107" s="51"/>
      <c r="B107" s="51"/>
      <c r="C107" s="52" t="s">
        <v>50</v>
      </c>
      <c r="D107" s="53" t="s">
        <v>58</v>
      </c>
      <c r="E107" s="51"/>
      <c r="F107" s="51"/>
      <c r="G107" s="51"/>
      <c r="H107" s="51"/>
      <c r="I107" s="51"/>
      <c r="J107" s="51"/>
      <c r="K107" s="51"/>
      <c r="L107" s="51"/>
      <c r="M107" s="51"/>
      <c r="N107" s="51"/>
      <c r="O107" s="51"/>
      <c r="P107" s="51"/>
      <c r="Q107" s="51"/>
      <c r="R107" s="51"/>
      <c r="S107" s="51"/>
    </row>
    <row r="108" spans="1:19" ht="12.75">
      <c r="A108" s="51"/>
      <c r="B108" s="51"/>
      <c r="C108" s="51"/>
      <c r="D108" s="53" t="s">
        <v>57</v>
      </c>
      <c r="E108" s="51"/>
      <c r="F108" s="51"/>
      <c r="G108" s="51"/>
      <c r="H108" s="51"/>
      <c r="I108" s="51"/>
      <c r="J108" s="51"/>
      <c r="K108" s="51"/>
      <c r="L108" s="51"/>
      <c r="M108" s="51"/>
      <c r="N108" s="51"/>
      <c r="O108" s="51"/>
      <c r="P108" s="51"/>
      <c r="Q108" s="51"/>
      <c r="R108" s="51"/>
      <c r="S108" s="51"/>
    </row>
    <row r="109" spans="1:19" ht="12.75">
      <c r="A109" s="51"/>
      <c r="B109" s="51"/>
      <c r="C109" s="51"/>
      <c r="D109" s="53" t="s">
        <v>52</v>
      </c>
      <c r="E109" s="51"/>
      <c r="F109" s="51"/>
      <c r="G109" s="51"/>
      <c r="H109" s="51"/>
      <c r="I109" s="51"/>
      <c r="J109" s="51"/>
      <c r="K109" s="51"/>
      <c r="L109" s="51"/>
      <c r="M109" s="51"/>
      <c r="N109" s="51"/>
      <c r="O109" s="51"/>
      <c r="P109" s="51"/>
      <c r="Q109" s="51"/>
      <c r="R109" s="51"/>
      <c r="S109" s="51"/>
    </row>
    <row r="110" spans="1:19" ht="12.75">
      <c r="A110" s="51"/>
      <c r="B110" s="51"/>
      <c r="C110" s="51"/>
      <c r="D110" s="53" t="s">
        <v>51</v>
      </c>
      <c r="E110" s="51"/>
      <c r="F110" s="51"/>
      <c r="G110" s="51"/>
      <c r="H110" s="51"/>
      <c r="I110" s="51"/>
      <c r="J110" s="51"/>
      <c r="K110" s="51"/>
      <c r="L110" s="51"/>
      <c r="M110" s="51"/>
      <c r="N110" s="51"/>
      <c r="O110" s="51"/>
      <c r="P110" s="51"/>
      <c r="Q110" s="52">
        <v>2015</v>
      </c>
      <c r="R110" s="51"/>
      <c r="S110" s="51"/>
    </row>
    <row r="111" spans="1:19" ht="12.75" customHeight="1">
      <c r="A111" s="51"/>
      <c r="B111" s="51"/>
      <c r="C111" s="51"/>
      <c r="D111" s="53" t="s">
        <v>54</v>
      </c>
      <c r="E111" s="51"/>
      <c r="F111" s="51"/>
      <c r="G111" s="51"/>
      <c r="H111" s="51"/>
      <c r="I111" s="51"/>
      <c r="J111" s="51"/>
      <c r="K111" s="51"/>
      <c r="L111" s="51"/>
      <c r="M111" s="51"/>
      <c r="N111" s="51"/>
      <c r="O111" s="51"/>
      <c r="P111" s="51"/>
      <c r="Q111" s="52">
        <v>2016</v>
      </c>
      <c r="R111" s="51"/>
      <c r="S111" s="51"/>
    </row>
    <row r="112" spans="1:19" ht="12.75">
      <c r="A112" s="51"/>
      <c r="B112" s="51"/>
      <c r="C112" s="51"/>
      <c r="D112" s="53" t="s">
        <v>53</v>
      </c>
      <c r="E112" s="51"/>
      <c r="F112" s="51"/>
      <c r="G112" s="51"/>
      <c r="H112" s="51"/>
      <c r="I112" s="51"/>
      <c r="J112" s="51"/>
      <c r="K112" s="51"/>
      <c r="L112" s="51"/>
      <c r="M112" s="51"/>
      <c r="N112" s="51"/>
      <c r="O112" s="51"/>
      <c r="P112" s="51"/>
      <c r="Q112" s="52">
        <v>2017</v>
      </c>
      <c r="R112" s="51"/>
      <c r="S112" s="51"/>
    </row>
    <row r="113" spans="1:19" ht="12.75">
      <c r="A113" s="51"/>
      <c r="B113" s="51"/>
      <c r="C113" s="51"/>
      <c r="D113" s="53" t="s">
        <v>55</v>
      </c>
      <c r="E113" s="51"/>
      <c r="F113" s="51"/>
      <c r="G113" s="51"/>
      <c r="H113" s="51"/>
      <c r="I113" s="51"/>
      <c r="J113" s="51"/>
      <c r="K113" s="51"/>
      <c r="L113" s="51"/>
      <c r="M113" s="51"/>
      <c r="N113" s="51"/>
      <c r="O113" s="51"/>
      <c r="P113" s="51"/>
      <c r="Q113" s="52">
        <v>2018</v>
      </c>
      <c r="R113" s="51"/>
      <c r="S113" s="51"/>
    </row>
    <row r="114" spans="1:19" ht="12.75">
      <c r="A114" s="51"/>
      <c r="B114" s="51"/>
      <c r="C114" s="51"/>
      <c r="D114" s="53" t="s">
        <v>96</v>
      </c>
      <c r="E114" s="51"/>
      <c r="F114" s="51"/>
      <c r="G114" s="51"/>
      <c r="H114" s="51"/>
      <c r="I114" s="51"/>
      <c r="J114" s="51"/>
      <c r="K114" s="51"/>
      <c r="L114" s="51"/>
      <c r="M114" s="51"/>
      <c r="N114" s="51"/>
      <c r="O114" s="51"/>
      <c r="P114" s="51"/>
      <c r="Q114" s="51"/>
      <c r="R114" s="51"/>
      <c r="S114" s="51"/>
    </row>
    <row r="115" spans="1:19" ht="12.75">
      <c r="A115" s="51"/>
      <c r="B115" s="51"/>
      <c r="C115" s="51"/>
      <c r="D115" s="53" t="s">
        <v>82</v>
      </c>
      <c r="E115" s="51"/>
      <c r="F115" s="51"/>
      <c r="G115" s="51"/>
      <c r="H115" s="51"/>
      <c r="I115" s="51"/>
      <c r="J115" s="51"/>
      <c r="K115" s="51"/>
      <c r="L115" s="51"/>
      <c r="M115" s="51"/>
      <c r="N115" s="51"/>
      <c r="O115" s="51"/>
      <c r="P115" s="51"/>
      <c r="Q115" s="51"/>
      <c r="R115" s="51"/>
      <c r="S115" s="51"/>
    </row>
    <row r="116" spans="1:19" ht="12.75">
      <c r="A116" s="51"/>
      <c r="B116" s="54"/>
      <c r="C116" s="51"/>
      <c r="D116" s="53" t="s">
        <v>83</v>
      </c>
      <c r="E116" s="51"/>
      <c r="F116" s="51"/>
      <c r="G116" s="51"/>
      <c r="H116" s="51"/>
      <c r="I116" s="51"/>
      <c r="J116" s="51"/>
      <c r="K116" s="51"/>
      <c r="L116" s="51"/>
      <c r="M116" s="51"/>
      <c r="N116" s="51"/>
      <c r="O116" s="51"/>
      <c r="P116" s="51"/>
      <c r="Q116" s="51"/>
      <c r="R116" s="51"/>
      <c r="S116" s="51"/>
    </row>
    <row r="117" spans="1:19" ht="12.75">
      <c r="A117" s="51"/>
      <c r="B117" s="54"/>
      <c r="C117" s="51"/>
      <c r="D117" s="53" t="s">
        <v>81</v>
      </c>
      <c r="E117" s="51"/>
      <c r="F117" s="51"/>
      <c r="G117" s="51"/>
      <c r="H117" s="51"/>
      <c r="I117" s="51"/>
      <c r="J117" s="51"/>
      <c r="K117" s="51"/>
      <c r="L117" s="51"/>
      <c r="M117" s="51"/>
      <c r="N117" s="51"/>
      <c r="O117" s="51"/>
      <c r="P117" s="51"/>
      <c r="Q117" s="51"/>
      <c r="R117" s="51"/>
      <c r="S117" s="51"/>
    </row>
    <row r="118" spans="1:19" ht="12.75">
      <c r="A118" s="51"/>
      <c r="B118" s="54"/>
      <c r="C118" s="51"/>
      <c r="D118" s="53" t="s">
        <v>97</v>
      </c>
      <c r="E118" s="51"/>
      <c r="F118" s="51"/>
      <c r="G118" s="51"/>
      <c r="H118" s="51"/>
      <c r="I118" s="51"/>
      <c r="J118" s="51"/>
      <c r="K118" s="51"/>
      <c r="L118" s="51"/>
      <c r="M118" s="51"/>
      <c r="N118" s="51"/>
      <c r="O118" s="51"/>
      <c r="P118" s="51"/>
      <c r="Q118" s="51"/>
      <c r="R118" s="51"/>
      <c r="S118" s="51"/>
    </row>
    <row r="119" spans="1:19" ht="12.75">
      <c r="A119" s="51"/>
      <c r="B119" s="54"/>
      <c r="C119" s="51"/>
      <c r="D119" s="53" t="s">
        <v>98</v>
      </c>
      <c r="E119" s="51"/>
      <c r="F119" s="51"/>
      <c r="G119" s="51"/>
      <c r="H119" s="51"/>
      <c r="I119" s="51"/>
      <c r="J119" s="51"/>
      <c r="K119" s="51"/>
      <c r="L119" s="51"/>
      <c r="M119" s="51"/>
      <c r="N119" s="51"/>
      <c r="O119" s="51"/>
      <c r="P119" s="51"/>
      <c r="Q119" s="51"/>
      <c r="R119" s="51"/>
      <c r="S119" s="51"/>
    </row>
    <row r="120" spans="1:19" ht="12.75">
      <c r="A120" s="51"/>
      <c r="B120" s="54"/>
      <c r="C120" s="51"/>
      <c r="D120" s="53" t="s">
        <v>99</v>
      </c>
      <c r="E120" s="51"/>
      <c r="F120" s="51"/>
      <c r="G120" s="51"/>
      <c r="H120" s="51"/>
      <c r="I120" s="51"/>
      <c r="J120" s="51"/>
      <c r="K120" s="51"/>
      <c r="L120" s="51"/>
      <c r="M120" s="51"/>
      <c r="N120" s="51"/>
      <c r="O120" s="51"/>
      <c r="P120" s="51"/>
      <c r="Q120" s="51"/>
      <c r="R120" s="51"/>
      <c r="S120" s="51"/>
    </row>
    <row r="121" spans="1:19" ht="12.75">
      <c r="A121" s="51"/>
      <c r="B121" s="54"/>
      <c r="C121" s="51"/>
      <c r="D121" s="53" t="s">
        <v>100</v>
      </c>
      <c r="E121" s="51"/>
      <c r="F121" s="51"/>
      <c r="G121" s="51"/>
      <c r="H121" s="51"/>
      <c r="I121" s="51"/>
      <c r="J121" s="51"/>
      <c r="K121" s="51"/>
      <c r="L121" s="51"/>
      <c r="M121" s="51"/>
      <c r="N121" s="51"/>
      <c r="O121" s="51"/>
      <c r="P121" s="51"/>
      <c r="Q121" s="51"/>
      <c r="R121" s="51"/>
      <c r="S121" s="51"/>
    </row>
    <row r="122" spans="1:19" ht="12.75">
      <c r="A122" s="51"/>
      <c r="B122" s="54"/>
      <c r="C122" s="51"/>
      <c r="D122" s="53" t="s">
        <v>101</v>
      </c>
      <c r="E122" s="51"/>
      <c r="F122" s="51"/>
      <c r="G122" s="51"/>
      <c r="H122" s="51"/>
      <c r="I122" s="51"/>
      <c r="J122" s="51"/>
      <c r="K122" s="51"/>
      <c r="L122" s="51"/>
      <c r="M122" s="51"/>
      <c r="N122" s="51"/>
      <c r="O122" s="51"/>
      <c r="P122" s="51"/>
      <c r="Q122" s="51"/>
      <c r="R122" s="51"/>
      <c r="S122" s="51"/>
    </row>
    <row r="123" spans="1:19" ht="12.75">
      <c r="A123" s="51"/>
      <c r="B123" s="55"/>
      <c r="C123" s="51"/>
      <c r="D123" s="53" t="s">
        <v>102</v>
      </c>
      <c r="E123" s="51"/>
      <c r="F123" s="51"/>
      <c r="G123" s="51"/>
      <c r="H123" s="51"/>
      <c r="I123" s="51"/>
      <c r="J123" s="51"/>
      <c r="K123" s="51"/>
      <c r="L123" s="51"/>
      <c r="M123" s="51"/>
      <c r="N123" s="51"/>
      <c r="O123" s="51"/>
      <c r="P123" s="51"/>
      <c r="Q123" s="51"/>
      <c r="R123" s="51"/>
      <c r="S123" s="51"/>
    </row>
    <row r="124" spans="1:19" ht="12.75">
      <c r="A124" s="51"/>
      <c r="B124" s="55"/>
      <c r="C124" s="51"/>
      <c r="D124" s="53" t="s">
        <v>103</v>
      </c>
      <c r="E124" s="51"/>
      <c r="F124" s="51"/>
      <c r="G124" s="51"/>
      <c r="H124" s="51"/>
      <c r="I124" s="51"/>
      <c r="J124" s="51"/>
      <c r="K124" s="51"/>
      <c r="L124" s="51"/>
      <c r="M124" s="51"/>
      <c r="N124" s="51"/>
      <c r="O124" s="51"/>
      <c r="P124" s="51"/>
      <c r="Q124" s="51"/>
      <c r="R124" s="51"/>
      <c r="S124" s="51"/>
    </row>
    <row r="125" spans="1:19" ht="12.75">
      <c r="A125" s="51"/>
      <c r="C125" s="51"/>
      <c r="D125" s="53" t="s">
        <v>104</v>
      </c>
      <c r="E125" s="51"/>
      <c r="F125" s="51"/>
      <c r="G125" s="51"/>
      <c r="H125" s="51"/>
      <c r="I125" s="51"/>
      <c r="J125" s="51"/>
      <c r="K125" s="51"/>
      <c r="L125" s="51"/>
      <c r="M125" s="51"/>
      <c r="N125" s="51"/>
      <c r="O125" s="51"/>
      <c r="P125" s="51"/>
      <c r="Q125" s="51"/>
      <c r="R125" s="51"/>
      <c r="S125" s="51"/>
    </row>
    <row r="126" spans="1:19" ht="38.25">
      <c r="A126" s="51"/>
      <c r="B126" s="19" t="s">
        <v>105</v>
      </c>
      <c r="C126" s="51"/>
      <c r="D126" s="53" t="s">
        <v>56</v>
      </c>
      <c r="E126" s="51"/>
      <c r="F126" s="51"/>
      <c r="G126" s="51"/>
      <c r="H126" s="51"/>
      <c r="I126" s="51"/>
      <c r="J126" s="51"/>
      <c r="K126" s="51"/>
      <c r="L126" s="51"/>
      <c r="M126" s="51"/>
      <c r="N126" s="51"/>
      <c r="O126" s="51"/>
      <c r="P126" s="51"/>
      <c r="Q126" s="51"/>
      <c r="R126" s="51"/>
      <c r="S126" s="51"/>
    </row>
    <row r="127" spans="1:19" ht="51">
      <c r="A127" s="51"/>
      <c r="B127" s="19" t="s">
        <v>187</v>
      </c>
      <c r="C127" s="51"/>
      <c r="D127" s="51"/>
      <c r="E127" s="51"/>
      <c r="F127" s="51"/>
      <c r="G127" s="51"/>
      <c r="H127" s="51"/>
      <c r="I127" s="51"/>
      <c r="J127" s="51"/>
      <c r="K127" s="51"/>
      <c r="L127" s="51"/>
      <c r="M127" s="51"/>
      <c r="N127" s="51"/>
      <c r="O127" s="51"/>
      <c r="P127" s="51"/>
      <c r="Q127" s="51"/>
      <c r="R127" s="51"/>
      <c r="S127" s="51"/>
    </row>
    <row r="128" spans="1:19" ht="51">
      <c r="A128" s="51"/>
      <c r="B128" s="19" t="s">
        <v>188</v>
      </c>
      <c r="C128" s="51"/>
      <c r="D128" s="51"/>
      <c r="E128" s="51"/>
      <c r="F128" s="51"/>
      <c r="G128" s="51"/>
      <c r="H128" s="51"/>
      <c r="I128" s="51"/>
      <c r="J128" s="51"/>
      <c r="K128" s="51"/>
      <c r="L128" s="51"/>
      <c r="M128" s="51"/>
      <c r="N128" s="51"/>
      <c r="O128" s="51"/>
      <c r="P128" s="51"/>
      <c r="Q128" s="51"/>
      <c r="R128" s="51"/>
      <c r="S128" s="51"/>
    </row>
    <row r="129" spans="1:19" ht="51">
      <c r="A129" s="51"/>
      <c r="B129" s="19" t="s">
        <v>189</v>
      </c>
      <c r="C129" s="51"/>
      <c r="D129" s="51"/>
      <c r="E129" s="51"/>
      <c r="F129" s="51"/>
      <c r="G129" s="51"/>
      <c r="H129" s="51"/>
      <c r="I129" s="51"/>
      <c r="J129" s="51"/>
      <c r="K129" s="51"/>
      <c r="L129" s="51"/>
      <c r="M129" s="51"/>
      <c r="N129" s="51"/>
      <c r="O129" s="51"/>
      <c r="P129" s="51"/>
      <c r="Q129" s="51"/>
      <c r="R129" s="51"/>
      <c r="S129" s="51"/>
    </row>
    <row r="130" spans="1:19" ht="63.75">
      <c r="A130" s="51"/>
      <c r="B130" s="19" t="s">
        <v>190</v>
      </c>
      <c r="C130" s="51"/>
      <c r="D130" s="51"/>
      <c r="E130" s="51"/>
      <c r="F130" s="51"/>
      <c r="G130" s="51"/>
      <c r="H130" s="51"/>
      <c r="I130" s="51"/>
      <c r="J130" s="51"/>
      <c r="K130" s="51"/>
      <c r="L130" s="51"/>
      <c r="M130" s="51"/>
      <c r="N130" s="51"/>
      <c r="O130" s="51"/>
      <c r="P130" s="51"/>
      <c r="Q130" s="51"/>
      <c r="R130" s="51"/>
      <c r="S130" s="51"/>
    </row>
    <row r="131" spans="1:19" ht="89.25">
      <c r="A131" s="51"/>
      <c r="B131" s="19" t="s">
        <v>191</v>
      </c>
      <c r="C131" s="51"/>
      <c r="D131" s="51"/>
      <c r="E131" s="51"/>
      <c r="F131" s="51"/>
      <c r="G131" s="51"/>
      <c r="H131" s="51"/>
      <c r="I131" s="51"/>
      <c r="J131" s="51"/>
      <c r="K131" s="51"/>
      <c r="L131" s="51"/>
      <c r="M131" s="51"/>
      <c r="N131" s="51"/>
      <c r="O131" s="51"/>
      <c r="P131" s="51"/>
      <c r="Q131" s="51"/>
      <c r="R131" s="51"/>
      <c r="S131" s="51"/>
    </row>
    <row r="132" spans="1:19" ht="25.5">
      <c r="A132" s="51"/>
      <c r="B132" s="19" t="s">
        <v>106</v>
      </c>
      <c r="C132" s="51"/>
      <c r="D132" s="51"/>
      <c r="E132" s="51"/>
      <c r="F132" s="51"/>
      <c r="G132" s="51"/>
      <c r="H132" s="51"/>
      <c r="I132" s="51"/>
      <c r="J132" s="51"/>
      <c r="K132" s="51"/>
      <c r="L132" s="51"/>
      <c r="M132" s="51"/>
      <c r="N132" s="51"/>
      <c r="O132" s="51"/>
      <c r="P132" s="51"/>
      <c r="Q132" s="51"/>
      <c r="R132" s="51"/>
      <c r="S132" s="51"/>
    </row>
    <row r="133" spans="1:19" ht="12.75">
      <c r="A133" s="51"/>
      <c r="B133" s="19" t="s">
        <v>79</v>
      </c>
      <c r="C133" s="51"/>
      <c r="D133" s="51"/>
      <c r="E133" s="51"/>
      <c r="F133" s="51"/>
      <c r="G133" s="51"/>
      <c r="H133" s="51"/>
      <c r="I133" s="51"/>
      <c r="J133" s="51"/>
      <c r="K133" s="51"/>
      <c r="L133" s="51"/>
      <c r="M133" s="51"/>
      <c r="N133" s="51"/>
      <c r="O133" s="51"/>
      <c r="P133" s="51"/>
      <c r="Q133" s="51"/>
      <c r="R133" s="51"/>
      <c r="S133" s="51"/>
    </row>
    <row r="134" spans="1:19" ht="12.75">
      <c r="A134" s="51"/>
      <c r="B134" s="19"/>
      <c r="C134" s="51"/>
      <c r="D134" s="51"/>
      <c r="E134" s="51"/>
      <c r="F134" s="51"/>
      <c r="G134" s="51"/>
      <c r="H134" s="51"/>
      <c r="I134" s="51"/>
      <c r="J134" s="51"/>
      <c r="K134" s="51"/>
      <c r="L134" s="51"/>
      <c r="M134" s="51"/>
      <c r="N134" s="51"/>
      <c r="O134" s="51"/>
      <c r="P134" s="51"/>
      <c r="Q134" s="51"/>
      <c r="R134" s="51"/>
      <c r="S134" s="51"/>
    </row>
    <row r="135" spans="1:19" ht="12.75">
      <c r="A135" s="51"/>
      <c r="B135" s="54"/>
      <c r="C135" s="51"/>
      <c r="D135" s="51"/>
      <c r="E135" s="51"/>
      <c r="F135" s="51"/>
      <c r="G135" s="51"/>
      <c r="H135" s="51"/>
      <c r="I135" s="51"/>
      <c r="J135" s="51"/>
      <c r="K135" s="51"/>
      <c r="L135" s="51"/>
      <c r="M135" s="51"/>
      <c r="N135" s="51"/>
      <c r="O135" s="51"/>
      <c r="P135" s="51"/>
      <c r="Q135" s="51"/>
      <c r="R135" s="51"/>
      <c r="S135" s="51"/>
    </row>
    <row r="136" spans="1:19" ht="12.75">
      <c r="A136" s="51"/>
      <c r="B136" s="54"/>
      <c r="C136" s="51"/>
      <c r="D136" s="51"/>
      <c r="E136" s="51"/>
      <c r="F136" s="51"/>
      <c r="G136" s="51"/>
      <c r="H136" s="51"/>
      <c r="I136" s="51"/>
      <c r="J136" s="51"/>
      <c r="K136" s="51"/>
      <c r="L136" s="51"/>
      <c r="M136" s="51"/>
      <c r="N136" s="51"/>
      <c r="O136" s="51"/>
      <c r="P136" s="51"/>
      <c r="Q136" s="51"/>
      <c r="R136" s="51"/>
      <c r="S136" s="51"/>
    </row>
    <row r="137" spans="1:19" ht="12.75">
      <c r="A137" s="51"/>
      <c r="B137" s="54"/>
      <c r="C137" s="51"/>
      <c r="D137" s="51"/>
      <c r="E137" s="51"/>
      <c r="F137" s="51"/>
      <c r="G137" s="51"/>
      <c r="H137" s="51"/>
      <c r="I137" s="51"/>
      <c r="J137" s="51"/>
      <c r="K137" s="51"/>
      <c r="L137" s="51"/>
      <c r="M137" s="51"/>
      <c r="N137" s="51"/>
      <c r="O137" s="51"/>
      <c r="P137" s="51"/>
      <c r="Q137" s="51"/>
      <c r="R137" s="51"/>
      <c r="S137" s="51"/>
    </row>
    <row r="138" spans="1:19" ht="12.75">
      <c r="A138" s="51"/>
      <c r="B138" s="54"/>
      <c r="C138" s="51"/>
      <c r="D138" s="51"/>
      <c r="E138" s="51"/>
      <c r="F138" s="51"/>
      <c r="G138" s="51"/>
      <c r="H138" s="51"/>
      <c r="I138" s="51"/>
      <c r="J138" s="51"/>
      <c r="K138" s="51"/>
      <c r="L138" s="51"/>
      <c r="M138" s="51"/>
      <c r="N138" s="51"/>
      <c r="O138" s="51"/>
      <c r="P138" s="51"/>
      <c r="Q138" s="51"/>
      <c r="R138" s="51"/>
      <c r="S138" s="51"/>
    </row>
    <row r="139" spans="1:19" ht="12.75">
      <c r="A139" s="51"/>
      <c r="B139" s="54"/>
      <c r="C139" s="51"/>
      <c r="D139" s="51"/>
      <c r="E139" s="51"/>
      <c r="F139" s="51"/>
      <c r="G139" s="51"/>
      <c r="H139" s="51"/>
      <c r="I139" s="51"/>
      <c r="J139" s="51"/>
      <c r="K139" s="51"/>
      <c r="L139" s="51"/>
      <c r="M139" s="51"/>
      <c r="N139" s="51"/>
      <c r="O139" s="51"/>
      <c r="P139" s="51"/>
      <c r="Q139" s="51"/>
      <c r="R139" s="51"/>
      <c r="S139" s="51"/>
    </row>
    <row r="140" ht="12.75">
      <c r="B140" s="57"/>
    </row>
    <row r="141" ht="12.75">
      <c r="B141" s="57"/>
    </row>
    <row r="142" ht="12.75">
      <c r="B142" s="57"/>
    </row>
    <row r="143" ht="12.75">
      <c r="B143" s="57"/>
    </row>
    <row r="144" ht="12.75">
      <c r="B144" s="57"/>
    </row>
    <row r="145" ht="12.75">
      <c r="B145" s="57"/>
    </row>
    <row r="146" ht="12.75">
      <c r="B146" s="57"/>
    </row>
    <row r="147" ht="12.75">
      <c r="B147" s="57"/>
    </row>
    <row r="148" ht="12.75">
      <c r="B148" s="57"/>
    </row>
    <row r="149" ht="12.75">
      <c r="B149" s="57"/>
    </row>
    <row r="150" ht="12.75">
      <c r="B150" s="57"/>
    </row>
    <row r="151" ht="12.75">
      <c r="B151" s="57"/>
    </row>
    <row r="152" ht="12.75">
      <c r="B152" s="57"/>
    </row>
    <row r="153" ht="12.75">
      <c r="B153" s="57"/>
    </row>
    <row r="154" ht="12.75">
      <c r="B154" s="57"/>
    </row>
    <row r="155" ht="12.75">
      <c r="B155" s="57"/>
    </row>
    <row r="156" ht="12.75">
      <c r="B156" s="57"/>
    </row>
    <row r="157" ht="12.75">
      <c r="B157" s="57"/>
    </row>
    <row r="158" ht="12.75">
      <c r="B158" s="57"/>
    </row>
    <row r="159" ht="12.75">
      <c r="B159" s="57"/>
    </row>
    <row r="160" ht="12.75">
      <c r="B160" s="57"/>
    </row>
    <row r="161" ht="12.75">
      <c r="B161" s="57"/>
    </row>
    <row r="162" ht="12.75">
      <c r="B162" s="57"/>
    </row>
    <row r="163" ht="12.75">
      <c r="B163" s="57"/>
    </row>
    <row r="164" ht="12.75">
      <c r="B164" s="57"/>
    </row>
    <row r="165" ht="12.75">
      <c r="B165" s="57"/>
    </row>
    <row r="166" ht="12.75">
      <c r="B166" s="57"/>
    </row>
    <row r="167" ht="12.75">
      <c r="B167" s="57"/>
    </row>
    <row r="168" ht="12.75">
      <c r="B168" s="57"/>
    </row>
    <row r="169" ht="12.75">
      <c r="B169" s="57"/>
    </row>
    <row r="170" ht="12.75">
      <c r="B170" s="57"/>
    </row>
    <row r="171" ht="12.75">
      <c r="B171" s="57"/>
    </row>
    <row r="172" ht="12.75">
      <c r="B172" s="57"/>
    </row>
    <row r="173" ht="12.75">
      <c r="B173" s="57"/>
    </row>
    <row r="174" ht="12.75">
      <c r="B174" s="57"/>
    </row>
    <row r="175" ht="12.75">
      <c r="B175" s="57"/>
    </row>
    <row r="176" ht="12.75">
      <c r="B176" s="57"/>
    </row>
    <row r="177" ht="12.75">
      <c r="B177" s="57"/>
    </row>
    <row r="178" ht="12.75">
      <c r="B178" s="57"/>
    </row>
  </sheetData>
  <sheetProtection password="E09B" sheet="1" objects="1" scenarios="1"/>
  <mergeCells count="70">
    <mergeCell ref="C74:P74"/>
    <mergeCell ref="C75:P75"/>
    <mergeCell ref="C70:P70"/>
    <mergeCell ref="C71:P71"/>
    <mergeCell ref="C72:P72"/>
    <mergeCell ref="C73:P73"/>
    <mergeCell ref="C66:P66"/>
    <mergeCell ref="B49:P64"/>
    <mergeCell ref="A65:Q65"/>
    <mergeCell ref="B66:B73"/>
    <mergeCell ref="B43:P43"/>
    <mergeCell ref="B45:B46"/>
    <mergeCell ref="B48:P48"/>
    <mergeCell ref="C67:P67"/>
    <mergeCell ref="C68:P68"/>
    <mergeCell ref="C69:P69"/>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6:P26"/>
    <mergeCell ref="B27:P27"/>
    <mergeCell ref="H28:J28"/>
    <mergeCell ref="K28:M28"/>
    <mergeCell ref="N28:O28"/>
    <mergeCell ref="D28:E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dataValidations count="7">
    <dataValidation type="list" allowBlank="1" showInputMessage="1" showErrorMessage="1" sqref="C18:P18">
      <formula1>$B$126:$B$134</formula1>
    </dataValidation>
    <dataValidation type="list" allowBlank="1" showInputMessage="1" showErrorMessage="1" sqref="C10">
      <formula1>$Q$110:$Q$113</formula1>
    </dataValidation>
    <dataValidation type="list" allowBlank="1" showInputMessage="1" showErrorMessage="1" sqref="C32:P32 C34:P34 C36:P36">
      <formula1>$Q$100:$Q$105</formula1>
    </dataValidation>
    <dataValidation type="list" allowBlank="1" showInputMessage="1" showErrorMessage="1" sqref="C75:P75">
      <formula1>$M$101:$M$103</formula1>
    </dataValidation>
    <dataValidation type="list" allowBlank="1" showInputMessage="1" showErrorMessage="1" sqref="C12:P12">
      <formula1>$D$101:$D$126</formula1>
    </dataValidation>
    <dataValidation type="list" allowBlank="1" showInputMessage="1" showErrorMessage="1" sqref="O10:P10">
      <formula1>$C$101:$C$107</formula1>
    </dataValidation>
    <dataValidation type="list" allowBlank="1" showInputMessage="1" showErrorMessage="1" sqref="H10:J10">
      <formula1>$B$101:$B$103</formula1>
    </dataValidation>
  </dataValidations>
  <printOptions horizontalCentered="1" verticalCentered="1"/>
  <pageMargins left="0" right="0" top="0" bottom="0" header="0" footer="0"/>
  <pageSetup fitToHeight="1" fitToWidth="1" horizontalDpi="600" verticalDpi="600" orientation="portrait" scale="49" r:id="rId4"/>
  <drawing r:id="rId3"/>
  <legacyDrawing r:id="rId2"/>
</worksheet>
</file>

<file path=xl/worksheets/sheet4.xml><?xml version="1.0" encoding="utf-8"?>
<worksheet xmlns="http://schemas.openxmlformats.org/spreadsheetml/2006/main" xmlns:r="http://schemas.openxmlformats.org/officeDocument/2006/relationships">
  <sheetPr>
    <tabColor rgb="FF00FF00"/>
  </sheetPr>
  <dimension ref="A1:AB37"/>
  <sheetViews>
    <sheetView showGridLines="0" tabSelected="1" zoomScale="55" zoomScaleNormal="55" zoomScalePageLayoutView="0" workbookViewId="0" topLeftCell="A13">
      <selection activeCell="N13" sqref="N13:O14"/>
    </sheetView>
  </sheetViews>
  <sheetFormatPr defaultColWidth="11.421875" defaultRowHeight="12.75"/>
  <cols>
    <col min="1" max="1" width="23.8515625" style="26" customWidth="1"/>
    <col min="2" max="2" width="27.140625" style="26" customWidth="1"/>
    <col min="3" max="3" width="27.140625" style="23" customWidth="1"/>
    <col min="4" max="4" width="16.7109375" style="23" customWidth="1"/>
    <col min="5" max="5" width="9.7109375" style="23" customWidth="1"/>
    <col min="6" max="6" width="16.7109375" style="23" customWidth="1"/>
    <col min="7" max="7" width="9.7109375" style="23" customWidth="1"/>
    <col min="8" max="8" width="16.7109375" style="28" customWidth="1"/>
    <col min="9" max="9" width="9.7109375" style="23" customWidth="1"/>
    <col min="10" max="10" width="16.7109375" style="28" customWidth="1"/>
    <col min="11" max="11" width="9.7109375" style="23" customWidth="1"/>
    <col min="12" max="12" width="16.7109375" style="28" customWidth="1"/>
    <col min="13" max="13" width="9.7109375" style="23" customWidth="1"/>
    <col min="14" max="14" width="122.57421875" style="23" customWidth="1"/>
    <col min="15" max="15" width="49.00390625" style="23" customWidth="1"/>
    <col min="16" max="16384" width="11.421875" style="23" customWidth="1"/>
  </cols>
  <sheetData>
    <row r="1" spans="1:28" ht="21" customHeight="1" thickTop="1">
      <c r="A1" s="573"/>
      <c r="B1" s="558" t="s">
        <v>59</v>
      </c>
      <c r="C1" s="559"/>
      <c r="D1" s="559"/>
      <c r="E1" s="559"/>
      <c r="F1" s="559"/>
      <c r="G1" s="559"/>
      <c r="H1" s="559"/>
      <c r="I1" s="559"/>
      <c r="J1" s="559"/>
      <c r="K1" s="559"/>
      <c r="L1" s="559"/>
      <c r="M1" s="559"/>
      <c r="N1" s="560"/>
      <c r="O1" s="12" t="s">
        <v>60</v>
      </c>
      <c r="P1" s="20"/>
      <c r="Q1" s="20"/>
      <c r="R1" s="20"/>
      <c r="S1" s="20"/>
      <c r="T1" s="20"/>
      <c r="U1" s="20"/>
      <c r="V1" s="20"/>
      <c r="W1" s="20"/>
      <c r="X1" s="20"/>
      <c r="Y1" s="20"/>
      <c r="Z1" s="20"/>
      <c r="AA1" s="21"/>
      <c r="AB1" s="22"/>
    </row>
    <row r="2" spans="1:28" ht="20.25">
      <c r="A2" s="574"/>
      <c r="B2" s="541" t="s">
        <v>84</v>
      </c>
      <c r="C2" s="542"/>
      <c r="D2" s="542"/>
      <c r="E2" s="542"/>
      <c r="F2" s="542"/>
      <c r="G2" s="542"/>
      <c r="H2" s="542"/>
      <c r="I2" s="542"/>
      <c r="J2" s="542"/>
      <c r="K2" s="542"/>
      <c r="L2" s="542"/>
      <c r="M2" s="542"/>
      <c r="N2" s="543"/>
      <c r="O2" s="13" t="s">
        <v>108</v>
      </c>
      <c r="P2" s="20"/>
      <c r="Q2" s="20"/>
      <c r="R2" s="20"/>
      <c r="S2" s="20"/>
      <c r="T2" s="20"/>
      <c r="U2" s="20"/>
      <c r="V2" s="20"/>
      <c r="W2" s="20"/>
      <c r="X2" s="20"/>
      <c r="Y2" s="20"/>
      <c r="Z2" s="20"/>
      <c r="AA2" s="21"/>
      <c r="AB2" s="22"/>
    </row>
    <row r="3" spans="1:28" ht="20.25">
      <c r="A3" s="574"/>
      <c r="B3" s="541" t="s">
        <v>85</v>
      </c>
      <c r="C3" s="542"/>
      <c r="D3" s="542"/>
      <c r="E3" s="542"/>
      <c r="F3" s="542"/>
      <c r="G3" s="542"/>
      <c r="H3" s="542"/>
      <c r="I3" s="542"/>
      <c r="J3" s="542"/>
      <c r="K3" s="542"/>
      <c r="L3" s="542"/>
      <c r="M3" s="542"/>
      <c r="N3" s="543"/>
      <c r="O3" s="13" t="s">
        <v>181</v>
      </c>
      <c r="P3" s="20"/>
      <c r="Q3" s="20"/>
      <c r="R3" s="20"/>
      <c r="S3" s="20"/>
      <c r="T3" s="20"/>
      <c r="U3" s="20"/>
      <c r="V3" s="20"/>
      <c r="W3" s="20"/>
      <c r="X3" s="20"/>
      <c r="Y3" s="20"/>
      <c r="Z3" s="20"/>
      <c r="AA3" s="21"/>
      <c r="AB3" s="22"/>
    </row>
    <row r="4" spans="1:28" ht="21.75" customHeight="1" thickBot="1">
      <c r="A4" s="575"/>
      <c r="B4" s="534" t="s">
        <v>86</v>
      </c>
      <c r="C4" s="535"/>
      <c r="D4" s="535"/>
      <c r="E4" s="535"/>
      <c r="F4" s="535"/>
      <c r="G4" s="535"/>
      <c r="H4" s="535"/>
      <c r="I4" s="535"/>
      <c r="J4" s="535"/>
      <c r="K4" s="535"/>
      <c r="L4" s="535"/>
      <c r="M4" s="535"/>
      <c r="N4" s="536"/>
      <c r="O4" s="14" t="s">
        <v>172</v>
      </c>
      <c r="P4" s="24"/>
      <c r="Q4" s="24"/>
      <c r="R4" s="24"/>
      <c r="S4" s="24"/>
      <c r="T4" s="24"/>
      <c r="U4" s="24"/>
      <c r="V4" s="24"/>
      <c r="W4" s="24"/>
      <c r="X4" s="24"/>
      <c r="Y4" s="24"/>
      <c r="Z4" s="24"/>
      <c r="AA4" s="21"/>
      <c r="AB4" s="22"/>
    </row>
    <row r="5" spans="1:28" ht="9.75" customHeight="1" thickBot="1" thickTop="1">
      <c r="A5" s="2"/>
      <c r="B5" s="2"/>
      <c r="C5" s="1"/>
      <c r="D5" s="3"/>
      <c r="E5" s="3"/>
      <c r="F5" s="3"/>
      <c r="G5" s="3"/>
      <c r="H5" s="3"/>
      <c r="I5" s="3"/>
      <c r="J5" s="3"/>
      <c r="K5" s="3"/>
      <c r="L5" s="3"/>
      <c r="M5" s="3"/>
      <c r="N5" s="4"/>
      <c r="O5" s="4"/>
      <c r="P5" s="24"/>
      <c r="Q5" s="24"/>
      <c r="R5" s="24"/>
      <c r="S5" s="24"/>
      <c r="T5" s="24"/>
      <c r="U5" s="24"/>
      <c r="V5" s="24"/>
      <c r="W5" s="24"/>
      <c r="X5" s="24"/>
      <c r="Y5" s="24"/>
      <c r="Z5" s="24"/>
      <c r="AA5" s="21"/>
      <c r="AB5" s="22"/>
    </row>
    <row r="6" spans="1:15" ht="45" customHeight="1" thickBot="1">
      <c r="A6" s="576" t="s">
        <v>0</v>
      </c>
      <c r="B6" s="577"/>
      <c r="C6" s="577"/>
      <c r="D6" s="577" t="str">
        <f>+'Plan Anual de Bienestar'!C12</f>
        <v>GESTION DEL TALENTO HUMANO</v>
      </c>
      <c r="E6" s="577"/>
      <c r="F6" s="577"/>
      <c r="G6" s="577"/>
      <c r="H6" s="577"/>
      <c r="I6" s="577"/>
      <c r="J6" s="577"/>
      <c r="K6" s="577"/>
      <c r="L6" s="577"/>
      <c r="M6" s="577"/>
      <c r="N6" s="577"/>
      <c r="O6" s="578"/>
    </row>
    <row r="7" spans="1:15" ht="36.75" customHeight="1" thickBot="1">
      <c r="A7" s="565" t="s">
        <v>87</v>
      </c>
      <c r="B7" s="561" t="s">
        <v>139</v>
      </c>
      <c r="C7" s="565" t="s">
        <v>32</v>
      </c>
      <c r="D7" s="564" t="str">
        <f>+'Plan Anual de Bienestar'!C14</f>
        <v>Cumplimiento del Plan Anual de Bienestar</v>
      </c>
      <c r="E7" s="564"/>
      <c r="F7" s="564"/>
      <c r="G7" s="564"/>
      <c r="H7" s="564"/>
      <c r="I7" s="564"/>
      <c r="J7" s="564"/>
      <c r="K7" s="564"/>
      <c r="L7" s="564"/>
      <c r="M7" s="564"/>
      <c r="N7" s="564"/>
      <c r="O7" s="564"/>
    </row>
    <row r="8" spans="1:15" ht="41.25" customHeight="1" thickBot="1">
      <c r="A8" s="565"/>
      <c r="B8" s="562"/>
      <c r="C8" s="565"/>
      <c r="D8" s="43" t="s">
        <v>162</v>
      </c>
      <c r="E8" s="43" t="s">
        <v>88</v>
      </c>
      <c r="F8" s="43" t="s">
        <v>164</v>
      </c>
      <c r="G8" s="43" t="s">
        <v>88</v>
      </c>
      <c r="H8" s="43" t="s">
        <v>163</v>
      </c>
      <c r="I8" s="43" t="s">
        <v>88</v>
      </c>
      <c r="J8" s="43" t="s">
        <v>165</v>
      </c>
      <c r="K8" s="43" t="s">
        <v>88</v>
      </c>
      <c r="L8" s="43" t="s">
        <v>36</v>
      </c>
      <c r="M8" s="43" t="s">
        <v>88</v>
      </c>
      <c r="N8" s="551" t="s">
        <v>89</v>
      </c>
      <c r="O8" s="551"/>
    </row>
    <row r="9" spans="1:15" s="99" customFormat="1" ht="99.75" customHeight="1" thickBot="1">
      <c r="A9" s="571" t="s">
        <v>138</v>
      </c>
      <c r="B9" s="549" t="s">
        <v>140</v>
      </c>
      <c r="C9" s="18" t="str">
        <f>'Plan Anual de Bienestar'!B40</f>
        <v>No. Actividades ejecutadas</v>
      </c>
      <c r="D9" s="17">
        <v>12</v>
      </c>
      <c r="E9" s="557">
        <f>IF(D9=0,"0",D9/D10)</f>
        <v>1</v>
      </c>
      <c r="F9" s="265">
        <v>11</v>
      </c>
      <c r="G9" s="544">
        <f>IF(F9=0,"0",F9/F10)</f>
        <v>1</v>
      </c>
      <c r="H9" s="265">
        <v>11</v>
      </c>
      <c r="I9" s="544">
        <f>IF(H9=0,"0",H9/H10)</f>
        <v>1</v>
      </c>
      <c r="J9" s="10">
        <v>11</v>
      </c>
      <c r="K9" s="544">
        <f>IF(J9=0,"0",J9/J10)</f>
        <v>1</v>
      </c>
      <c r="L9" s="10" t="s">
        <v>196</v>
      </c>
      <c r="M9" s="544" t="e">
        <f>IF(L9=0,"0",L9/L10)</f>
        <v>#VALUE!</v>
      </c>
      <c r="N9" s="545" t="s">
        <v>403</v>
      </c>
      <c r="O9" s="546"/>
    </row>
    <row r="10" spans="1:15" s="99" customFormat="1" ht="99.75" customHeight="1" thickBot="1">
      <c r="A10" s="572"/>
      <c r="B10" s="570"/>
      <c r="C10" s="18" t="str">
        <f>'Plan Anual de Bienestar'!B41</f>
        <v>No. Activides Programadas</v>
      </c>
      <c r="D10" s="18">
        <v>12</v>
      </c>
      <c r="E10" s="557"/>
      <c r="F10" s="266">
        <v>11</v>
      </c>
      <c r="G10" s="544"/>
      <c r="H10" s="266">
        <v>11</v>
      </c>
      <c r="I10" s="544"/>
      <c r="J10" s="11">
        <v>11</v>
      </c>
      <c r="K10" s="544"/>
      <c r="L10" s="11"/>
      <c r="M10" s="544"/>
      <c r="N10" s="547"/>
      <c r="O10" s="548"/>
    </row>
    <row r="11" spans="1:15" s="99" customFormat="1" ht="99.75" customHeight="1" thickBot="1">
      <c r="A11" s="572"/>
      <c r="B11" s="549" t="s">
        <v>141</v>
      </c>
      <c r="C11" s="18" t="s">
        <v>134</v>
      </c>
      <c r="D11" s="17">
        <v>36</v>
      </c>
      <c r="E11" s="557">
        <f>IF(D11=0,"0",D11/D12)</f>
        <v>1</v>
      </c>
      <c r="F11" s="265">
        <v>38</v>
      </c>
      <c r="G11" s="544">
        <f>IF(F11=0,"0",F11/F12)</f>
        <v>1</v>
      </c>
      <c r="H11" s="265">
        <v>43</v>
      </c>
      <c r="I11" s="544">
        <f>IF(H11=0,"0",H11/H12)</f>
        <v>1</v>
      </c>
      <c r="J11" s="10">
        <v>52</v>
      </c>
      <c r="K11" s="544">
        <f>IF(J11=0,"0",J11/J12)</f>
        <v>0.9629629629629629</v>
      </c>
      <c r="L11" s="10"/>
      <c r="M11" s="544" t="str">
        <f>IF(L11=0,"0",L11/L12)</f>
        <v>0</v>
      </c>
      <c r="N11" s="537" t="s">
        <v>404</v>
      </c>
      <c r="O11" s="538"/>
    </row>
    <row r="12" spans="1:15" s="99" customFormat="1" ht="99.75" customHeight="1" thickBot="1">
      <c r="A12" s="572"/>
      <c r="B12" s="570"/>
      <c r="C12" s="18" t="s">
        <v>135</v>
      </c>
      <c r="D12" s="18">
        <v>36</v>
      </c>
      <c r="E12" s="557"/>
      <c r="F12" s="266">
        <v>38</v>
      </c>
      <c r="G12" s="544"/>
      <c r="H12" s="266">
        <v>43</v>
      </c>
      <c r="I12" s="544"/>
      <c r="J12" s="11">
        <v>54</v>
      </c>
      <c r="K12" s="544"/>
      <c r="L12" s="11"/>
      <c r="M12" s="544"/>
      <c r="N12" s="539"/>
      <c r="O12" s="540"/>
    </row>
    <row r="13" spans="1:15" s="99" customFormat="1" ht="99.75" customHeight="1" thickBot="1">
      <c r="A13" s="572"/>
      <c r="B13" s="549" t="s">
        <v>142</v>
      </c>
      <c r="C13" s="18" t="s">
        <v>134</v>
      </c>
      <c r="D13" s="17">
        <v>5</v>
      </c>
      <c r="E13" s="557">
        <f>IF(D13=0,"0",D13/D14)</f>
        <v>1</v>
      </c>
      <c r="F13" s="265">
        <v>6</v>
      </c>
      <c r="G13" s="544">
        <f>IF(F13=0,"0",F13/F14)</f>
        <v>1</v>
      </c>
      <c r="H13" s="265">
        <v>7</v>
      </c>
      <c r="I13" s="544">
        <f>IF(H13=0,"0",H13/H14)</f>
        <v>1</v>
      </c>
      <c r="J13" s="10">
        <v>7</v>
      </c>
      <c r="K13" s="544">
        <f>IF(J13=0,"0",J13/J14)</f>
        <v>1</v>
      </c>
      <c r="L13" s="10"/>
      <c r="M13" s="544" t="str">
        <f>IF(L13=0,"0",L13/L14)</f>
        <v>0</v>
      </c>
      <c r="N13" s="537" t="s">
        <v>405</v>
      </c>
      <c r="O13" s="538"/>
    </row>
    <row r="14" spans="1:15" s="99" customFormat="1" ht="99.75" customHeight="1" thickBot="1">
      <c r="A14" s="572"/>
      <c r="B14" s="550"/>
      <c r="C14" s="17" t="s">
        <v>135</v>
      </c>
      <c r="D14" s="17">
        <v>5</v>
      </c>
      <c r="E14" s="557"/>
      <c r="F14" s="265">
        <v>6</v>
      </c>
      <c r="G14" s="563"/>
      <c r="H14" s="265">
        <v>7</v>
      </c>
      <c r="I14" s="563"/>
      <c r="J14" s="10">
        <v>7</v>
      </c>
      <c r="K14" s="563"/>
      <c r="L14" s="10"/>
      <c r="M14" s="563"/>
      <c r="N14" s="539"/>
      <c r="O14" s="540"/>
    </row>
    <row r="15" spans="1:15" ht="79.5" customHeight="1" thickBot="1">
      <c r="A15" s="566" t="s">
        <v>88</v>
      </c>
      <c r="B15" s="567"/>
      <c r="C15" s="567"/>
      <c r="D15" s="15">
        <f>+D9+D11+D13</f>
        <v>53</v>
      </c>
      <c r="E15" s="552">
        <f>IF(D15=0,"0",D15/D16)</f>
        <v>1</v>
      </c>
      <c r="F15" s="235">
        <v>55</v>
      </c>
      <c r="G15" s="552">
        <f>IF(F15=0,"0",F15/F16)</f>
        <v>1</v>
      </c>
      <c r="H15" s="235">
        <f>H9+H11+H13</f>
        <v>61</v>
      </c>
      <c r="I15" s="552">
        <f>IF(H15=0,"0",H15/H16)</f>
        <v>1</v>
      </c>
      <c r="J15" s="15">
        <f>J9+J11+J13</f>
        <v>70</v>
      </c>
      <c r="K15" s="552">
        <f>IF(J15=0,"0",J15/J16)</f>
        <v>0.9722222222222222</v>
      </c>
      <c r="L15" s="15">
        <f>+D15+F15+H15+J15</f>
        <v>239</v>
      </c>
      <c r="M15" s="552">
        <f>IF(L15=0,"0",L15/L16)</f>
        <v>0.991701244813278</v>
      </c>
      <c r="N15" s="553" t="s">
        <v>196</v>
      </c>
      <c r="O15" s="554"/>
    </row>
    <row r="16" spans="1:15" ht="79.5" customHeight="1" thickBot="1">
      <c r="A16" s="568"/>
      <c r="B16" s="569"/>
      <c r="C16" s="569"/>
      <c r="D16" s="16">
        <f>+D10+D12+D14</f>
        <v>53</v>
      </c>
      <c r="E16" s="552"/>
      <c r="F16" s="236">
        <v>55</v>
      </c>
      <c r="G16" s="552"/>
      <c r="H16" s="236">
        <f>H10+H12+H14</f>
        <v>61</v>
      </c>
      <c r="I16" s="552"/>
      <c r="J16" s="16">
        <f>J10+J12+J14</f>
        <v>72</v>
      </c>
      <c r="K16" s="552"/>
      <c r="L16" s="16">
        <f>+D16+F16+H16+J16</f>
        <v>241</v>
      </c>
      <c r="M16" s="552"/>
      <c r="N16" s="555"/>
      <c r="O16" s="556"/>
    </row>
    <row r="17" spans="4:7" ht="12.75">
      <c r="D17" s="27"/>
      <c r="E17" s="27"/>
      <c r="F17" s="27"/>
      <c r="G17" s="27"/>
    </row>
    <row r="18" spans="4:7" ht="12.75">
      <c r="D18" s="27"/>
      <c r="E18" s="27"/>
      <c r="F18" s="27"/>
      <c r="G18" s="27"/>
    </row>
    <row r="19" spans="4:7" ht="12.75">
      <c r="D19" s="27"/>
      <c r="E19" s="27"/>
      <c r="F19" s="27"/>
      <c r="G19" s="27"/>
    </row>
    <row r="20" spans="4:7" ht="12.75">
      <c r="D20" s="27"/>
      <c r="E20" s="27"/>
      <c r="F20" s="27"/>
      <c r="G20" s="27"/>
    </row>
    <row r="21" spans="4:7" ht="12.75">
      <c r="D21" s="27"/>
      <c r="E21" s="27"/>
      <c r="F21" s="27"/>
      <c r="G21" s="27"/>
    </row>
    <row r="22" spans="4:7" ht="12.75">
      <c r="D22" s="27"/>
      <c r="E22" s="27"/>
      <c r="F22" s="27"/>
      <c r="G22" s="27"/>
    </row>
    <row r="23" spans="4:7" ht="12.75">
      <c r="D23" s="27"/>
      <c r="E23" s="27"/>
      <c r="F23" s="27"/>
      <c r="G23" s="27"/>
    </row>
    <row r="24" spans="4:7" ht="12.75">
      <c r="D24" s="27"/>
      <c r="E24" s="27"/>
      <c r="F24" s="27"/>
      <c r="G24" s="27"/>
    </row>
    <row r="25" spans="4:7" ht="12.75">
      <c r="D25" s="27"/>
      <c r="E25" s="27"/>
      <c r="F25" s="27"/>
      <c r="G25" s="27"/>
    </row>
    <row r="26" spans="4:7" ht="12.75">
      <c r="D26" s="27"/>
      <c r="E26" s="27"/>
      <c r="F26" s="27"/>
      <c r="G26" s="27"/>
    </row>
    <row r="27" spans="4:7" ht="12.75">
      <c r="D27" s="27"/>
      <c r="E27" s="27"/>
      <c r="F27" s="27"/>
      <c r="G27" s="27"/>
    </row>
    <row r="28" spans="4:7" ht="12.75">
      <c r="D28" s="27"/>
      <c r="E28" s="27"/>
      <c r="F28" s="27"/>
      <c r="G28" s="27"/>
    </row>
    <row r="29" spans="4:7" ht="12.75">
      <c r="D29" s="27"/>
      <c r="E29" s="27"/>
      <c r="F29" s="27"/>
      <c r="G29" s="27"/>
    </row>
    <row r="30" spans="4:7" ht="12.75">
      <c r="D30" s="27"/>
      <c r="E30" s="27"/>
      <c r="F30" s="27"/>
      <c r="G30" s="27"/>
    </row>
    <row r="31" spans="4:7" ht="12.75">
      <c r="D31" s="27"/>
      <c r="E31" s="27"/>
      <c r="F31" s="27"/>
      <c r="G31" s="27"/>
    </row>
    <row r="32" spans="4:7" ht="12.75">
      <c r="D32" s="27"/>
      <c r="E32" s="27"/>
      <c r="F32" s="27"/>
      <c r="G32" s="27"/>
    </row>
    <row r="33" spans="4:7" ht="12.75">
      <c r="D33" s="27"/>
      <c r="E33" s="27"/>
      <c r="F33" s="27"/>
      <c r="G33" s="27"/>
    </row>
    <row r="34" spans="4:7" ht="12.75">
      <c r="D34" s="27"/>
      <c r="E34" s="27"/>
      <c r="F34" s="27"/>
      <c r="G34" s="27"/>
    </row>
    <row r="35" spans="4:7" ht="12.75">
      <c r="D35" s="27"/>
      <c r="E35" s="27"/>
      <c r="F35" s="27"/>
      <c r="G35" s="27"/>
    </row>
    <row r="36" spans="4:7" ht="12.75">
      <c r="D36" s="27"/>
      <c r="E36" s="27"/>
      <c r="F36" s="27"/>
      <c r="G36" s="27"/>
    </row>
    <row r="37" spans="4:7" ht="12.75">
      <c r="D37" s="27"/>
      <c r="E37" s="27"/>
      <c r="F37" s="27"/>
      <c r="G37" s="27"/>
    </row>
  </sheetData>
  <sheetProtection password="E09B" sheet="1" objects="1" scenarios="1"/>
  <mergeCells count="41">
    <mergeCell ref="A1:A4"/>
    <mergeCell ref="B9:B10"/>
    <mergeCell ref="A6:C6"/>
    <mergeCell ref="D6:O6"/>
    <mergeCell ref="A7:A8"/>
    <mergeCell ref="K15:K16"/>
    <mergeCell ref="K13:K14"/>
    <mergeCell ref="B11:B12"/>
    <mergeCell ref="G13:G14"/>
    <mergeCell ref="A9:A14"/>
    <mergeCell ref="G9:G10"/>
    <mergeCell ref="B1:N1"/>
    <mergeCell ref="B7:B8"/>
    <mergeCell ref="N13:O14"/>
    <mergeCell ref="M13:M14"/>
    <mergeCell ref="E11:E12"/>
    <mergeCell ref="K11:K12"/>
    <mergeCell ref="D7:O7"/>
    <mergeCell ref="G11:G12"/>
    <mergeCell ref="C7:C8"/>
    <mergeCell ref="I13:I14"/>
    <mergeCell ref="B3:N3"/>
    <mergeCell ref="E15:E16"/>
    <mergeCell ref="N15:O16"/>
    <mergeCell ref="M15:M16"/>
    <mergeCell ref="I9:I10"/>
    <mergeCell ref="E13:E14"/>
    <mergeCell ref="G15:G16"/>
    <mergeCell ref="I15:I16"/>
    <mergeCell ref="E9:E10"/>
    <mergeCell ref="A15:C16"/>
    <mergeCell ref="B4:N4"/>
    <mergeCell ref="N11:O12"/>
    <mergeCell ref="B2:N2"/>
    <mergeCell ref="K9:K10"/>
    <mergeCell ref="N9:O10"/>
    <mergeCell ref="B13:B14"/>
    <mergeCell ref="M9:M10"/>
    <mergeCell ref="N8:O8"/>
    <mergeCell ref="M11:M12"/>
    <mergeCell ref="I11:I12"/>
  </mergeCells>
  <printOptions/>
  <pageMargins left="0.75" right="0.75" top="1" bottom="1" header="0" footer="0"/>
  <pageSetup orientation="portrait" r:id="rId2"/>
  <drawing r:id="rId1"/>
</worksheet>
</file>

<file path=xl/worksheets/sheet5.xml><?xml version="1.0" encoding="utf-8"?>
<worksheet xmlns="http://schemas.openxmlformats.org/spreadsheetml/2006/main" xmlns:r="http://schemas.openxmlformats.org/officeDocument/2006/relationships">
  <sheetPr>
    <tabColor rgb="FFFF9900"/>
    <pageSetUpPr fitToPage="1"/>
  </sheetPr>
  <dimension ref="A1:S174"/>
  <sheetViews>
    <sheetView showGridLines="0" zoomScale="85" zoomScaleNormal="85" zoomScalePageLayoutView="0" workbookViewId="0" topLeftCell="A52">
      <selection activeCell="C10" sqref="C10"/>
    </sheetView>
  </sheetViews>
  <sheetFormatPr defaultColWidth="11.421875" defaultRowHeight="12.75"/>
  <cols>
    <col min="1" max="1" width="3.00390625" style="45" customWidth="1"/>
    <col min="2" max="2" width="31.8515625" style="45" customWidth="1"/>
    <col min="3" max="3" width="27.7109375" style="45" bestFit="1" customWidth="1"/>
    <col min="4" max="15" width="8.7109375" style="45" customWidth="1"/>
    <col min="16" max="16" width="21.00390625" style="45" bestFit="1" customWidth="1"/>
    <col min="17" max="18" width="11.7109375" style="45" customWidth="1"/>
    <col min="19" max="16384" width="11.421875" style="45" customWidth="1"/>
  </cols>
  <sheetData>
    <row r="1" spans="1:17" s="48" customFormat="1" ht="13.5" thickBot="1">
      <c r="A1" s="118"/>
      <c r="B1" s="118"/>
      <c r="C1" s="118"/>
      <c r="D1" s="118"/>
      <c r="E1" s="118"/>
      <c r="F1" s="118"/>
      <c r="G1" s="118"/>
      <c r="H1" s="118"/>
      <c r="I1" s="118"/>
      <c r="J1" s="118"/>
      <c r="K1" s="118"/>
      <c r="L1" s="118"/>
      <c r="M1" s="118"/>
      <c r="N1" s="118"/>
      <c r="O1" s="118"/>
      <c r="P1" s="118"/>
      <c r="Q1" s="118"/>
    </row>
    <row r="2" spans="1:17" ht="16.5" customHeight="1">
      <c r="A2" s="58"/>
      <c r="B2" s="320"/>
      <c r="C2" s="481" t="s">
        <v>59</v>
      </c>
      <c r="D2" s="482"/>
      <c r="E2" s="482"/>
      <c r="F2" s="482"/>
      <c r="G2" s="482"/>
      <c r="H2" s="482"/>
      <c r="I2" s="482"/>
      <c r="J2" s="482"/>
      <c r="K2" s="482"/>
      <c r="L2" s="482"/>
      <c r="M2" s="483"/>
      <c r="N2" s="484" t="s">
        <v>60</v>
      </c>
      <c r="O2" s="485"/>
      <c r="P2" s="486"/>
      <c r="Q2" s="58"/>
    </row>
    <row r="3" spans="1:17" ht="15.75" customHeight="1">
      <c r="A3" s="58"/>
      <c r="B3" s="321"/>
      <c r="C3" s="487" t="s">
        <v>61</v>
      </c>
      <c r="D3" s="488"/>
      <c r="E3" s="488"/>
      <c r="F3" s="488"/>
      <c r="G3" s="488"/>
      <c r="H3" s="488"/>
      <c r="I3" s="488"/>
      <c r="J3" s="488"/>
      <c r="K3" s="488"/>
      <c r="L3" s="488"/>
      <c r="M3" s="489"/>
      <c r="N3" s="490" t="s">
        <v>108</v>
      </c>
      <c r="O3" s="491"/>
      <c r="P3" s="492"/>
      <c r="Q3" s="58"/>
    </row>
    <row r="4" spans="1:17" ht="15.75" customHeight="1">
      <c r="A4" s="58"/>
      <c r="B4" s="321"/>
      <c r="C4" s="487" t="s">
        <v>62</v>
      </c>
      <c r="D4" s="488"/>
      <c r="E4" s="488"/>
      <c r="F4" s="488"/>
      <c r="G4" s="488"/>
      <c r="H4" s="488"/>
      <c r="I4" s="488"/>
      <c r="J4" s="488"/>
      <c r="K4" s="488"/>
      <c r="L4" s="488"/>
      <c r="M4" s="489"/>
      <c r="N4" s="490" t="s">
        <v>107</v>
      </c>
      <c r="O4" s="491"/>
      <c r="P4" s="492"/>
      <c r="Q4" s="58"/>
    </row>
    <row r="5" spans="1:17" ht="16.5" customHeight="1" thickBot="1">
      <c r="A5" s="58"/>
      <c r="B5" s="322"/>
      <c r="C5" s="493" t="s">
        <v>63</v>
      </c>
      <c r="D5" s="494"/>
      <c r="E5" s="494"/>
      <c r="F5" s="494"/>
      <c r="G5" s="494"/>
      <c r="H5" s="494"/>
      <c r="I5" s="494"/>
      <c r="J5" s="494"/>
      <c r="K5" s="494"/>
      <c r="L5" s="494"/>
      <c r="M5" s="495"/>
      <c r="N5" s="496" t="s">
        <v>171</v>
      </c>
      <c r="O5" s="497"/>
      <c r="P5" s="498"/>
      <c r="Q5" s="58"/>
    </row>
    <row r="6" spans="1:17" s="48" customFormat="1" ht="3.75" customHeight="1" thickBot="1">
      <c r="A6" s="118"/>
      <c r="B6" s="118"/>
      <c r="C6" s="118"/>
      <c r="D6" s="118"/>
      <c r="E6" s="118"/>
      <c r="F6" s="118"/>
      <c r="G6" s="118"/>
      <c r="H6" s="118"/>
      <c r="I6" s="118"/>
      <c r="J6" s="118"/>
      <c r="K6" s="118"/>
      <c r="L6" s="118"/>
      <c r="M6" s="118"/>
      <c r="N6" s="118"/>
      <c r="O6" s="118"/>
      <c r="P6" s="118"/>
      <c r="Q6" s="118"/>
    </row>
    <row r="7" spans="1:17" ht="12.75">
      <c r="A7" s="59"/>
      <c r="B7" s="332" t="s">
        <v>66</v>
      </c>
      <c r="C7" s="333"/>
      <c r="D7" s="333"/>
      <c r="E7" s="333"/>
      <c r="F7" s="333"/>
      <c r="G7" s="333"/>
      <c r="H7" s="333"/>
      <c r="I7" s="333"/>
      <c r="J7" s="333"/>
      <c r="K7" s="333"/>
      <c r="L7" s="333"/>
      <c r="M7" s="333"/>
      <c r="N7" s="333"/>
      <c r="O7" s="333"/>
      <c r="P7" s="334"/>
      <c r="Q7" s="59"/>
    </row>
    <row r="8" spans="1:17" ht="13.5" thickBot="1">
      <c r="A8" s="59"/>
      <c r="B8" s="335"/>
      <c r="C8" s="336"/>
      <c r="D8" s="336"/>
      <c r="E8" s="336"/>
      <c r="F8" s="336"/>
      <c r="G8" s="336"/>
      <c r="H8" s="336"/>
      <c r="I8" s="336"/>
      <c r="J8" s="336"/>
      <c r="K8" s="336"/>
      <c r="L8" s="336"/>
      <c r="M8" s="336"/>
      <c r="N8" s="336"/>
      <c r="O8" s="336"/>
      <c r="P8" s="337"/>
      <c r="Q8" s="59"/>
    </row>
    <row r="9" spans="1:17" s="48" customFormat="1" ht="3.75" customHeight="1" thickBot="1">
      <c r="A9" s="119"/>
      <c r="B9" s="602"/>
      <c r="C9" s="602"/>
      <c r="D9" s="602"/>
      <c r="E9" s="602"/>
      <c r="F9" s="602"/>
      <c r="G9" s="602"/>
      <c r="H9" s="602"/>
      <c r="I9" s="602"/>
      <c r="J9" s="602"/>
      <c r="K9" s="602"/>
      <c r="L9" s="602"/>
      <c r="M9" s="602"/>
      <c r="N9" s="602"/>
      <c r="O9" s="602"/>
      <c r="P9" s="602"/>
      <c r="Q9" s="119"/>
    </row>
    <row r="10" spans="1:17" ht="26.25" customHeight="1" thickBot="1">
      <c r="A10" s="59"/>
      <c r="B10" s="60" t="s">
        <v>76</v>
      </c>
      <c r="C10" s="61">
        <v>2018</v>
      </c>
      <c r="D10" s="358" t="s">
        <v>1</v>
      </c>
      <c r="E10" s="359"/>
      <c r="F10" s="359"/>
      <c r="G10" s="359"/>
      <c r="H10" s="442" t="s">
        <v>42</v>
      </c>
      <c r="I10" s="442"/>
      <c r="J10" s="442"/>
      <c r="K10" s="359" t="s">
        <v>39</v>
      </c>
      <c r="L10" s="359"/>
      <c r="M10" s="359"/>
      <c r="N10" s="359"/>
      <c r="O10" s="442" t="s">
        <v>47</v>
      </c>
      <c r="P10" s="443"/>
      <c r="Q10" s="59"/>
    </row>
    <row r="11" spans="1:17" ht="3.75" customHeight="1" thickBot="1">
      <c r="A11" s="59"/>
      <c r="B11" s="401"/>
      <c r="C11" s="402"/>
      <c r="D11" s="402"/>
      <c r="E11" s="402"/>
      <c r="F11" s="402"/>
      <c r="G11" s="402"/>
      <c r="H11" s="402"/>
      <c r="I11" s="402"/>
      <c r="J11" s="402"/>
      <c r="K11" s="402"/>
      <c r="L11" s="402"/>
      <c r="M11" s="402"/>
      <c r="N11" s="402"/>
      <c r="O11" s="402"/>
      <c r="P11" s="403"/>
      <c r="Q11" s="59"/>
    </row>
    <row r="12" spans="1:17" s="47" customFormat="1" ht="23.25" customHeight="1" thickBot="1">
      <c r="A12" s="86"/>
      <c r="B12" s="62" t="s">
        <v>0</v>
      </c>
      <c r="C12" s="406" t="s">
        <v>101</v>
      </c>
      <c r="D12" s="503"/>
      <c r="E12" s="503"/>
      <c r="F12" s="503"/>
      <c r="G12" s="503"/>
      <c r="H12" s="503"/>
      <c r="I12" s="503"/>
      <c r="J12" s="503"/>
      <c r="K12" s="503"/>
      <c r="L12" s="503"/>
      <c r="M12" s="503"/>
      <c r="N12" s="503"/>
      <c r="O12" s="503"/>
      <c r="P12" s="504"/>
      <c r="Q12" s="86"/>
    </row>
    <row r="13" spans="1:17" ht="3.75" customHeight="1" thickBot="1">
      <c r="A13" s="59"/>
      <c r="B13" s="420"/>
      <c r="C13" s="421"/>
      <c r="D13" s="421"/>
      <c r="E13" s="421"/>
      <c r="F13" s="421"/>
      <c r="G13" s="421"/>
      <c r="H13" s="421"/>
      <c r="I13" s="421"/>
      <c r="J13" s="421"/>
      <c r="K13" s="421"/>
      <c r="L13" s="421"/>
      <c r="M13" s="421"/>
      <c r="N13" s="421"/>
      <c r="O13" s="421"/>
      <c r="P13" s="422"/>
      <c r="Q13" s="59"/>
    </row>
    <row r="14" spans="1:17" s="47" customFormat="1" ht="21" customHeight="1" thickBot="1">
      <c r="A14" s="86"/>
      <c r="B14" s="62" t="s">
        <v>6</v>
      </c>
      <c r="C14" s="441" t="s">
        <v>200</v>
      </c>
      <c r="D14" s="417"/>
      <c r="E14" s="417"/>
      <c r="F14" s="417"/>
      <c r="G14" s="417"/>
      <c r="H14" s="417"/>
      <c r="I14" s="417"/>
      <c r="J14" s="417"/>
      <c r="K14" s="417"/>
      <c r="L14" s="417"/>
      <c r="M14" s="417"/>
      <c r="N14" s="417"/>
      <c r="O14" s="417"/>
      <c r="P14" s="418"/>
      <c r="Q14" s="86"/>
    </row>
    <row r="15" spans="1:17" ht="3.75" customHeight="1" thickBot="1">
      <c r="A15" s="59"/>
      <c r="B15" s="339"/>
      <c r="C15" s="340"/>
      <c r="D15" s="340"/>
      <c r="E15" s="340"/>
      <c r="F15" s="340"/>
      <c r="G15" s="340"/>
      <c r="H15" s="340"/>
      <c r="I15" s="340"/>
      <c r="J15" s="340"/>
      <c r="K15" s="340"/>
      <c r="L15" s="340"/>
      <c r="M15" s="340"/>
      <c r="N15" s="340"/>
      <c r="O15" s="340"/>
      <c r="P15" s="341"/>
      <c r="Q15" s="59"/>
    </row>
    <row r="16" spans="1:17" ht="23.25" customHeight="1" thickBot="1">
      <c r="A16" s="59"/>
      <c r="B16" s="62" t="s">
        <v>37</v>
      </c>
      <c r="C16" s="441" t="s">
        <v>201</v>
      </c>
      <c r="D16" s="417"/>
      <c r="E16" s="417"/>
      <c r="F16" s="417"/>
      <c r="G16" s="417"/>
      <c r="H16" s="417"/>
      <c r="I16" s="417"/>
      <c r="J16" s="417"/>
      <c r="K16" s="417"/>
      <c r="L16" s="417"/>
      <c r="M16" s="417"/>
      <c r="N16" s="417"/>
      <c r="O16" s="417"/>
      <c r="P16" s="418"/>
      <c r="Q16" s="59"/>
    </row>
    <row r="17" spans="1:17" ht="3.75" customHeight="1" thickBot="1">
      <c r="A17" s="59"/>
      <c r="B17" s="339"/>
      <c r="C17" s="340"/>
      <c r="D17" s="340"/>
      <c r="E17" s="340"/>
      <c r="F17" s="340"/>
      <c r="G17" s="340"/>
      <c r="H17" s="340"/>
      <c r="I17" s="340"/>
      <c r="J17" s="340"/>
      <c r="K17" s="340"/>
      <c r="L17" s="340"/>
      <c r="M17" s="340"/>
      <c r="N17" s="340"/>
      <c r="O17" s="340"/>
      <c r="P17" s="341"/>
      <c r="Q17" s="59"/>
    </row>
    <row r="18" spans="1:17" ht="26.25" customHeight="1" thickBot="1">
      <c r="A18" s="59"/>
      <c r="B18" s="62" t="s">
        <v>23</v>
      </c>
      <c r="C18" s="441" t="s">
        <v>105</v>
      </c>
      <c r="D18" s="417"/>
      <c r="E18" s="417"/>
      <c r="F18" s="417"/>
      <c r="G18" s="417"/>
      <c r="H18" s="417"/>
      <c r="I18" s="417"/>
      <c r="J18" s="417"/>
      <c r="K18" s="417"/>
      <c r="L18" s="417"/>
      <c r="M18" s="417"/>
      <c r="N18" s="417"/>
      <c r="O18" s="417"/>
      <c r="P18" s="418"/>
      <c r="Q18" s="59"/>
    </row>
    <row r="19" spans="1:17" ht="3.75" customHeight="1" thickBot="1">
      <c r="A19" s="59"/>
      <c r="B19" s="451"/>
      <c r="C19" s="451"/>
      <c r="D19" s="451"/>
      <c r="E19" s="451"/>
      <c r="F19" s="451"/>
      <c r="G19" s="451"/>
      <c r="H19" s="451"/>
      <c r="I19" s="451"/>
      <c r="J19" s="451"/>
      <c r="K19" s="451"/>
      <c r="L19" s="451"/>
      <c r="M19" s="451"/>
      <c r="N19" s="451"/>
      <c r="O19" s="451"/>
      <c r="P19" s="451"/>
      <c r="Q19" s="59"/>
    </row>
    <row r="20" spans="1:17" ht="17.25" customHeight="1" thickBot="1">
      <c r="A20" s="59"/>
      <c r="B20" s="363" t="s">
        <v>38</v>
      </c>
      <c r="C20" s="364"/>
      <c r="D20" s="364"/>
      <c r="E20" s="364"/>
      <c r="F20" s="364"/>
      <c r="G20" s="364"/>
      <c r="H20" s="364"/>
      <c r="I20" s="364"/>
      <c r="J20" s="364"/>
      <c r="K20" s="364"/>
      <c r="L20" s="364"/>
      <c r="M20" s="364"/>
      <c r="N20" s="364"/>
      <c r="O20" s="364"/>
      <c r="P20" s="365"/>
      <c r="Q20" s="59"/>
    </row>
    <row r="21" spans="1:17" ht="3.75" customHeight="1" thickBot="1">
      <c r="A21" s="59"/>
      <c r="B21" s="435"/>
      <c r="C21" s="436"/>
      <c r="D21" s="436"/>
      <c r="E21" s="436"/>
      <c r="F21" s="436"/>
      <c r="G21" s="436"/>
      <c r="H21" s="436"/>
      <c r="I21" s="436"/>
      <c r="J21" s="436"/>
      <c r="K21" s="436"/>
      <c r="L21" s="436"/>
      <c r="M21" s="436"/>
      <c r="N21" s="436"/>
      <c r="O21" s="436"/>
      <c r="P21" s="437"/>
      <c r="Q21" s="59"/>
    </row>
    <row r="22" spans="1:17" ht="57" customHeight="1" thickBot="1">
      <c r="A22" s="59"/>
      <c r="B22" s="62" t="s">
        <v>3</v>
      </c>
      <c r="C22" s="441" t="s">
        <v>226</v>
      </c>
      <c r="D22" s="417"/>
      <c r="E22" s="417"/>
      <c r="F22" s="417"/>
      <c r="G22" s="417"/>
      <c r="H22" s="417"/>
      <c r="I22" s="417"/>
      <c r="J22" s="417"/>
      <c r="K22" s="417"/>
      <c r="L22" s="417"/>
      <c r="M22" s="417"/>
      <c r="N22" s="417"/>
      <c r="O22" s="417"/>
      <c r="P22" s="418"/>
      <c r="Q22" s="59"/>
    </row>
    <row r="23" spans="1:17" ht="3.75" customHeight="1" thickBot="1">
      <c r="A23" s="59"/>
      <c r="B23" s="339"/>
      <c r="C23" s="340"/>
      <c r="D23" s="340"/>
      <c r="E23" s="340"/>
      <c r="F23" s="340"/>
      <c r="G23" s="340"/>
      <c r="H23" s="340"/>
      <c r="I23" s="340"/>
      <c r="J23" s="340"/>
      <c r="K23" s="340"/>
      <c r="L23" s="340"/>
      <c r="M23" s="340"/>
      <c r="N23" s="340"/>
      <c r="O23" s="340"/>
      <c r="P23" s="341"/>
      <c r="Q23" s="59"/>
    </row>
    <row r="24" spans="1:17" ht="52.5" customHeight="1" thickBot="1">
      <c r="A24" s="59"/>
      <c r="B24" s="62" t="s">
        <v>24</v>
      </c>
      <c r="C24" s="438" t="s">
        <v>265</v>
      </c>
      <c r="D24" s="439"/>
      <c r="E24" s="439"/>
      <c r="F24" s="439"/>
      <c r="G24" s="439"/>
      <c r="H24" s="439"/>
      <c r="I24" s="439"/>
      <c r="J24" s="439"/>
      <c r="K24" s="439"/>
      <c r="L24" s="439"/>
      <c r="M24" s="439"/>
      <c r="N24" s="439"/>
      <c r="O24" s="439"/>
      <c r="P24" s="440"/>
      <c r="Q24" s="59"/>
    </row>
    <row r="25" spans="1:17" ht="3.75" customHeight="1" thickBot="1">
      <c r="A25" s="59"/>
      <c r="B25" s="339"/>
      <c r="C25" s="340"/>
      <c r="D25" s="340"/>
      <c r="E25" s="340"/>
      <c r="F25" s="340"/>
      <c r="G25" s="340"/>
      <c r="H25" s="340"/>
      <c r="I25" s="340"/>
      <c r="J25" s="340"/>
      <c r="K25" s="340"/>
      <c r="L25" s="340"/>
      <c r="M25" s="340"/>
      <c r="N25" s="340"/>
      <c r="O25" s="340"/>
      <c r="P25" s="341"/>
      <c r="Q25" s="59"/>
    </row>
    <row r="26" spans="1:17" ht="13.5" customHeight="1" thickBot="1">
      <c r="A26" s="59"/>
      <c r="B26" s="67" t="s">
        <v>2</v>
      </c>
      <c r="C26" s="502">
        <v>0.95</v>
      </c>
      <c r="D26" s="503"/>
      <c r="E26" s="503"/>
      <c r="F26" s="503"/>
      <c r="G26" s="503"/>
      <c r="H26" s="503"/>
      <c r="I26" s="503"/>
      <c r="J26" s="503"/>
      <c r="K26" s="503"/>
      <c r="L26" s="503"/>
      <c r="M26" s="503"/>
      <c r="N26" s="503"/>
      <c r="O26" s="503"/>
      <c r="P26" s="504"/>
      <c r="Q26" s="59"/>
    </row>
    <row r="27" spans="1:17" ht="3.75" customHeight="1" thickBot="1">
      <c r="A27" s="59"/>
      <c r="B27" s="345"/>
      <c r="C27" s="346"/>
      <c r="D27" s="346"/>
      <c r="E27" s="346"/>
      <c r="F27" s="346"/>
      <c r="G27" s="346"/>
      <c r="H27" s="346"/>
      <c r="I27" s="346"/>
      <c r="J27" s="346"/>
      <c r="K27" s="346"/>
      <c r="L27" s="346"/>
      <c r="M27" s="346"/>
      <c r="N27" s="346"/>
      <c r="O27" s="346"/>
      <c r="P27" s="347"/>
      <c r="Q27" s="59"/>
    </row>
    <row r="28" spans="1:17" ht="12.75" customHeight="1" thickBot="1">
      <c r="A28" s="59"/>
      <c r="B28" s="67" t="s">
        <v>25</v>
      </c>
      <c r="C28" s="120" t="s">
        <v>26</v>
      </c>
      <c r="D28" s="505" t="s">
        <v>131</v>
      </c>
      <c r="E28" s="506"/>
      <c r="F28" s="506"/>
      <c r="G28" s="507"/>
      <c r="H28" s="599" t="s">
        <v>27</v>
      </c>
      <c r="I28" s="600"/>
      <c r="J28" s="601"/>
      <c r="K28" s="505" t="s">
        <v>166</v>
      </c>
      <c r="L28" s="506"/>
      <c r="M28" s="507"/>
      <c r="N28" s="404" t="s">
        <v>28</v>
      </c>
      <c r="O28" s="405"/>
      <c r="P28" s="102" t="s">
        <v>153</v>
      </c>
      <c r="Q28" s="59"/>
    </row>
    <row r="29" spans="1:17" ht="3.75" customHeight="1" thickBot="1">
      <c r="A29" s="59"/>
      <c r="B29" s="450"/>
      <c r="C29" s="451"/>
      <c r="D29" s="451"/>
      <c r="E29" s="451"/>
      <c r="F29" s="451"/>
      <c r="G29" s="451"/>
      <c r="H29" s="451"/>
      <c r="I29" s="451"/>
      <c r="J29" s="451"/>
      <c r="K29" s="451"/>
      <c r="L29" s="451"/>
      <c r="M29" s="451"/>
      <c r="N29" s="451"/>
      <c r="O29" s="451"/>
      <c r="P29" s="452"/>
      <c r="Q29" s="59"/>
    </row>
    <row r="30" spans="1:17" ht="13.5" thickBot="1">
      <c r="A30" s="59"/>
      <c r="B30" s="67" t="s">
        <v>7</v>
      </c>
      <c r="C30" s="352" t="s">
        <v>109</v>
      </c>
      <c r="D30" s="353"/>
      <c r="E30" s="353"/>
      <c r="F30" s="353"/>
      <c r="G30" s="353"/>
      <c r="H30" s="353"/>
      <c r="I30" s="353"/>
      <c r="J30" s="353"/>
      <c r="K30" s="353"/>
      <c r="L30" s="353"/>
      <c r="M30" s="353"/>
      <c r="N30" s="353"/>
      <c r="O30" s="353"/>
      <c r="P30" s="354"/>
      <c r="Q30" s="59"/>
    </row>
    <row r="31" spans="1:17" ht="3.75" customHeight="1" thickBot="1">
      <c r="A31" s="59"/>
      <c r="B31" s="339"/>
      <c r="C31" s="340"/>
      <c r="D31" s="340"/>
      <c r="E31" s="340"/>
      <c r="F31" s="340"/>
      <c r="G31" s="340"/>
      <c r="H31" s="340"/>
      <c r="I31" s="340"/>
      <c r="J31" s="340"/>
      <c r="K31" s="340"/>
      <c r="L31" s="340"/>
      <c r="M31" s="340"/>
      <c r="N31" s="340"/>
      <c r="O31" s="340"/>
      <c r="P31" s="341"/>
      <c r="Q31" s="59"/>
    </row>
    <row r="32" spans="1:17" ht="13.5" thickBot="1">
      <c r="A32" s="59"/>
      <c r="B32" s="67" t="s">
        <v>4</v>
      </c>
      <c r="C32" s="406" t="s">
        <v>71</v>
      </c>
      <c r="D32" s="407"/>
      <c r="E32" s="407"/>
      <c r="F32" s="407"/>
      <c r="G32" s="407"/>
      <c r="H32" s="407"/>
      <c r="I32" s="407"/>
      <c r="J32" s="407"/>
      <c r="K32" s="407"/>
      <c r="L32" s="407"/>
      <c r="M32" s="407"/>
      <c r="N32" s="407"/>
      <c r="O32" s="407"/>
      <c r="P32" s="408"/>
      <c r="Q32" s="59"/>
    </row>
    <row r="33" spans="1:17" ht="3.75" customHeight="1" thickBot="1">
      <c r="A33" s="59"/>
      <c r="B33" s="339"/>
      <c r="C33" s="340"/>
      <c r="D33" s="340"/>
      <c r="E33" s="340"/>
      <c r="F33" s="340"/>
      <c r="G33" s="340"/>
      <c r="H33" s="340"/>
      <c r="I33" s="340"/>
      <c r="J33" s="340"/>
      <c r="K33" s="340"/>
      <c r="L33" s="340"/>
      <c r="M33" s="340"/>
      <c r="N33" s="340"/>
      <c r="O33" s="340"/>
      <c r="P33" s="341"/>
      <c r="Q33" s="59"/>
    </row>
    <row r="34" spans="1:17" ht="13.5" thickBot="1">
      <c r="A34" s="59"/>
      <c r="B34" s="67" t="s">
        <v>35</v>
      </c>
      <c r="C34" s="409" t="s">
        <v>71</v>
      </c>
      <c r="D34" s="407"/>
      <c r="E34" s="407"/>
      <c r="F34" s="407"/>
      <c r="G34" s="407"/>
      <c r="H34" s="407"/>
      <c r="I34" s="407"/>
      <c r="J34" s="407"/>
      <c r="K34" s="407"/>
      <c r="L34" s="407"/>
      <c r="M34" s="407"/>
      <c r="N34" s="407"/>
      <c r="O34" s="407"/>
      <c r="P34" s="408"/>
      <c r="Q34" s="59"/>
    </row>
    <row r="35" spans="1:17" ht="3.75" customHeight="1" thickBot="1">
      <c r="A35" s="59"/>
      <c r="B35" s="420"/>
      <c r="C35" s="421"/>
      <c r="D35" s="421"/>
      <c r="E35" s="421"/>
      <c r="F35" s="421"/>
      <c r="G35" s="421"/>
      <c r="H35" s="421"/>
      <c r="I35" s="421"/>
      <c r="J35" s="421"/>
      <c r="K35" s="421"/>
      <c r="L35" s="421"/>
      <c r="M35" s="421"/>
      <c r="N35" s="421"/>
      <c r="O35" s="421"/>
      <c r="P35" s="422"/>
      <c r="Q35" s="59"/>
    </row>
    <row r="36" spans="1:17" ht="14.25" customHeight="1" thickBot="1">
      <c r="A36" s="59"/>
      <c r="B36" s="67" t="s">
        <v>65</v>
      </c>
      <c r="C36" s="409" t="s">
        <v>71</v>
      </c>
      <c r="D36" s="407"/>
      <c r="E36" s="407"/>
      <c r="F36" s="407"/>
      <c r="G36" s="407"/>
      <c r="H36" s="407"/>
      <c r="I36" s="407"/>
      <c r="J36" s="407"/>
      <c r="K36" s="407"/>
      <c r="L36" s="407"/>
      <c r="M36" s="407"/>
      <c r="N36" s="407"/>
      <c r="O36" s="407"/>
      <c r="P36" s="408"/>
      <c r="Q36" s="59"/>
    </row>
    <row r="37" spans="1:17" ht="3.75" customHeight="1" thickBot="1">
      <c r="A37" s="59"/>
      <c r="B37" s="64"/>
      <c r="C37" s="64"/>
      <c r="D37" s="64"/>
      <c r="E37" s="64"/>
      <c r="F37" s="64"/>
      <c r="G37" s="64"/>
      <c r="H37" s="64"/>
      <c r="I37" s="64"/>
      <c r="J37" s="64"/>
      <c r="K37" s="64"/>
      <c r="L37" s="64"/>
      <c r="M37" s="64"/>
      <c r="N37" s="64"/>
      <c r="O37" s="64"/>
      <c r="P37" s="64"/>
      <c r="Q37" s="59"/>
    </row>
    <row r="38" spans="1:17" ht="13.5" thickBot="1">
      <c r="A38" s="59"/>
      <c r="B38" s="595" t="s">
        <v>29</v>
      </c>
      <c r="C38" s="596"/>
      <c r="D38" s="596"/>
      <c r="E38" s="596"/>
      <c r="F38" s="596"/>
      <c r="G38" s="596"/>
      <c r="H38" s="596"/>
      <c r="I38" s="596"/>
      <c r="J38" s="596"/>
      <c r="K38" s="596"/>
      <c r="L38" s="596"/>
      <c r="M38" s="596"/>
      <c r="N38" s="596"/>
      <c r="O38" s="597"/>
      <c r="P38" s="598"/>
      <c r="Q38" s="59"/>
    </row>
    <row r="39" spans="1:17" s="116" customFormat="1" ht="18.75" customHeight="1" thickBot="1">
      <c r="A39" s="121"/>
      <c r="B39" s="66" t="s">
        <v>34</v>
      </c>
      <c r="C39" s="388" t="s">
        <v>30</v>
      </c>
      <c r="D39" s="389"/>
      <c r="E39" s="389"/>
      <c r="F39" s="389"/>
      <c r="G39" s="390"/>
      <c r="H39" s="388" t="s">
        <v>7</v>
      </c>
      <c r="I39" s="389"/>
      <c r="J39" s="389"/>
      <c r="K39" s="389"/>
      <c r="L39" s="390"/>
      <c r="M39" s="388" t="s">
        <v>31</v>
      </c>
      <c r="N39" s="389"/>
      <c r="O39" s="394"/>
      <c r="P39" s="390"/>
      <c r="Q39" s="121"/>
    </row>
    <row r="40" spans="1:17" ht="30" customHeight="1">
      <c r="A40" s="59"/>
      <c r="B40" s="122" t="s">
        <v>219</v>
      </c>
      <c r="C40" s="583" t="s">
        <v>221</v>
      </c>
      <c r="D40" s="584"/>
      <c r="E40" s="584"/>
      <c r="F40" s="584"/>
      <c r="G40" s="585"/>
      <c r="H40" s="586" t="s">
        <v>222</v>
      </c>
      <c r="I40" s="587"/>
      <c r="J40" s="587"/>
      <c r="K40" s="587"/>
      <c r="L40" s="588"/>
      <c r="M40" s="583" t="s">
        <v>148</v>
      </c>
      <c r="N40" s="584"/>
      <c r="O40" s="584"/>
      <c r="P40" s="589"/>
      <c r="Q40" s="59"/>
    </row>
    <row r="41" spans="1:17" ht="30" customHeight="1">
      <c r="A41" s="59"/>
      <c r="B41" s="123" t="s">
        <v>220</v>
      </c>
      <c r="C41" s="590" t="s">
        <v>152</v>
      </c>
      <c r="D41" s="591"/>
      <c r="E41" s="591"/>
      <c r="F41" s="591"/>
      <c r="G41" s="592"/>
      <c r="H41" s="586" t="s">
        <v>222</v>
      </c>
      <c r="I41" s="587"/>
      <c r="J41" s="587"/>
      <c r="K41" s="587"/>
      <c r="L41" s="588"/>
      <c r="M41" s="590" t="s">
        <v>148</v>
      </c>
      <c r="N41" s="591"/>
      <c r="O41" s="591"/>
      <c r="P41" s="593"/>
      <c r="Q41" s="59"/>
    </row>
    <row r="42" spans="1:17" ht="3.75" customHeight="1" thickBot="1">
      <c r="A42" s="59"/>
      <c r="B42" s="73"/>
      <c r="C42" s="73"/>
      <c r="D42" s="73"/>
      <c r="E42" s="73"/>
      <c r="F42" s="73"/>
      <c r="G42" s="73"/>
      <c r="H42" s="73"/>
      <c r="I42" s="73"/>
      <c r="J42" s="73"/>
      <c r="K42" s="73"/>
      <c r="L42" s="73"/>
      <c r="M42" s="73"/>
      <c r="N42" s="73"/>
      <c r="O42" s="73"/>
      <c r="P42" s="73"/>
      <c r="Q42" s="59"/>
    </row>
    <row r="43" spans="1:17" ht="13.5" customHeight="1" thickBot="1">
      <c r="A43" s="59"/>
      <c r="B43" s="363" t="s">
        <v>8</v>
      </c>
      <c r="C43" s="364"/>
      <c r="D43" s="364"/>
      <c r="E43" s="364"/>
      <c r="F43" s="364"/>
      <c r="G43" s="364"/>
      <c r="H43" s="364"/>
      <c r="I43" s="364"/>
      <c r="J43" s="364"/>
      <c r="K43" s="364"/>
      <c r="L43" s="364"/>
      <c r="M43" s="364"/>
      <c r="N43" s="364"/>
      <c r="O43" s="364"/>
      <c r="P43" s="365"/>
      <c r="Q43" s="59"/>
    </row>
    <row r="44" spans="1:17" ht="12.75">
      <c r="A44" s="59"/>
      <c r="B44" s="594" t="s">
        <v>32</v>
      </c>
      <c r="C44" s="124" t="s">
        <v>203</v>
      </c>
      <c r="D44" s="124" t="s">
        <v>204</v>
      </c>
      <c r="E44" s="124" t="s">
        <v>205</v>
      </c>
      <c r="F44" s="124" t="s">
        <v>206</v>
      </c>
      <c r="G44" s="124" t="s">
        <v>207</v>
      </c>
      <c r="H44" s="124" t="s">
        <v>208</v>
      </c>
      <c r="I44" s="124" t="s">
        <v>209</v>
      </c>
      <c r="J44" s="124" t="s">
        <v>210</v>
      </c>
      <c r="K44" s="124" t="s">
        <v>211</v>
      </c>
      <c r="L44" s="124" t="s">
        <v>212</v>
      </c>
      <c r="M44" s="124" t="s">
        <v>213</v>
      </c>
      <c r="N44" s="124" t="s">
        <v>214</v>
      </c>
      <c r="O44" s="124" t="s">
        <v>215</v>
      </c>
      <c r="P44" s="125" t="s">
        <v>223</v>
      </c>
      <c r="Q44" s="59"/>
    </row>
    <row r="45" spans="1:17" ht="12.75">
      <c r="A45" s="59"/>
      <c r="B45" s="594"/>
      <c r="C45" s="126" t="s">
        <v>202</v>
      </c>
      <c r="D45" s="127">
        <f>+C26</f>
        <v>0.95</v>
      </c>
      <c r="E45" s="128"/>
      <c r="F45" s="128"/>
      <c r="G45" s="128"/>
      <c r="H45" s="128"/>
      <c r="I45" s="127">
        <f>+C26</f>
        <v>0.95</v>
      </c>
      <c r="J45" s="128"/>
      <c r="K45" s="128"/>
      <c r="L45" s="128"/>
      <c r="M45" s="128"/>
      <c r="N45" s="128"/>
      <c r="O45" s="128"/>
      <c r="P45" s="129">
        <f>+C26</f>
        <v>0.95</v>
      </c>
      <c r="Q45" s="59"/>
    </row>
    <row r="46" spans="1:17" ht="12.75">
      <c r="A46" s="59"/>
      <c r="B46" s="594"/>
      <c r="C46" s="126" t="s">
        <v>216</v>
      </c>
      <c r="D46" s="130" t="str">
        <f>+'registro evaluación desempe'!D9</f>
        <v> </v>
      </c>
      <c r="E46" s="127"/>
      <c r="F46" s="127"/>
      <c r="G46" s="127"/>
      <c r="H46" s="127"/>
      <c r="I46" s="130" t="str">
        <f>+'registro evaluación desempe'!F9</f>
        <v> </v>
      </c>
      <c r="J46" s="127"/>
      <c r="K46" s="127"/>
      <c r="L46" s="127"/>
      <c r="M46" s="127"/>
      <c r="N46" s="127"/>
      <c r="O46" s="130"/>
      <c r="P46" s="130" t="e">
        <f>+'registro evaluación desempe'!H9</f>
        <v>#DIV/0!</v>
      </c>
      <c r="Q46" s="59"/>
    </row>
    <row r="47" spans="1:17" s="117" customFormat="1" ht="3.75" customHeight="1" thickBot="1">
      <c r="A47" s="131"/>
      <c r="B47" s="132"/>
      <c r="C47" s="133"/>
      <c r="D47" s="134"/>
      <c r="E47" s="133"/>
      <c r="F47" s="133"/>
      <c r="G47" s="133"/>
      <c r="H47" s="133"/>
      <c r="I47" s="134"/>
      <c r="J47" s="133"/>
      <c r="K47" s="133"/>
      <c r="L47" s="133"/>
      <c r="M47" s="133"/>
      <c r="N47" s="133"/>
      <c r="O47" s="133"/>
      <c r="P47" s="135"/>
      <c r="Q47" s="131"/>
    </row>
    <row r="48" spans="1:17" s="47" customFormat="1" ht="19.5" customHeight="1" thickBot="1">
      <c r="A48" s="86"/>
      <c r="B48" s="374" t="s">
        <v>33</v>
      </c>
      <c r="C48" s="375"/>
      <c r="D48" s="375"/>
      <c r="E48" s="375"/>
      <c r="F48" s="375"/>
      <c r="G48" s="375"/>
      <c r="H48" s="375"/>
      <c r="I48" s="375"/>
      <c r="J48" s="375"/>
      <c r="K48" s="375"/>
      <c r="L48" s="375"/>
      <c r="M48" s="375"/>
      <c r="N48" s="375"/>
      <c r="O48" s="375"/>
      <c r="P48" s="376"/>
      <c r="Q48" s="86"/>
    </row>
    <row r="49" spans="1:17" ht="12.75">
      <c r="A49" s="59"/>
      <c r="B49" s="426"/>
      <c r="C49" s="427"/>
      <c r="D49" s="427"/>
      <c r="E49" s="427"/>
      <c r="F49" s="427"/>
      <c r="G49" s="427"/>
      <c r="H49" s="427"/>
      <c r="I49" s="427"/>
      <c r="J49" s="427"/>
      <c r="K49" s="427"/>
      <c r="L49" s="427"/>
      <c r="M49" s="427"/>
      <c r="N49" s="427"/>
      <c r="O49" s="427"/>
      <c r="P49" s="428"/>
      <c r="Q49" s="59"/>
    </row>
    <row r="50" spans="1:17" ht="12.75">
      <c r="A50" s="59"/>
      <c r="B50" s="429"/>
      <c r="C50" s="430"/>
      <c r="D50" s="430"/>
      <c r="E50" s="430"/>
      <c r="F50" s="430"/>
      <c r="G50" s="430"/>
      <c r="H50" s="430"/>
      <c r="I50" s="430"/>
      <c r="J50" s="430"/>
      <c r="K50" s="430"/>
      <c r="L50" s="430"/>
      <c r="M50" s="430"/>
      <c r="N50" s="430"/>
      <c r="O50" s="430"/>
      <c r="P50" s="431"/>
      <c r="Q50" s="59"/>
    </row>
    <row r="51" spans="1:17" ht="12.75">
      <c r="A51" s="59"/>
      <c r="B51" s="429"/>
      <c r="C51" s="430"/>
      <c r="D51" s="430"/>
      <c r="E51" s="430"/>
      <c r="F51" s="430"/>
      <c r="G51" s="430"/>
      <c r="H51" s="430"/>
      <c r="I51" s="430"/>
      <c r="J51" s="430"/>
      <c r="K51" s="430"/>
      <c r="L51" s="430"/>
      <c r="M51" s="430"/>
      <c r="N51" s="430"/>
      <c r="O51" s="430"/>
      <c r="P51" s="431"/>
      <c r="Q51" s="59"/>
    </row>
    <row r="52" spans="1:17" ht="12.75">
      <c r="A52" s="59"/>
      <c r="B52" s="429"/>
      <c r="C52" s="430"/>
      <c r="D52" s="430"/>
      <c r="E52" s="430"/>
      <c r="F52" s="430"/>
      <c r="G52" s="430"/>
      <c r="H52" s="430"/>
      <c r="I52" s="430"/>
      <c r="J52" s="430"/>
      <c r="K52" s="430"/>
      <c r="L52" s="430"/>
      <c r="M52" s="430"/>
      <c r="N52" s="430"/>
      <c r="O52" s="430"/>
      <c r="P52" s="431"/>
      <c r="Q52" s="59"/>
    </row>
    <row r="53" spans="1:17" ht="12.75">
      <c r="A53" s="59"/>
      <c r="B53" s="429"/>
      <c r="C53" s="430"/>
      <c r="D53" s="430"/>
      <c r="E53" s="430"/>
      <c r="F53" s="430"/>
      <c r="G53" s="430"/>
      <c r="H53" s="430"/>
      <c r="I53" s="430"/>
      <c r="J53" s="430"/>
      <c r="K53" s="430"/>
      <c r="L53" s="430"/>
      <c r="M53" s="430"/>
      <c r="N53" s="430"/>
      <c r="O53" s="430"/>
      <c r="P53" s="431"/>
      <c r="Q53" s="59"/>
    </row>
    <row r="54" spans="1:17" ht="12.75">
      <c r="A54" s="59"/>
      <c r="B54" s="429"/>
      <c r="C54" s="430"/>
      <c r="D54" s="430"/>
      <c r="E54" s="430"/>
      <c r="F54" s="430"/>
      <c r="G54" s="430"/>
      <c r="H54" s="430"/>
      <c r="I54" s="430"/>
      <c r="J54" s="430"/>
      <c r="K54" s="430"/>
      <c r="L54" s="430"/>
      <c r="M54" s="430"/>
      <c r="N54" s="430"/>
      <c r="O54" s="430"/>
      <c r="P54" s="431"/>
      <c r="Q54" s="59"/>
    </row>
    <row r="55" spans="1:17" ht="12.75">
      <c r="A55" s="59"/>
      <c r="B55" s="429"/>
      <c r="C55" s="430"/>
      <c r="D55" s="430"/>
      <c r="E55" s="430"/>
      <c r="F55" s="430"/>
      <c r="G55" s="430"/>
      <c r="H55" s="430"/>
      <c r="I55" s="430"/>
      <c r="J55" s="430"/>
      <c r="K55" s="430"/>
      <c r="L55" s="430"/>
      <c r="M55" s="430"/>
      <c r="N55" s="430"/>
      <c r="O55" s="430"/>
      <c r="P55" s="431"/>
      <c r="Q55" s="59"/>
    </row>
    <row r="56" spans="1:18" ht="12.75">
      <c r="A56" s="59"/>
      <c r="B56" s="429"/>
      <c r="C56" s="430"/>
      <c r="D56" s="430"/>
      <c r="E56" s="430"/>
      <c r="F56" s="430"/>
      <c r="G56" s="430"/>
      <c r="H56" s="430"/>
      <c r="I56" s="430"/>
      <c r="J56" s="430"/>
      <c r="K56" s="430"/>
      <c r="L56" s="430"/>
      <c r="M56" s="430"/>
      <c r="N56" s="430"/>
      <c r="O56" s="430"/>
      <c r="P56" s="431"/>
      <c r="Q56" s="59"/>
      <c r="R56" s="95" t="s">
        <v>196</v>
      </c>
    </row>
    <row r="57" spans="1:17" ht="12.75">
      <c r="A57" s="59"/>
      <c r="B57" s="429"/>
      <c r="C57" s="430"/>
      <c r="D57" s="430"/>
      <c r="E57" s="430"/>
      <c r="F57" s="430"/>
      <c r="G57" s="430"/>
      <c r="H57" s="430"/>
      <c r="I57" s="430"/>
      <c r="J57" s="430"/>
      <c r="K57" s="430"/>
      <c r="L57" s="430"/>
      <c r="M57" s="430"/>
      <c r="N57" s="430"/>
      <c r="O57" s="430"/>
      <c r="P57" s="431"/>
      <c r="Q57" s="59"/>
    </row>
    <row r="58" spans="1:17" ht="12.75">
      <c r="A58" s="59"/>
      <c r="B58" s="429"/>
      <c r="C58" s="430"/>
      <c r="D58" s="430"/>
      <c r="E58" s="430"/>
      <c r="F58" s="430"/>
      <c r="G58" s="430"/>
      <c r="H58" s="430"/>
      <c r="I58" s="430"/>
      <c r="J58" s="430"/>
      <c r="K58" s="430"/>
      <c r="L58" s="430"/>
      <c r="M58" s="430"/>
      <c r="N58" s="430"/>
      <c r="O58" s="430"/>
      <c r="P58" s="431"/>
      <c r="Q58" s="59"/>
    </row>
    <row r="59" spans="1:17" ht="12.75">
      <c r="A59" s="59"/>
      <c r="B59" s="429"/>
      <c r="C59" s="430"/>
      <c r="D59" s="430"/>
      <c r="E59" s="430"/>
      <c r="F59" s="430"/>
      <c r="G59" s="430"/>
      <c r="H59" s="430"/>
      <c r="I59" s="430"/>
      <c r="J59" s="430"/>
      <c r="K59" s="430"/>
      <c r="L59" s="430"/>
      <c r="M59" s="430"/>
      <c r="N59" s="430"/>
      <c r="O59" s="430"/>
      <c r="P59" s="431"/>
      <c r="Q59" s="59"/>
    </row>
    <row r="60" spans="1:17" ht="12.75">
      <c r="A60" s="59"/>
      <c r="B60" s="429"/>
      <c r="C60" s="430"/>
      <c r="D60" s="430"/>
      <c r="E60" s="430"/>
      <c r="F60" s="430"/>
      <c r="G60" s="430"/>
      <c r="H60" s="430"/>
      <c r="I60" s="430"/>
      <c r="J60" s="430"/>
      <c r="K60" s="430"/>
      <c r="L60" s="430"/>
      <c r="M60" s="430"/>
      <c r="N60" s="430"/>
      <c r="O60" s="430"/>
      <c r="P60" s="431"/>
      <c r="Q60" s="59"/>
    </row>
    <row r="61" spans="1:17" ht="12.75">
      <c r="A61" s="59"/>
      <c r="B61" s="429"/>
      <c r="C61" s="430"/>
      <c r="D61" s="430"/>
      <c r="E61" s="430"/>
      <c r="F61" s="430"/>
      <c r="G61" s="430"/>
      <c r="H61" s="430"/>
      <c r="I61" s="430"/>
      <c r="J61" s="430"/>
      <c r="K61" s="430"/>
      <c r="L61" s="430"/>
      <c r="M61" s="430"/>
      <c r="N61" s="430"/>
      <c r="O61" s="430"/>
      <c r="P61" s="431"/>
      <c r="Q61" s="59"/>
    </row>
    <row r="62" spans="1:17" ht="12.75">
      <c r="A62" s="59"/>
      <c r="B62" s="429"/>
      <c r="C62" s="430"/>
      <c r="D62" s="430"/>
      <c r="E62" s="430"/>
      <c r="F62" s="430"/>
      <c r="G62" s="430"/>
      <c r="H62" s="430"/>
      <c r="I62" s="430"/>
      <c r="J62" s="430"/>
      <c r="K62" s="430"/>
      <c r="L62" s="430"/>
      <c r="M62" s="430"/>
      <c r="N62" s="430"/>
      <c r="O62" s="430"/>
      <c r="P62" s="431"/>
      <c r="Q62" s="59"/>
    </row>
    <row r="63" spans="1:17" ht="12.75">
      <c r="A63" s="59"/>
      <c r="B63" s="429"/>
      <c r="C63" s="430"/>
      <c r="D63" s="430"/>
      <c r="E63" s="430"/>
      <c r="F63" s="430"/>
      <c r="G63" s="430"/>
      <c r="H63" s="430"/>
      <c r="I63" s="430"/>
      <c r="J63" s="430"/>
      <c r="K63" s="430"/>
      <c r="L63" s="430"/>
      <c r="M63" s="430"/>
      <c r="N63" s="430"/>
      <c r="O63" s="430"/>
      <c r="P63" s="431"/>
      <c r="Q63" s="59"/>
    </row>
    <row r="64" spans="1:17" ht="13.5" thickBot="1">
      <c r="A64" s="59"/>
      <c r="B64" s="432"/>
      <c r="C64" s="433"/>
      <c r="D64" s="433"/>
      <c r="E64" s="433"/>
      <c r="F64" s="433"/>
      <c r="G64" s="433"/>
      <c r="H64" s="433"/>
      <c r="I64" s="433"/>
      <c r="J64" s="433"/>
      <c r="K64" s="433"/>
      <c r="L64" s="433"/>
      <c r="M64" s="433"/>
      <c r="N64" s="433"/>
      <c r="O64" s="433"/>
      <c r="P64" s="434"/>
      <c r="Q64" s="59"/>
    </row>
    <row r="65" spans="1:17" s="48" customFormat="1" ht="3.75" customHeight="1" thickBot="1">
      <c r="A65" s="373"/>
      <c r="B65" s="373"/>
      <c r="C65" s="373"/>
      <c r="D65" s="373"/>
      <c r="E65" s="373"/>
      <c r="F65" s="373"/>
      <c r="G65" s="373"/>
      <c r="H65" s="373"/>
      <c r="I65" s="373"/>
      <c r="J65" s="373"/>
      <c r="K65" s="373"/>
      <c r="L65" s="373"/>
      <c r="M65" s="373"/>
      <c r="N65" s="373"/>
      <c r="O65" s="373"/>
      <c r="P65" s="373"/>
      <c r="Q65" s="373"/>
    </row>
    <row r="66" spans="1:17" s="49" customFormat="1" ht="18.75" customHeight="1">
      <c r="A66" s="87"/>
      <c r="B66" s="523" t="s">
        <v>5</v>
      </c>
      <c r="C66" s="528" t="s">
        <v>274</v>
      </c>
      <c r="D66" s="529"/>
      <c r="E66" s="529"/>
      <c r="F66" s="529"/>
      <c r="G66" s="529"/>
      <c r="H66" s="529"/>
      <c r="I66" s="529"/>
      <c r="J66" s="529"/>
      <c r="K66" s="529"/>
      <c r="L66" s="529"/>
      <c r="M66" s="529"/>
      <c r="N66" s="529"/>
      <c r="O66" s="529"/>
      <c r="P66" s="530"/>
      <c r="Q66" s="87"/>
    </row>
    <row r="67" spans="1:17" s="49" customFormat="1" ht="90" customHeight="1">
      <c r="A67" s="87"/>
      <c r="B67" s="582"/>
      <c r="C67" s="581"/>
      <c r="D67" s="532"/>
      <c r="E67" s="532"/>
      <c r="F67" s="532"/>
      <c r="G67" s="532"/>
      <c r="H67" s="532"/>
      <c r="I67" s="532"/>
      <c r="J67" s="532"/>
      <c r="K67" s="532"/>
      <c r="L67" s="532"/>
      <c r="M67" s="532"/>
      <c r="N67" s="532"/>
      <c r="O67" s="532"/>
      <c r="P67" s="533"/>
      <c r="Q67" s="87"/>
    </row>
    <row r="68" spans="1:17" s="49" customFormat="1" ht="18.75" customHeight="1">
      <c r="A68" s="87"/>
      <c r="B68" s="582"/>
      <c r="C68" s="528" t="s">
        <v>275</v>
      </c>
      <c r="D68" s="529"/>
      <c r="E68" s="529"/>
      <c r="F68" s="529"/>
      <c r="G68" s="529"/>
      <c r="H68" s="529"/>
      <c r="I68" s="529"/>
      <c r="J68" s="529"/>
      <c r="K68" s="529"/>
      <c r="L68" s="529"/>
      <c r="M68" s="529"/>
      <c r="N68" s="529"/>
      <c r="O68" s="529"/>
      <c r="P68" s="530"/>
      <c r="Q68" s="87"/>
    </row>
    <row r="69" spans="1:17" s="49" customFormat="1" ht="90" customHeight="1" thickBot="1">
      <c r="A69" s="87"/>
      <c r="B69" s="524"/>
      <c r="C69" s="531"/>
      <c r="D69" s="532"/>
      <c r="E69" s="532"/>
      <c r="F69" s="532"/>
      <c r="G69" s="532"/>
      <c r="H69" s="532"/>
      <c r="I69" s="532"/>
      <c r="J69" s="532"/>
      <c r="K69" s="532"/>
      <c r="L69" s="532"/>
      <c r="M69" s="532"/>
      <c r="N69" s="532"/>
      <c r="O69" s="532"/>
      <c r="P69" s="533"/>
      <c r="Q69" s="87"/>
    </row>
    <row r="70" spans="1:17" ht="41.25" customHeight="1" thickBot="1">
      <c r="A70" s="59"/>
      <c r="B70" s="136" t="s">
        <v>64</v>
      </c>
      <c r="C70" s="409" t="s">
        <v>117</v>
      </c>
      <c r="D70" s="407"/>
      <c r="E70" s="407"/>
      <c r="F70" s="407"/>
      <c r="G70" s="407"/>
      <c r="H70" s="407"/>
      <c r="I70" s="407"/>
      <c r="J70" s="407"/>
      <c r="K70" s="407"/>
      <c r="L70" s="407"/>
      <c r="M70" s="407"/>
      <c r="N70" s="407"/>
      <c r="O70" s="407"/>
      <c r="P70" s="408"/>
      <c r="Q70" s="59"/>
    </row>
    <row r="71" spans="1:17" ht="33" customHeight="1" thickBot="1">
      <c r="A71" s="59"/>
      <c r="B71" s="136" t="s">
        <v>77</v>
      </c>
      <c r="C71" s="579" t="s">
        <v>78</v>
      </c>
      <c r="D71" s="579"/>
      <c r="E71" s="579"/>
      <c r="F71" s="579"/>
      <c r="G71" s="579"/>
      <c r="H71" s="579"/>
      <c r="I71" s="579"/>
      <c r="J71" s="579"/>
      <c r="K71" s="579"/>
      <c r="L71" s="579"/>
      <c r="M71" s="579"/>
      <c r="N71" s="579"/>
      <c r="O71" s="579"/>
      <c r="P71" s="580"/>
      <c r="Q71" s="59"/>
    </row>
    <row r="74" ht="12.75">
      <c r="C74" s="50"/>
    </row>
    <row r="85" spans="2:13" ht="12.75">
      <c r="B85" s="97"/>
      <c r="C85" s="97"/>
      <c r="D85" s="97"/>
      <c r="E85" s="97"/>
      <c r="F85" s="97"/>
      <c r="G85" s="97"/>
      <c r="H85" s="97"/>
      <c r="I85" s="97"/>
      <c r="J85" s="97"/>
      <c r="K85" s="97"/>
      <c r="L85" s="97"/>
      <c r="M85" s="97"/>
    </row>
    <row r="86" spans="2:13" ht="12.75">
      <c r="B86" s="97"/>
      <c r="C86" s="97"/>
      <c r="D86" s="97"/>
      <c r="E86" s="97"/>
      <c r="F86" s="97"/>
      <c r="G86" s="97"/>
      <c r="H86" s="97"/>
      <c r="I86" s="97"/>
      <c r="J86" s="97"/>
      <c r="K86" s="97"/>
      <c r="L86" s="97"/>
      <c r="M86" s="97"/>
    </row>
    <row r="87" spans="2:13" ht="12.75">
      <c r="B87" s="97"/>
      <c r="C87" s="97"/>
      <c r="D87" s="97"/>
      <c r="E87" s="97"/>
      <c r="F87" s="97"/>
      <c r="G87" s="97"/>
      <c r="H87" s="97"/>
      <c r="I87" s="97"/>
      <c r="J87" s="97"/>
      <c r="K87" s="97"/>
      <c r="L87" s="97"/>
      <c r="M87" s="97"/>
    </row>
    <row r="88" spans="2:13" ht="12.75">
      <c r="B88" s="97"/>
      <c r="C88" s="97"/>
      <c r="D88" s="97"/>
      <c r="E88" s="97"/>
      <c r="F88" s="97"/>
      <c r="G88" s="97"/>
      <c r="H88" s="97"/>
      <c r="I88" s="97"/>
      <c r="J88" s="97"/>
      <c r="K88" s="97"/>
      <c r="L88" s="97"/>
      <c r="M88" s="97"/>
    </row>
    <row r="89" spans="2:13" ht="12.75">
      <c r="B89" s="97"/>
      <c r="C89" s="97"/>
      <c r="D89" s="97"/>
      <c r="E89" s="97"/>
      <c r="F89" s="97"/>
      <c r="G89" s="97"/>
      <c r="H89" s="97"/>
      <c r="I89" s="97"/>
      <c r="J89" s="97"/>
      <c r="K89" s="97"/>
      <c r="L89" s="97"/>
      <c r="M89" s="97"/>
    </row>
    <row r="90" spans="2:13" ht="12.75">
      <c r="B90" s="97"/>
      <c r="C90" s="97"/>
      <c r="D90" s="97"/>
      <c r="E90" s="97"/>
      <c r="F90" s="97"/>
      <c r="G90" s="97"/>
      <c r="H90" s="97"/>
      <c r="J90" s="97"/>
      <c r="K90" s="97"/>
      <c r="L90" s="97"/>
      <c r="M90" s="97"/>
    </row>
    <row r="91" spans="2:13" ht="12.75">
      <c r="B91" s="97"/>
      <c r="C91" s="97"/>
      <c r="D91" s="97"/>
      <c r="E91" s="97"/>
      <c r="F91" s="97"/>
      <c r="G91" s="97"/>
      <c r="H91" s="97"/>
      <c r="J91" s="97"/>
      <c r="K91" s="97"/>
      <c r="L91" s="97"/>
      <c r="M91" s="97"/>
    </row>
    <row r="92" spans="2:13" ht="12.75">
      <c r="B92" s="97"/>
      <c r="C92" s="97"/>
      <c r="D92" s="97"/>
      <c r="E92" s="97"/>
      <c r="F92" s="97"/>
      <c r="G92" s="97"/>
      <c r="H92" s="97"/>
      <c r="J92" s="97"/>
      <c r="K92" s="97"/>
      <c r="L92" s="97"/>
      <c r="M92" s="97"/>
    </row>
    <row r="93" spans="1:19" ht="12.75">
      <c r="A93" s="98"/>
      <c r="B93" s="98"/>
      <c r="C93" s="98"/>
      <c r="D93" s="98"/>
      <c r="E93" s="98"/>
      <c r="F93" s="98"/>
      <c r="G93" s="98"/>
      <c r="H93" s="98"/>
      <c r="I93" s="98"/>
      <c r="J93" s="98"/>
      <c r="K93" s="98"/>
      <c r="L93" s="98"/>
      <c r="M93" s="98"/>
      <c r="N93" s="98"/>
      <c r="O93" s="98"/>
      <c r="P93" s="98"/>
      <c r="Q93" s="98"/>
      <c r="R93" s="98"/>
      <c r="S93" s="98"/>
    </row>
    <row r="94" spans="1:19" ht="12.75">
      <c r="A94" s="51"/>
      <c r="B94" s="51"/>
      <c r="C94" s="51"/>
      <c r="D94" s="51"/>
      <c r="E94" s="51"/>
      <c r="F94" s="51"/>
      <c r="G94" s="51"/>
      <c r="H94" s="51"/>
      <c r="I94" s="51"/>
      <c r="J94" s="51"/>
      <c r="K94" s="51"/>
      <c r="L94" s="51"/>
      <c r="M94" s="51"/>
      <c r="N94" s="51"/>
      <c r="O94" s="51"/>
      <c r="P94" s="51"/>
      <c r="Q94" s="51"/>
      <c r="R94" s="51"/>
      <c r="S94" s="51"/>
    </row>
    <row r="95" spans="1:19" ht="12.75">
      <c r="A95" s="51"/>
      <c r="B95" s="51"/>
      <c r="C95" s="51"/>
      <c r="D95" s="51"/>
      <c r="E95" s="51"/>
      <c r="F95" s="51"/>
      <c r="G95" s="51"/>
      <c r="H95" s="51"/>
      <c r="I95" s="51"/>
      <c r="J95" s="51"/>
      <c r="K95" s="51"/>
      <c r="L95" s="51"/>
      <c r="M95" s="51"/>
      <c r="N95" s="51"/>
      <c r="O95" s="51"/>
      <c r="P95" s="51"/>
      <c r="Q95" s="51"/>
      <c r="R95" s="51"/>
      <c r="S95" s="51"/>
    </row>
    <row r="96" spans="1:19" ht="12.75">
      <c r="A96" s="51"/>
      <c r="B96" s="51" t="s">
        <v>40</v>
      </c>
      <c r="C96" s="51" t="s">
        <v>39</v>
      </c>
      <c r="D96" s="51" t="s">
        <v>41</v>
      </c>
      <c r="E96" s="51"/>
      <c r="F96" s="51"/>
      <c r="G96" s="51"/>
      <c r="H96" s="51"/>
      <c r="I96" s="51"/>
      <c r="J96" s="51"/>
      <c r="K96" s="51"/>
      <c r="L96" s="51"/>
      <c r="M96" s="51"/>
      <c r="N96" s="51"/>
      <c r="O96" s="51"/>
      <c r="P96" s="51"/>
      <c r="Q96" s="52" t="s">
        <v>70</v>
      </c>
      <c r="R96" s="51"/>
      <c r="S96" s="51"/>
    </row>
    <row r="97" spans="1:19" ht="12.75">
      <c r="A97" s="51"/>
      <c r="B97" s="52" t="s">
        <v>42</v>
      </c>
      <c r="C97" s="52" t="s">
        <v>44</v>
      </c>
      <c r="D97" s="53" t="s">
        <v>90</v>
      </c>
      <c r="E97" s="51"/>
      <c r="F97" s="51"/>
      <c r="G97" s="51"/>
      <c r="H97" s="51"/>
      <c r="I97" s="51"/>
      <c r="J97" s="51"/>
      <c r="K97" s="51"/>
      <c r="L97" s="51"/>
      <c r="M97" s="52" t="s">
        <v>67</v>
      </c>
      <c r="N97" s="51"/>
      <c r="O97" s="51"/>
      <c r="P97" s="51"/>
      <c r="Q97" s="52" t="s">
        <v>71</v>
      </c>
      <c r="R97" s="51"/>
      <c r="S97" s="51"/>
    </row>
    <row r="98" spans="1:19" ht="12.75">
      <c r="A98" s="51"/>
      <c r="B98" s="52" t="s">
        <v>80</v>
      </c>
      <c r="C98" s="52" t="s">
        <v>45</v>
      </c>
      <c r="D98" s="53" t="s">
        <v>91</v>
      </c>
      <c r="E98" s="51"/>
      <c r="F98" s="51"/>
      <c r="G98" s="51"/>
      <c r="H98" s="51"/>
      <c r="I98" s="51"/>
      <c r="J98" s="51"/>
      <c r="K98" s="51"/>
      <c r="L98" s="51"/>
      <c r="M98" s="52" t="s">
        <v>69</v>
      </c>
      <c r="N98" s="51"/>
      <c r="O98" s="51"/>
      <c r="P98" s="51"/>
      <c r="Q98" s="52" t="s">
        <v>73</v>
      </c>
      <c r="R98" s="51"/>
      <c r="S98" s="51"/>
    </row>
    <row r="99" spans="1:19" ht="12.75">
      <c r="A99" s="51"/>
      <c r="B99" s="52" t="s">
        <v>43</v>
      </c>
      <c r="C99" s="52" t="s">
        <v>46</v>
      </c>
      <c r="D99" s="53" t="s">
        <v>92</v>
      </c>
      <c r="E99" s="51"/>
      <c r="F99" s="51"/>
      <c r="G99" s="51"/>
      <c r="H99" s="51"/>
      <c r="I99" s="51"/>
      <c r="J99" s="51"/>
      <c r="K99" s="51"/>
      <c r="L99" s="51"/>
      <c r="M99" s="52" t="s">
        <v>78</v>
      </c>
      <c r="N99" s="51"/>
      <c r="O99" s="51"/>
      <c r="P99" s="51"/>
      <c r="Q99" s="52" t="s">
        <v>72</v>
      </c>
      <c r="R99" s="51"/>
      <c r="S99" s="51"/>
    </row>
    <row r="100" spans="1:19" ht="12.75">
      <c r="A100" s="51"/>
      <c r="B100" s="51"/>
      <c r="C100" s="52" t="s">
        <v>47</v>
      </c>
      <c r="D100" s="53" t="s">
        <v>93</v>
      </c>
      <c r="E100" s="51"/>
      <c r="F100" s="51"/>
      <c r="G100" s="51"/>
      <c r="H100" s="51"/>
      <c r="I100" s="51"/>
      <c r="J100" s="51"/>
      <c r="K100" s="51"/>
      <c r="L100" s="51"/>
      <c r="M100" s="52"/>
      <c r="N100" s="51"/>
      <c r="O100" s="51"/>
      <c r="P100" s="51"/>
      <c r="Q100" s="52" t="s">
        <v>74</v>
      </c>
      <c r="R100" s="51"/>
      <c r="S100" s="51"/>
    </row>
    <row r="101" spans="1:19" ht="12.75">
      <c r="A101" s="51"/>
      <c r="B101" s="51"/>
      <c r="C101" s="52" t="s">
        <v>48</v>
      </c>
      <c r="D101" s="53" t="s">
        <v>94</v>
      </c>
      <c r="E101" s="51"/>
      <c r="F101" s="51"/>
      <c r="G101" s="51"/>
      <c r="H101" s="51"/>
      <c r="I101" s="51"/>
      <c r="J101" s="51"/>
      <c r="K101" s="51"/>
      <c r="L101" s="51"/>
      <c r="M101" s="51"/>
      <c r="N101" s="51" t="s">
        <v>68</v>
      </c>
      <c r="O101" s="51"/>
      <c r="P101" s="51"/>
      <c r="Q101" s="52" t="s">
        <v>75</v>
      </c>
      <c r="R101" s="51"/>
      <c r="S101" s="51"/>
    </row>
    <row r="102" spans="1:19" ht="12.75">
      <c r="A102" s="51"/>
      <c r="B102" s="51"/>
      <c r="C102" s="52" t="s">
        <v>49</v>
      </c>
      <c r="D102" s="53" t="s">
        <v>95</v>
      </c>
      <c r="E102" s="51"/>
      <c r="F102" s="51"/>
      <c r="G102" s="51"/>
      <c r="H102" s="51"/>
      <c r="I102" s="51"/>
      <c r="J102" s="51"/>
      <c r="K102" s="51"/>
      <c r="L102" s="51"/>
      <c r="M102" s="51"/>
      <c r="N102" s="51"/>
      <c r="O102" s="51"/>
      <c r="P102" s="51"/>
      <c r="Q102" s="51"/>
      <c r="R102" s="51"/>
      <c r="S102" s="51"/>
    </row>
    <row r="103" spans="1:19" ht="12.75">
      <c r="A103" s="51"/>
      <c r="B103" s="51"/>
      <c r="C103" s="52" t="s">
        <v>50</v>
      </c>
      <c r="D103" s="53" t="s">
        <v>58</v>
      </c>
      <c r="E103" s="51"/>
      <c r="F103" s="51"/>
      <c r="G103" s="51"/>
      <c r="H103" s="51"/>
      <c r="I103" s="51"/>
      <c r="J103" s="51"/>
      <c r="K103" s="51"/>
      <c r="L103" s="51"/>
      <c r="M103" s="51"/>
      <c r="N103" s="51"/>
      <c r="O103" s="51"/>
      <c r="P103" s="51"/>
      <c r="Q103" s="51"/>
      <c r="R103" s="51"/>
      <c r="S103" s="51"/>
    </row>
    <row r="104" spans="1:19" ht="12.75">
      <c r="A104" s="51"/>
      <c r="B104" s="51"/>
      <c r="C104" s="51"/>
      <c r="D104" s="53" t="s">
        <v>57</v>
      </c>
      <c r="E104" s="51"/>
      <c r="F104" s="51"/>
      <c r="G104" s="51"/>
      <c r="H104" s="51"/>
      <c r="I104" s="51"/>
      <c r="J104" s="51"/>
      <c r="K104" s="51"/>
      <c r="L104" s="51"/>
      <c r="M104" s="51"/>
      <c r="N104" s="51"/>
      <c r="O104" s="51"/>
      <c r="P104" s="51"/>
      <c r="Q104" s="51"/>
      <c r="R104" s="51"/>
      <c r="S104" s="51"/>
    </row>
    <row r="105" spans="1:19" ht="12.75">
      <c r="A105" s="51"/>
      <c r="B105" s="51"/>
      <c r="C105" s="51"/>
      <c r="D105" s="53" t="s">
        <v>52</v>
      </c>
      <c r="E105" s="51"/>
      <c r="F105" s="51"/>
      <c r="G105" s="51"/>
      <c r="H105" s="51"/>
      <c r="I105" s="51"/>
      <c r="J105" s="51"/>
      <c r="K105" s="51"/>
      <c r="L105" s="51"/>
      <c r="M105" s="51"/>
      <c r="N105" s="51"/>
      <c r="O105" s="51"/>
      <c r="P105" s="51"/>
      <c r="Q105" s="51"/>
      <c r="R105" s="51"/>
      <c r="S105" s="51"/>
    </row>
    <row r="106" spans="1:19" ht="12.75">
      <c r="A106" s="51"/>
      <c r="B106" s="51"/>
      <c r="C106" s="51"/>
      <c r="D106" s="53" t="s">
        <v>51</v>
      </c>
      <c r="E106" s="51"/>
      <c r="F106" s="51"/>
      <c r="G106" s="51"/>
      <c r="H106" s="51"/>
      <c r="I106" s="51"/>
      <c r="J106" s="51"/>
      <c r="K106" s="51"/>
      <c r="L106" s="51"/>
      <c r="M106" s="51"/>
      <c r="N106" s="51"/>
      <c r="O106" s="51"/>
      <c r="P106" s="51"/>
      <c r="Q106" s="52">
        <v>2015</v>
      </c>
      <c r="R106" s="51"/>
      <c r="S106" s="51"/>
    </row>
    <row r="107" spans="1:19" ht="12.75" customHeight="1">
      <c r="A107" s="51"/>
      <c r="B107" s="51"/>
      <c r="C107" s="51"/>
      <c r="D107" s="53" t="s">
        <v>54</v>
      </c>
      <c r="E107" s="51"/>
      <c r="F107" s="51"/>
      <c r="G107" s="51"/>
      <c r="H107" s="51"/>
      <c r="I107" s="51"/>
      <c r="J107" s="51"/>
      <c r="K107" s="51"/>
      <c r="L107" s="51"/>
      <c r="M107" s="51"/>
      <c r="N107" s="51"/>
      <c r="O107" s="51"/>
      <c r="P107" s="51"/>
      <c r="Q107" s="52">
        <v>2016</v>
      </c>
      <c r="R107" s="51"/>
      <c r="S107" s="51"/>
    </row>
    <row r="108" spans="1:19" ht="12.75">
      <c r="A108" s="51"/>
      <c r="B108" s="51"/>
      <c r="C108" s="51"/>
      <c r="D108" s="53" t="s">
        <v>53</v>
      </c>
      <c r="E108" s="51"/>
      <c r="F108" s="51"/>
      <c r="G108" s="51"/>
      <c r="H108" s="51"/>
      <c r="I108" s="51"/>
      <c r="J108" s="51"/>
      <c r="K108" s="51"/>
      <c r="L108" s="51"/>
      <c r="M108" s="51"/>
      <c r="N108" s="51"/>
      <c r="O108" s="51"/>
      <c r="P108" s="51"/>
      <c r="Q108" s="52">
        <v>2017</v>
      </c>
      <c r="R108" s="51"/>
      <c r="S108" s="51"/>
    </row>
    <row r="109" spans="1:19" ht="12.75">
      <c r="A109" s="51"/>
      <c r="B109" s="51"/>
      <c r="C109" s="51"/>
      <c r="D109" s="53" t="s">
        <v>55</v>
      </c>
      <c r="E109" s="51"/>
      <c r="F109" s="51"/>
      <c r="G109" s="51"/>
      <c r="H109" s="51"/>
      <c r="I109" s="51"/>
      <c r="J109" s="51"/>
      <c r="K109" s="51"/>
      <c r="L109" s="51"/>
      <c r="M109" s="51"/>
      <c r="N109" s="51"/>
      <c r="O109" s="51"/>
      <c r="P109" s="51"/>
      <c r="Q109" s="52">
        <v>2018</v>
      </c>
      <c r="R109" s="51"/>
      <c r="S109" s="51"/>
    </row>
    <row r="110" spans="1:19" ht="12.75">
      <c r="A110" s="51"/>
      <c r="B110" s="51"/>
      <c r="C110" s="51"/>
      <c r="D110" s="53" t="s">
        <v>96</v>
      </c>
      <c r="E110" s="51"/>
      <c r="F110" s="51"/>
      <c r="G110" s="51"/>
      <c r="H110" s="51"/>
      <c r="I110" s="51"/>
      <c r="J110" s="51"/>
      <c r="K110" s="51"/>
      <c r="L110" s="51"/>
      <c r="M110" s="51"/>
      <c r="N110" s="51"/>
      <c r="O110" s="51"/>
      <c r="P110" s="51"/>
      <c r="Q110" s="51"/>
      <c r="R110" s="51"/>
      <c r="S110" s="51"/>
    </row>
    <row r="111" spans="1:19" ht="12.75">
      <c r="A111" s="51"/>
      <c r="B111" s="51"/>
      <c r="C111" s="51"/>
      <c r="D111" s="53" t="s">
        <v>82</v>
      </c>
      <c r="E111" s="51"/>
      <c r="F111" s="51"/>
      <c r="G111" s="51"/>
      <c r="H111" s="51"/>
      <c r="I111" s="51"/>
      <c r="J111" s="51"/>
      <c r="K111" s="51"/>
      <c r="L111" s="51"/>
      <c r="M111" s="51"/>
      <c r="N111" s="51"/>
      <c r="O111" s="51"/>
      <c r="P111" s="51"/>
      <c r="Q111" s="51"/>
      <c r="R111" s="51"/>
      <c r="S111" s="51"/>
    </row>
    <row r="112" spans="1:19" ht="12.75">
      <c r="A112" s="51"/>
      <c r="B112" s="54"/>
      <c r="C112" s="51"/>
      <c r="D112" s="53" t="s">
        <v>83</v>
      </c>
      <c r="E112" s="51"/>
      <c r="F112" s="51"/>
      <c r="G112" s="51"/>
      <c r="H112" s="51"/>
      <c r="I112" s="51"/>
      <c r="J112" s="51"/>
      <c r="K112" s="51"/>
      <c r="L112" s="51"/>
      <c r="M112" s="51"/>
      <c r="N112" s="51"/>
      <c r="O112" s="51"/>
      <c r="P112" s="51"/>
      <c r="Q112" s="51"/>
      <c r="R112" s="51"/>
      <c r="S112" s="51"/>
    </row>
    <row r="113" spans="1:19" ht="12.75">
      <c r="A113" s="51"/>
      <c r="B113" s="54"/>
      <c r="C113" s="51"/>
      <c r="D113" s="53" t="s">
        <v>81</v>
      </c>
      <c r="E113" s="51"/>
      <c r="F113" s="51"/>
      <c r="G113" s="51"/>
      <c r="H113" s="51"/>
      <c r="I113" s="51"/>
      <c r="J113" s="51"/>
      <c r="K113" s="51"/>
      <c r="L113" s="51"/>
      <c r="M113" s="51"/>
      <c r="N113" s="51"/>
      <c r="O113" s="51"/>
      <c r="P113" s="51"/>
      <c r="Q113" s="51"/>
      <c r="R113" s="51"/>
      <c r="S113" s="51"/>
    </row>
    <row r="114" spans="1:19" ht="12.75">
      <c r="A114" s="51"/>
      <c r="B114" s="54"/>
      <c r="C114" s="51"/>
      <c r="D114" s="53" t="s">
        <v>97</v>
      </c>
      <c r="E114" s="51"/>
      <c r="F114" s="51"/>
      <c r="G114" s="51"/>
      <c r="H114" s="51"/>
      <c r="I114" s="51"/>
      <c r="J114" s="51"/>
      <c r="K114" s="51"/>
      <c r="L114" s="51"/>
      <c r="M114" s="51"/>
      <c r="N114" s="51"/>
      <c r="O114" s="51"/>
      <c r="P114" s="51"/>
      <c r="Q114" s="51"/>
      <c r="R114" s="51"/>
      <c r="S114" s="51"/>
    </row>
    <row r="115" spans="1:19" ht="12.75">
      <c r="A115" s="51"/>
      <c r="B115" s="54"/>
      <c r="C115" s="51"/>
      <c r="D115" s="53" t="s">
        <v>98</v>
      </c>
      <c r="E115" s="51"/>
      <c r="F115" s="51"/>
      <c r="G115" s="51"/>
      <c r="H115" s="51"/>
      <c r="I115" s="51"/>
      <c r="J115" s="51"/>
      <c r="K115" s="51"/>
      <c r="L115" s="51"/>
      <c r="M115" s="51"/>
      <c r="N115" s="51"/>
      <c r="O115" s="51"/>
      <c r="P115" s="51"/>
      <c r="Q115" s="51"/>
      <c r="R115" s="51"/>
      <c r="S115" s="51"/>
    </row>
    <row r="116" spans="1:19" ht="12.75">
      <c r="A116" s="51"/>
      <c r="B116" s="54"/>
      <c r="C116" s="51"/>
      <c r="D116" s="53" t="s">
        <v>99</v>
      </c>
      <c r="E116" s="51"/>
      <c r="F116" s="51"/>
      <c r="G116" s="51"/>
      <c r="H116" s="51"/>
      <c r="I116" s="51"/>
      <c r="J116" s="51"/>
      <c r="K116" s="51"/>
      <c r="L116" s="51"/>
      <c r="M116" s="51"/>
      <c r="N116" s="51"/>
      <c r="O116" s="51"/>
      <c r="P116" s="51"/>
      <c r="Q116" s="51"/>
      <c r="R116" s="51"/>
      <c r="S116" s="51"/>
    </row>
    <row r="117" spans="1:19" ht="12.75">
      <c r="A117" s="51"/>
      <c r="B117" s="54"/>
      <c r="C117" s="51"/>
      <c r="D117" s="53" t="s">
        <v>100</v>
      </c>
      <c r="E117" s="51"/>
      <c r="F117" s="51"/>
      <c r="G117" s="51"/>
      <c r="H117" s="51"/>
      <c r="I117" s="51"/>
      <c r="J117" s="51"/>
      <c r="K117" s="51"/>
      <c r="L117" s="51"/>
      <c r="M117" s="51"/>
      <c r="N117" s="51"/>
      <c r="O117" s="51"/>
      <c r="P117" s="51"/>
      <c r="Q117" s="51"/>
      <c r="R117" s="51"/>
      <c r="S117" s="51"/>
    </row>
    <row r="118" spans="1:19" ht="12.75">
      <c r="A118" s="51"/>
      <c r="B118" s="54"/>
      <c r="C118" s="51"/>
      <c r="D118" s="53" t="s">
        <v>101</v>
      </c>
      <c r="E118" s="51"/>
      <c r="F118" s="51"/>
      <c r="G118" s="51"/>
      <c r="H118" s="51"/>
      <c r="I118" s="51"/>
      <c r="J118" s="51"/>
      <c r="K118" s="51"/>
      <c r="L118" s="51"/>
      <c r="M118" s="51"/>
      <c r="N118" s="51"/>
      <c r="O118" s="51"/>
      <c r="P118" s="51"/>
      <c r="Q118" s="51"/>
      <c r="R118" s="51"/>
      <c r="S118" s="51"/>
    </row>
    <row r="119" spans="1:19" ht="12.75">
      <c r="A119" s="51"/>
      <c r="B119" s="55"/>
      <c r="C119" s="51"/>
      <c r="D119" s="53" t="s">
        <v>102</v>
      </c>
      <c r="E119" s="51"/>
      <c r="F119" s="51"/>
      <c r="G119" s="51"/>
      <c r="H119" s="51"/>
      <c r="I119" s="51"/>
      <c r="J119" s="51"/>
      <c r="K119" s="51"/>
      <c r="L119" s="51"/>
      <c r="M119" s="51"/>
      <c r="N119" s="51"/>
      <c r="O119" s="51"/>
      <c r="P119" s="51"/>
      <c r="Q119" s="51"/>
      <c r="R119" s="51"/>
      <c r="S119" s="51"/>
    </row>
    <row r="120" spans="1:19" ht="12.75">
      <c r="A120" s="51"/>
      <c r="B120" s="55"/>
      <c r="C120" s="51"/>
      <c r="D120" s="53" t="s">
        <v>103</v>
      </c>
      <c r="E120" s="51"/>
      <c r="F120" s="51"/>
      <c r="G120" s="51"/>
      <c r="H120" s="51"/>
      <c r="I120" s="51"/>
      <c r="J120" s="51"/>
      <c r="K120" s="51"/>
      <c r="L120" s="51"/>
      <c r="M120" s="51"/>
      <c r="N120" s="51"/>
      <c r="O120" s="51"/>
      <c r="P120" s="51"/>
      <c r="Q120" s="51"/>
      <c r="R120" s="51"/>
      <c r="S120" s="51"/>
    </row>
    <row r="121" spans="1:19" ht="12.75">
      <c r="A121" s="51"/>
      <c r="C121" s="51"/>
      <c r="D121" s="53" t="s">
        <v>104</v>
      </c>
      <c r="E121" s="51"/>
      <c r="F121" s="51"/>
      <c r="G121" s="51"/>
      <c r="H121" s="51"/>
      <c r="I121" s="51"/>
      <c r="J121" s="51"/>
      <c r="K121" s="51"/>
      <c r="L121" s="51"/>
      <c r="M121" s="51"/>
      <c r="N121" s="51"/>
      <c r="O121" s="51"/>
      <c r="P121" s="51"/>
      <c r="Q121" s="51"/>
      <c r="R121" s="51"/>
      <c r="S121" s="51"/>
    </row>
    <row r="122" spans="1:19" ht="38.25">
      <c r="A122" s="51"/>
      <c r="B122" s="19" t="s">
        <v>105</v>
      </c>
      <c r="C122" s="51"/>
      <c r="D122" s="53" t="s">
        <v>56</v>
      </c>
      <c r="E122" s="51"/>
      <c r="F122" s="51"/>
      <c r="G122" s="51"/>
      <c r="H122" s="51"/>
      <c r="I122" s="51"/>
      <c r="J122" s="51"/>
      <c r="K122" s="51"/>
      <c r="L122" s="51"/>
      <c r="M122" s="51"/>
      <c r="N122" s="51"/>
      <c r="O122" s="51"/>
      <c r="P122" s="51"/>
      <c r="Q122" s="51"/>
      <c r="R122" s="51"/>
      <c r="S122" s="51"/>
    </row>
    <row r="123" spans="1:19" ht="51">
      <c r="A123" s="51"/>
      <c r="B123" s="19" t="s">
        <v>187</v>
      </c>
      <c r="C123" s="51"/>
      <c r="D123" s="51"/>
      <c r="E123" s="51"/>
      <c r="F123" s="51"/>
      <c r="G123" s="51"/>
      <c r="H123" s="51"/>
      <c r="I123" s="51"/>
      <c r="J123" s="51"/>
      <c r="K123" s="51"/>
      <c r="L123" s="51"/>
      <c r="M123" s="51"/>
      <c r="N123" s="51"/>
      <c r="O123" s="51"/>
      <c r="P123" s="51"/>
      <c r="Q123" s="51"/>
      <c r="R123" s="51"/>
      <c r="S123" s="51"/>
    </row>
    <row r="124" spans="1:19" ht="51">
      <c r="A124" s="51"/>
      <c r="B124" s="19" t="s">
        <v>188</v>
      </c>
      <c r="C124" s="51"/>
      <c r="D124" s="51"/>
      <c r="E124" s="51"/>
      <c r="F124" s="51"/>
      <c r="G124" s="51"/>
      <c r="H124" s="51"/>
      <c r="I124" s="51"/>
      <c r="J124" s="51"/>
      <c r="K124" s="51"/>
      <c r="L124" s="51"/>
      <c r="M124" s="51"/>
      <c r="N124" s="51"/>
      <c r="O124" s="51"/>
      <c r="P124" s="51"/>
      <c r="Q124" s="51"/>
      <c r="R124" s="51"/>
      <c r="S124" s="51"/>
    </row>
    <row r="125" spans="1:19" ht="51">
      <c r="A125" s="51"/>
      <c r="B125" s="19" t="s">
        <v>189</v>
      </c>
      <c r="C125" s="51"/>
      <c r="D125" s="51"/>
      <c r="E125" s="51"/>
      <c r="F125" s="51"/>
      <c r="G125" s="51"/>
      <c r="H125" s="51"/>
      <c r="I125" s="51"/>
      <c r="J125" s="51"/>
      <c r="K125" s="51"/>
      <c r="L125" s="51"/>
      <c r="M125" s="51"/>
      <c r="N125" s="51"/>
      <c r="O125" s="51"/>
      <c r="P125" s="51"/>
      <c r="Q125" s="51"/>
      <c r="R125" s="51"/>
      <c r="S125" s="51"/>
    </row>
    <row r="126" spans="1:19" ht="63.75">
      <c r="A126" s="51"/>
      <c r="B126" s="19" t="s">
        <v>190</v>
      </c>
      <c r="C126" s="51"/>
      <c r="D126" s="51"/>
      <c r="E126" s="51"/>
      <c r="F126" s="51"/>
      <c r="G126" s="51"/>
      <c r="H126" s="51"/>
      <c r="I126" s="51"/>
      <c r="J126" s="51"/>
      <c r="K126" s="51"/>
      <c r="L126" s="51"/>
      <c r="M126" s="51"/>
      <c r="N126" s="51"/>
      <c r="O126" s="51"/>
      <c r="P126" s="51"/>
      <c r="Q126" s="51"/>
      <c r="R126" s="51"/>
      <c r="S126" s="51"/>
    </row>
    <row r="127" spans="1:19" ht="89.25">
      <c r="A127" s="51"/>
      <c r="B127" s="19" t="s">
        <v>192</v>
      </c>
      <c r="C127" s="51"/>
      <c r="D127" s="51"/>
      <c r="E127" s="51"/>
      <c r="F127" s="51"/>
      <c r="G127" s="51"/>
      <c r="H127" s="51"/>
      <c r="I127" s="51"/>
      <c r="J127" s="51"/>
      <c r="K127" s="51"/>
      <c r="L127" s="51"/>
      <c r="M127" s="51"/>
      <c r="N127" s="51"/>
      <c r="O127" s="51"/>
      <c r="P127" s="51"/>
      <c r="Q127" s="51"/>
      <c r="R127" s="51"/>
      <c r="S127" s="51"/>
    </row>
    <row r="128" spans="1:19" ht="25.5">
      <c r="A128" s="51"/>
      <c r="B128" s="19" t="s">
        <v>106</v>
      </c>
      <c r="C128" s="51"/>
      <c r="D128" s="51"/>
      <c r="E128" s="51"/>
      <c r="F128" s="51"/>
      <c r="G128" s="51"/>
      <c r="H128" s="51"/>
      <c r="I128" s="51"/>
      <c r="J128" s="51"/>
      <c r="K128" s="51"/>
      <c r="L128" s="51"/>
      <c r="M128" s="51"/>
      <c r="N128" s="51"/>
      <c r="O128" s="51"/>
      <c r="P128" s="51"/>
      <c r="Q128" s="51"/>
      <c r="R128" s="51"/>
      <c r="S128" s="51"/>
    </row>
    <row r="129" spans="1:19" ht="12.75">
      <c r="A129" s="51"/>
      <c r="B129" s="19" t="s">
        <v>79</v>
      </c>
      <c r="C129" s="51"/>
      <c r="D129" s="51"/>
      <c r="E129" s="51"/>
      <c r="F129" s="51"/>
      <c r="G129" s="51"/>
      <c r="H129" s="51"/>
      <c r="I129" s="51"/>
      <c r="J129" s="51"/>
      <c r="K129" s="51"/>
      <c r="L129" s="51"/>
      <c r="M129" s="51"/>
      <c r="N129" s="51"/>
      <c r="O129" s="51"/>
      <c r="P129" s="51"/>
      <c r="Q129" s="51"/>
      <c r="R129" s="51"/>
      <c r="S129" s="51"/>
    </row>
    <row r="130" spans="1:19" ht="12.75">
      <c r="A130" s="51"/>
      <c r="B130" s="19"/>
      <c r="C130" s="51"/>
      <c r="D130" s="51"/>
      <c r="E130" s="51"/>
      <c r="F130" s="51"/>
      <c r="G130" s="51"/>
      <c r="H130" s="51"/>
      <c r="I130" s="51"/>
      <c r="J130" s="51"/>
      <c r="K130" s="51"/>
      <c r="L130" s="51"/>
      <c r="M130" s="51"/>
      <c r="N130" s="51"/>
      <c r="O130" s="51"/>
      <c r="P130" s="51"/>
      <c r="Q130" s="51"/>
      <c r="R130" s="51"/>
      <c r="S130" s="51"/>
    </row>
    <row r="131" spans="1:19" ht="12.75">
      <c r="A131" s="51"/>
      <c r="B131" s="54"/>
      <c r="C131" s="51"/>
      <c r="D131" s="51"/>
      <c r="E131" s="51"/>
      <c r="F131" s="51"/>
      <c r="G131" s="51"/>
      <c r="H131" s="51"/>
      <c r="I131" s="51"/>
      <c r="J131" s="51"/>
      <c r="K131" s="51"/>
      <c r="L131" s="51"/>
      <c r="M131" s="51"/>
      <c r="N131" s="51"/>
      <c r="O131" s="51"/>
      <c r="P131" s="51"/>
      <c r="Q131" s="51"/>
      <c r="R131" s="51"/>
      <c r="S131" s="51"/>
    </row>
    <row r="132" spans="1:19" ht="12.75">
      <c r="A132" s="51"/>
      <c r="B132" s="54"/>
      <c r="C132" s="51"/>
      <c r="D132" s="51"/>
      <c r="E132" s="51"/>
      <c r="F132" s="51"/>
      <c r="G132" s="51"/>
      <c r="H132" s="51"/>
      <c r="I132" s="51"/>
      <c r="J132" s="51"/>
      <c r="K132" s="51"/>
      <c r="L132" s="51"/>
      <c r="M132" s="51"/>
      <c r="N132" s="51"/>
      <c r="O132" s="51"/>
      <c r="P132" s="51"/>
      <c r="Q132" s="51"/>
      <c r="R132" s="51"/>
      <c r="S132" s="51"/>
    </row>
    <row r="133" spans="1:19" ht="12.75">
      <c r="A133" s="51"/>
      <c r="B133" s="54"/>
      <c r="C133" s="51"/>
      <c r="D133" s="51"/>
      <c r="E133" s="51"/>
      <c r="F133" s="51"/>
      <c r="G133" s="51"/>
      <c r="H133" s="51"/>
      <c r="I133" s="51"/>
      <c r="J133" s="51"/>
      <c r="K133" s="51"/>
      <c r="L133" s="51"/>
      <c r="M133" s="51"/>
      <c r="N133" s="51"/>
      <c r="O133" s="51"/>
      <c r="P133" s="51"/>
      <c r="Q133" s="51"/>
      <c r="R133" s="51"/>
      <c r="S133" s="51"/>
    </row>
    <row r="134" spans="1:19" ht="12.75">
      <c r="A134" s="51"/>
      <c r="B134" s="54"/>
      <c r="C134" s="51"/>
      <c r="D134" s="51"/>
      <c r="E134" s="51"/>
      <c r="F134" s="51"/>
      <c r="G134" s="51"/>
      <c r="H134" s="51"/>
      <c r="I134" s="51"/>
      <c r="J134" s="51"/>
      <c r="K134" s="51"/>
      <c r="L134" s="51"/>
      <c r="M134" s="51"/>
      <c r="N134" s="51"/>
      <c r="O134" s="51"/>
      <c r="P134" s="51"/>
      <c r="Q134" s="51"/>
      <c r="R134" s="51"/>
      <c r="S134" s="51"/>
    </row>
    <row r="135" spans="1:19" ht="12.75">
      <c r="A135" s="51"/>
      <c r="B135" s="54"/>
      <c r="C135" s="51"/>
      <c r="D135" s="51"/>
      <c r="E135" s="51"/>
      <c r="F135" s="51"/>
      <c r="G135" s="51"/>
      <c r="H135" s="51"/>
      <c r="I135" s="51"/>
      <c r="J135" s="51"/>
      <c r="K135" s="51"/>
      <c r="L135" s="51"/>
      <c r="M135" s="51"/>
      <c r="N135" s="51"/>
      <c r="O135" s="51"/>
      <c r="P135" s="51"/>
      <c r="Q135" s="51"/>
      <c r="R135" s="51"/>
      <c r="S135" s="51"/>
    </row>
    <row r="136" ht="12.75">
      <c r="B136" s="57"/>
    </row>
    <row r="137" ht="12.75">
      <c r="B137" s="57"/>
    </row>
    <row r="138" ht="12.75">
      <c r="B138" s="57"/>
    </row>
    <row r="139" ht="12.75">
      <c r="B139" s="57"/>
    </row>
    <row r="140" ht="12.75">
      <c r="B140" s="57"/>
    </row>
    <row r="141" ht="12.75">
      <c r="B141" s="57"/>
    </row>
    <row r="142" ht="12.75">
      <c r="B142" s="57"/>
    </row>
    <row r="143" ht="12.75">
      <c r="B143" s="57"/>
    </row>
    <row r="144" ht="12.75">
      <c r="B144" s="57"/>
    </row>
    <row r="145" ht="12.75">
      <c r="B145" s="57"/>
    </row>
    <row r="146" ht="12.75">
      <c r="B146" s="57"/>
    </row>
    <row r="147" ht="12.75">
      <c r="B147" s="57"/>
    </row>
    <row r="148" ht="12.75">
      <c r="B148" s="57"/>
    </row>
    <row r="149" ht="12.75">
      <c r="B149" s="57"/>
    </row>
    <row r="150" ht="12.75">
      <c r="B150" s="57"/>
    </row>
    <row r="151" ht="12.75">
      <c r="B151" s="57"/>
    </row>
    <row r="152" ht="12.75">
      <c r="B152" s="57"/>
    </row>
    <row r="153" ht="12.75">
      <c r="B153" s="57"/>
    </row>
    <row r="154" ht="12.75">
      <c r="B154" s="57"/>
    </row>
    <row r="155" ht="12.75">
      <c r="B155" s="57"/>
    </row>
    <row r="156" ht="12.75">
      <c r="B156" s="57"/>
    </row>
    <row r="157" ht="12.75">
      <c r="B157" s="57"/>
    </row>
    <row r="158" ht="12.75">
      <c r="B158" s="57"/>
    </row>
    <row r="159" ht="12.75">
      <c r="B159" s="57"/>
    </row>
    <row r="160" ht="12.75">
      <c r="B160" s="57"/>
    </row>
    <row r="161" ht="12.75">
      <c r="B161" s="57"/>
    </row>
    <row r="162" ht="12.75">
      <c r="B162" s="57"/>
    </row>
    <row r="163" ht="12.75">
      <c r="B163" s="57"/>
    </row>
    <row r="164" ht="12.75">
      <c r="B164" s="57"/>
    </row>
    <row r="165" ht="12.75">
      <c r="B165" s="57"/>
    </row>
    <row r="166" ht="12.75">
      <c r="B166" s="57"/>
    </row>
    <row r="167" ht="12.75">
      <c r="B167" s="57"/>
    </row>
    <row r="168" ht="12.75">
      <c r="B168" s="57"/>
    </row>
    <row r="169" ht="12.75">
      <c r="B169" s="57"/>
    </row>
    <row r="170" ht="12.75">
      <c r="B170" s="57"/>
    </row>
    <row r="171" ht="12.75">
      <c r="B171" s="57"/>
    </row>
    <row r="172" ht="12.75">
      <c r="B172" s="57"/>
    </row>
    <row r="173" ht="12.75">
      <c r="B173" s="57"/>
    </row>
    <row r="174" ht="12.75">
      <c r="B174" s="57"/>
    </row>
  </sheetData>
  <sheetProtection password="E09B" sheet="1"/>
  <mergeCells count="66">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B48:P48"/>
    <mergeCell ref="C40:G40"/>
    <mergeCell ref="H40:L40"/>
    <mergeCell ref="M40:P40"/>
    <mergeCell ref="C41:G41"/>
    <mergeCell ref="H41:L41"/>
    <mergeCell ref="M41:P41"/>
    <mergeCell ref="B43:P43"/>
    <mergeCell ref="B44:B46"/>
    <mergeCell ref="B49:P64"/>
    <mergeCell ref="A65:Q65"/>
    <mergeCell ref="C70:P70"/>
    <mergeCell ref="C71:P71"/>
    <mergeCell ref="C66:P66"/>
    <mergeCell ref="C67:P67"/>
    <mergeCell ref="C68:P68"/>
    <mergeCell ref="C69:P69"/>
    <mergeCell ref="B66:B69"/>
  </mergeCells>
  <conditionalFormatting sqref="D46">
    <cfRule type="cellIs" priority="7" dxfId="23" operator="between">
      <formula>0.9</formula>
      <formula>0.949</formula>
    </cfRule>
    <cfRule type="cellIs" priority="8" dxfId="22" operator="greaterThanOrEqual">
      <formula>0.95</formula>
    </cfRule>
    <cfRule type="cellIs" priority="9" dxfId="21" operator="lessThanOrEqual">
      <formula>0.89</formula>
    </cfRule>
  </conditionalFormatting>
  <conditionalFormatting sqref="I46">
    <cfRule type="cellIs" priority="4" dxfId="23" operator="between">
      <formula>0.9</formula>
      <formula>0.949</formula>
    </cfRule>
    <cfRule type="cellIs" priority="5" dxfId="22" operator="greaterThanOrEqual">
      <formula>0.95</formula>
    </cfRule>
    <cfRule type="cellIs" priority="6" dxfId="21" operator="lessThanOrEqual">
      <formula>0.89</formula>
    </cfRule>
  </conditionalFormatting>
  <conditionalFormatting sqref="P46">
    <cfRule type="cellIs" priority="1" dxfId="23" operator="between">
      <formula>0.9</formula>
      <formula>0.949</formula>
    </cfRule>
    <cfRule type="cellIs" priority="2" dxfId="22" operator="greaterThanOrEqual">
      <formula>0.95</formula>
    </cfRule>
    <cfRule type="cellIs" priority="3" dxfId="21" operator="lessThanOrEqual">
      <formula>0.89</formula>
    </cfRule>
  </conditionalFormatting>
  <dataValidations count="7">
    <dataValidation type="list" allowBlank="1" showInputMessage="1" showErrorMessage="1" sqref="C18:P18">
      <formula1>$B$122:$B$130</formula1>
    </dataValidation>
    <dataValidation type="list" allowBlank="1" showInputMessage="1" showErrorMessage="1" sqref="C10">
      <formula1>$Q$106:$Q$109</formula1>
    </dataValidation>
    <dataValidation type="list" allowBlank="1" showInputMessage="1" showErrorMessage="1" sqref="C32:P32 C34:P34 C36:P36">
      <formula1>$Q$96:$Q$101</formula1>
    </dataValidation>
    <dataValidation type="list" allowBlank="1" showInputMessage="1" showErrorMessage="1" sqref="C71:P71">
      <formula1>$M$97:$M$99</formula1>
    </dataValidation>
    <dataValidation type="list" allowBlank="1" showInputMessage="1" showErrorMessage="1" sqref="C12">
      <formula1>$D$97:$D$122</formula1>
    </dataValidation>
    <dataValidation type="list" allowBlank="1" showInputMessage="1" showErrorMessage="1" sqref="O10:P10">
      <formula1>$C$97:$C$103</formula1>
    </dataValidation>
    <dataValidation type="list" allowBlank="1" showInputMessage="1" showErrorMessage="1" sqref="H10:J10">
      <formula1>$B$97:$B$99</formula1>
    </dataValidation>
  </dataValidations>
  <printOptions horizontalCentered="1" verticalCentered="1"/>
  <pageMargins left="0" right="0" top="0" bottom="0" header="0" footer="0"/>
  <pageSetup fitToHeight="1" fitToWidth="1" horizontalDpi="600" verticalDpi="600" orientation="portrait" scale="68" r:id="rId4"/>
  <drawing r:id="rId3"/>
  <legacyDrawing r:id="rId2"/>
</worksheet>
</file>

<file path=xl/worksheets/sheet6.xml><?xml version="1.0" encoding="utf-8"?>
<worksheet xmlns="http://schemas.openxmlformats.org/spreadsheetml/2006/main" xmlns:r="http://schemas.openxmlformats.org/officeDocument/2006/relationships">
  <sheetPr>
    <tabColor rgb="FFFF9900"/>
  </sheetPr>
  <dimension ref="A1:V48"/>
  <sheetViews>
    <sheetView showGridLines="0" zoomScale="85" zoomScaleNormal="85" zoomScalePageLayoutView="0" workbookViewId="0" topLeftCell="A1">
      <selection activeCell="C10" sqref="C10"/>
    </sheetView>
  </sheetViews>
  <sheetFormatPr defaultColWidth="11.421875" defaultRowHeight="12.75"/>
  <cols>
    <col min="1" max="1" width="27.140625" style="143" customWidth="1"/>
    <col min="2" max="2" width="29.57421875" style="141" bestFit="1" customWidth="1"/>
    <col min="3" max="3" width="24.421875" style="141" customWidth="1"/>
    <col min="4" max="4" width="11.7109375" style="141" customWidth="1"/>
    <col min="5" max="5" width="25.421875" style="145" customWidth="1"/>
    <col min="6" max="6" width="17.140625" style="141" customWidth="1"/>
    <col min="7" max="7" width="17.7109375" style="141" customWidth="1"/>
    <col min="8" max="8" width="18.57421875" style="141" customWidth="1"/>
    <col min="9" max="9" width="47.7109375" style="141" customWidth="1"/>
    <col min="10" max="16384" width="11.421875" style="141" customWidth="1"/>
  </cols>
  <sheetData>
    <row r="1" spans="1:22" ht="21" customHeight="1">
      <c r="A1" s="615"/>
      <c r="B1" s="612" t="s">
        <v>59</v>
      </c>
      <c r="C1" s="612"/>
      <c r="D1" s="612"/>
      <c r="E1" s="612"/>
      <c r="F1" s="612"/>
      <c r="G1" s="612"/>
      <c r="H1" s="606" t="s">
        <v>60</v>
      </c>
      <c r="I1" s="607"/>
      <c r="J1" s="138"/>
      <c r="K1" s="138"/>
      <c r="L1" s="138"/>
      <c r="M1" s="138"/>
      <c r="N1" s="138"/>
      <c r="O1" s="138"/>
      <c r="P1" s="138"/>
      <c r="Q1" s="138"/>
      <c r="R1" s="138"/>
      <c r="S1" s="138"/>
      <c r="T1" s="138"/>
      <c r="U1" s="139"/>
      <c r="V1" s="140"/>
    </row>
    <row r="2" spans="1:22" ht="21" customHeight="1">
      <c r="A2" s="616"/>
      <c r="B2" s="613" t="s">
        <v>84</v>
      </c>
      <c r="C2" s="613"/>
      <c r="D2" s="613"/>
      <c r="E2" s="613"/>
      <c r="F2" s="613"/>
      <c r="G2" s="613"/>
      <c r="H2" s="608" t="s">
        <v>108</v>
      </c>
      <c r="I2" s="609"/>
      <c r="J2" s="138"/>
      <c r="K2" s="138"/>
      <c r="L2" s="138"/>
      <c r="M2" s="138"/>
      <c r="N2" s="138"/>
      <c r="O2" s="138"/>
      <c r="P2" s="138"/>
      <c r="Q2" s="138"/>
      <c r="R2" s="138"/>
      <c r="S2" s="138"/>
      <c r="T2" s="138"/>
      <c r="U2" s="139"/>
      <c r="V2" s="140"/>
    </row>
    <row r="3" spans="1:22" ht="21" customHeight="1">
      <c r="A3" s="616"/>
      <c r="B3" s="613" t="s">
        <v>85</v>
      </c>
      <c r="C3" s="613"/>
      <c r="D3" s="613"/>
      <c r="E3" s="613"/>
      <c r="F3" s="613"/>
      <c r="G3" s="613"/>
      <c r="H3" s="608" t="s">
        <v>180</v>
      </c>
      <c r="I3" s="609"/>
      <c r="J3" s="138"/>
      <c r="K3" s="138"/>
      <c r="L3" s="138"/>
      <c r="M3" s="138"/>
      <c r="N3" s="138"/>
      <c r="O3" s="138"/>
      <c r="P3" s="138"/>
      <c r="Q3" s="138"/>
      <c r="R3" s="138"/>
      <c r="S3" s="138"/>
      <c r="T3" s="138"/>
      <c r="U3" s="139"/>
      <c r="V3" s="140"/>
    </row>
    <row r="4" spans="1:22" ht="21" customHeight="1" thickBot="1">
      <c r="A4" s="617"/>
      <c r="B4" s="614" t="s">
        <v>86</v>
      </c>
      <c r="C4" s="614"/>
      <c r="D4" s="614"/>
      <c r="E4" s="614"/>
      <c r="F4" s="614"/>
      <c r="G4" s="614"/>
      <c r="H4" s="610" t="s">
        <v>173</v>
      </c>
      <c r="I4" s="611"/>
      <c r="J4" s="142"/>
      <c r="K4" s="142"/>
      <c r="L4" s="142"/>
      <c r="M4" s="142"/>
      <c r="N4" s="142"/>
      <c r="O4" s="142"/>
      <c r="P4" s="142"/>
      <c r="Q4" s="142"/>
      <c r="R4" s="142"/>
      <c r="S4" s="142"/>
      <c r="T4" s="142"/>
      <c r="U4" s="139"/>
      <c r="V4" s="140"/>
    </row>
    <row r="5" spans="1:22" ht="6.75" customHeight="1" thickBot="1">
      <c r="A5" s="6"/>
      <c r="B5" s="5"/>
      <c r="C5" s="7"/>
      <c r="D5" s="7"/>
      <c r="E5" s="7"/>
      <c r="F5" s="7"/>
      <c r="G5" s="7"/>
      <c r="H5" s="7"/>
      <c r="I5" s="8"/>
      <c r="J5" s="142"/>
      <c r="K5" s="142"/>
      <c r="L5" s="142"/>
      <c r="M5" s="142"/>
      <c r="N5" s="142"/>
      <c r="O5" s="142"/>
      <c r="P5" s="142"/>
      <c r="Q5" s="142"/>
      <c r="R5" s="142"/>
      <c r="S5" s="142"/>
      <c r="T5" s="142"/>
      <c r="U5" s="139"/>
      <c r="V5" s="140"/>
    </row>
    <row r="6" spans="1:9" ht="23.25" customHeight="1" thickBot="1">
      <c r="A6" s="137" t="s">
        <v>224</v>
      </c>
      <c r="B6" s="604" t="str">
        <f>+'Evaluación de Desempeño'!C12</f>
        <v>GESTION DEL TALENTO HUMANO</v>
      </c>
      <c r="C6" s="604"/>
      <c r="D6" s="604"/>
      <c r="E6" s="604"/>
      <c r="F6" s="604"/>
      <c r="G6" s="604"/>
      <c r="H6" s="604"/>
      <c r="I6" s="605"/>
    </row>
    <row r="7" spans="1:9" ht="20.25" customHeight="1" thickBot="1">
      <c r="A7" s="619" t="s">
        <v>87</v>
      </c>
      <c r="B7" s="619" t="s">
        <v>225</v>
      </c>
      <c r="C7" s="619" t="s">
        <v>266</v>
      </c>
      <c r="D7" s="619"/>
      <c r="E7" s="619" t="s">
        <v>267</v>
      </c>
      <c r="F7" s="619"/>
      <c r="G7" s="619"/>
      <c r="H7" s="619"/>
      <c r="I7" s="33"/>
    </row>
    <row r="8" spans="1:9" ht="51.75" customHeight="1" thickBot="1">
      <c r="A8" s="619"/>
      <c r="B8" s="619"/>
      <c r="C8" s="9" t="s">
        <v>276</v>
      </c>
      <c r="D8" s="44" t="s">
        <v>277</v>
      </c>
      <c r="E8" s="44" t="s">
        <v>278</v>
      </c>
      <c r="F8" s="44" t="s">
        <v>279</v>
      </c>
      <c r="G8" s="44" t="s">
        <v>280</v>
      </c>
      <c r="H8" s="44" t="s">
        <v>262</v>
      </c>
      <c r="I8" s="44" t="s">
        <v>89</v>
      </c>
    </row>
    <row r="9" spans="1:9" ht="54" customHeight="1" thickBot="1">
      <c r="A9" s="620" t="s">
        <v>138</v>
      </c>
      <c r="B9" s="151" t="s">
        <v>217</v>
      </c>
      <c r="C9" s="32"/>
      <c r="D9" s="603" t="str">
        <f>IF(C9=0," ",C9/C10)</f>
        <v> </v>
      </c>
      <c r="E9" s="32"/>
      <c r="F9" s="603" t="str">
        <f>IF(E9=0," ",E9/E10)</f>
        <v> </v>
      </c>
      <c r="G9" s="34" t="e">
        <f>AVERAGE(C9,E9)</f>
        <v>#DIV/0!</v>
      </c>
      <c r="H9" s="621" t="e">
        <f>IF(G9=0," ",G9/G10)</f>
        <v>#DIV/0!</v>
      </c>
      <c r="I9" s="618"/>
    </row>
    <row r="10" spans="1:9" ht="60" customHeight="1" thickBot="1">
      <c r="A10" s="620"/>
      <c r="B10" s="151" t="s">
        <v>218</v>
      </c>
      <c r="C10" s="32"/>
      <c r="D10" s="603"/>
      <c r="E10" s="32"/>
      <c r="F10" s="603"/>
      <c r="G10" s="34" t="e">
        <f>AVERAGE(C10,E10)</f>
        <v>#DIV/0!</v>
      </c>
      <c r="H10" s="622"/>
      <c r="I10" s="618"/>
    </row>
    <row r="11" spans="3:8" ht="12.75">
      <c r="C11" s="144"/>
      <c r="D11" s="144"/>
      <c r="F11" s="144"/>
      <c r="G11" s="144"/>
      <c r="H11" s="144"/>
    </row>
    <row r="12" spans="2:4" ht="15">
      <c r="B12" s="146"/>
      <c r="C12" s="144"/>
      <c r="D12" s="144"/>
    </row>
    <row r="13" spans="3:4" ht="12.75">
      <c r="C13" s="144"/>
      <c r="D13" s="144"/>
    </row>
    <row r="14" spans="3:4" ht="12.75">
      <c r="C14" s="144"/>
      <c r="D14" s="144"/>
    </row>
    <row r="15" spans="3:4" ht="12.75">
      <c r="C15" s="147"/>
      <c r="D15" s="144"/>
    </row>
    <row r="16" spans="3:4" ht="12.75">
      <c r="C16" s="144"/>
      <c r="D16" s="144"/>
    </row>
    <row r="17" spans="3:4" ht="12.75">
      <c r="C17" s="144"/>
      <c r="D17" s="144"/>
    </row>
    <row r="18" spans="3:4" ht="12.75">
      <c r="C18" s="144"/>
      <c r="D18" s="144"/>
    </row>
    <row r="19" spans="3:4" ht="12.75">
      <c r="C19" s="144"/>
      <c r="D19" s="144"/>
    </row>
    <row r="20" spans="3:4" ht="12.75">
      <c r="C20" s="144"/>
      <c r="D20" s="144"/>
    </row>
    <row r="21" spans="3:4" ht="12.75">
      <c r="C21" s="144"/>
      <c r="D21" s="144"/>
    </row>
    <row r="22" spans="3:4" ht="12.75">
      <c r="C22" s="144"/>
      <c r="D22" s="144"/>
    </row>
    <row r="23" spans="3:4" ht="12.75">
      <c r="C23" s="144"/>
      <c r="D23" s="144"/>
    </row>
    <row r="24" spans="3:4" ht="12.75">
      <c r="C24" s="144"/>
      <c r="D24" s="144"/>
    </row>
    <row r="25" spans="3:4" ht="12.75">
      <c r="C25" s="144"/>
      <c r="D25" s="144"/>
    </row>
    <row r="26" spans="3:4" ht="12.75">
      <c r="C26" s="144"/>
      <c r="D26" s="144"/>
    </row>
    <row r="27" spans="3:4" ht="12.75">
      <c r="C27" s="144"/>
      <c r="D27" s="144"/>
    </row>
    <row r="28" spans="3:4" ht="12.75">
      <c r="C28" s="144"/>
      <c r="D28" s="144"/>
    </row>
    <row r="29" spans="3:4" ht="12.75">
      <c r="C29" s="144"/>
      <c r="D29" s="144"/>
    </row>
    <row r="30" spans="3:4" ht="12.75">
      <c r="C30" s="144"/>
      <c r="D30" s="144"/>
    </row>
    <row r="31" spans="3:4" ht="12.75">
      <c r="C31" s="144"/>
      <c r="D31" s="144"/>
    </row>
    <row r="32" spans="3:4" ht="12.75">
      <c r="C32" s="144"/>
      <c r="D32" s="144"/>
    </row>
    <row r="33" spans="3:4" ht="12.75">
      <c r="C33" s="144"/>
      <c r="D33" s="144"/>
    </row>
    <row r="34" spans="3:4" ht="12.75">
      <c r="C34" s="144"/>
      <c r="D34" s="144"/>
    </row>
    <row r="35" spans="3:4" ht="12.75">
      <c r="C35" s="144"/>
      <c r="D35" s="144"/>
    </row>
    <row r="36" spans="3:4" ht="12.75">
      <c r="C36" s="144"/>
      <c r="D36" s="144"/>
    </row>
    <row r="37" spans="3:4" ht="12.75">
      <c r="C37" s="144"/>
      <c r="D37" s="144"/>
    </row>
    <row r="47" spans="2:8" ht="12.75">
      <c r="B47" s="148"/>
      <c r="C47" s="149"/>
      <c r="D47" s="149"/>
      <c r="E47" s="149"/>
      <c r="F47" s="149"/>
      <c r="G47" s="149"/>
      <c r="H47" s="149"/>
    </row>
    <row r="48" spans="2:8" ht="12.75">
      <c r="B48" s="150"/>
      <c r="C48" s="149"/>
      <c r="D48" s="149"/>
      <c r="E48" s="149"/>
      <c r="F48" s="149"/>
      <c r="G48" s="149"/>
      <c r="H48" s="149"/>
    </row>
  </sheetData>
  <sheetProtection password="E09B" sheet="1"/>
  <mergeCells count="20">
    <mergeCell ref="A1:A4"/>
    <mergeCell ref="I9:I10"/>
    <mergeCell ref="C7:D7"/>
    <mergeCell ref="E7:F7"/>
    <mergeCell ref="G7:H7"/>
    <mergeCell ref="A7:A8"/>
    <mergeCell ref="B7:B8"/>
    <mergeCell ref="A9:A10"/>
    <mergeCell ref="F9:F10"/>
    <mergeCell ref="H9:H10"/>
    <mergeCell ref="D9:D10"/>
    <mergeCell ref="B6:I6"/>
    <mergeCell ref="H1:I1"/>
    <mergeCell ref="H2:I2"/>
    <mergeCell ref="H3:I3"/>
    <mergeCell ref="H4:I4"/>
    <mergeCell ref="B1:G1"/>
    <mergeCell ref="B2:G2"/>
    <mergeCell ref="B3:G3"/>
    <mergeCell ref="B4:G4"/>
  </mergeCells>
  <printOptions/>
  <pageMargins left="0.75" right="0.75" top="1" bottom="1" header="0" footer="0"/>
  <pageSetup orientation="portrait" paperSize="9"/>
  <ignoredErrors>
    <ignoredError sqref="G9" formula="1"/>
  </ignoredErrors>
  <drawing r:id="rId1"/>
</worksheet>
</file>

<file path=xl/worksheets/sheet7.xml><?xml version="1.0" encoding="utf-8"?>
<worksheet xmlns="http://schemas.openxmlformats.org/spreadsheetml/2006/main" xmlns:r="http://schemas.openxmlformats.org/officeDocument/2006/relationships">
  <sheetPr>
    <tabColor rgb="FF7030A0"/>
    <pageSetUpPr fitToPage="1"/>
  </sheetPr>
  <dimension ref="A1:AG178"/>
  <sheetViews>
    <sheetView zoomScale="85" zoomScaleNormal="85" zoomScalePageLayoutView="0" workbookViewId="0" topLeftCell="A64">
      <selection activeCell="W71" sqref="W71"/>
    </sheetView>
  </sheetViews>
  <sheetFormatPr defaultColWidth="11.421875" defaultRowHeight="12.75"/>
  <cols>
    <col min="1" max="1" width="2.28125" style="45" customWidth="1"/>
    <col min="2" max="2" width="30.00390625" style="45" customWidth="1"/>
    <col min="3" max="3" width="16.8515625" style="45" customWidth="1"/>
    <col min="4" max="15" width="7.8515625" style="45" customWidth="1"/>
    <col min="16" max="16" width="15.28125" style="45" customWidth="1"/>
    <col min="17" max="17" width="3.28125" style="45" customWidth="1"/>
    <col min="18" max="18" width="11.7109375" style="45" customWidth="1"/>
    <col min="19" max="16384" width="11.421875" style="45" customWidth="1"/>
  </cols>
  <sheetData>
    <row r="1" spans="1:17" ht="3" customHeight="1" thickBot="1">
      <c r="A1" s="58"/>
      <c r="B1" s="58"/>
      <c r="C1" s="58"/>
      <c r="D1" s="58"/>
      <c r="E1" s="58"/>
      <c r="F1" s="58"/>
      <c r="G1" s="58"/>
      <c r="H1" s="58"/>
      <c r="I1" s="58"/>
      <c r="J1" s="58"/>
      <c r="K1" s="58"/>
      <c r="L1" s="58"/>
      <c r="M1" s="58"/>
      <c r="N1" s="58"/>
      <c r="O1" s="58"/>
      <c r="P1" s="58"/>
      <c r="Q1" s="58"/>
    </row>
    <row r="2" spans="1:17" ht="16.5" customHeight="1">
      <c r="A2" s="58"/>
      <c r="B2" s="320"/>
      <c r="C2" s="632" t="s">
        <v>59</v>
      </c>
      <c r="D2" s="633"/>
      <c r="E2" s="633"/>
      <c r="F2" s="633"/>
      <c r="G2" s="633"/>
      <c r="H2" s="633"/>
      <c r="I2" s="633"/>
      <c r="J2" s="633"/>
      <c r="K2" s="633"/>
      <c r="L2" s="633"/>
      <c r="M2" s="634"/>
      <c r="N2" s="311" t="s">
        <v>60</v>
      </c>
      <c r="O2" s="312"/>
      <c r="P2" s="313"/>
      <c r="Q2" s="58"/>
    </row>
    <row r="3" spans="1:17" ht="15.75" customHeight="1">
      <c r="A3" s="58"/>
      <c r="B3" s="321"/>
      <c r="C3" s="635" t="s">
        <v>61</v>
      </c>
      <c r="D3" s="636"/>
      <c r="E3" s="636"/>
      <c r="F3" s="636"/>
      <c r="G3" s="636"/>
      <c r="H3" s="636"/>
      <c r="I3" s="636"/>
      <c r="J3" s="636"/>
      <c r="K3" s="636"/>
      <c r="L3" s="636"/>
      <c r="M3" s="637"/>
      <c r="N3" s="314" t="s">
        <v>108</v>
      </c>
      <c r="O3" s="315"/>
      <c r="P3" s="316"/>
      <c r="Q3" s="58"/>
    </row>
    <row r="4" spans="1:17" ht="15.75" customHeight="1">
      <c r="A4" s="58"/>
      <c r="B4" s="321"/>
      <c r="C4" s="635" t="s">
        <v>62</v>
      </c>
      <c r="D4" s="636"/>
      <c r="E4" s="636"/>
      <c r="F4" s="636"/>
      <c r="G4" s="636"/>
      <c r="H4" s="636"/>
      <c r="I4" s="636"/>
      <c r="J4" s="636"/>
      <c r="K4" s="636"/>
      <c r="L4" s="636"/>
      <c r="M4" s="637"/>
      <c r="N4" s="314" t="s">
        <v>107</v>
      </c>
      <c r="O4" s="315"/>
      <c r="P4" s="316"/>
      <c r="Q4" s="58"/>
    </row>
    <row r="5" spans="1:17" ht="16.5" customHeight="1" thickBot="1">
      <c r="A5" s="58"/>
      <c r="B5" s="322"/>
      <c r="C5" s="638" t="s">
        <v>63</v>
      </c>
      <c r="D5" s="639"/>
      <c r="E5" s="639"/>
      <c r="F5" s="639"/>
      <c r="G5" s="639"/>
      <c r="H5" s="639"/>
      <c r="I5" s="639"/>
      <c r="J5" s="639"/>
      <c r="K5" s="639"/>
      <c r="L5" s="639"/>
      <c r="M5" s="640"/>
      <c r="N5" s="317" t="s">
        <v>174</v>
      </c>
      <c r="O5" s="318"/>
      <c r="P5" s="319"/>
      <c r="Q5" s="58"/>
    </row>
    <row r="6" spans="1:17" ht="3.75" customHeight="1" thickBot="1">
      <c r="A6" s="58"/>
      <c r="B6" s="58"/>
      <c r="C6" s="58"/>
      <c r="D6" s="58"/>
      <c r="E6" s="58"/>
      <c r="F6" s="58"/>
      <c r="G6" s="58"/>
      <c r="H6" s="58"/>
      <c r="I6" s="58"/>
      <c r="J6" s="58"/>
      <c r="K6" s="58"/>
      <c r="L6" s="58"/>
      <c r="M6" s="58"/>
      <c r="N6" s="58"/>
      <c r="O6" s="58"/>
      <c r="P6" s="58"/>
      <c r="Q6" s="58"/>
    </row>
    <row r="7" spans="1:17" ht="12.75">
      <c r="A7" s="59"/>
      <c r="B7" s="332" t="s">
        <v>66</v>
      </c>
      <c r="C7" s="333"/>
      <c r="D7" s="333"/>
      <c r="E7" s="333"/>
      <c r="F7" s="333"/>
      <c r="G7" s="333"/>
      <c r="H7" s="333"/>
      <c r="I7" s="333"/>
      <c r="J7" s="333"/>
      <c r="K7" s="333"/>
      <c r="L7" s="333"/>
      <c r="M7" s="333"/>
      <c r="N7" s="333"/>
      <c r="O7" s="333"/>
      <c r="P7" s="334"/>
      <c r="Q7" s="59"/>
    </row>
    <row r="8" spans="1:17" ht="13.5" thickBot="1">
      <c r="A8" s="59"/>
      <c r="B8" s="335"/>
      <c r="C8" s="336"/>
      <c r="D8" s="336"/>
      <c r="E8" s="336"/>
      <c r="F8" s="336"/>
      <c r="G8" s="336"/>
      <c r="H8" s="336"/>
      <c r="I8" s="336"/>
      <c r="J8" s="336"/>
      <c r="K8" s="336"/>
      <c r="L8" s="336"/>
      <c r="M8" s="336"/>
      <c r="N8" s="336"/>
      <c r="O8" s="336"/>
      <c r="P8" s="337"/>
      <c r="Q8" s="59"/>
    </row>
    <row r="9" spans="1:17" ht="3.75" customHeight="1" thickBot="1">
      <c r="A9" s="59"/>
      <c r="B9" s="338"/>
      <c r="C9" s="338"/>
      <c r="D9" s="338"/>
      <c r="E9" s="338"/>
      <c r="F9" s="338"/>
      <c r="G9" s="338"/>
      <c r="H9" s="338"/>
      <c r="I9" s="338"/>
      <c r="J9" s="338"/>
      <c r="K9" s="338"/>
      <c r="L9" s="338"/>
      <c r="M9" s="338"/>
      <c r="N9" s="338"/>
      <c r="O9" s="338"/>
      <c r="P9" s="338"/>
      <c r="Q9" s="59"/>
    </row>
    <row r="10" spans="1:17" ht="26.25" customHeight="1" thickBot="1">
      <c r="A10" s="59"/>
      <c r="B10" s="159" t="s">
        <v>76</v>
      </c>
      <c r="C10" s="61">
        <v>2018</v>
      </c>
      <c r="D10" s="626" t="s">
        <v>1</v>
      </c>
      <c r="E10" s="627"/>
      <c r="F10" s="627"/>
      <c r="G10" s="627"/>
      <c r="H10" s="628" t="s">
        <v>43</v>
      </c>
      <c r="I10" s="628"/>
      <c r="J10" s="628"/>
      <c r="K10" s="627" t="s">
        <v>39</v>
      </c>
      <c r="L10" s="627"/>
      <c r="M10" s="627"/>
      <c r="N10" s="627"/>
      <c r="O10" s="628" t="s">
        <v>44</v>
      </c>
      <c r="P10" s="629"/>
      <c r="Q10" s="59"/>
    </row>
    <row r="11" spans="1:17" ht="3.75" customHeight="1" thickBot="1">
      <c r="A11" s="59"/>
      <c r="B11" s="654"/>
      <c r="C11" s="655"/>
      <c r="D11" s="655"/>
      <c r="E11" s="655"/>
      <c r="F11" s="655"/>
      <c r="G11" s="655"/>
      <c r="H11" s="655"/>
      <c r="I11" s="655"/>
      <c r="J11" s="655"/>
      <c r="K11" s="655"/>
      <c r="L11" s="655"/>
      <c r="M11" s="655"/>
      <c r="N11" s="655"/>
      <c r="O11" s="655"/>
      <c r="P11" s="656"/>
      <c r="Q11" s="59"/>
    </row>
    <row r="12" spans="1:17" ht="13.5" thickBot="1">
      <c r="A12" s="59"/>
      <c r="B12" s="160" t="s">
        <v>0</v>
      </c>
      <c r="C12" s="657" t="s">
        <v>143</v>
      </c>
      <c r="D12" s="657"/>
      <c r="E12" s="657"/>
      <c r="F12" s="657"/>
      <c r="G12" s="657"/>
      <c r="H12" s="657"/>
      <c r="I12" s="657"/>
      <c r="J12" s="657"/>
      <c r="K12" s="657"/>
      <c r="L12" s="657"/>
      <c r="M12" s="657"/>
      <c r="N12" s="657"/>
      <c r="O12" s="657"/>
      <c r="P12" s="658"/>
      <c r="Q12" s="59"/>
    </row>
    <row r="13" spans="1:17" ht="3.75" customHeight="1" thickBot="1">
      <c r="A13" s="59"/>
      <c r="B13" s="659"/>
      <c r="C13" s="660"/>
      <c r="D13" s="660"/>
      <c r="E13" s="660"/>
      <c r="F13" s="660"/>
      <c r="G13" s="660"/>
      <c r="H13" s="660"/>
      <c r="I13" s="660"/>
      <c r="J13" s="660"/>
      <c r="K13" s="660"/>
      <c r="L13" s="660"/>
      <c r="M13" s="660"/>
      <c r="N13" s="660"/>
      <c r="O13" s="660"/>
      <c r="P13" s="661"/>
      <c r="Q13" s="59"/>
    </row>
    <row r="14" spans="1:17" ht="13.5" thickBot="1">
      <c r="A14" s="59"/>
      <c r="B14" s="160" t="s">
        <v>6</v>
      </c>
      <c r="C14" s="662" t="s">
        <v>290</v>
      </c>
      <c r="D14" s="663"/>
      <c r="E14" s="663"/>
      <c r="F14" s="663"/>
      <c r="G14" s="663"/>
      <c r="H14" s="663"/>
      <c r="I14" s="663"/>
      <c r="J14" s="663"/>
      <c r="K14" s="663"/>
      <c r="L14" s="663"/>
      <c r="M14" s="663"/>
      <c r="N14" s="663"/>
      <c r="O14" s="663"/>
      <c r="P14" s="664"/>
      <c r="Q14" s="59"/>
    </row>
    <row r="15" spans="1:17" ht="3.75" customHeight="1" thickBot="1">
      <c r="A15" s="59"/>
      <c r="B15" s="644"/>
      <c r="C15" s="645"/>
      <c r="D15" s="645"/>
      <c r="E15" s="645"/>
      <c r="F15" s="645"/>
      <c r="G15" s="645"/>
      <c r="H15" s="645"/>
      <c r="I15" s="645"/>
      <c r="J15" s="645"/>
      <c r="K15" s="645"/>
      <c r="L15" s="645"/>
      <c r="M15" s="645"/>
      <c r="N15" s="645"/>
      <c r="O15" s="645"/>
      <c r="P15" s="646"/>
      <c r="Q15" s="59"/>
    </row>
    <row r="16" spans="1:17" ht="27" customHeight="1" thickBot="1">
      <c r="A16" s="59"/>
      <c r="B16" s="160" t="s">
        <v>37</v>
      </c>
      <c r="C16" s="641" t="s">
        <v>291</v>
      </c>
      <c r="D16" s="642"/>
      <c r="E16" s="642"/>
      <c r="F16" s="642"/>
      <c r="G16" s="642"/>
      <c r="H16" s="642"/>
      <c r="I16" s="642"/>
      <c r="J16" s="642"/>
      <c r="K16" s="642"/>
      <c r="L16" s="642"/>
      <c r="M16" s="642"/>
      <c r="N16" s="642"/>
      <c r="O16" s="642"/>
      <c r="P16" s="643"/>
      <c r="Q16" s="59"/>
    </row>
    <row r="17" spans="1:17" ht="3.75" customHeight="1" thickBot="1">
      <c r="A17" s="59"/>
      <c r="B17" s="644"/>
      <c r="C17" s="645"/>
      <c r="D17" s="645"/>
      <c r="E17" s="645"/>
      <c r="F17" s="645"/>
      <c r="G17" s="645"/>
      <c r="H17" s="645"/>
      <c r="I17" s="645"/>
      <c r="J17" s="645"/>
      <c r="K17" s="645"/>
      <c r="L17" s="645"/>
      <c r="M17" s="645"/>
      <c r="N17" s="645"/>
      <c r="O17" s="645"/>
      <c r="P17" s="646"/>
      <c r="Q17" s="59"/>
    </row>
    <row r="18" spans="1:18" ht="26.25" customHeight="1" thickBot="1">
      <c r="A18" s="59"/>
      <c r="B18" s="160" t="s">
        <v>23</v>
      </c>
      <c r="C18" s="647" t="s">
        <v>105</v>
      </c>
      <c r="D18" s="648"/>
      <c r="E18" s="648"/>
      <c r="F18" s="648"/>
      <c r="G18" s="648"/>
      <c r="H18" s="648"/>
      <c r="I18" s="648"/>
      <c r="J18" s="648"/>
      <c r="K18" s="648"/>
      <c r="L18" s="648"/>
      <c r="M18" s="648"/>
      <c r="N18" s="648"/>
      <c r="O18" s="648"/>
      <c r="P18" s="649"/>
      <c r="Q18" s="59"/>
      <c r="R18" s="95"/>
    </row>
    <row r="19" spans="1:17" ht="3.75" customHeight="1" thickBot="1">
      <c r="A19" s="59"/>
      <c r="B19" s="650"/>
      <c r="C19" s="650"/>
      <c r="D19" s="650"/>
      <c r="E19" s="650"/>
      <c r="F19" s="650"/>
      <c r="G19" s="650"/>
      <c r="H19" s="650"/>
      <c r="I19" s="650"/>
      <c r="J19" s="650"/>
      <c r="K19" s="650"/>
      <c r="L19" s="650"/>
      <c r="M19" s="650"/>
      <c r="N19" s="650"/>
      <c r="O19" s="650"/>
      <c r="P19" s="650"/>
      <c r="Q19" s="121"/>
    </row>
    <row r="20" spans="1:17" ht="17.25" customHeight="1" thickBot="1">
      <c r="A20" s="59"/>
      <c r="B20" s="651" t="s">
        <v>38</v>
      </c>
      <c r="C20" s="652"/>
      <c r="D20" s="652"/>
      <c r="E20" s="652"/>
      <c r="F20" s="652"/>
      <c r="G20" s="652"/>
      <c r="H20" s="652"/>
      <c r="I20" s="652"/>
      <c r="J20" s="652"/>
      <c r="K20" s="652"/>
      <c r="L20" s="652"/>
      <c r="M20" s="652"/>
      <c r="N20" s="652"/>
      <c r="O20" s="652"/>
      <c r="P20" s="653"/>
      <c r="Q20" s="59"/>
    </row>
    <row r="21" spans="1:17" ht="3.75" customHeight="1" thickBot="1">
      <c r="A21" s="59"/>
      <c r="B21" s="667"/>
      <c r="C21" s="668"/>
      <c r="D21" s="668"/>
      <c r="E21" s="668"/>
      <c r="F21" s="668"/>
      <c r="G21" s="668"/>
      <c r="H21" s="668"/>
      <c r="I21" s="668"/>
      <c r="J21" s="668"/>
      <c r="K21" s="668"/>
      <c r="L21" s="668"/>
      <c r="M21" s="668"/>
      <c r="N21" s="668"/>
      <c r="O21" s="668"/>
      <c r="P21" s="669"/>
      <c r="Q21" s="59"/>
    </row>
    <row r="22" spans="1:17" ht="45.75" customHeight="1" thickBot="1">
      <c r="A22" s="59"/>
      <c r="B22" s="160" t="s">
        <v>3</v>
      </c>
      <c r="C22" s="670" t="s">
        <v>293</v>
      </c>
      <c r="D22" s="671"/>
      <c r="E22" s="671"/>
      <c r="F22" s="671"/>
      <c r="G22" s="671"/>
      <c r="H22" s="671"/>
      <c r="I22" s="671"/>
      <c r="J22" s="671"/>
      <c r="K22" s="671"/>
      <c r="L22" s="671"/>
      <c r="M22" s="671"/>
      <c r="N22" s="671"/>
      <c r="O22" s="671"/>
      <c r="P22" s="672"/>
      <c r="Q22" s="59"/>
    </row>
    <row r="23" spans="1:17" ht="3.75" customHeight="1" thickBot="1">
      <c r="A23" s="59"/>
      <c r="B23" s="644"/>
      <c r="C23" s="645"/>
      <c r="D23" s="645"/>
      <c r="E23" s="645"/>
      <c r="F23" s="645"/>
      <c r="G23" s="645"/>
      <c r="H23" s="645"/>
      <c r="I23" s="645"/>
      <c r="J23" s="645"/>
      <c r="K23" s="645"/>
      <c r="L23" s="645"/>
      <c r="M23" s="645"/>
      <c r="N23" s="645"/>
      <c r="O23" s="645"/>
      <c r="P23" s="646"/>
      <c r="Q23" s="59"/>
    </row>
    <row r="24" spans="1:17" ht="56.25" customHeight="1" thickBot="1">
      <c r="A24" s="59"/>
      <c r="B24" s="160" t="s">
        <v>24</v>
      </c>
      <c r="C24" s="673" t="s">
        <v>292</v>
      </c>
      <c r="D24" s="674"/>
      <c r="E24" s="674"/>
      <c r="F24" s="674"/>
      <c r="G24" s="674"/>
      <c r="H24" s="674"/>
      <c r="I24" s="674"/>
      <c r="J24" s="674"/>
      <c r="K24" s="674"/>
      <c r="L24" s="674"/>
      <c r="M24" s="674"/>
      <c r="N24" s="674"/>
      <c r="O24" s="674"/>
      <c r="P24" s="675"/>
      <c r="Q24" s="59"/>
    </row>
    <row r="25" spans="1:17" ht="3.75" customHeight="1" thickBot="1">
      <c r="A25" s="59"/>
      <c r="B25" s="644"/>
      <c r="C25" s="645"/>
      <c r="D25" s="645"/>
      <c r="E25" s="645"/>
      <c r="F25" s="645"/>
      <c r="G25" s="645"/>
      <c r="H25" s="645"/>
      <c r="I25" s="645"/>
      <c r="J25" s="645"/>
      <c r="K25" s="645"/>
      <c r="L25" s="645"/>
      <c r="M25" s="645"/>
      <c r="N25" s="645"/>
      <c r="O25" s="645"/>
      <c r="P25" s="646"/>
      <c r="Q25" s="59"/>
    </row>
    <row r="26" spans="1:17" ht="13.5" customHeight="1" thickBot="1">
      <c r="A26" s="59"/>
      <c r="B26" s="162" t="s">
        <v>2</v>
      </c>
      <c r="C26" s="680">
        <v>95</v>
      </c>
      <c r="D26" s="681"/>
      <c r="E26" s="681"/>
      <c r="F26" s="681"/>
      <c r="G26" s="681"/>
      <c r="H26" s="681"/>
      <c r="I26" s="681"/>
      <c r="J26" s="681"/>
      <c r="K26" s="681"/>
      <c r="L26" s="681"/>
      <c r="M26" s="681"/>
      <c r="N26" s="681"/>
      <c r="O26" s="681"/>
      <c r="P26" s="682"/>
      <c r="Q26" s="59"/>
    </row>
    <row r="27" spans="1:17" ht="3.75" customHeight="1" thickBot="1">
      <c r="A27" s="59"/>
      <c r="B27" s="683"/>
      <c r="C27" s="684"/>
      <c r="D27" s="684"/>
      <c r="E27" s="684"/>
      <c r="F27" s="684"/>
      <c r="G27" s="684"/>
      <c r="H27" s="684"/>
      <c r="I27" s="684"/>
      <c r="J27" s="684"/>
      <c r="K27" s="684"/>
      <c r="L27" s="684"/>
      <c r="M27" s="684"/>
      <c r="N27" s="684"/>
      <c r="O27" s="684"/>
      <c r="P27" s="685"/>
      <c r="Q27" s="59"/>
    </row>
    <row r="28" spans="1:17" ht="12.75" customHeight="1" thickBot="1">
      <c r="A28" s="59"/>
      <c r="B28" s="162" t="s">
        <v>25</v>
      </c>
      <c r="C28" s="163" t="s">
        <v>26</v>
      </c>
      <c r="D28" s="686" t="s">
        <v>193</v>
      </c>
      <c r="E28" s="687"/>
      <c r="F28" s="687"/>
      <c r="G28" s="688"/>
      <c r="H28" s="689" t="s">
        <v>27</v>
      </c>
      <c r="I28" s="689"/>
      <c r="J28" s="689"/>
      <c r="K28" s="686" t="s">
        <v>194</v>
      </c>
      <c r="L28" s="687"/>
      <c r="M28" s="688"/>
      <c r="N28" s="665" t="s">
        <v>28</v>
      </c>
      <c r="O28" s="666"/>
      <c r="P28" s="164" t="s">
        <v>195</v>
      </c>
      <c r="Q28" s="59"/>
    </row>
    <row r="29" spans="1:17" ht="3.75" customHeight="1" thickBot="1">
      <c r="A29" s="59"/>
      <c r="B29" s="676"/>
      <c r="C29" s="650"/>
      <c r="D29" s="650"/>
      <c r="E29" s="650"/>
      <c r="F29" s="650"/>
      <c r="G29" s="650"/>
      <c r="H29" s="650"/>
      <c r="I29" s="650"/>
      <c r="J29" s="650"/>
      <c r="K29" s="650"/>
      <c r="L29" s="650"/>
      <c r="M29" s="650"/>
      <c r="N29" s="650"/>
      <c r="O29" s="650"/>
      <c r="P29" s="677"/>
      <c r="Q29" s="59"/>
    </row>
    <row r="30" spans="1:17" ht="13.5" thickBot="1">
      <c r="A30" s="59"/>
      <c r="B30" s="162" t="s">
        <v>7</v>
      </c>
      <c r="C30" s="678" t="s">
        <v>145</v>
      </c>
      <c r="D30" s="663"/>
      <c r="E30" s="663"/>
      <c r="F30" s="663"/>
      <c r="G30" s="663"/>
      <c r="H30" s="663"/>
      <c r="I30" s="663"/>
      <c r="J30" s="663"/>
      <c r="K30" s="663"/>
      <c r="L30" s="663"/>
      <c r="M30" s="663"/>
      <c r="N30" s="663"/>
      <c r="O30" s="663"/>
      <c r="P30" s="664"/>
      <c r="Q30" s="59"/>
    </row>
    <row r="31" spans="1:17" ht="3.75" customHeight="1" thickBot="1">
      <c r="A31" s="59"/>
      <c r="B31" s="644"/>
      <c r="C31" s="645"/>
      <c r="D31" s="645"/>
      <c r="E31" s="645"/>
      <c r="F31" s="645"/>
      <c r="G31" s="645"/>
      <c r="H31" s="645"/>
      <c r="I31" s="645"/>
      <c r="J31" s="645"/>
      <c r="K31" s="645"/>
      <c r="L31" s="645"/>
      <c r="M31" s="645"/>
      <c r="N31" s="645"/>
      <c r="O31" s="645"/>
      <c r="P31" s="646"/>
      <c r="Q31" s="59"/>
    </row>
    <row r="32" spans="1:17" ht="13.5" thickBot="1">
      <c r="A32" s="59"/>
      <c r="B32" s="162" t="s">
        <v>4</v>
      </c>
      <c r="C32" s="679" t="s">
        <v>75</v>
      </c>
      <c r="D32" s="657"/>
      <c r="E32" s="657"/>
      <c r="F32" s="657"/>
      <c r="G32" s="657"/>
      <c r="H32" s="657"/>
      <c r="I32" s="657"/>
      <c r="J32" s="657"/>
      <c r="K32" s="657"/>
      <c r="L32" s="657"/>
      <c r="M32" s="657"/>
      <c r="N32" s="657"/>
      <c r="O32" s="657"/>
      <c r="P32" s="658"/>
      <c r="Q32" s="59"/>
    </row>
    <row r="33" spans="1:17" ht="3.75" customHeight="1" thickBot="1">
      <c r="A33" s="59"/>
      <c r="B33" s="644"/>
      <c r="C33" s="645"/>
      <c r="D33" s="645"/>
      <c r="E33" s="645"/>
      <c r="F33" s="645"/>
      <c r="G33" s="645"/>
      <c r="H33" s="645"/>
      <c r="I33" s="645"/>
      <c r="J33" s="645"/>
      <c r="K33" s="645"/>
      <c r="L33" s="645"/>
      <c r="M33" s="645"/>
      <c r="N33" s="645"/>
      <c r="O33" s="645"/>
      <c r="P33" s="646"/>
      <c r="Q33" s="59"/>
    </row>
    <row r="34" spans="1:17" ht="13.5" thickBot="1">
      <c r="A34" s="59"/>
      <c r="B34" s="162" t="s">
        <v>35</v>
      </c>
      <c r="C34" s="699" t="s">
        <v>75</v>
      </c>
      <c r="D34" s="657"/>
      <c r="E34" s="657"/>
      <c r="F34" s="657"/>
      <c r="G34" s="657"/>
      <c r="H34" s="657"/>
      <c r="I34" s="657"/>
      <c r="J34" s="657"/>
      <c r="K34" s="657"/>
      <c r="L34" s="657"/>
      <c r="M34" s="657"/>
      <c r="N34" s="657"/>
      <c r="O34" s="657"/>
      <c r="P34" s="658"/>
      <c r="Q34" s="59"/>
    </row>
    <row r="35" spans="1:17" ht="3.75" customHeight="1" thickBot="1">
      <c r="A35" s="59"/>
      <c r="B35" s="659"/>
      <c r="C35" s="660"/>
      <c r="D35" s="660"/>
      <c r="E35" s="660"/>
      <c r="F35" s="660"/>
      <c r="G35" s="660"/>
      <c r="H35" s="660"/>
      <c r="I35" s="660"/>
      <c r="J35" s="660"/>
      <c r="K35" s="660"/>
      <c r="L35" s="660"/>
      <c r="M35" s="660"/>
      <c r="N35" s="660"/>
      <c r="O35" s="660"/>
      <c r="P35" s="661"/>
      <c r="Q35" s="59"/>
    </row>
    <row r="36" spans="1:17" ht="16.5" customHeight="1" thickBot="1">
      <c r="A36" s="59"/>
      <c r="B36" s="162" t="s">
        <v>65</v>
      </c>
      <c r="C36" s="699" t="s">
        <v>72</v>
      </c>
      <c r="D36" s="657"/>
      <c r="E36" s="657"/>
      <c r="F36" s="657"/>
      <c r="G36" s="657"/>
      <c r="H36" s="657"/>
      <c r="I36" s="657"/>
      <c r="J36" s="657"/>
      <c r="K36" s="657"/>
      <c r="L36" s="657"/>
      <c r="M36" s="657"/>
      <c r="N36" s="657"/>
      <c r="O36" s="657"/>
      <c r="P36" s="658"/>
      <c r="Q36" s="59"/>
    </row>
    <row r="37" spans="1:17" ht="3.75" customHeight="1" thickBot="1">
      <c r="A37" s="59"/>
      <c r="B37" s="161"/>
      <c r="C37" s="161"/>
      <c r="D37" s="161"/>
      <c r="E37" s="161"/>
      <c r="F37" s="161"/>
      <c r="G37" s="161"/>
      <c r="H37" s="161"/>
      <c r="I37" s="161"/>
      <c r="J37" s="161"/>
      <c r="K37" s="161"/>
      <c r="L37" s="161"/>
      <c r="M37" s="161"/>
      <c r="N37" s="161"/>
      <c r="O37" s="161"/>
      <c r="P37" s="161"/>
      <c r="Q37" s="59"/>
    </row>
    <row r="38" spans="1:17" ht="13.5" thickBot="1">
      <c r="A38" s="59"/>
      <c r="B38" s="690" t="s">
        <v>29</v>
      </c>
      <c r="C38" s="691"/>
      <c r="D38" s="691"/>
      <c r="E38" s="691"/>
      <c r="F38" s="691"/>
      <c r="G38" s="691"/>
      <c r="H38" s="691"/>
      <c r="I38" s="691"/>
      <c r="J38" s="691"/>
      <c r="K38" s="691"/>
      <c r="L38" s="691"/>
      <c r="M38" s="691"/>
      <c r="N38" s="691"/>
      <c r="O38" s="693"/>
      <c r="P38" s="692"/>
      <c r="Q38" s="59"/>
    </row>
    <row r="39" spans="1:17" ht="13.5" thickBot="1">
      <c r="A39" s="59"/>
      <c r="B39" s="165" t="s">
        <v>34</v>
      </c>
      <c r="C39" s="690" t="s">
        <v>30</v>
      </c>
      <c r="D39" s="691"/>
      <c r="E39" s="691"/>
      <c r="F39" s="691"/>
      <c r="G39" s="692"/>
      <c r="H39" s="690" t="s">
        <v>7</v>
      </c>
      <c r="I39" s="691"/>
      <c r="J39" s="691"/>
      <c r="K39" s="691"/>
      <c r="L39" s="692"/>
      <c r="M39" s="690" t="s">
        <v>31</v>
      </c>
      <c r="N39" s="691"/>
      <c r="O39" s="693"/>
      <c r="P39" s="692"/>
      <c r="Q39" s="59"/>
    </row>
    <row r="40" spans="1:17" ht="39.75" customHeight="1">
      <c r="A40" s="59"/>
      <c r="B40" s="198" t="s">
        <v>294</v>
      </c>
      <c r="C40" s="694" t="s">
        <v>295</v>
      </c>
      <c r="D40" s="695"/>
      <c r="E40" s="695"/>
      <c r="F40" s="695"/>
      <c r="G40" s="695"/>
      <c r="H40" s="694" t="s">
        <v>310</v>
      </c>
      <c r="I40" s="695"/>
      <c r="J40" s="695"/>
      <c r="K40" s="695"/>
      <c r="L40" s="695"/>
      <c r="M40" s="696" t="s">
        <v>148</v>
      </c>
      <c r="N40" s="696"/>
      <c r="O40" s="696"/>
      <c r="P40" s="697"/>
      <c r="Q40" s="59"/>
    </row>
    <row r="41" spans="1:17" ht="39.75" customHeight="1" thickBot="1">
      <c r="A41" s="59"/>
      <c r="B41" s="72" t="s">
        <v>149</v>
      </c>
      <c r="C41" s="518" t="s">
        <v>150</v>
      </c>
      <c r="D41" s="518"/>
      <c r="E41" s="518"/>
      <c r="F41" s="518"/>
      <c r="G41" s="518"/>
      <c r="H41" s="518" t="s">
        <v>147</v>
      </c>
      <c r="I41" s="518"/>
      <c r="J41" s="518"/>
      <c r="K41" s="518"/>
      <c r="L41" s="518"/>
      <c r="M41" s="521" t="s">
        <v>148</v>
      </c>
      <c r="N41" s="521"/>
      <c r="O41" s="521"/>
      <c r="P41" s="522"/>
      <c r="Q41" s="59"/>
    </row>
    <row r="42" spans="1:17" ht="3.75" customHeight="1" thickBot="1">
      <c r="A42" s="59"/>
      <c r="B42" s="73"/>
      <c r="C42" s="73"/>
      <c r="D42" s="73"/>
      <c r="E42" s="73"/>
      <c r="F42" s="73"/>
      <c r="G42" s="73"/>
      <c r="H42" s="73"/>
      <c r="I42" s="73"/>
      <c r="J42" s="73"/>
      <c r="K42" s="73"/>
      <c r="L42" s="73"/>
      <c r="M42" s="73"/>
      <c r="N42" s="73"/>
      <c r="O42" s="73"/>
      <c r="P42" s="73"/>
      <c r="Q42" s="59"/>
    </row>
    <row r="43" spans="1:17" ht="13.5" customHeight="1" thickBot="1">
      <c r="A43" s="59"/>
      <c r="B43" s="363" t="s">
        <v>8</v>
      </c>
      <c r="C43" s="364"/>
      <c r="D43" s="364"/>
      <c r="E43" s="364"/>
      <c r="F43" s="364"/>
      <c r="G43" s="364"/>
      <c r="H43" s="364"/>
      <c r="I43" s="364"/>
      <c r="J43" s="364"/>
      <c r="K43" s="364"/>
      <c r="L43" s="364"/>
      <c r="M43" s="364"/>
      <c r="N43" s="364"/>
      <c r="O43" s="364"/>
      <c r="P43" s="365"/>
      <c r="Q43" s="59"/>
    </row>
    <row r="44" spans="1:17" ht="3.75" customHeight="1" thickBot="1">
      <c r="A44" s="59"/>
      <c r="B44" s="63"/>
      <c r="C44" s="64"/>
      <c r="D44" s="64"/>
      <c r="E44" s="64"/>
      <c r="F44" s="64"/>
      <c r="G44" s="64"/>
      <c r="H44" s="64"/>
      <c r="I44" s="64"/>
      <c r="J44" s="64"/>
      <c r="K44" s="64"/>
      <c r="L44" s="64"/>
      <c r="M44" s="64"/>
      <c r="N44" s="64"/>
      <c r="O44" s="64"/>
      <c r="P44" s="65"/>
      <c r="Q44" s="59"/>
    </row>
    <row r="45" spans="1:17" ht="12.75">
      <c r="A45" s="59"/>
      <c r="B45" s="523" t="s">
        <v>32</v>
      </c>
      <c r="C45" s="104" t="s">
        <v>9</v>
      </c>
      <c r="D45" s="195" t="s">
        <v>11</v>
      </c>
      <c r="E45" s="226" t="s">
        <v>12</v>
      </c>
      <c r="F45" s="195" t="s">
        <v>13</v>
      </c>
      <c r="G45" s="195" t="s">
        <v>14</v>
      </c>
      <c r="H45" s="226" t="s">
        <v>15</v>
      </c>
      <c r="I45" s="194" t="s">
        <v>16</v>
      </c>
      <c r="J45" s="195" t="s">
        <v>17</v>
      </c>
      <c r="K45" s="226" t="s">
        <v>363</v>
      </c>
      <c r="L45" s="194" t="s">
        <v>19</v>
      </c>
      <c r="M45" s="195" t="s">
        <v>20</v>
      </c>
      <c r="N45" s="226" t="s">
        <v>21</v>
      </c>
      <c r="O45" s="194" t="s">
        <v>22</v>
      </c>
      <c r="P45" s="107" t="s">
        <v>36</v>
      </c>
      <c r="Q45" s="59"/>
    </row>
    <row r="46" spans="1:17" ht="13.5" thickBot="1">
      <c r="A46" s="59"/>
      <c r="B46" s="524"/>
      <c r="C46" s="108" t="s">
        <v>10</v>
      </c>
      <c r="D46" s="251">
        <f>'registro efectiv de inducción'!D9</f>
        <v>96.476</v>
      </c>
      <c r="E46" s="251">
        <f>'registro efectiv de inducción'!F9</f>
        <v>98.26333333333334</v>
      </c>
      <c r="F46" s="227">
        <f>'registro efectiv de inducción'!H9</f>
        <v>98.57</v>
      </c>
      <c r="G46" s="228" t="str">
        <f>'registro efectiv de inducción'!J9</f>
        <v>0</v>
      </c>
      <c r="H46" s="228" t="str">
        <f>'registro efectiv de inducción'!L9</f>
        <v>0</v>
      </c>
      <c r="I46" s="229" t="str">
        <f>'registro efectiv de inducción'!N9</f>
        <v>0</v>
      </c>
      <c r="J46" s="228" t="str">
        <f>'registro efectiv de inducción'!P9</f>
        <v>0</v>
      </c>
      <c r="K46" s="228">
        <f>'registro efectiv de inducción'!R9</f>
        <v>97.86</v>
      </c>
      <c r="L46" s="229">
        <f>'registro efectiv de inducción'!T9</f>
        <v>97.87833333333333</v>
      </c>
      <c r="M46" s="228" t="str">
        <f>'registro efectiv de inducción'!V9</f>
        <v>0</v>
      </c>
      <c r="N46" s="228">
        <f>'registro efectiv de inducción'!X9</f>
        <v>95.56285714285715</v>
      </c>
      <c r="O46" s="229">
        <f>'registro efectiv de inducción'!Z9</f>
        <v>95.87428571428572</v>
      </c>
      <c r="P46" s="225">
        <f>AVERAGE(E46:N46)</f>
        <v>97.62690476190475</v>
      </c>
      <c r="Q46" s="59"/>
    </row>
    <row r="47" spans="1:17" ht="3.75" customHeight="1" thickBot="1">
      <c r="A47" s="59"/>
      <c r="B47" s="113">
        <v>0.9</v>
      </c>
      <c r="C47" s="114"/>
      <c r="D47" s="114">
        <v>95</v>
      </c>
      <c r="E47" s="114">
        <v>95</v>
      </c>
      <c r="F47" s="114">
        <v>95</v>
      </c>
      <c r="G47" s="114">
        <v>95</v>
      </c>
      <c r="H47" s="114">
        <v>95</v>
      </c>
      <c r="I47" s="114">
        <v>95</v>
      </c>
      <c r="J47" s="114">
        <v>95</v>
      </c>
      <c r="K47" s="114">
        <v>95</v>
      </c>
      <c r="L47" s="114">
        <v>95</v>
      </c>
      <c r="M47" s="114">
        <v>95</v>
      </c>
      <c r="N47" s="114">
        <v>95</v>
      </c>
      <c r="O47" s="114">
        <v>95</v>
      </c>
      <c r="P47" s="166"/>
      <c r="Q47" s="59"/>
    </row>
    <row r="48" spans="1:17" ht="13.5" thickBot="1">
      <c r="A48" s="59"/>
      <c r="B48" s="363" t="s">
        <v>33</v>
      </c>
      <c r="C48" s="364"/>
      <c r="D48" s="364"/>
      <c r="E48" s="364"/>
      <c r="F48" s="364"/>
      <c r="G48" s="364"/>
      <c r="H48" s="364"/>
      <c r="I48" s="364"/>
      <c r="J48" s="364"/>
      <c r="K48" s="364"/>
      <c r="L48" s="364"/>
      <c r="M48" s="364"/>
      <c r="N48" s="364"/>
      <c r="O48" s="364"/>
      <c r="P48" s="365"/>
      <c r="Q48" s="59"/>
    </row>
    <row r="49" spans="1:17" ht="12.75">
      <c r="A49" s="59"/>
      <c r="B49" s="426"/>
      <c r="C49" s="427"/>
      <c r="D49" s="427"/>
      <c r="E49" s="427"/>
      <c r="F49" s="427"/>
      <c r="G49" s="427"/>
      <c r="H49" s="427"/>
      <c r="I49" s="427"/>
      <c r="J49" s="427"/>
      <c r="K49" s="427"/>
      <c r="L49" s="427"/>
      <c r="M49" s="427"/>
      <c r="N49" s="427"/>
      <c r="O49" s="427"/>
      <c r="P49" s="428"/>
      <c r="Q49" s="59"/>
    </row>
    <row r="50" spans="1:17" ht="12.75">
      <c r="A50" s="59"/>
      <c r="B50" s="429"/>
      <c r="C50" s="430"/>
      <c r="D50" s="430"/>
      <c r="E50" s="430"/>
      <c r="F50" s="430"/>
      <c r="G50" s="430"/>
      <c r="H50" s="430"/>
      <c r="I50" s="430"/>
      <c r="J50" s="430"/>
      <c r="K50" s="430"/>
      <c r="L50" s="430"/>
      <c r="M50" s="430"/>
      <c r="N50" s="430"/>
      <c r="O50" s="430"/>
      <c r="P50" s="431"/>
      <c r="Q50" s="59"/>
    </row>
    <row r="51" spans="1:17" ht="12.75">
      <c r="A51" s="59"/>
      <c r="B51" s="429"/>
      <c r="C51" s="430"/>
      <c r="D51" s="430"/>
      <c r="E51" s="430"/>
      <c r="F51" s="430"/>
      <c r="G51" s="430"/>
      <c r="H51" s="430"/>
      <c r="I51" s="430"/>
      <c r="J51" s="430"/>
      <c r="K51" s="430"/>
      <c r="L51" s="430"/>
      <c r="M51" s="430"/>
      <c r="N51" s="430"/>
      <c r="O51" s="430"/>
      <c r="P51" s="431"/>
      <c r="Q51" s="59"/>
    </row>
    <row r="52" spans="1:17" ht="12.75">
      <c r="A52" s="59"/>
      <c r="B52" s="429"/>
      <c r="C52" s="430"/>
      <c r="D52" s="430"/>
      <c r="E52" s="430"/>
      <c r="F52" s="430"/>
      <c r="G52" s="430"/>
      <c r="H52" s="430"/>
      <c r="I52" s="430"/>
      <c r="J52" s="430"/>
      <c r="K52" s="430"/>
      <c r="L52" s="430"/>
      <c r="M52" s="430"/>
      <c r="N52" s="430"/>
      <c r="O52" s="430"/>
      <c r="P52" s="431"/>
      <c r="Q52" s="59"/>
    </row>
    <row r="53" spans="1:17" ht="12.75">
      <c r="A53" s="59"/>
      <c r="B53" s="429"/>
      <c r="C53" s="430"/>
      <c r="D53" s="430"/>
      <c r="E53" s="430"/>
      <c r="F53" s="430"/>
      <c r="G53" s="430"/>
      <c r="H53" s="430"/>
      <c r="I53" s="430"/>
      <c r="J53" s="430"/>
      <c r="K53" s="430"/>
      <c r="L53" s="430"/>
      <c r="M53" s="430"/>
      <c r="N53" s="430"/>
      <c r="O53" s="430"/>
      <c r="P53" s="431"/>
      <c r="Q53" s="59"/>
    </row>
    <row r="54" spans="1:17" ht="12.75">
      <c r="A54" s="59"/>
      <c r="B54" s="429"/>
      <c r="C54" s="430"/>
      <c r="D54" s="430"/>
      <c r="E54" s="430"/>
      <c r="F54" s="430"/>
      <c r="G54" s="430"/>
      <c r="H54" s="430"/>
      <c r="I54" s="430"/>
      <c r="J54" s="430"/>
      <c r="K54" s="430"/>
      <c r="L54" s="430"/>
      <c r="M54" s="430"/>
      <c r="N54" s="430"/>
      <c r="O54" s="430"/>
      <c r="P54" s="431"/>
      <c r="Q54" s="59"/>
    </row>
    <row r="55" spans="1:17" ht="12.75">
      <c r="A55" s="59"/>
      <c r="B55" s="429"/>
      <c r="C55" s="430"/>
      <c r="D55" s="430"/>
      <c r="E55" s="430"/>
      <c r="F55" s="430"/>
      <c r="G55" s="430"/>
      <c r="H55" s="430"/>
      <c r="I55" s="430"/>
      <c r="J55" s="430"/>
      <c r="K55" s="430"/>
      <c r="L55" s="430"/>
      <c r="M55" s="430"/>
      <c r="N55" s="430"/>
      <c r="O55" s="430"/>
      <c r="P55" s="431"/>
      <c r="Q55" s="59"/>
    </row>
    <row r="56" spans="1:17" ht="12.75">
      <c r="A56" s="59"/>
      <c r="B56" s="429"/>
      <c r="C56" s="430"/>
      <c r="D56" s="430"/>
      <c r="E56" s="430"/>
      <c r="F56" s="430"/>
      <c r="G56" s="430"/>
      <c r="H56" s="430"/>
      <c r="I56" s="430"/>
      <c r="J56" s="430"/>
      <c r="K56" s="430"/>
      <c r="L56" s="430"/>
      <c r="M56" s="430"/>
      <c r="N56" s="430"/>
      <c r="O56" s="430"/>
      <c r="P56" s="431"/>
      <c r="Q56" s="59"/>
    </row>
    <row r="57" spans="1:17" ht="12.75">
      <c r="A57" s="59"/>
      <c r="B57" s="429"/>
      <c r="C57" s="430"/>
      <c r="D57" s="430"/>
      <c r="E57" s="430"/>
      <c r="F57" s="430"/>
      <c r="G57" s="430"/>
      <c r="H57" s="430"/>
      <c r="I57" s="430"/>
      <c r="J57" s="430"/>
      <c r="K57" s="430"/>
      <c r="L57" s="430"/>
      <c r="M57" s="430"/>
      <c r="N57" s="430"/>
      <c r="O57" s="430"/>
      <c r="P57" s="431"/>
      <c r="Q57" s="59"/>
    </row>
    <row r="58" spans="1:17" ht="12.75">
      <c r="A58" s="59"/>
      <c r="B58" s="429"/>
      <c r="C58" s="430"/>
      <c r="D58" s="430"/>
      <c r="E58" s="430"/>
      <c r="F58" s="430"/>
      <c r="G58" s="430"/>
      <c r="H58" s="430"/>
      <c r="I58" s="430"/>
      <c r="J58" s="430"/>
      <c r="K58" s="430"/>
      <c r="L58" s="430"/>
      <c r="M58" s="430"/>
      <c r="N58" s="430"/>
      <c r="O58" s="430"/>
      <c r="P58" s="431"/>
      <c r="Q58" s="59"/>
    </row>
    <row r="59" spans="1:17" ht="12.75">
      <c r="A59" s="59"/>
      <c r="B59" s="429"/>
      <c r="C59" s="430"/>
      <c r="D59" s="430"/>
      <c r="E59" s="430"/>
      <c r="F59" s="430"/>
      <c r="G59" s="430"/>
      <c r="H59" s="430"/>
      <c r="I59" s="430"/>
      <c r="J59" s="430"/>
      <c r="K59" s="430"/>
      <c r="L59" s="430"/>
      <c r="M59" s="430"/>
      <c r="N59" s="430"/>
      <c r="O59" s="430"/>
      <c r="P59" s="431"/>
      <c r="Q59" s="59"/>
    </row>
    <row r="60" spans="1:17" ht="12.75">
      <c r="A60" s="59"/>
      <c r="B60" s="429"/>
      <c r="C60" s="430"/>
      <c r="D60" s="430"/>
      <c r="E60" s="430"/>
      <c r="F60" s="430"/>
      <c r="G60" s="430"/>
      <c r="H60" s="430"/>
      <c r="I60" s="430"/>
      <c r="J60" s="430"/>
      <c r="K60" s="430"/>
      <c r="L60" s="430"/>
      <c r="M60" s="430"/>
      <c r="N60" s="430"/>
      <c r="O60" s="430"/>
      <c r="P60" s="431"/>
      <c r="Q60" s="59"/>
    </row>
    <row r="61" spans="1:17" ht="12.75">
      <c r="A61" s="59"/>
      <c r="B61" s="429"/>
      <c r="C61" s="430"/>
      <c r="D61" s="430"/>
      <c r="E61" s="430"/>
      <c r="F61" s="430"/>
      <c r="G61" s="430"/>
      <c r="H61" s="430"/>
      <c r="I61" s="430"/>
      <c r="J61" s="430"/>
      <c r="K61" s="430"/>
      <c r="L61" s="430"/>
      <c r="M61" s="430"/>
      <c r="N61" s="430"/>
      <c r="O61" s="430"/>
      <c r="P61" s="431"/>
      <c r="Q61" s="59"/>
    </row>
    <row r="62" spans="1:17" ht="12.75">
      <c r="A62" s="59"/>
      <c r="B62" s="429"/>
      <c r="C62" s="430"/>
      <c r="D62" s="430"/>
      <c r="E62" s="430"/>
      <c r="F62" s="430"/>
      <c r="G62" s="430"/>
      <c r="H62" s="430"/>
      <c r="I62" s="430"/>
      <c r="J62" s="430"/>
      <c r="K62" s="430"/>
      <c r="L62" s="430"/>
      <c r="M62" s="430"/>
      <c r="N62" s="430"/>
      <c r="O62" s="430"/>
      <c r="P62" s="431"/>
      <c r="Q62" s="59"/>
    </row>
    <row r="63" spans="1:17" ht="12.75">
      <c r="A63" s="59"/>
      <c r="B63" s="429"/>
      <c r="C63" s="430"/>
      <c r="D63" s="430"/>
      <c r="E63" s="430"/>
      <c r="F63" s="430"/>
      <c r="G63" s="430"/>
      <c r="H63" s="430"/>
      <c r="I63" s="430"/>
      <c r="J63" s="430"/>
      <c r="K63" s="430"/>
      <c r="L63" s="430"/>
      <c r="M63" s="430"/>
      <c r="N63" s="430"/>
      <c r="O63" s="430"/>
      <c r="P63" s="431"/>
      <c r="Q63" s="59"/>
    </row>
    <row r="64" spans="1:17" ht="13.5" thickBot="1">
      <c r="A64" s="59"/>
      <c r="B64" s="432"/>
      <c r="C64" s="433"/>
      <c r="D64" s="433"/>
      <c r="E64" s="433"/>
      <c r="F64" s="433"/>
      <c r="G64" s="433"/>
      <c r="H64" s="433"/>
      <c r="I64" s="433"/>
      <c r="J64" s="433"/>
      <c r="K64" s="433"/>
      <c r="L64" s="433"/>
      <c r="M64" s="433"/>
      <c r="N64" s="433"/>
      <c r="O64" s="433"/>
      <c r="P64" s="434"/>
      <c r="Q64" s="59"/>
    </row>
    <row r="65" spans="1:17" s="48" customFormat="1" ht="3.75" customHeight="1" thickBot="1">
      <c r="A65" s="698"/>
      <c r="B65" s="698"/>
      <c r="C65" s="698"/>
      <c r="D65" s="698"/>
      <c r="E65" s="698"/>
      <c r="F65" s="698"/>
      <c r="G65" s="698"/>
      <c r="H65" s="698"/>
      <c r="I65" s="698"/>
      <c r="J65" s="698"/>
      <c r="K65" s="698"/>
      <c r="L65" s="698"/>
      <c r="M65" s="698"/>
      <c r="N65" s="698"/>
      <c r="O65" s="698"/>
      <c r="P65" s="698"/>
      <c r="Q65" s="698"/>
    </row>
    <row r="66" spans="1:17" s="49" customFormat="1" ht="15" customHeight="1">
      <c r="A66" s="87"/>
      <c r="B66" s="413" t="s">
        <v>5</v>
      </c>
      <c r="C66" s="360" t="s">
        <v>182</v>
      </c>
      <c r="D66" s="361"/>
      <c r="E66" s="361"/>
      <c r="F66" s="361"/>
      <c r="G66" s="361"/>
      <c r="H66" s="361"/>
      <c r="I66" s="361"/>
      <c r="J66" s="361"/>
      <c r="K66" s="361"/>
      <c r="L66" s="361"/>
      <c r="M66" s="361"/>
      <c r="N66" s="361"/>
      <c r="O66" s="361"/>
      <c r="P66" s="362"/>
      <c r="Q66" s="96"/>
    </row>
    <row r="67" spans="1:33" s="49" customFormat="1" ht="90" customHeight="1">
      <c r="A67" s="87"/>
      <c r="B67" s="414"/>
      <c r="C67" s="531" t="s">
        <v>322</v>
      </c>
      <c r="D67" s="532"/>
      <c r="E67" s="532"/>
      <c r="F67" s="532"/>
      <c r="G67" s="532"/>
      <c r="H67" s="532"/>
      <c r="I67" s="532"/>
      <c r="J67" s="532"/>
      <c r="K67" s="532"/>
      <c r="L67" s="532"/>
      <c r="M67" s="532"/>
      <c r="N67" s="532"/>
      <c r="O67" s="532"/>
      <c r="P67" s="533"/>
      <c r="Q67" s="87"/>
      <c r="Y67" s="624"/>
      <c r="Z67" s="624"/>
      <c r="AA67" s="624"/>
      <c r="AB67" s="284"/>
      <c r="AC67" s="285"/>
      <c r="AD67" s="284"/>
      <c r="AE67" s="286"/>
      <c r="AF67" s="287"/>
      <c r="AG67" s="288"/>
    </row>
    <row r="68" spans="1:33" s="49" customFormat="1" ht="18.75" customHeight="1">
      <c r="A68" s="87"/>
      <c r="B68" s="414"/>
      <c r="C68" s="528" t="s">
        <v>183</v>
      </c>
      <c r="D68" s="529"/>
      <c r="E68" s="529"/>
      <c r="F68" s="529"/>
      <c r="G68" s="529"/>
      <c r="H68" s="529"/>
      <c r="I68" s="529"/>
      <c r="J68" s="529"/>
      <c r="K68" s="529"/>
      <c r="L68" s="529"/>
      <c r="M68" s="529"/>
      <c r="N68" s="529"/>
      <c r="O68" s="529"/>
      <c r="P68" s="530"/>
      <c r="Q68" s="87"/>
      <c r="Y68" s="624"/>
      <c r="Z68" s="624"/>
      <c r="AA68" s="624"/>
      <c r="AB68" s="284"/>
      <c r="AC68" s="285"/>
      <c r="AD68" s="284"/>
      <c r="AE68" s="286"/>
      <c r="AF68" s="287"/>
      <c r="AG68" s="288"/>
    </row>
    <row r="69" spans="1:33" s="49" customFormat="1" ht="90" customHeight="1">
      <c r="A69" s="87"/>
      <c r="B69" s="414"/>
      <c r="C69" s="525" t="s">
        <v>367</v>
      </c>
      <c r="D69" s="526"/>
      <c r="E69" s="526"/>
      <c r="F69" s="526"/>
      <c r="G69" s="526"/>
      <c r="H69" s="526"/>
      <c r="I69" s="526"/>
      <c r="J69" s="526"/>
      <c r="K69" s="526"/>
      <c r="L69" s="526"/>
      <c r="M69" s="526"/>
      <c r="N69" s="526"/>
      <c r="O69" s="526"/>
      <c r="P69" s="527"/>
      <c r="Q69" s="87"/>
      <c r="Y69" s="625"/>
      <c r="Z69" s="625"/>
      <c r="AA69" s="625"/>
      <c r="AB69" s="289"/>
      <c r="AC69" s="290"/>
      <c r="AD69" s="289"/>
      <c r="AE69" s="291"/>
      <c r="AF69" s="292"/>
      <c r="AG69" s="288"/>
    </row>
    <row r="70" spans="1:33" s="49" customFormat="1" ht="18.75" customHeight="1">
      <c r="A70" s="87"/>
      <c r="B70" s="414"/>
      <c r="C70" s="528" t="s">
        <v>184</v>
      </c>
      <c r="D70" s="529"/>
      <c r="E70" s="529"/>
      <c r="F70" s="529"/>
      <c r="G70" s="529"/>
      <c r="H70" s="529"/>
      <c r="I70" s="529"/>
      <c r="J70" s="529"/>
      <c r="K70" s="529"/>
      <c r="L70" s="529"/>
      <c r="M70" s="529"/>
      <c r="N70" s="529"/>
      <c r="O70" s="529"/>
      <c r="P70" s="530"/>
      <c r="Q70" s="87"/>
      <c r="Y70" s="624"/>
      <c r="Z70" s="624"/>
      <c r="AA70" s="624"/>
      <c r="AB70" s="284"/>
      <c r="AC70" s="285"/>
      <c r="AD70" s="284"/>
      <c r="AE70" s="286"/>
      <c r="AF70" s="293"/>
      <c r="AG70" s="288"/>
    </row>
    <row r="71" spans="1:33" s="49" customFormat="1" ht="90" customHeight="1">
      <c r="A71" s="87"/>
      <c r="B71" s="414"/>
      <c r="C71" s="531" t="s">
        <v>396</v>
      </c>
      <c r="D71" s="532"/>
      <c r="E71" s="532"/>
      <c r="F71" s="532"/>
      <c r="G71" s="532"/>
      <c r="H71" s="532"/>
      <c r="I71" s="532"/>
      <c r="J71" s="532"/>
      <c r="K71" s="532"/>
      <c r="L71" s="532"/>
      <c r="M71" s="532"/>
      <c r="N71" s="532"/>
      <c r="O71" s="532"/>
      <c r="P71" s="533"/>
      <c r="Q71" s="87"/>
      <c r="Y71" s="294"/>
      <c r="Z71" s="295"/>
      <c r="AA71" s="295"/>
      <c r="AB71" s="284"/>
      <c r="AC71" s="285"/>
      <c r="AD71" s="284"/>
      <c r="AE71" s="286"/>
      <c r="AF71" s="293"/>
      <c r="AG71" s="288"/>
    </row>
    <row r="72" spans="1:33" s="49" customFormat="1" ht="18.75" customHeight="1">
      <c r="A72" s="87"/>
      <c r="B72" s="414"/>
      <c r="C72" s="528" t="s">
        <v>185</v>
      </c>
      <c r="D72" s="529"/>
      <c r="E72" s="529"/>
      <c r="F72" s="529"/>
      <c r="G72" s="529"/>
      <c r="H72" s="529"/>
      <c r="I72" s="529"/>
      <c r="J72" s="529"/>
      <c r="K72" s="529"/>
      <c r="L72" s="529"/>
      <c r="M72" s="529"/>
      <c r="N72" s="529"/>
      <c r="O72" s="529"/>
      <c r="P72" s="530"/>
      <c r="Q72" s="87"/>
      <c r="Y72" s="296"/>
      <c r="Z72" s="295"/>
      <c r="AA72" s="295"/>
      <c r="AB72" s="284"/>
      <c r="AC72" s="285"/>
      <c r="AD72" s="284"/>
      <c r="AE72" s="286"/>
      <c r="AF72" s="293"/>
      <c r="AG72" s="288"/>
    </row>
    <row r="73" spans="1:33" s="49" customFormat="1" ht="90" customHeight="1" thickBot="1">
      <c r="A73" s="87"/>
      <c r="B73" s="415"/>
      <c r="C73" s="377" t="s">
        <v>409</v>
      </c>
      <c r="D73" s="378"/>
      <c r="E73" s="378"/>
      <c r="F73" s="378"/>
      <c r="G73" s="378"/>
      <c r="H73" s="378"/>
      <c r="I73" s="378"/>
      <c r="J73" s="378"/>
      <c r="K73" s="378"/>
      <c r="L73" s="378"/>
      <c r="M73" s="378"/>
      <c r="N73" s="378"/>
      <c r="O73" s="378"/>
      <c r="P73" s="379"/>
      <c r="Q73" s="87"/>
      <c r="Y73" s="623"/>
      <c r="Z73" s="623"/>
      <c r="AA73" s="623"/>
      <c r="AB73" s="284"/>
      <c r="AC73" s="284"/>
      <c r="AD73" s="297"/>
      <c r="AE73" s="286"/>
      <c r="AF73" s="293"/>
      <c r="AG73" s="288"/>
    </row>
    <row r="74" spans="1:33" ht="41.25" customHeight="1" thickBot="1">
      <c r="A74" s="59"/>
      <c r="B74" s="88" t="s">
        <v>64</v>
      </c>
      <c r="C74" s="409" t="s">
        <v>118</v>
      </c>
      <c r="D74" s="407"/>
      <c r="E74" s="407"/>
      <c r="F74" s="407"/>
      <c r="G74" s="407"/>
      <c r="H74" s="407"/>
      <c r="I74" s="407"/>
      <c r="J74" s="407"/>
      <c r="K74" s="407"/>
      <c r="L74" s="407"/>
      <c r="M74" s="407"/>
      <c r="N74" s="407"/>
      <c r="O74" s="407"/>
      <c r="P74" s="408"/>
      <c r="Q74" s="59"/>
      <c r="Y74" s="623"/>
      <c r="Z74" s="623"/>
      <c r="AA74" s="623"/>
      <c r="AB74" s="284"/>
      <c r="AC74" s="284"/>
      <c r="AD74" s="297"/>
      <c r="AE74" s="286"/>
      <c r="AF74" s="293"/>
      <c r="AG74" s="288"/>
    </row>
    <row r="75" spans="1:33" ht="27.75" customHeight="1" thickBot="1">
      <c r="A75" s="59"/>
      <c r="B75" s="88" t="s">
        <v>77</v>
      </c>
      <c r="C75" s="416" t="s">
        <v>78</v>
      </c>
      <c r="D75" s="630"/>
      <c r="E75" s="630"/>
      <c r="F75" s="630"/>
      <c r="G75" s="630"/>
      <c r="H75" s="630"/>
      <c r="I75" s="630"/>
      <c r="J75" s="630"/>
      <c r="K75" s="630"/>
      <c r="L75" s="630"/>
      <c r="M75" s="630"/>
      <c r="N75" s="630"/>
      <c r="O75" s="630"/>
      <c r="P75" s="631"/>
      <c r="Q75" s="59"/>
      <c r="Y75" s="623"/>
      <c r="Z75" s="623"/>
      <c r="AA75" s="623"/>
      <c r="AB75" s="284"/>
      <c r="AC75" s="285"/>
      <c r="AD75" s="284"/>
      <c r="AE75" s="286"/>
      <c r="AF75" s="293"/>
      <c r="AG75" s="288"/>
    </row>
    <row r="78" ht="12.75">
      <c r="C78" s="50"/>
    </row>
    <row r="89" spans="2:13" ht="12.75">
      <c r="B89" s="97"/>
      <c r="C89" s="97"/>
      <c r="D89" s="97"/>
      <c r="E89" s="97"/>
      <c r="F89" s="97"/>
      <c r="G89" s="97"/>
      <c r="H89" s="97"/>
      <c r="I89" s="97"/>
      <c r="J89" s="97"/>
      <c r="K89" s="97"/>
      <c r="L89" s="97"/>
      <c r="M89" s="97"/>
    </row>
    <row r="90" spans="2:13" ht="12.75">
      <c r="B90" s="97"/>
      <c r="C90" s="97"/>
      <c r="D90" s="97"/>
      <c r="E90" s="97"/>
      <c r="F90" s="97"/>
      <c r="G90" s="97"/>
      <c r="H90" s="97"/>
      <c r="I90" s="97"/>
      <c r="J90" s="97"/>
      <c r="K90" s="97"/>
      <c r="L90" s="97"/>
      <c r="M90" s="97"/>
    </row>
    <row r="91" spans="2:13" ht="12.75">
      <c r="B91" s="97"/>
      <c r="C91" s="97"/>
      <c r="D91" s="97"/>
      <c r="E91" s="97"/>
      <c r="F91" s="97"/>
      <c r="G91" s="97"/>
      <c r="H91" s="97"/>
      <c r="I91" s="97"/>
      <c r="J91" s="97"/>
      <c r="K91" s="97"/>
      <c r="L91" s="97"/>
      <c r="M91" s="97"/>
    </row>
    <row r="92" spans="2:13" ht="12.75">
      <c r="B92" s="97"/>
      <c r="C92" s="97"/>
      <c r="D92" s="97"/>
      <c r="E92" s="97"/>
      <c r="F92" s="97"/>
      <c r="G92" s="97"/>
      <c r="H92" s="97"/>
      <c r="I92" s="97"/>
      <c r="J92" s="97"/>
      <c r="K92" s="97"/>
      <c r="L92" s="97"/>
      <c r="M92" s="97"/>
    </row>
    <row r="93" spans="2:13" ht="12.75">
      <c r="B93" s="97"/>
      <c r="C93" s="97"/>
      <c r="D93" s="97"/>
      <c r="E93" s="97"/>
      <c r="F93" s="97"/>
      <c r="G93" s="97"/>
      <c r="H93" s="97"/>
      <c r="I93" s="97"/>
      <c r="J93" s="97"/>
      <c r="K93" s="97"/>
      <c r="L93" s="97"/>
      <c r="M93" s="97"/>
    </row>
    <row r="94" spans="2:13" ht="12.75">
      <c r="B94" s="97"/>
      <c r="C94" s="97"/>
      <c r="D94" s="97"/>
      <c r="E94" s="97"/>
      <c r="F94" s="97"/>
      <c r="G94" s="97"/>
      <c r="H94" s="97"/>
      <c r="J94" s="97"/>
      <c r="K94" s="97"/>
      <c r="L94" s="97"/>
      <c r="M94" s="97"/>
    </row>
    <row r="95" spans="2:13" ht="12.75">
      <c r="B95" s="97"/>
      <c r="C95" s="97"/>
      <c r="D95" s="97"/>
      <c r="E95" s="97"/>
      <c r="F95" s="97"/>
      <c r="G95" s="97"/>
      <c r="H95" s="97"/>
      <c r="J95" s="97"/>
      <c r="K95" s="97"/>
      <c r="L95" s="97"/>
      <c r="M95" s="97"/>
    </row>
    <row r="96" spans="2:13" ht="12.75">
      <c r="B96" s="97"/>
      <c r="C96" s="97"/>
      <c r="D96" s="97"/>
      <c r="E96" s="97"/>
      <c r="F96" s="97"/>
      <c r="G96" s="97"/>
      <c r="H96" s="97"/>
      <c r="J96" s="97"/>
      <c r="K96" s="97"/>
      <c r="L96" s="97"/>
      <c r="M96" s="97"/>
    </row>
    <row r="97" spans="1:19" ht="12.75">
      <c r="A97" s="98"/>
      <c r="B97" s="98"/>
      <c r="C97" s="98"/>
      <c r="D97" s="98"/>
      <c r="E97" s="98"/>
      <c r="F97" s="98"/>
      <c r="G97" s="98"/>
      <c r="H97" s="98"/>
      <c r="I97" s="98"/>
      <c r="J97" s="98"/>
      <c r="K97" s="98"/>
      <c r="L97" s="98"/>
      <c r="M97" s="98"/>
      <c r="N97" s="98"/>
      <c r="O97" s="98"/>
      <c r="P97" s="98"/>
      <c r="Q97" s="98"/>
      <c r="R97" s="98"/>
      <c r="S97" s="98"/>
    </row>
    <row r="98" spans="1:19" ht="12.75">
      <c r="A98" s="51"/>
      <c r="B98" s="51"/>
      <c r="C98" s="51"/>
      <c r="D98" s="51"/>
      <c r="E98" s="51"/>
      <c r="F98" s="51"/>
      <c r="G98" s="51"/>
      <c r="H98" s="51"/>
      <c r="I98" s="51"/>
      <c r="J98" s="51"/>
      <c r="K98" s="51"/>
      <c r="L98" s="51"/>
      <c r="M98" s="51"/>
      <c r="N98" s="51"/>
      <c r="O98" s="51"/>
      <c r="P98" s="51"/>
      <c r="Q98" s="51"/>
      <c r="R98" s="51"/>
      <c r="S98" s="51"/>
    </row>
    <row r="99" spans="1:19" ht="12.75">
      <c r="A99" s="51"/>
      <c r="B99" s="51"/>
      <c r="C99" s="51"/>
      <c r="D99" s="51"/>
      <c r="E99" s="51"/>
      <c r="F99" s="51"/>
      <c r="G99" s="51"/>
      <c r="H99" s="51"/>
      <c r="I99" s="51"/>
      <c r="J99" s="51"/>
      <c r="K99" s="51"/>
      <c r="L99" s="51"/>
      <c r="M99" s="51"/>
      <c r="N99" s="51"/>
      <c r="O99" s="51"/>
      <c r="P99" s="51"/>
      <c r="Q99" s="51"/>
      <c r="R99" s="51"/>
      <c r="S99" s="51"/>
    </row>
    <row r="100" spans="1:19" ht="12.75">
      <c r="A100" s="51"/>
      <c r="B100" s="51" t="s">
        <v>40</v>
      </c>
      <c r="C100" s="51" t="s">
        <v>39</v>
      </c>
      <c r="D100" s="51" t="s">
        <v>41</v>
      </c>
      <c r="E100" s="51"/>
      <c r="F100" s="51"/>
      <c r="G100" s="51"/>
      <c r="H100" s="51"/>
      <c r="I100" s="51"/>
      <c r="J100" s="51"/>
      <c r="K100" s="51"/>
      <c r="L100" s="51"/>
      <c r="M100" s="51"/>
      <c r="N100" s="51"/>
      <c r="O100" s="51"/>
      <c r="P100" s="51"/>
      <c r="Q100" s="52" t="s">
        <v>70</v>
      </c>
      <c r="R100" s="51"/>
      <c r="S100" s="51"/>
    </row>
    <row r="101" spans="1:19" ht="12.75">
      <c r="A101" s="51"/>
      <c r="B101" s="52" t="s">
        <v>42</v>
      </c>
      <c r="C101" s="52" t="s">
        <v>44</v>
      </c>
      <c r="D101" s="53" t="s">
        <v>90</v>
      </c>
      <c r="E101" s="51"/>
      <c r="F101" s="51"/>
      <c r="G101" s="51"/>
      <c r="H101" s="51"/>
      <c r="I101" s="51"/>
      <c r="J101" s="51"/>
      <c r="K101" s="51"/>
      <c r="L101" s="51"/>
      <c r="M101" s="52" t="s">
        <v>67</v>
      </c>
      <c r="N101" s="51"/>
      <c r="O101" s="51"/>
      <c r="P101" s="51"/>
      <c r="Q101" s="52" t="s">
        <v>71</v>
      </c>
      <c r="R101" s="51"/>
      <c r="S101" s="51"/>
    </row>
    <row r="102" spans="1:19" ht="12.75">
      <c r="A102" s="51"/>
      <c r="B102" s="52" t="s">
        <v>80</v>
      </c>
      <c r="C102" s="52" t="s">
        <v>45</v>
      </c>
      <c r="D102" s="53" t="s">
        <v>91</v>
      </c>
      <c r="E102" s="51"/>
      <c r="F102" s="51"/>
      <c r="G102" s="51"/>
      <c r="H102" s="51"/>
      <c r="I102" s="51"/>
      <c r="J102" s="51"/>
      <c r="K102" s="51"/>
      <c r="L102" s="51"/>
      <c r="M102" s="52" t="s">
        <v>69</v>
      </c>
      <c r="N102" s="51"/>
      <c r="O102" s="51"/>
      <c r="P102" s="51"/>
      <c r="Q102" s="52" t="s">
        <v>73</v>
      </c>
      <c r="R102" s="51"/>
      <c r="S102" s="51"/>
    </row>
    <row r="103" spans="1:19" ht="12.75">
      <c r="A103" s="51"/>
      <c r="B103" s="52" t="s">
        <v>43</v>
      </c>
      <c r="C103" s="52" t="s">
        <v>46</v>
      </c>
      <c r="D103" s="53" t="s">
        <v>92</v>
      </c>
      <c r="E103" s="51"/>
      <c r="F103" s="51"/>
      <c r="G103" s="51"/>
      <c r="H103" s="51"/>
      <c r="I103" s="51"/>
      <c r="J103" s="51"/>
      <c r="K103" s="51"/>
      <c r="L103" s="51"/>
      <c r="M103" s="52" t="s">
        <v>78</v>
      </c>
      <c r="N103" s="51"/>
      <c r="O103" s="51"/>
      <c r="P103" s="51"/>
      <c r="Q103" s="52" t="s">
        <v>72</v>
      </c>
      <c r="R103" s="51"/>
      <c r="S103" s="51"/>
    </row>
    <row r="104" spans="1:19" ht="12.75">
      <c r="A104" s="51"/>
      <c r="B104" s="51"/>
      <c r="C104" s="52" t="s">
        <v>47</v>
      </c>
      <c r="D104" s="53" t="s">
        <v>93</v>
      </c>
      <c r="E104" s="51"/>
      <c r="F104" s="51"/>
      <c r="G104" s="51"/>
      <c r="H104" s="51"/>
      <c r="I104" s="51"/>
      <c r="J104" s="51"/>
      <c r="K104" s="51"/>
      <c r="L104" s="51"/>
      <c r="M104" s="52"/>
      <c r="N104" s="51"/>
      <c r="O104" s="51"/>
      <c r="P104" s="51"/>
      <c r="Q104" s="52" t="s">
        <v>74</v>
      </c>
      <c r="R104" s="51"/>
      <c r="S104" s="51"/>
    </row>
    <row r="105" spans="1:19" ht="12.75">
      <c r="A105" s="51"/>
      <c r="B105" s="51"/>
      <c r="C105" s="52" t="s">
        <v>48</v>
      </c>
      <c r="D105" s="53" t="s">
        <v>94</v>
      </c>
      <c r="E105" s="51"/>
      <c r="F105" s="51"/>
      <c r="G105" s="51"/>
      <c r="H105" s="51"/>
      <c r="I105" s="51"/>
      <c r="J105" s="51"/>
      <c r="K105" s="51"/>
      <c r="L105" s="51"/>
      <c r="M105" s="51"/>
      <c r="N105" s="51" t="s">
        <v>68</v>
      </c>
      <c r="O105" s="51"/>
      <c r="P105" s="51"/>
      <c r="Q105" s="52" t="s">
        <v>75</v>
      </c>
      <c r="R105" s="51"/>
      <c r="S105" s="51"/>
    </row>
    <row r="106" spans="1:19" ht="12.75">
      <c r="A106" s="51"/>
      <c r="B106" s="51"/>
      <c r="C106" s="52" t="s">
        <v>49</v>
      </c>
      <c r="D106" s="53" t="s">
        <v>95</v>
      </c>
      <c r="E106" s="51"/>
      <c r="F106" s="51"/>
      <c r="G106" s="51"/>
      <c r="H106" s="51"/>
      <c r="I106" s="51"/>
      <c r="J106" s="51"/>
      <c r="K106" s="51"/>
      <c r="L106" s="51"/>
      <c r="M106" s="51"/>
      <c r="N106" s="51"/>
      <c r="O106" s="51"/>
      <c r="P106" s="51"/>
      <c r="Q106" s="51"/>
      <c r="R106" s="51"/>
      <c r="S106" s="51"/>
    </row>
    <row r="107" spans="1:19" ht="12.75">
      <c r="A107" s="51"/>
      <c r="B107" s="51"/>
      <c r="C107" s="52" t="s">
        <v>50</v>
      </c>
      <c r="D107" s="53" t="s">
        <v>58</v>
      </c>
      <c r="E107" s="51"/>
      <c r="F107" s="51"/>
      <c r="G107" s="51"/>
      <c r="H107" s="51"/>
      <c r="I107" s="51"/>
      <c r="J107" s="51"/>
      <c r="K107" s="51"/>
      <c r="L107" s="51"/>
      <c r="M107" s="51"/>
      <c r="N107" s="51"/>
      <c r="O107" s="51"/>
      <c r="P107" s="51"/>
      <c r="Q107" s="51"/>
      <c r="R107" s="51"/>
      <c r="S107" s="51"/>
    </row>
    <row r="108" spans="1:19" ht="12.75">
      <c r="A108" s="51"/>
      <c r="B108" s="51"/>
      <c r="C108" s="51"/>
      <c r="D108" s="53" t="s">
        <v>57</v>
      </c>
      <c r="E108" s="51"/>
      <c r="F108" s="51"/>
      <c r="G108" s="51"/>
      <c r="H108" s="51"/>
      <c r="I108" s="51"/>
      <c r="J108" s="51"/>
      <c r="K108" s="51"/>
      <c r="L108" s="51"/>
      <c r="M108" s="51"/>
      <c r="N108" s="51"/>
      <c r="O108" s="51"/>
      <c r="P108" s="51"/>
      <c r="Q108" s="51"/>
      <c r="R108" s="51"/>
      <c r="S108" s="51"/>
    </row>
    <row r="109" spans="1:19" ht="12.75">
      <c r="A109" s="51"/>
      <c r="B109" s="51"/>
      <c r="C109" s="51"/>
      <c r="D109" s="53" t="s">
        <v>52</v>
      </c>
      <c r="E109" s="51"/>
      <c r="F109" s="51"/>
      <c r="G109" s="51"/>
      <c r="H109" s="51"/>
      <c r="I109" s="51"/>
      <c r="J109" s="51"/>
      <c r="K109" s="51"/>
      <c r="L109" s="51"/>
      <c r="M109" s="51"/>
      <c r="N109" s="51"/>
      <c r="O109" s="51"/>
      <c r="P109" s="51"/>
      <c r="Q109" s="51"/>
      <c r="R109" s="51"/>
      <c r="S109" s="51"/>
    </row>
    <row r="110" spans="1:19" ht="12.75">
      <c r="A110" s="51"/>
      <c r="B110" s="51"/>
      <c r="C110" s="51"/>
      <c r="D110" s="53" t="s">
        <v>51</v>
      </c>
      <c r="E110" s="51"/>
      <c r="F110" s="51"/>
      <c r="G110" s="51"/>
      <c r="H110" s="51"/>
      <c r="I110" s="51"/>
      <c r="J110" s="51"/>
      <c r="K110" s="51"/>
      <c r="L110" s="51"/>
      <c r="M110" s="51"/>
      <c r="N110" s="51"/>
      <c r="O110" s="51"/>
      <c r="P110" s="51"/>
      <c r="Q110" s="52">
        <v>2015</v>
      </c>
      <c r="R110" s="51"/>
      <c r="S110" s="51"/>
    </row>
    <row r="111" spans="1:19" ht="12.75" customHeight="1">
      <c r="A111" s="51"/>
      <c r="B111" s="51"/>
      <c r="C111" s="51"/>
      <c r="D111" s="53" t="s">
        <v>54</v>
      </c>
      <c r="E111" s="51"/>
      <c r="F111" s="51"/>
      <c r="G111" s="51"/>
      <c r="H111" s="51"/>
      <c r="I111" s="51"/>
      <c r="J111" s="51"/>
      <c r="K111" s="51"/>
      <c r="L111" s="51"/>
      <c r="M111" s="51"/>
      <c r="N111" s="51"/>
      <c r="O111" s="51"/>
      <c r="P111" s="51"/>
      <c r="Q111" s="52">
        <v>2016</v>
      </c>
      <c r="R111" s="51"/>
      <c r="S111" s="51"/>
    </row>
    <row r="112" spans="1:19" ht="12.75">
      <c r="A112" s="51"/>
      <c r="B112" s="51"/>
      <c r="C112" s="51"/>
      <c r="D112" s="53" t="s">
        <v>53</v>
      </c>
      <c r="E112" s="51"/>
      <c r="F112" s="51"/>
      <c r="G112" s="51"/>
      <c r="H112" s="51"/>
      <c r="I112" s="51"/>
      <c r="J112" s="51"/>
      <c r="K112" s="51"/>
      <c r="L112" s="51"/>
      <c r="M112" s="51"/>
      <c r="N112" s="51"/>
      <c r="O112" s="51"/>
      <c r="P112" s="51"/>
      <c r="Q112" s="52">
        <v>2017</v>
      </c>
      <c r="R112" s="51"/>
      <c r="S112" s="51"/>
    </row>
    <row r="113" spans="1:19" ht="12.75">
      <c r="A113" s="51"/>
      <c r="B113" s="51"/>
      <c r="C113" s="51"/>
      <c r="D113" s="53" t="s">
        <v>55</v>
      </c>
      <c r="E113" s="51"/>
      <c r="F113" s="51"/>
      <c r="G113" s="51"/>
      <c r="H113" s="51"/>
      <c r="I113" s="51"/>
      <c r="J113" s="51"/>
      <c r="K113" s="51"/>
      <c r="L113" s="51"/>
      <c r="M113" s="51"/>
      <c r="N113" s="51"/>
      <c r="O113" s="51"/>
      <c r="P113" s="51"/>
      <c r="Q113" s="52">
        <v>2018</v>
      </c>
      <c r="R113" s="51"/>
      <c r="S113" s="51"/>
    </row>
    <row r="114" spans="1:19" ht="12.75">
      <c r="A114" s="51"/>
      <c r="B114" s="51"/>
      <c r="C114" s="51"/>
      <c r="D114" s="53" t="s">
        <v>96</v>
      </c>
      <c r="E114" s="51"/>
      <c r="F114" s="51"/>
      <c r="G114" s="51"/>
      <c r="H114" s="51"/>
      <c r="I114" s="51"/>
      <c r="J114" s="51"/>
      <c r="K114" s="51"/>
      <c r="L114" s="51"/>
      <c r="M114" s="51"/>
      <c r="N114" s="51"/>
      <c r="O114" s="51"/>
      <c r="P114" s="51"/>
      <c r="Q114" s="51"/>
      <c r="R114" s="51"/>
      <c r="S114" s="51"/>
    </row>
    <row r="115" spans="1:19" ht="12.75">
      <c r="A115" s="51"/>
      <c r="B115" s="51"/>
      <c r="C115" s="51"/>
      <c r="D115" s="53" t="s">
        <v>82</v>
      </c>
      <c r="E115" s="51"/>
      <c r="F115" s="51"/>
      <c r="G115" s="51"/>
      <c r="H115" s="51"/>
      <c r="I115" s="51"/>
      <c r="J115" s="51"/>
      <c r="K115" s="51"/>
      <c r="L115" s="51"/>
      <c r="M115" s="51"/>
      <c r="N115" s="51"/>
      <c r="O115" s="51"/>
      <c r="P115" s="51"/>
      <c r="Q115" s="51"/>
      <c r="R115" s="51"/>
      <c r="S115" s="51"/>
    </row>
    <row r="116" spans="1:19" ht="12.75">
      <c r="A116" s="51"/>
      <c r="B116" s="54"/>
      <c r="C116" s="51"/>
      <c r="D116" s="53" t="s">
        <v>83</v>
      </c>
      <c r="E116" s="51"/>
      <c r="F116" s="51"/>
      <c r="G116" s="51"/>
      <c r="H116" s="51"/>
      <c r="I116" s="51"/>
      <c r="J116" s="51"/>
      <c r="K116" s="51"/>
      <c r="L116" s="51"/>
      <c r="M116" s="51"/>
      <c r="N116" s="51"/>
      <c r="O116" s="51"/>
      <c r="P116" s="51"/>
      <c r="Q116" s="51"/>
      <c r="R116" s="51"/>
      <c r="S116" s="51"/>
    </row>
    <row r="117" spans="1:19" ht="12.75">
      <c r="A117" s="51"/>
      <c r="B117" s="54"/>
      <c r="C117" s="51"/>
      <c r="D117" s="53" t="s">
        <v>81</v>
      </c>
      <c r="E117" s="51"/>
      <c r="F117" s="51"/>
      <c r="G117" s="51"/>
      <c r="H117" s="51"/>
      <c r="I117" s="51"/>
      <c r="J117" s="51"/>
      <c r="K117" s="51"/>
      <c r="L117" s="51"/>
      <c r="M117" s="51"/>
      <c r="N117" s="51"/>
      <c r="O117" s="51"/>
      <c r="P117" s="51"/>
      <c r="Q117" s="51"/>
      <c r="R117" s="51"/>
      <c r="S117" s="51"/>
    </row>
    <row r="118" spans="1:19" ht="12.75">
      <c r="A118" s="51"/>
      <c r="B118" s="54"/>
      <c r="C118" s="51"/>
      <c r="D118" s="53" t="s">
        <v>97</v>
      </c>
      <c r="E118" s="51"/>
      <c r="F118" s="51"/>
      <c r="G118" s="51"/>
      <c r="H118" s="51"/>
      <c r="I118" s="51"/>
      <c r="J118" s="51"/>
      <c r="K118" s="51"/>
      <c r="L118" s="51"/>
      <c r="M118" s="51"/>
      <c r="N118" s="51"/>
      <c r="O118" s="51"/>
      <c r="P118" s="51"/>
      <c r="Q118" s="51"/>
      <c r="R118" s="51"/>
      <c r="S118" s="51"/>
    </row>
    <row r="119" spans="1:19" ht="12.75">
      <c r="A119" s="51"/>
      <c r="B119" s="54"/>
      <c r="C119" s="51"/>
      <c r="D119" s="53" t="s">
        <v>98</v>
      </c>
      <c r="E119" s="51"/>
      <c r="F119" s="51"/>
      <c r="G119" s="51"/>
      <c r="H119" s="51"/>
      <c r="I119" s="51"/>
      <c r="J119" s="51"/>
      <c r="K119" s="51"/>
      <c r="L119" s="51"/>
      <c r="M119" s="51"/>
      <c r="N119" s="51"/>
      <c r="O119" s="51"/>
      <c r="P119" s="51"/>
      <c r="Q119" s="51"/>
      <c r="R119" s="51"/>
      <c r="S119" s="51"/>
    </row>
    <row r="120" spans="1:19" ht="12.75">
      <c r="A120" s="51"/>
      <c r="B120" s="54"/>
      <c r="C120" s="51"/>
      <c r="D120" s="53" t="s">
        <v>99</v>
      </c>
      <c r="E120" s="51"/>
      <c r="F120" s="51"/>
      <c r="G120" s="51"/>
      <c r="H120" s="51"/>
      <c r="I120" s="51"/>
      <c r="J120" s="51"/>
      <c r="K120" s="51"/>
      <c r="L120" s="51"/>
      <c r="M120" s="51"/>
      <c r="N120" s="51"/>
      <c r="O120" s="51"/>
      <c r="P120" s="51"/>
      <c r="Q120" s="51"/>
      <c r="R120" s="51"/>
      <c r="S120" s="51"/>
    </row>
    <row r="121" spans="1:19" ht="12.75">
      <c r="A121" s="51"/>
      <c r="B121" s="54"/>
      <c r="C121" s="51"/>
      <c r="D121" s="53" t="s">
        <v>100</v>
      </c>
      <c r="E121" s="51"/>
      <c r="F121" s="51"/>
      <c r="G121" s="51"/>
      <c r="H121" s="51"/>
      <c r="I121" s="51"/>
      <c r="J121" s="51"/>
      <c r="K121" s="51"/>
      <c r="L121" s="51"/>
      <c r="M121" s="51"/>
      <c r="N121" s="51"/>
      <c r="O121" s="51"/>
      <c r="P121" s="51"/>
      <c r="Q121" s="51"/>
      <c r="R121" s="51"/>
      <c r="S121" s="51"/>
    </row>
    <row r="122" spans="1:19" ht="12.75">
      <c r="A122" s="51"/>
      <c r="B122" s="54"/>
      <c r="C122" s="51"/>
      <c r="D122" s="53" t="s">
        <v>101</v>
      </c>
      <c r="E122" s="51"/>
      <c r="F122" s="51"/>
      <c r="G122" s="51"/>
      <c r="H122" s="51"/>
      <c r="I122" s="51"/>
      <c r="J122" s="51"/>
      <c r="K122" s="51"/>
      <c r="L122" s="51"/>
      <c r="M122" s="51"/>
      <c r="N122" s="51"/>
      <c r="O122" s="51"/>
      <c r="P122" s="51"/>
      <c r="Q122" s="51"/>
      <c r="R122" s="51"/>
      <c r="S122" s="51"/>
    </row>
    <row r="123" spans="1:19" ht="12.75">
      <c r="A123" s="51"/>
      <c r="B123" s="55"/>
      <c r="C123" s="51"/>
      <c r="D123" s="53" t="s">
        <v>102</v>
      </c>
      <c r="E123" s="51"/>
      <c r="F123" s="51"/>
      <c r="G123" s="51"/>
      <c r="H123" s="51"/>
      <c r="I123" s="51"/>
      <c r="J123" s="51"/>
      <c r="K123" s="51"/>
      <c r="L123" s="51"/>
      <c r="M123" s="51"/>
      <c r="N123" s="51"/>
      <c r="O123" s="51"/>
      <c r="P123" s="51"/>
      <c r="Q123" s="51"/>
      <c r="R123" s="51"/>
      <c r="S123" s="51"/>
    </row>
    <row r="124" spans="1:19" ht="12.75">
      <c r="A124" s="51"/>
      <c r="B124" s="55"/>
      <c r="C124" s="51"/>
      <c r="D124" s="53" t="s">
        <v>103</v>
      </c>
      <c r="E124" s="51"/>
      <c r="F124" s="51"/>
      <c r="G124" s="51"/>
      <c r="H124" s="51"/>
      <c r="I124" s="51"/>
      <c r="J124" s="51"/>
      <c r="K124" s="51"/>
      <c r="L124" s="51"/>
      <c r="M124" s="51"/>
      <c r="N124" s="51"/>
      <c r="O124" s="51"/>
      <c r="P124" s="51"/>
      <c r="Q124" s="51"/>
      <c r="R124" s="51"/>
      <c r="S124" s="51"/>
    </row>
    <row r="125" spans="1:19" ht="12.75">
      <c r="A125" s="51"/>
      <c r="C125" s="51"/>
      <c r="D125" s="53" t="s">
        <v>104</v>
      </c>
      <c r="E125" s="51"/>
      <c r="F125" s="51"/>
      <c r="G125" s="51"/>
      <c r="H125" s="51"/>
      <c r="I125" s="51"/>
      <c r="J125" s="51"/>
      <c r="K125" s="51"/>
      <c r="L125" s="51"/>
      <c r="M125" s="51"/>
      <c r="N125" s="51"/>
      <c r="O125" s="51"/>
      <c r="P125" s="51"/>
      <c r="Q125" s="51"/>
      <c r="R125" s="51"/>
      <c r="S125" s="51"/>
    </row>
    <row r="126" spans="1:19" ht="51">
      <c r="A126" s="51"/>
      <c r="B126" s="19" t="s">
        <v>105</v>
      </c>
      <c r="C126" s="51"/>
      <c r="D126" s="53" t="s">
        <v>56</v>
      </c>
      <c r="E126" s="51"/>
      <c r="F126" s="51"/>
      <c r="G126" s="51"/>
      <c r="H126" s="51"/>
      <c r="I126" s="51"/>
      <c r="J126" s="51"/>
      <c r="K126" s="51"/>
      <c r="L126" s="51"/>
      <c r="M126" s="51"/>
      <c r="N126" s="51"/>
      <c r="O126" s="51"/>
      <c r="P126" s="51"/>
      <c r="Q126" s="51"/>
      <c r="R126" s="51"/>
      <c r="S126" s="51"/>
    </row>
    <row r="127" spans="1:19" ht="63.75">
      <c r="A127" s="51"/>
      <c r="B127" s="19" t="s">
        <v>187</v>
      </c>
      <c r="C127" s="51"/>
      <c r="D127" s="51"/>
      <c r="E127" s="51"/>
      <c r="F127" s="51"/>
      <c r="G127" s="51"/>
      <c r="H127" s="51"/>
      <c r="I127" s="51"/>
      <c r="J127" s="51"/>
      <c r="K127" s="51"/>
      <c r="L127" s="51"/>
      <c r="M127" s="51"/>
      <c r="N127" s="51"/>
      <c r="O127" s="51"/>
      <c r="P127" s="51"/>
      <c r="Q127" s="51"/>
      <c r="R127" s="51"/>
      <c r="S127" s="51"/>
    </row>
    <row r="128" spans="1:19" ht="63.75">
      <c r="A128" s="51"/>
      <c r="B128" s="19" t="s">
        <v>188</v>
      </c>
      <c r="C128" s="51"/>
      <c r="D128" s="51"/>
      <c r="E128" s="51"/>
      <c r="F128" s="51"/>
      <c r="G128" s="51"/>
      <c r="H128" s="51"/>
      <c r="I128" s="51"/>
      <c r="J128" s="51"/>
      <c r="K128" s="51"/>
      <c r="L128" s="51"/>
      <c r="M128" s="51"/>
      <c r="N128" s="51"/>
      <c r="O128" s="51"/>
      <c r="P128" s="51"/>
      <c r="Q128" s="51"/>
      <c r="R128" s="51"/>
      <c r="S128" s="51"/>
    </row>
    <row r="129" spans="1:19" ht="63.75">
      <c r="A129" s="51"/>
      <c r="B129" s="19" t="s">
        <v>189</v>
      </c>
      <c r="C129" s="51"/>
      <c r="D129" s="51"/>
      <c r="E129" s="51"/>
      <c r="F129" s="51"/>
      <c r="G129" s="51"/>
      <c r="H129" s="51"/>
      <c r="I129" s="51"/>
      <c r="J129" s="51"/>
      <c r="K129" s="51"/>
      <c r="L129" s="51"/>
      <c r="M129" s="51"/>
      <c r="N129" s="51"/>
      <c r="O129" s="51"/>
      <c r="P129" s="51"/>
      <c r="Q129" s="51"/>
      <c r="R129" s="51"/>
      <c r="S129" s="51"/>
    </row>
    <row r="130" spans="1:19" ht="63.75">
      <c r="A130" s="51"/>
      <c r="B130" s="19" t="s">
        <v>190</v>
      </c>
      <c r="C130" s="51"/>
      <c r="D130" s="51"/>
      <c r="E130" s="51"/>
      <c r="F130" s="51"/>
      <c r="G130" s="51"/>
      <c r="H130" s="51"/>
      <c r="I130" s="51"/>
      <c r="J130" s="51"/>
      <c r="K130" s="51"/>
      <c r="L130" s="51"/>
      <c r="M130" s="51"/>
      <c r="N130" s="51"/>
      <c r="O130" s="51"/>
      <c r="P130" s="51"/>
      <c r="Q130" s="51"/>
      <c r="R130" s="51"/>
      <c r="S130" s="51"/>
    </row>
    <row r="131" spans="1:19" ht="89.25">
      <c r="A131" s="51"/>
      <c r="B131" s="19" t="s">
        <v>192</v>
      </c>
      <c r="C131" s="51"/>
      <c r="D131" s="51"/>
      <c r="E131" s="51"/>
      <c r="F131" s="51"/>
      <c r="G131" s="51"/>
      <c r="H131" s="51"/>
      <c r="I131" s="51"/>
      <c r="J131" s="51"/>
      <c r="K131" s="51"/>
      <c r="L131" s="51"/>
      <c r="M131" s="51"/>
      <c r="N131" s="51"/>
      <c r="O131" s="51"/>
      <c r="P131" s="51"/>
      <c r="Q131" s="51"/>
      <c r="R131" s="51"/>
      <c r="S131" s="51"/>
    </row>
    <row r="132" spans="1:19" ht="25.5">
      <c r="A132" s="51"/>
      <c r="B132" s="19" t="s">
        <v>106</v>
      </c>
      <c r="C132" s="51"/>
      <c r="D132" s="51">
        <v>2016</v>
      </c>
      <c r="E132" s="51"/>
      <c r="F132" s="51"/>
      <c r="G132" s="51"/>
      <c r="H132" s="51"/>
      <c r="I132" s="51"/>
      <c r="J132" s="51"/>
      <c r="K132" s="51"/>
      <c r="L132" s="51"/>
      <c r="M132" s="51"/>
      <c r="N132" s="51"/>
      <c r="O132" s="51"/>
      <c r="P132" s="51"/>
      <c r="Q132" s="51"/>
      <c r="R132" s="51"/>
      <c r="S132" s="51"/>
    </row>
    <row r="133" spans="1:19" ht="12.75">
      <c r="A133" s="51"/>
      <c r="B133" s="19" t="s">
        <v>79</v>
      </c>
      <c r="C133" s="51"/>
      <c r="D133" s="51"/>
      <c r="E133" s="51"/>
      <c r="F133" s="51"/>
      <c r="G133" s="51"/>
      <c r="H133" s="51"/>
      <c r="I133" s="51"/>
      <c r="J133" s="51"/>
      <c r="K133" s="51"/>
      <c r="L133" s="51"/>
      <c r="M133" s="51"/>
      <c r="N133" s="51"/>
      <c r="O133" s="51"/>
      <c r="P133" s="51"/>
      <c r="Q133" s="51"/>
      <c r="R133" s="51"/>
      <c r="S133" s="51"/>
    </row>
    <row r="134" spans="1:19" ht="12.75">
      <c r="A134" s="51"/>
      <c r="B134" s="19"/>
      <c r="C134" s="51"/>
      <c r="D134" s="51"/>
      <c r="E134" s="51"/>
      <c r="F134" s="51"/>
      <c r="G134" s="51"/>
      <c r="H134" s="51"/>
      <c r="I134" s="51"/>
      <c r="J134" s="51"/>
      <c r="K134" s="51"/>
      <c r="L134" s="51"/>
      <c r="M134" s="51"/>
      <c r="N134" s="51"/>
      <c r="O134" s="51"/>
      <c r="P134" s="51"/>
      <c r="Q134" s="51"/>
      <c r="R134" s="51"/>
      <c r="S134" s="51"/>
    </row>
    <row r="135" spans="1:19" ht="12.75">
      <c r="A135" s="51"/>
      <c r="B135" s="54"/>
      <c r="C135" s="51"/>
      <c r="D135" s="51"/>
      <c r="E135" s="51"/>
      <c r="F135" s="51"/>
      <c r="G135" s="51"/>
      <c r="H135" s="51"/>
      <c r="I135" s="51"/>
      <c r="J135" s="51"/>
      <c r="K135" s="51"/>
      <c r="L135" s="51"/>
      <c r="M135" s="51"/>
      <c r="N135" s="51"/>
      <c r="O135" s="51"/>
      <c r="P135" s="51"/>
      <c r="Q135" s="51"/>
      <c r="R135" s="51"/>
      <c r="S135" s="51"/>
    </row>
    <row r="136" spans="1:19" ht="12.75">
      <c r="A136" s="51"/>
      <c r="B136" s="54"/>
      <c r="C136" s="51"/>
      <c r="D136" s="51"/>
      <c r="E136" s="51"/>
      <c r="F136" s="51"/>
      <c r="G136" s="51"/>
      <c r="H136" s="51"/>
      <c r="I136" s="51"/>
      <c r="J136" s="51"/>
      <c r="K136" s="51"/>
      <c r="L136" s="51"/>
      <c r="M136" s="51"/>
      <c r="N136" s="51"/>
      <c r="O136" s="51"/>
      <c r="P136" s="51"/>
      <c r="Q136" s="51"/>
      <c r="R136" s="51"/>
      <c r="S136" s="51"/>
    </row>
    <row r="137" spans="1:19" ht="12.75">
      <c r="A137" s="51"/>
      <c r="B137" s="54"/>
      <c r="C137" s="51"/>
      <c r="D137" s="51"/>
      <c r="E137" s="51"/>
      <c r="F137" s="51"/>
      <c r="G137" s="51"/>
      <c r="H137" s="51"/>
      <c r="I137" s="51"/>
      <c r="J137" s="51"/>
      <c r="K137" s="51"/>
      <c r="L137" s="51"/>
      <c r="M137" s="51"/>
      <c r="N137" s="51"/>
      <c r="O137" s="51"/>
      <c r="P137" s="51"/>
      <c r="Q137" s="51"/>
      <c r="R137" s="51"/>
      <c r="S137" s="51"/>
    </row>
    <row r="138" spans="1:19" ht="12.75">
      <c r="A138" s="51"/>
      <c r="B138" s="54"/>
      <c r="C138" s="51"/>
      <c r="D138" s="51"/>
      <c r="E138" s="51"/>
      <c r="F138" s="51"/>
      <c r="G138" s="51"/>
      <c r="H138" s="51"/>
      <c r="I138" s="51"/>
      <c r="J138" s="51"/>
      <c r="K138" s="51"/>
      <c r="L138" s="51"/>
      <c r="M138" s="51"/>
      <c r="N138" s="51"/>
      <c r="O138" s="51"/>
      <c r="P138" s="51"/>
      <c r="Q138" s="51"/>
      <c r="R138" s="51"/>
      <c r="S138" s="51"/>
    </row>
    <row r="139" spans="1:19" ht="12.75">
      <c r="A139" s="51"/>
      <c r="B139" s="54"/>
      <c r="C139" s="51"/>
      <c r="D139" s="51"/>
      <c r="E139" s="51"/>
      <c r="F139" s="51"/>
      <c r="G139" s="51"/>
      <c r="H139" s="51"/>
      <c r="I139" s="51"/>
      <c r="J139" s="51"/>
      <c r="K139" s="51"/>
      <c r="L139" s="51"/>
      <c r="M139" s="51"/>
      <c r="N139" s="51"/>
      <c r="O139" s="51"/>
      <c r="P139" s="51"/>
      <c r="Q139" s="51"/>
      <c r="R139" s="51"/>
      <c r="S139" s="51"/>
    </row>
    <row r="140" ht="12.75">
      <c r="B140" s="57"/>
    </row>
    <row r="141" ht="12.75">
      <c r="B141" s="57"/>
    </row>
    <row r="142" ht="12.75">
      <c r="B142" s="57"/>
    </row>
    <row r="143" ht="12.75">
      <c r="B143" s="57"/>
    </row>
    <row r="144" ht="12.75">
      <c r="B144" s="57"/>
    </row>
    <row r="145" ht="12.75">
      <c r="B145" s="57"/>
    </row>
    <row r="146" ht="12.75">
      <c r="B146" s="57"/>
    </row>
    <row r="147" ht="12.75">
      <c r="B147" s="57"/>
    </row>
    <row r="148" ht="12.75">
      <c r="B148" s="57"/>
    </row>
    <row r="149" ht="12.75">
      <c r="B149" s="57"/>
    </row>
    <row r="150" ht="12.75">
      <c r="B150" s="57"/>
    </row>
    <row r="151" ht="12.75">
      <c r="B151" s="57"/>
    </row>
    <row r="152" ht="12.75">
      <c r="B152" s="57"/>
    </row>
    <row r="153" ht="12.75">
      <c r="B153" s="57"/>
    </row>
    <row r="154" ht="12.75">
      <c r="B154" s="57"/>
    </row>
    <row r="155" ht="12.75">
      <c r="B155" s="57"/>
    </row>
    <row r="156" ht="12.75">
      <c r="B156" s="57"/>
    </row>
    <row r="157" ht="12.75">
      <c r="B157" s="57"/>
    </row>
    <row r="158" ht="12.75">
      <c r="B158" s="57"/>
    </row>
    <row r="159" ht="12.75">
      <c r="B159" s="57"/>
    </row>
    <row r="160" ht="12.75">
      <c r="B160" s="57"/>
    </row>
    <row r="161" ht="12.75">
      <c r="B161" s="57"/>
    </row>
    <row r="162" ht="12.75">
      <c r="B162" s="57"/>
    </row>
    <row r="163" ht="12.75">
      <c r="B163" s="57"/>
    </row>
    <row r="164" ht="12.75">
      <c r="B164" s="57"/>
    </row>
    <row r="165" ht="12.75">
      <c r="B165" s="57"/>
    </row>
    <row r="166" ht="12.75">
      <c r="B166" s="57"/>
    </row>
    <row r="167" ht="12.75">
      <c r="B167" s="57"/>
    </row>
    <row r="168" ht="12.75">
      <c r="B168" s="57"/>
    </row>
    <row r="169" ht="12.75">
      <c r="B169" s="57"/>
    </row>
    <row r="170" ht="12.75">
      <c r="B170" s="57"/>
    </row>
    <row r="171" ht="12.75">
      <c r="B171" s="57"/>
    </row>
    <row r="172" ht="12.75">
      <c r="B172" s="57"/>
    </row>
    <row r="173" ht="12.75">
      <c r="B173" s="57"/>
    </row>
    <row r="174" ht="12.75">
      <c r="B174" s="57"/>
    </row>
    <row r="175" ht="12.75">
      <c r="B175" s="57"/>
    </row>
    <row r="176" ht="12.75">
      <c r="B176" s="57"/>
    </row>
    <row r="177" ht="12.75">
      <c r="B177" s="57"/>
    </row>
    <row r="178" ht="12.75">
      <c r="B178" s="57"/>
    </row>
  </sheetData>
  <sheetProtection password="E09B" sheet="1" objects="1" scenarios="1"/>
  <mergeCells count="77">
    <mergeCell ref="C74:P74"/>
    <mergeCell ref="B43:P43"/>
    <mergeCell ref="B45:B46"/>
    <mergeCell ref="B66:B73"/>
    <mergeCell ref="C72:P72"/>
    <mergeCell ref="C73:P73"/>
    <mergeCell ref="C66:P66"/>
    <mergeCell ref="C67:P67"/>
    <mergeCell ref="C68:P68"/>
    <mergeCell ref="C69:P69"/>
    <mergeCell ref="C70:P70"/>
    <mergeCell ref="C71:P71"/>
    <mergeCell ref="B48:P48"/>
    <mergeCell ref="B49:P64"/>
    <mergeCell ref="A65:Q65"/>
    <mergeCell ref="C34:P34"/>
    <mergeCell ref="B35:P35"/>
    <mergeCell ref="C36:P36"/>
    <mergeCell ref="B38:P38"/>
    <mergeCell ref="C39:G39"/>
    <mergeCell ref="H39:L39"/>
    <mergeCell ref="M39:P39"/>
    <mergeCell ref="C40:G40"/>
    <mergeCell ref="H40:L40"/>
    <mergeCell ref="M40:P40"/>
    <mergeCell ref="C41:G41"/>
    <mergeCell ref="H41:L41"/>
    <mergeCell ref="M41:P41"/>
    <mergeCell ref="B29:P29"/>
    <mergeCell ref="C30:P30"/>
    <mergeCell ref="B31:P31"/>
    <mergeCell ref="C32:P32"/>
    <mergeCell ref="B33:P33"/>
    <mergeCell ref="C26:P26"/>
    <mergeCell ref="B27:P27"/>
    <mergeCell ref="D28:G28"/>
    <mergeCell ref="H28:J28"/>
    <mergeCell ref="K28:M28"/>
    <mergeCell ref="N28:O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C75:P75"/>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Y75:AA75"/>
    <mergeCell ref="Y67:AA67"/>
    <mergeCell ref="Y68:AA68"/>
    <mergeCell ref="Y69:AA69"/>
    <mergeCell ref="Y70:AA70"/>
    <mergeCell ref="Y73:AA73"/>
    <mergeCell ref="Y74:AA74"/>
  </mergeCells>
  <conditionalFormatting sqref="P46">
    <cfRule type="cellIs" priority="7" dxfId="2" operator="equal" stopIfTrue="1">
      <formula>"0"</formula>
    </cfRule>
    <cfRule type="cellIs" priority="8" dxfId="2" operator="lessThanOrEqual" stopIfTrue="1">
      <formula>0.94999</formula>
    </cfRule>
    <cfRule type="cellIs" priority="9" dxfId="1" operator="between" stopIfTrue="1">
      <formula>"0.85"</formula>
      <formula>"0.949999"</formula>
    </cfRule>
    <cfRule type="cellIs" priority="10" dxfId="0" operator="greaterThanOrEqual" stopIfTrue="1">
      <formula>0.95</formula>
    </cfRule>
  </conditionalFormatting>
  <conditionalFormatting sqref="F46">
    <cfRule type="cellIs" priority="1" dxfId="2" operator="lessThanOrEqual" stopIfTrue="1">
      <formula>0.84</formula>
    </cfRule>
    <cfRule type="cellIs" priority="2" dxfId="1" operator="between" stopIfTrue="1">
      <formula>0.85</formula>
      <formula>0.949999</formula>
    </cfRule>
    <cfRule type="cellIs" priority="3" dxfId="0" operator="greaterThanOrEqual" stopIfTrue="1">
      <formula>0.95</formula>
    </cfRule>
  </conditionalFormatting>
  <dataValidations count="6">
    <dataValidation type="list" allowBlank="1" showInputMessage="1" showErrorMessage="1" sqref="H10:J10">
      <formula1>$B$103:$B$105</formula1>
    </dataValidation>
    <dataValidation type="list" allowBlank="1" showInputMessage="1" showErrorMessage="1" sqref="O10:P10">
      <formula1>$C$103:$C$109</formula1>
    </dataValidation>
    <dataValidation type="list" allowBlank="1" showInputMessage="1" showErrorMessage="1" sqref="C12:P12">
      <formula1>$D$103:$D$124</formula1>
    </dataValidation>
    <dataValidation type="list" allowBlank="1" showInputMessage="1" showErrorMessage="1" sqref="C32:P32 C34:P34 C36:P36">
      <formula1>$Q$102:$Q$107</formula1>
    </dataValidation>
    <dataValidation type="list" allowBlank="1" showInputMessage="1" showErrorMessage="1" sqref="C18:P18">
      <formula1>$B$126:$B$137</formula1>
    </dataValidation>
    <dataValidation type="list" allowBlank="1" showInputMessage="1" showErrorMessage="1" sqref="C10">
      <formula1>$Q$110:$Q$113</formula1>
    </dataValidation>
  </dataValidations>
  <printOptions horizontalCentered="1" verticalCentered="1"/>
  <pageMargins left="0" right="0" top="0" bottom="0" header="0" footer="0"/>
  <pageSetup fitToHeight="1" fitToWidth="1" horizontalDpi="600" verticalDpi="600" orientation="portrait" scale="57" r:id="rId4"/>
  <drawing r:id="rId3"/>
  <legacyDrawing r:id="rId2"/>
</worksheet>
</file>

<file path=xl/worksheets/sheet8.xml><?xml version="1.0" encoding="utf-8"?>
<worksheet xmlns="http://schemas.openxmlformats.org/spreadsheetml/2006/main" xmlns:r="http://schemas.openxmlformats.org/officeDocument/2006/relationships">
  <sheetPr>
    <tabColor rgb="FF7030A0"/>
  </sheetPr>
  <dimension ref="A1:AO72"/>
  <sheetViews>
    <sheetView zoomScale="70" zoomScaleNormal="70" zoomScaleSheetLayoutView="90" zoomScalePageLayoutView="0" workbookViewId="0" topLeftCell="A1">
      <selection activeCell="U35" sqref="U35"/>
    </sheetView>
  </sheetViews>
  <sheetFormatPr defaultColWidth="11.421875" defaultRowHeight="12.75"/>
  <cols>
    <col min="1" max="1" width="27.140625" style="26" customWidth="1"/>
    <col min="2" max="2" width="27.140625" style="23" customWidth="1"/>
    <col min="3" max="14" width="9.7109375" style="23" customWidth="1"/>
    <col min="15" max="15" width="9.7109375" style="28" customWidth="1"/>
    <col min="16" max="16" width="9.7109375" style="23" customWidth="1"/>
    <col min="17" max="17" width="9.7109375" style="28" customWidth="1"/>
    <col min="18" max="18" width="9.7109375" style="23" customWidth="1"/>
    <col min="19" max="19" width="9.7109375" style="28" customWidth="1"/>
    <col min="20" max="20" width="9.7109375" style="23" customWidth="1"/>
    <col min="21" max="21" width="9.7109375" style="28" customWidth="1"/>
    <col min="22" max="22" width="9.7109375" style="23" customWidth="1"/>
    <col min="23" max="23" width="9.7109375" style="28" customWidth="1"/>
    <col min="24" max="24" width="9.7109375" style="23" customWidth="1"/>
    <col min="25" max="25" width="9.7109375" style="28" customWidth="1"/>
    <col min="26" max="26" width="9.7109375" style="23" customWidth="1"/>
    <col min="27" max="27" width="31.8515625" style="23" customWidth="1"/>
    <col min="28" max="28" width="5.421875" style="23" customWidth="1"/>
    <col min="29" max="16384" width="11.421875" style="23" customWidth="1"/>
  </cols>
  <sheetData>
    <row r="1" spans="1:41" ht="21" customHeight="1">
      <c r="A1" s="712"/>
      <c r="B1" s="715" t="s">
        <v>59</v>
      </c>
      <c r="C1" s="715"/>
      <c r="D1" s="715"/>
      <c r="E1" s="715"/>
      <c r="F1" s="715"/>
      <c r="G1" s="715"/>
      <c r="H1" s="715"/>
      <c r="I1" s="715"/>
      <c r="J1" s="715"/>
      <c r="K1" s="715"/>
      <c r="L1" s="715"/>
      <c r="M1" s="715"/>
      <c r="N1" s="715"/>
      <c r="O1" s="715"/>
      <c r="P1" s="715"/>
      <c r="Q1" s="715"/>
      <c r="R1" s="715"/>
      <c r="S1" s="715"/>
      <c r="T1" s="715"/>
      <c r="U1" s="715"/>
      <c r="V1" s="715"/>
      <c r="W1" s="715"/>
      <c r="X1" s="715"/>
      <c r="Y1" s="715"/>
      <c r="Z1" s="715"/>
      <c r="AA1" s="703" t="s">
        <v>60</v>
      </c>
      <c r="AB1" s="704"/>
      <c r="AC1" s="20"/>
      <c r="AD1" s="20"/>
      <c r="AE1" s="20"/>
      <c r="AF1" s="20"/>
      <c r="AG1" s="20"/>
      <c r="AH1" s="20"/>
      <c r="AI1" s="20"/>
      <c r="AJ1" s="20"/>
      <c r="AK1" s="20"/>
      <c r="AL1" s="20"/>
      <c r="AM1" s="20"/>
      <c r="AN1" s="21"/>
      <c r="AO1" s="22"/>
    </row>
    <row r="2" spans="1:41" ht="18">
      <c r="A2" s="713"/>
      <c r="B2" s="479" t="s">
        <v>84</v>
      </c>
      <c r="C2" s="479"/>
      <c r="D2" s="479"/>
      <c r="E2" s="479"/>
      <c r="F2" s="479"/>
      <c r="G2" s="479"/>
      <c r="H2" s="479"/>
      <c r="I2" s="479"/>
      <c r="J2" s="479"/>
      <c r="K2" s="479"/>
      <c r="L2" s="479"/>
      <c r="M2" s="479"/>
      <c r="N2" s="479"/>
      <c r="O2" s="479"/>
      <c r="P2" s="479"/>
      <c r="Q2" s="479"/>
      <c r="R2" s="479"/>
      <c r="S2" s="479"/>
      <c r="T2" s="479"/>
      <c r="U2" s="479"/>
      <c r="V2" s="479"/>
      <c r="W2" s="479"/>
      <c r="X2" s="479"/>
      <c r="Y2" s="479"/>
      <c r="Z2" s="479"/>
      <c r="AA2" s="705" t="s">
        <v>108</v>
      </c>
      <c r="AB2" s="706"/>
      <c r="AC2" s="20"/>
      <c r="AD2" s="20"/>
      <c r="AE2" s="20"/>
      <c r="AF2" s="20"/>
      <c r="AG2" s="20"/>
      <c r="AH2" s="20"/>
      <c r="AI2" s="20"/>
      <c r="AJ2" s="20"/>
      <c r="AK2" s="20"/>
      <c r="AL2" s="20"/>
      <c r="AM2" s="20"/>
      <c r="AN2" s="21"/>
      <c r="AO2" s="22"/>
    </row>
    <row r="3" spans="1:41" ht="18">
      <c r="A3" s="713"/>
      <c r="B3" s="479" t="s">
        <v>85</v>
      </c>
      <c r="C3" s="479"/>
      <c r="D3" s="479"/>
      <c r="E3" s="479"/>
      <c r="F3" s="479"/>
      <c r="G3" s="479"/>
      <c r="H3" s="479"/>
      <c r="I3" s="479"/>
      <c r="J3" s="479"/>
      <c r="K3" s="479"/>
      <c r="L3" s="479"/>
      <c r="M3" s="479"/>
      <c r="N3" s="479"/>
      <c r="O3" s="479"/>
      <c r="P3" s="479"/>
      <c r="Q3" s="479"/>
      <c r="R3" s="479"/>
      <c r="S3" s="479"/>
      <c r="T3" s="479"/>
      <c r="U3" s="479"/>
      <c r="V3" s="479"/>
      <c r="W3" s="479"/>
      <c r="X3" s="479"/>
      <c r="Y3" s="479"/>
      <c r="Z3" s="479"/>
      <c r="AA3" s="705" t="s">
        <v>180</v>
      </c>
      <c r="AB3" s="706"/>
      <c r="AC3" s="20"/>
      <c r="AD3" s="20"/>
      <c r="AE3" s="20"/>
      <c r="AF3" s="20"/>
      <c r="AG3" s="20"/>
      <c r="AH3" s="20"/>
      <c r="AI3" s="20"/>
      <c r="AJ3" s="20"/>
      <c r="AK3" s="20"/>
      <c r="AL3" s="20"/>
      <c r="AM3" s="20"/>
      <c r="AN3" s="21"/>
      <c r="AO3" s="22"/>
    </row>
    <row r="4" spans="1:41" ht="21.75" customHeight="1" thickBot="1">
      <c r="A4" s="714"/>
      <c r="B4" s="718" t="s">
        <v>86</v>
      </c>
      <c r="C4" s="718"/>
      <c r="D4" s="718"/>
      <c r="E4" s="718"/>
      <c r="F4" s="718"/>
      <c r="G4" s="718"/>
      <c r="H4" s="718"/>
      <c r="I4" s="718"/>
      <c r="J4" s="718"/>
      <c r="K4" s="718"/>
      <c r="L4" s="718"/>
      <c r="M4" s="718"/>
      <c r="N4" s="718"/>
      <c r="O4" s="718"/>
      <c r="P4" s="718"/>
      <c r="Q4" s="718"/>
      <c r="R4" s="718"/>
      <c r="S4" s="718"/>
      <c r="T4" s="718"/>
      <c r="U4" s="718"/>
      <c r="V4" s="718"/>
      <c r="W4" s="718"/>
      <c r="X4" s="718"/>
      <c r="Y4" s="718"/>
      <c r="Z4" s="718"/>
      <c r="AA4" s="707" t="s">
        <v>175</v>
      </c>
      <c r="AB4" s="708"/>
      <c r="AC4" s="24"/>
      <c r="AD4" s="24"/>
      <c r="AE4" s="24"/>
      <c r="AF4" s="24"/>
      <c r="AG4" s="24"/>
      <c r="AH4" s="24"/>
      <c r="AI4" s="24"/>
      <c r="AJ4" s="24"/>
      <c r="AK4" s="24"/>
      <c r="AL4" s="24"/>
      <c r="AM4" s="24"/>
      <c r="AN4" s="21"/>
      <c r="AO4" s="22"/>
    </row>
    <row r="5" spans="1:41" ht="7.5" customHeight="1" thickBot="1">
      <c r="A5" s="2"/>
      <c r="B5" s="1"/>
      <c r="C5" s="3"/>
      <c r="D5" s="3"/>
      <c r="E5" s="3"/>
      <c r="F5" s="3"/>
      <c r="G5" s="3"/>
      <c r="H5" s="3"/>
      <c r="I5" s="3"/>
      <c r="J5" s="3"/>
      <c r="K5" s="3"/>
      <c r="L5" s="3"/>
      <c r="M5" s="3"/>
      <c r="N5" s="3"/>
      <c r="O5" s="3"/>
      <c r="P5" s="3"/>
      <c r="Q5" s="3"/>
      <c r="R5" s="3"/>
      <c r="S5" s="3"/>
      <c r="T5" s="3"/>
      <c r="U5" s="3"/>
      <c r="V5" s="3"/>
      <c r="W5" s="3"/>
      <c r="X5" s="3"/>
      <c r="Y5" s="3"/>
      <c r="Z5" s="3"/>
      <c r="AA5" s="4"/>
      <c r="AB5" s="4"/>
      <c r="AC5" s="24"/>
      <c r="AD5" s="24"/>
      <c r="AE5" s="24"/>
      <c r="AF5" s="24"/>
      <c r="AG5" s="24"/>
      <c r="AH5" s="24"/>
      <c r="AI5" s="24"/>
      <c r="AJ5" s="24"/>
      <c r="AK5" s="24"/>
      <c r="AL5" s="24"/>
      <c r="AM5" s="24"/>
      <c r="AN5" s="21"/>
      <c r="AO5" s="22"/>
    </row>
    <row r="6" spans="1:28" ht="23.25" customHeight="1">
      <c r="A6" s="709" t="s">
        <v>0</v>
      </c>
      <c r="B6" s="710"/>
      <c r="C6" s="710" t="str">
        <f>'Efect Programa de Inducción'!C12</f>
        <v>GESTIÓN TALENTO HUMANO</v>
      </c>
      <c r="D6" s="710"/>
      <c r="E6" s="710"/>
      <c r="F6" s="710"/>
      <c r="G6" s="710"/>
      <c r="H6" s="710"/>
      <c r="I6" s="710"/>
      <c r="J6" s="710"/>
      <c r="K6" s="710"/>
      <c r="L6" s="710"/>
      <c r="M6" s="710"/>
      <c r="N6" s="710"/>
      <c r="O6" s="710"/>
      <c r="P6" s="710"/>
      <c r="Q6" s="710"/>
      <c r="R6" s="710"/>
      <c r="S6" s="710"/>
      <c r="T6" s="710"/>
      <c r="U6" s="710"/>
      <c r="V6" s="710"/>
      <c r="W6" s="710"/>
      <c r="X6" s="710"/>
      <c r="Y6" s="710"/>
      <c r="Z6" s="710"/>
      <c r="AA6" s="710"/>
      <c r="AB6" s="711"/>
    </row>
    <row r="7" spans="1:28" ht="20.25" customHeight="1">
      <c r="A7" s="721" t="s">
        <v>87</v>
      </c>
      <c r="B7" s="700" t="s">
        <v>32</v>
      </c>
      <c r="C7" s="719" t="str">
        <f>'Efect Programa de Inducción'!C14</f>
        <v>Efectividad de la Inducción Institucional</v>
      </c>
      <c r="D7" s="719"/>
      <c r="E7" s="719"/>
      <c r="F7" s="719"/>
      <c r="G7" s="719"/>
      <c r="H7" s="719"/>
      <c r="I7" s="719"/>
      <c r="J7" s="719"/>
      <c r="K7" s="719"/>
      <c r="L7" s="719"/>
      <c r="M7" s="719"/>
      <c r="N7" s="719"/>
      <c r="O7" s="719"/>
      <c r="P7" s="719"/>
      <c r="Q7" s="719"/>
      <c r="R7" s="719"/>
      <c r="S7" s="719"/>
      <c r="T7" s="719"/>
      <c r="U7" s="719"/>
      <c r="V7" s="719"/>
      <c r="W7" s="719"/>
      <c r="X7" s="719"/>
      <c r="Y7" s="719"/>
      <c r="Z7" s="719"/>
      <c r="AA7" s="719"/>
      <c r="AB7" s="720"/>
    </row>
    <row r="8" spans="1:28" ht="41.25" customHeight="1">
      <c r="A8" s="721"/>
      <c r="B8" s="700"/>
      <c r="C8" s="174" t="s">
        <v>119</v>
      </c>
      <c r="D8" s="174" t="s">
        <v>88</v>
      </c>
      <c r="E8" s="174" t="s">
        <v>120</v>
      </c>
      <c r="F8" s="174" t="s">
        <v>88</v>
      </c>
      <c r="G8" s="174" t="s">
        <v>114</v>
      </c>
      <c r="H8" s="174" t="s">
        <v>88</v>
      </c>
      <c r="I8" s="174" t="s">
        <v>110</v>
      </c>
      <c r="J8" s="174" t="s">
        <v>88</v>
      </c>
      <c r="K8" s="174" t="s">
        <v>121</v>
      </c>
      <c r="L8" s="174" t="s">
        <v>88</v>
      </c>
      <c r="M8" s="174" t="s">
        <v>113</v>
      </c>
      <c r="N8" s="174" t="s">
        <v>88</v>
      </c>
      <c r="O8" s="174" t="s">
        <v>122</v>
      </c>
      <c r="P8" s="174" t="s">
        <v>88</v>
      </c>
      <c r="Q8" s="174" t="s">
        <v>111</v>
      </c>
      <c r="R8" s="174" t="s">
        <v>88</v>
      </c>
      <c r="S8" s="174" t="s">
        <v>115</v>
      </c>
      <c r="T8" s="174" t="s">
        <v>88</v>
      </c>
      <c r="U8" s="174" t="s">
        <v>123</v>
      </c>
      <c r="V8" s="174" t="s">
        <v>88</v>
      </c>
      <c r="W8" s="174" t="s">
        <v>124</v>
      </c>
      <c r="X8" s="174" t="s">
        <v>88</v>
      </c>
      <c r="Y8" s="174" t="s">
        <v>112</v>
      </c>
      <c r="Z8" s="174" t="s">
        <v>88</v>
      </c>
      <c r="AA8" s="729" t="s">
        <v>89</v>
      </c>
      <c r="AB8" s="730"/>
    </row>
    <row r="9" spans="1:28" ht="79.5" customHeight="1">
      <c r="A9" s="727" t="s">
        <v>138</v>
      </c>
      <c r="B9" s="176" t="s">
        <v>294</v>
      </c>
      <c r="C9" s="168">
        <v>482.38</v>
      </c>
      <c r="D9" s="716">
        <f>IF(C9=0,"0",C9/C10)</f>
        <v>96.476</v>
      </c>
      <c r="E9" s="168">
        <v>294.79</v>
      </c>
      <c r="F9" s="716">
        <f>IF(E9=0,"0",E9/E10)</f>
        <v>98.26333333333334</v>
      </c>
      <c r="G9" s="168">
        <v>98.57</v>
      </c>
      <c r="H9" s="716">
        <f>IF(G9=0,"0",G9/G10)</f>
        <v>98.57</v>
      </c>
      <c r="I9" s="267">
        <v>0</v>
      </c>
      <c r="J9" s="716" t="str">
        <f>IF(I9=0,"0",I9/I10)</f>
        <v>0</v>
      </c>
      <c r="K9" s="267">
        <v>0</v>
      </c>
      <c r="L9" s="716" t="str">
        <f>IF(K9=0,"0",K9/K10)</f>
        <v>0</v>
      </c>
      <c r="M9" s="267">
        <v>0</v>
      </c>
      <c r="N9" s="716" t="str">
        <f>IF(M9=0,"0",M9/M10)</f>
        <v>0</v>
      </c>
      <c r="O9" s="267">
        <v>0</v>
      </c>
      <c r="P9" s="716" t="str">
        <f>IF(O9=0,"0",O9/O10)</f>
        <v>0</v>
      </c>
      <c r="Q9" s="267">
        <v>293.58</v>
      </c>
      <c r="R9" s="716">
        <f>IF(Q9=0,"0",Q9/Q10)</f>
        <v>97.86</v>
      </c>
      <c r="S9" s="267">
        <v>587.27</v>
      </c>
      <c r="T9" s="716">
        <f>IF(S9=0,"0",S9/S10)</f>
        <v>97.87833333333333</v>
      </c>
      <c r="U9" s="169">
        <v>0</v>
      </c>
      <c r="V9" s="716" t="str">
        <f>IF(U9=0,"0",U9/U10)</f>
        <v>0</v>
      </c>
      <c r="W9" s="169">
        <v>668.94</v>
      </c>
      <c r="X9" s="716">
        <f>IF(W9=0,"0",W9/W10)</f>
        <v>95.56285714285715</v>
      </c>
      <c r="Y9" s="170">
        <v>671.12</v>
      </c>
      <c r="Z9" s="735">
        <f>IF(Y9=0,"0",Y9/Y10)</f>
        <v>95.87428571428572</v>
      </c>
      <c r="AA9" s="731" t="s">
        <v>410</v>
      </c>
      <c r="AB9" s="732"/>
    </row>
    <row r="10" spans="1:28" ht="79.5" customHeight="1" thickBot="1">
      <c r="A10" s="728"/>
      <c r="B10" s="177" t="s">
        <v>362</v>
      </c>
      <c r="C10" s="171">
        <v>5</v>
      </c>
      <c r="D10" s="717"/>
      <c r="E10" s="171">
        <v>3</v>
      </c>
      <c r="F10" s="717"/>
      <c r="G10" s="171">
        <v>1</v>
      </c>
      <c r="H10" s="717"/>
      <c r="I10" s="268">
        <v>0</v>
      </c>
      <c r="J10" s="717"/>
      <c r="K10" s="268">
        <v>0</v>
      </c>
      <c r="L10" s="717"/>
      <c r="M10" s="268">
        <v>0</v>
      </c>
      <c r="N10" s="717"/>
      <c r="O10" s="268">
        <v>0</v>
      </c>
      <c r="P10" s="717"/>
      <c r="Q10" s="268">
        <v>3</v>
      </c>
      <c r="R10" s="717"/>
      <c r="S10" s="268">
        <v>6</v>
      </c>
      <c r="T10" s="717"/>
      <c r="U10" s="172">
        <v>0</v>
      </c>
      <c r="V10" s="717"/>
      <c r="W10" s="172">
        <v>7</v>
      </c>
      <c r="X10" s="717"/>
      <c r="Y10" s="173">
        <v>7</v>
      </c>
      <c r="Z10" s="736"/>
      <c r="AA10" s="733"/>
      <c r="AB10" s="734"/>
    </row>
    <row r="11" spans="3:26" ht="12.75">
      <c r="C11" s="27"/>
      <c r="D11" s="27"/>
      <c r="E11" s="27"/>
      <c r="F11" s="27"/>
      <c r="G11" s="27"/>
      <c r="H11" s="27"/>
      <c r="I11" s="27"/>
      <c r="J11" s="27"/>
      <c r="K11" s="27"/>
      <c r="L11" s="27"/>
      <c r="M11" s="27"/>
      <c r="N11" s="27"/>
      <c r="P11" s="27"/>
      <c r="R11" s="27"/>
      <c r="T11" s="27"/>
      <c r="V11" s="27"/>
      <c r="X11" s="27"/>
      <c r="Z11" s="27"/>
    </row>
    <row r="12" spans="3:26" ht="12.75">
      <c r="C12" s="27"/>
      <c r="D12" s="27"/>
      <c r="E12" s="27"/>
      <c r="F12" s="27"/>
      <c r="G12" s="27"/>
      <c r="H12" s="27"/>
      <c r="I12" s="27"/>
      <c r="J12" s="27"/>
      <c r="K12" s="27"/>
      <c r="L12" s="27"/>
      <c r="M12" s="27"/>
      <c r="N12" s="27"/>
      <c r="P12" s="27"/>
      <c r="R12" s="27"/>
      <c r="T12" s="27"/>
      <c r="V12" s="27"/>
      <c r="X12" s="27"/>
      <c r="Z12" s="27"/>
    </row>
    <row r="13" spans="3:26" ht="12.75">
      <c r="C13" s="27"/>
      <c r="D13" s="27"/>
      <c r="E13" s="27"/>
      <c r="F13" s="27"/>
      <c r="G13" s="27"/>
      <c r="H13" s="27"/>
      <c r="I13" s="27"/>
      <c r="J13" s="27"/>
      <c r="K13" s="27"/>
      <c r="L13" s="27"/>
      <c r="M13" s="27"/>
      <c r="N13" s="27"/>
      <c r="P13" s="27"/>
      <c r="R13" s="27"/>
      <c r="T13" s="27"/>
      <c r="V13" s="27"/>
      <c r="X13" s="27"/>
      <c r="Z13" s="27"/>
    </row>
    <row r="14" spans="1:27" ht="16.5" hidden="1" thickBot="1">
      <c r="A14" s="722" t="s">
        <v>87</v>
      </c>
      <c r="B14" s="722" t="s">
        <v>32</v>
      </c>
      <c r="C14" s="724" t="s">
        <v>144</v>
      </c>
      <c r="D14" s="725"/>
      <c r="E14" s="725"/>
      <c r="F14" s="725"/>
      <c r="G14" s="725"/>
      <c r="H14" s="725"/>
      <c r="I14" s="725"/>
      <c r="J14" s="725"/>
      <c r="K14" s="725"/>
      <c r="L14" s="725"/>
      <c r="M14" s="725"/>
      <c r="N14" s="725"/>
      <c r="O14" s="725"/>
      <c r="P14" s="725"/>
      <c r="Q14" s="725"/>
      <c r="R14" s="725"/>
      <c r="S14" s="725"/>
      <c r="T14" s="725"/>
      <c r="U14" s="725"/>
      <c r="V14" s="725"/>
      <c r="W14" s="725"/>
      <c r="X14" s="725"/>
      <c r="Y14" s="725"/>
      <c r="Z14" s="725"/>
      <c r="AA14" s="726"/>
    </row>
    <row r="15" spans="1:27" ht="26.25" hidden="1" thickBot="1">
      <c r="A15" s="723"/>
      <c r="B15" s="723"/>
      <c r="C15" s="152" t="s">
        <v>119</v>
      </c>
      <c r="D15" s="152" t="s">
        <v>88</v>
      </c>
      <c r="E15" s="152" t="s">
        <v>120</v>
      </c>
      <c r="F15" s="152" t="s">
        <v>88</v>
      </c>
      <c r="G15" s="152" t="s">
        <v>114</v>
      </c>
      <c r="H15" s="152" t="s">
        <v>88</v>
      </c>
      <c r="I15" s="152" t="s">
        <v>110</v>
      </c>
      <c r="J15" s="152" t="s">
        <v>88</v>
      </c>
      <c r="K15" s="152" t="s">
        <v>121</v>
      </c>
      <c r="L15" s="152" t="s">
        <v>88</v>
      </c>
      <c r="M15" s="152" t="s">
        <v>113</v>
      </c>
      <c r="N15" s="152" t="s">
        <v>88</v>
      </c>
      <c r="O15" s="152" t="s">
        <v>122</v>
      </c>
      <c r="P15" s="152" t="s">
        <v>88</v>
      </c>
      <c r="Q15" s="152" t="s">
        <v>111</v>
      </c>
      <c r="R15" s="152" t="s">
        <v>88</v>
      </c>
      <c r="S15" s="152" t="s">
        <v>115</v>
      </c>
      <c r="T15" s="152" t="s">
        <v>88</v>
      </c>
      <c r="U15" s="152" t="s">
        <v>123</v>
      </c>
      <c r="V15" s="152" t="s">
        <v>88</v>
      </c>
      <c r="W15" s="152" t="s">
        <v>124</v>
      </c>
      <c r="X15" s="152" t="s">
        <v>88</v>
      </c>
      <c r="Y15" s="152" t="s">
        <v>112</v>
      </c>
      <c r="Z15" s="152" t="s">
        <v>88</v>
      </c>
      <c r="AA15" s="152" t="s">
        <v>89</v>
      </c>
    </row>
    <row r="16" spans="1:27" ht="30.75" hidden="1" thickBot="1">
      <c r="A16" s="701" t="s">
        <v>138</v>
      </c>
      <c r="B16" s="153" t="s">
        <v>146</v>
      </c>
      <c r="C16" s="154" t="s">
        <v>156</v>
      </c>
      <c r="D16" s="737">
        <v>2</v>
      </c>
      <c r="E16" s="155">
        <v>13</v>
      </c>
      <c r="F16" s="737">
        <v>15</v>
      </c>
      <c r="G16" s="154" t="s">
        <v>157</v>
      </c>
      <c r="H16" s="739">
        <v>20</v>
      </c>
      <c r="I16" s="156" t="s">
        <v>158</v>
      </c>
      <c r="J16" s="739">
        <v>26</v>
      </c>
      <c r="K16" s="154" t="s">
        <v>159</v>
      </c>
      <c r="L16" s="737">
        <v>33</v>
      </c>
      <c r="M16" s="155">
        <v>7</v>
      </c>
      <c r="N16" s="739">
        <v>40</v>
      </c>
      <c r="O16" s="154">
        <v>9</v>
      </c>
      <c r="P16" s="743">
        <v>49</v>
      </c>
      <c r="Q16" s="154">
        <v>0</v>
      </c>
      <c r="R16" s="743">
        <v>55</v>
      </c>
      <c r="S16" s="154">
        <v>6</v>
      </c>
      <c r="T16" s="743">
        <v>0</v>
      </c>
      <c r="U16" s="154"/>
      <c r="V16" s="743">
        <v>0</v>
      </c>
      <c r="W16" s="154"/>
      <c r="X16" s="743">
        <v>0</v>
      </c>
      <c r="Y16" s="154"/>
      <c r="Z16" s="743">
        <v>0</v>
      </c>
      <c r="AA16" s="741"/>
    </row>
    <row r="17" spans="1:27" ht="45.75" hidden="1" thickBot="1">
      <c r="A17" s="702"/>
      <c r="B17" s="153" t="s">
        <v>149</v>
      </c>
      <c r="C17" s="157" t="s">
        <v>156</v>
      </c>
      <c r="D17" s="738"/>
      <c r="E17" s="157" t="s">
        <v>160</v>
      </c>
      <c r="F17" s="738"/>
      <c r="G17" s="157" t="s">
        <v>161</v>
      </c>
      <c r="H17" s="740"/>
      <c r="I17" s="157" t="s">
        <v>161</v>
      </c>
      <c r="J17" s="740"/>
      <c r="K17" s="158">
        <v>7</v>
      </c>
      <c r="L17" s="738"/>
      <c r="M17" s="158">
        <v>10</v>
      </c>
      <c r="N17" s="740"/>
      <c r="O17" s="157">
        <v>9</v>
      </c>
      <c r="P17" s="744"/>
      <c r="Q17" s="157">
        <v>2</v>
      </c>
      <c r="R17" s="744"/>
      <c r="S17" s="157">
        <v>6</v>
      </c>
      <c r="T17" s="744"/>
      <c r="U17" s="157"/>
      <c r="V17" s="744"/>
      <c r="W17" s="157"/>
      <c r="X17" s="744"/>
      <c r="Y17" s="157"/>
      <c r="Z17" s="744"/>
      <c r="AA17" s="742"/>
    </row>
    <row r="18" spans="3:26" ht="12.75" hidden="1">
      <c r="C18" s="27"/>
      <c r="D18" s="27"/>
      <c r="E18" s="27"/>
      <c r="F18" s="27"/>
      <c r="G18" s="27"/>
      <c r="H18" s="27"/>
      <c r="I18" s="27"/>
      <c r="J18" s="27"/>
      <c r="K18" s="27"/>
      <c r="L18" s="27"/>
      <c r="M18" s="27"/>
      <c r="N18" s="27"/>
      <c r="P18" s="27"/>
      <c r="R18" s="27"/>
      <c r="T18" s="27"/>
      <c r="V18" s="27"/>
      <c r="X18" s="27"/>
      <c r="Z18" s="27"/>
    </row>
    <row r="19" spans="3:26" ht="12.75">
      <c r="C19" s="27"/>
      <c r="D19" s="27"/>
      <c r="E19" s="27"/>
      <c r="F19" s="27"/>
      <c r="G19" s="27"/>
      <c r="H19" s="27"/>
      <c r="I19" s="27"/>
      <c r="J19" s="27"/>
      <c r="K19" s="27"/>
      <c r="L19" s="27"/>
      <c r="M19" s="27"/>
      <c r="N19" s="27"/>
      <c r="P19" s="27"/>
      <c r="R19" s="27"/>
      <c r="T19" s="27"/>
      <c r="V19" s="27"/>
      <c r="X19" s="27"/>
      <c r="Z19" s="27"/>
    </row>
    <row r="20" spans="3:26" ht="12.75">
      <c r="C20" s="27"/>
      <c r="D20" s="27"/>
      <c r="E20" s="27"/>
      <c r="F20" s="27"/>
      <c r="G20" s="27"/>
      <c r="H20" s="27"/>
      <c r="I20" s="27"/>
      <c r="J20" s="27"/>
      <c r="K20" s="27"/>
      <c r="L20" s="27"/>
      <c r="M20" s="27"/>
      <c r="N20" s="27"/>
      <c r="P20" s="27"/>
      <c r="R20" s="27"/>
      <c r="T20" s="27"/>
      <c r="V20" s="27"/>
      <c r="X20" s="27"/>
      <c r="Z20" s="27"/>
    </row>
    <row r="21" spans="3:26" ht="12.75">
      <c r="C21" s="27"/>
      <c r="D21" s="27"/>
      <c r="E21" s="27"/>
      <c r="F21" s="27"/>
      <c r="G21" s="27"/>
      <c r="H21" s="27"/>
      <c r="I21" s="27"/>
      <c r="J21" s="27"/>
      <c r="K21" s="27"/>
      <c r="L21" s="27"/>
      <c r="M21" s="27"/>
      <c r="N21" s="27"/>
      <c r="P21" s="27"/>
      <c r="R21" s="27"/>
      <c r="T21" s="27"/>
      <c r="V21" s="27"/>
      <c r="X21" s="27"/>
      <c r="Z21" s="27"/>
    </row>
    <row r="22" spans="2:26" ht="15" customHeight="1">
      <c r="B22" s="224"/>
      <c r="C22" s="27"/>
      <c r="D22" s="27"/>
      <c r="E22" s="27"/>
      <c r="F22" s="27"/>
      <c r="G22" s="27"/>
      <c r="H22" s="27"/>
      <c r="I22" s="27"/>
      <c r="J22" s="27"/>
      <c r="K22" s="27"/>
      <c r="L22" s="27"/>
      <c r="M22" s="27"/>
      <c r="N22" s="27"/>
      <c r="P22" s="27"/>
      <c r="R22" s="27"/>
      <c r="T22" s="27"/>
      <c r="V22" s="27"/>
      <c r="X22" s="27"/>
      <c r="Z22" s="27"/>
    </row>
    <row r="23" spans="2:26" ht="15">
      <c r="B23" s="224"/>
      <c r="C23" s="27"/>
      <c r="D23" s="27"/>
      <c r="E23" s="27"/>
      <c r="F23" s="27"/>
      <c r="G23" s="27"/>
      <c r="H23" s="27"/>
      <c r="I23" s="27"/>
      <c r="J23" s="27"/>
      <c r="K23" s="27"/>
      <c r="L23" s="27"/>
      <c r="M23" s="27"/>
      <c r="N23" s="27"/>
      <c r="P23" s="27"/>
      <c r="R23" s="27"/>
      <c r="T23" s="27"/>
      <c r="V23" s="27"/>
      <c r="X23" s="27"/>
      <c r="Z23" s="27"/>
    </row>
    <row r="24" spans="2:26" ht="15" customHeight="1">
      <c r="B24" s="224"/>
      <c r="C24" s="27"/>
      <c r="D24" s="27"/>
      <c r="E24" s="27"/>
      <c r="F24" s="27"/>
      <c r="G24" s="27"/>
      <c r="H24" s="27"/>
      <c r="I24" s="27"/>
      <c r="J24" s="27"/>
      <c r="K24" s="27"/>
      <c r="L24" s="27"/>
      <c r="M24" s="27"/>
      <c r="N24" s="27"/>
      <c r="P24" s="27"/>
      <c r="R24" s="27"/>
      <c r="T24" s="27"/>
      <c r="V24" s="27"/>
      <c r="X24" s="27"/>
      <c r="Z24" s="27"/>
    </row>
    <row r="25" spans="2:26" ht="15">
      <c r="B25" s="224"/>
      <c r="C25" s="27"/>
      <c r="D25" s="27"/>
      <c r="E25" s="27"/>
      <c r="F25" s="27"/>
      <c r="G25" s="27"/>
      <c r="H25" s="27"/>
      <c r="I25" s="27"/>
      <c r="J25" s="27"/>
      <c r="K25" s="27"/>
      <c r="L25" s="27"/>
      <c r="M25" s="27"/>
      <c r="N25" s="27"/>
      <c r="Z25" s="27"/>
    </row>
    <row r="26" spans="2:14" ht="15">
      <c r="B26" s="224"/>
      <c r="C26" s="27"/>
      <c r="D26" s="27"/>
      <c r="E26" s="27"/>
      <c r="F26" s="27"/>
      <c r="G26" s="27"/>
      <c r="H26" s="27"/>
      <c r="I26" s="27"/>
      <c r="J26" s="27"/>
      <c r="K26" s="27"/>
      <c r="L26" s="27"/>
      <c r="M26" s="27"/>
      <c r="N26" s="27"/>
    </row>
    <row r="27" spans="2:14" ht="15">
      <c r="B27" s="224"/>
      <c r="C27" s="27"/>
      <c r="D27" s="27"/>
      <c r="E27" s="27"/>
      <c r="F27" s="27"/>
      <c r="G27" s="27"/>
      <c r="H27" s="27"/>
      <c r="I27" s="27"/>
      <c r="J27" s="27"/>
      <c r="K27" s="27"/>
      <c r="L27" s="27"/>
      <c r="M27" s="27"/>
      <c r="N27" s="27"/>
    </row>
    <row r="28" spans="3:14" ht="12.75" customHeight="1">
      <c r="C28" s="27"/>
      <c r="D28" s="27"/>
      <c r="E28" s="27"/>
      <c r="F28" s="27"/>
      <c r="G28" s="27"/>
      <c r="H28" s="27"/>
      <c r="I28" s="27"/>
      <c r="J28" s="27"/>
      <c r="K28" s="27"/>
      <c r="L28" s="27"/>
      <c r="M28" s="27"/>
      <c r="N28" s="27"/>
    </row>
    <row r="29" spans="3:14" ht="12.75">
      <c r="C29" s="27"/>
      <c r="D29" s="27"/>
      <c r="E29" s="27"/>
      <c r="F29" s="27"/>
      <c r="G29" s="27"/>
      <c r="H29" s="27"/>
      <c r="I29" s="27"/>
      <c r="J29" s="27"/>
      <c r="K29" s="27"/>
      <c r="L29" s="27"/>
      <c r="M29" s="27"/>
      <c r="N29" s="27"/>
    </row>
    <row r="30" spans="3:14" ht="12.75">
      <c r="C30" s="27"/>
      <c r="D30" s="27"/>
      <c r="E30" s="27"/>
      <c r="F30" s="27"/>
      <c r="G30" s="27"/>
      <c r="H30" s="27"/>
      <c r="I30" s="27"/>
      <c r="J30" s="27"/>
      <c r="K30" s="27"/>
      <c r="L30" s="27"/>
      <c r="M30" s="27"/>
      <c r="N30" s="27"/>
    </row>
    <row r="31" spans="3:14" ht="12.75" customHeight="1">
      <c r="C31" s="27"/>
      <c r="D31" s="27"/>
      <c r="E31" s="27"/>
      <c r="F31" s="27"/>
      <c r="G31" s="27"/>
      <c r="H31" s="27"/>
      <c r="I31" s="27"/>
      <c r="J31" s="27"/>
      <c r="K31" s="27"/>
      <c r="L31" s="27"/>
      <c r="M31" s="27"/>
      <c r="N31" s="27"/>
    </row>
    <row r="32" spans="3:14" ht="12.75">
      <c r="C32" s="27"/>
      <c r="D32" s="27"/>
      <c r="E32" s="27"/>
      <c r="F32" s="27"/>
      <c r="G32" s="27"/>
      <c r="H32" s="27"/>
      <c r="I32" s="27"/>
      <c r="J32" s="27"/>
      <c r="K32" s="27"/>
      <c r="L32" s="27"/>
      <c r="M32" s="27"/>
      <c r="N32" s="27"/>
    </row>
    <row r="33" spans="3:14" ht="12.75">
      <c r="C33" s="27"/>
      <c r="D33" s="27"/>
      <c r="E33" s="27"/>
      <c r="F33" s="27"/>
      <c r="G33" s="27"/>
      <c r="H33" s="27"/>
      <c r="I33" s="27"/>
      <c r="J33" s="27"/>
      <c r="K33" s="27"/>
      <c r="L33" s="27"/>
      <c r="M33" s="27"/>
      <c r="N33" s="27"/>
    </row>
    <row r="34" spans="3:14" ht="12.75" customHeight="1">
      <c r="C34" s="27"/>
      <c r="D34" s="27"/>
      <c r="E34" s="27"/>
      <c r="F34" s="27"/>
      <c r="G34" s="27"/>
      <c r="H34" s="27"/>
      <c r="I34" s="27"/>
      <c r="J34" s="27"/>
      <c r="K34" s="27"/>
      <c r="L34" s="27"/>
      <c r="M34" s="27"/>
      <c r="N34" s="27"/>
    </row>
    <row r="35" spans="3:14" ht="12.75">
      <c r="C35" s="27"/>
      <c r="D35" s="27"/>
      <c r="E35" s="27"/>
      <c r="F35" s="27"/>
      <c r="G35" s="27"/>
      <c r="H35" s="27"/>
      <c r="I35" s="27"/>
      <c r="J35" s="27"/>
      <c r="K35" s="27"/>
      <c r="L35" s="27"/>
      <c r="M35" s="27"/>
      <c r="N35" s="27"/>
    </row>
    <row r="36" spans="3:14" ht="12.75">
      <c r="C36" s="27"/>
      <c r="D36" s="27"/>
      <c r="E36" s="27"/>
      <c r="F36" s="27"/>
      <c r="G36" s="27"/>
      <c r="H36" s="27"/>
      <c r="I36" s="27"/>
      <c r="J36" s="27"/>
      <c r="K36" s="27"/>
      <c r="L36" s="27"/>
      <c r="M36" s="27"/>
      <c r="N36" s="27"/>
    </row>
    <row r="37" spans="3:14" ht="12.75" customHeight="1">
      <c r="C37" s="27"/>
      <c r="D37" s="27"/>
      <c r="E37" s="27"/>
      <c r="F37" s="27"/>
      <c r="G37" s="27"/>
      <c r="H37" s="27"/>
      <c r="I37" s="27"/>
      <c r="J37" s="27"/>
      <c r="K37" s="27"/>
      <c r="L37" s="27"/>
      <c r="M37" s="27"/>
      <c r="N37" s="27"/>
    </row>
    <row r="38" spans="3:14" ht="12.75">
      <c r="C38" s="27"/>
      <c r="D38" s="27"/>
      <c r="E38" s="27"/>
      <c r="F38" s="27"/>
      <c r="G38" s="27"/>
      <c r="H38" s="27"/>
      <c r="I38" s="27"/>
      <c r="J38" s="27"/>
      <c r="K38" s="27"/>
      <c r="L38" s="27"/>
      <c r="M38" s="27"/>
      <c r="N38" s="27"/>
    </row>
    <row r="39" spans="3:14" ht="12.75">
      <c r="C39" s="27"/>
      <c r="D39" s="27"/>
      <c r="E39" s="27"/>
      <c r="F39" s="27"/>
      <c r="G39" s="27"/>
      <c r="H39" s="27"/>
      <c r="I39" s="27"/>
      <c r="J39" s="27"/>
      <c r="K39" s="27"/>
      <c r="L39" s="27"/>
      <c r="M39" s="27"/>
      <c r="N39" s="27"/>
    </row>
    <row r="40" spans="3:14" ht="12.75" customHeight="1">
      <c r="C40" s="27"/>
      <c r="D40" s="27"/>
      <c r="E40" s="27"/>
      <c r="F40" s="27"/>
      <c r="G40" s="27"/>
      <c r="H40" s="27"/>
      <c r="I40" s="27"/>
      <c r="J40" s="27"/>
      <c r="K40" s="27"/>
      <c r="L40" s="27"/>
      <c r="M40" s="27"/>
      <c r="N40" s="27"/>
    </row>
    <row r="41" spans="3:14" ht="12.75">
      <c r="C41" s="27"/>
      <c r="D41" s="27"/>
      <c r="E41" s="27"/>
      <c r="F41" s="27"/>
      <c r="G41" s="27"/>
      <c r="H41" s="27"/>
      <c r="I41" s="27"/>
      <c r="J41" s="27"/>
      <c r="K41" s="27"/>
      <c r="L41" s="27"/>
      <c r="M41" s="27"/>
      <c r="N41" s="27"/>
    </row>
    <row r="42" spans="3:14" ht="12.75">
      <c r="C42" s="27"/>
      <c r="D42" s="27"/>
      <c r="E42" s="27"/>
      <c r="F42" s="27"/>
      <c r="G42" s="27"/>
      <c r="H42" s="27"/>
      <c r="I42" s="27"/>
      <c r="J42" s="27"/>
      <c r="K42" s="27"/>
      <c r="L42" s="27"/>
      <c r="M42" s="27"/>
      <c r="N42" s="27"/>
    </row>
    <row r="43" spans="3:14" ht="12.75" customHeight="1">
      <c r="C43" s="27"/>
      <c r="D43" s="27"/>
      <c r="E43" s="27"/>
      <c r="F43" s="27"/>
      <c r="G43" s="27"/>
      <c r="H43" s="27"/>
      <c r="I43" s="27"/>
      <c r="J43" s="27"/>
      <c r="K43" s="27"/>
      <c r="L43" s="27"/>
      <c r="M43" s="27"/>
      <c r="N43" s="27"/>
    </row>
    <row r="44" spans="3:14" ht="12.75">
      <c r="C44" s="27"/>
      <c r="D44" s="27"/>
      <c r="E44" s="27"/>
      <c r="F44" s="27"/>
      <c r="G44" s="27"/>
      <c r="H44" s="27"/>
      <c r="I44" s="27"/>
      <c r="J44" s="27"/>
      <c r="K44" s="27"/>
      <c r="L44" s="27"/>
      <c r="M44" s="27"/>
      <c r="N44" s="27"/>
    </row>
    <row r="45" spans="3:14" ht="12.75">
      <c r="C45" s="27"/>
      <c r="D45" s="27"/>
      <c r="E45" s="27"/>
      <c r="F45" s="27"/>
      <c r="G45" s="27"/>
      <c r="H45" s="27"/>
      <c r="I45" s="27"/>
      <c r="J45" s="27"/>
      <c r="K45" s="27"/>
      <c r="L45" s="27"/>
      <c r="M45" s="27"/>
      <c r="N45" s="27"/>
    </row>
    <row r="46" spans="3:14" ht="12.75">
      <c r="C46" s="27"/>
      <c r="D46" s="27"/>
      <c r="E46" s="27"/>
      <c r="F46" s="27"/>
      <c r="G46" s="27"/>
      <c r="H46" s="27"/>
      <c r="I46" s="27"/>
      <c r="J46" s="27"/>
      <c r="K46" s="27"/>
      <c r="L46" s="27"/>
      <c r="M46" s="27"/>
      <c r="N46" s="27"/>
    </row>
    <row r="47" spans="3:14" ht="12.75">
      <c r="C47" s="27"/>
      <c r="D47" s="27"/>
      <c r="E47" s="27"/>
      <c r="F47" s="27"/>
      <c r="G47" s="27"/>
      <c r="H47" s="27"/>
      <c r="I47" s="27"/>
      <c r="J47" s="27"/>
      <c r="K47" s="27"/>
      <c r="L47" s="27"/>
      <c r="M47" s="27"/>
      <c r="N47" s="27"/>
    </row>
    <row r="48" spans="3:14" ht="12.75">
      <c r="C48" s="27"/>
      <c r="D48" s="27"/>
      <c r="E48" s="27"/>
      <c r="F48" s="27"/>
      <c r="G48" s="27"/>
      <c r="H48" s="27"/>
      <c r="I48" s="27"/>
      <c r="J48" s="27"/>
      <c r="K48" s="27"/>
      <c r="L48" s="27"/>
      <c r="M48" s="27"/>
      <c r="N48" s="27"/>
    </row>
    <row r="49" spans="3:14" ht="12.75">
      <c r="C49" s="27"/>
      <c r="D49" s="27"/>
      <c r="E49" s="27"/>
      <c r="F49" s="27"/>
      <c r="G49" s="27"/>
      <c r="H49" s="27"/>
      <c r="I49" s="27"/>
      <c r="J49" s="27"/>
      <c r="K49" s="27"/>
      <c r="L49" s="27"/>
      <c r="M49" s="27"/>
      <c r="N49" s="27"/>
    </row>
    <row r="50" spans="3:14" ht="12.75">
      <c r="C50" s="27"/>
      <c r="D50" s="27"/>
      <c r="E50" s="27"/>
      <c r="F50" s="27"/>
      <c r="G50" s="27"/>
      <c r="H50" s="27"/>
      <c r="I50" s="27"/>
      <c r="J50" s="27"/>
      <c r="K50" s="27"/>
      <c r="L50" s="27"/>
      <c r="M50" s="27"/>
      <c r="N50" s="27"/>
    </row>
    <row r="51" spans="3:14" ht="12.75">
      <c r="C51" s="27"/>
      <c r="D51" s="27"/>
      <c r="E51" s="27"/>
      <c r="F51" s="27"/>
      <c r="G51" s="27"/>
      <c r="H51" s="27"/>
      <c r="I51" s="27"/>
      <c r="J51" s="27"/>
      <c r="K51" s="27"/>
      <c r="L51" s="27"/>
      <c r="M51" s="27"/>
      <c r="N51" s="27"/>
    </row>
    <row r="52" spans="3:14" ht="12.75">
      <c r="C52" s="27"/>
      <c r="D52" s="27"/>
      <c r="E52" s="27"/>
      <c r="F52" s="27"/>
      <c r="G52" s="27"/>
      <c r="H52" s="27"/>
      <c r="I52" s="27"/>
      <c r="J52" s="27"/>
      <c r="K52" s="27"/>
      <c r="L52" s="27"/>
      <c r="M52" s="27"/>
      <c r="N52" s="27"/>
    </row>
    <row r="53" spans="3:14" ht="12.75">
      <c r="C53" s="27"/>
      <c r="D53" s="27"/>
      <c r="E53" s="27"/>
      <c r="F53" s="27"/>
      <c r="G53" s="27"/>
      <c r="H53" s="27"/>
      <c r="I53" s="27"/>
      <c r="J53" s="27"/>
      <c r="K53" s="27"/>
      <c r="L53" s="27"/>
      <c r="M53" s="27"/>
      <c r="N53" s="27"/>
    </row>
    <row r="54" spans="3:14" ht="12.75">
      <c r="C54" s="27"/>
      <c r="D54" s="27"/>
      <c r="E54" s="27"/>
      <c r="F54" s="27"/>
      <c r="G54" s="27"/>
      <c r="H54" s="27"/>
      <c r="I54" s="27"/>
      <c r="J54" s="27"/>
      <c r="K54" s="27"/>
      <c r="L54" s="27"/>
      <c r="M54" s="27"/>
      <c r="N54" s="27"/>
    </row>
    <row r="55" spans="3:14" ht="12.75">
      <c r="C55" s="27"/>
      <c r="D55" s="27"/>
      <c r="E55" s="27"/>
      <c r="F55" s="27"/>
      <c r="G55" s="27"/>
      <c r="H55" s="27"/>
      <c r="I55" s="27"/>
      <c r="J55" s="27"/>
      <c r="K55" s="27"/>
      <c r="L55" s="27"/>
      <c r="M55" s="27"/>
      <c r="N55" s="27"/>
    </row>
    <row r="56" spans="3:14" ht="12.75">
      <c r="C56" s="27"/>
      <c r="D56" s="27"/>
      <c r="E56" s="27"/>
      <c r="F56" s="27"/>
      <c r="G56" s="27"/>
      <c r="H56" s="27"/>
      <c r="I56" s="27"/>
      <c r="J56" s="27"/>
      <c r="K56" s="27"/>
      <c r="L56" s="27"/>
      <c r="M56" s="27"/>
      <c r="N56" s="27"/>
    </row>
    <row r="57" spans="3:14" ht="12.75">
      <c r="C57" s="27"/>
      <c r="D57" s="27"/>
      <c r="E57" s="27"/>
      <c r="F57" s="27"/>
      <c r="G57" s="27"/>
      <c r="H57" s="27"/>
      <c r="I57" s="27"/>
      <c r="J57" s="27"/>
      <c r="K57" s="27"/>
      <c r="L57" s="27"/>
      <c r="M57" s="27"/>
      <c r="N57" s="27"/>
    </row>
    <row r="58" spans="3:14" ht="12.75">
      <c r="C58" s="27"/>
      <c r="D58" s="27"/>
      <c r="E58" s="27"/>
      <c r="F58" s="27"/>
      <c r="G58" s="27"/>
      <c r="H58" s="27"/>
      <c r="I58" s="27"/>
      <c r="J58" s="27"/>
      <c r="K58" s="27"/>
      <c r="L58" s="27"/>
      <c r="M58" s="27"/>
      <c r="N58" s="27"/>
    </row>
    <row r="59" spans="3:14" ht="12.75">
      <c r="C59" s="27"/>
      <c r="D59" s="27"/>
      <c r="E59" s="27"/>
      <c r="F59" s="27"/>
      <c r="G59" s="27"/>
      <c r="H59" s="27"/>
      <c r="I59" s="27"/>
      <c r="J59" s="27"/>
      <c r="K59" s="27"/>
      <c r="L59" s="27"/>
      <c r="M59" s="27"/>
      <c r="N59" s="27"/>
    </row>
    <row r="60" spans="3:14" ht="12.75">
      <c r="C60" s="27"/>
      <c r="D60" s="27"/>
      <c r="E60" s="27"/>
      <c r="F60" s="27"/>
      <c r="G60" s="27"/>
      <c r="H60" s="27"/>
      <c r="I60" s="27"/>
      <c r="J60" s="27"/>
      <c r="K60" s="27"/>
      <c r="L60" s="27"/>
      <c r="M60" s="27"/>
      <c r="N60" s="27"/>
    </row>
    <row r="61" spans="3:14" ht="12.75">
      <c r="C61" s="27"/>
      <c r="D61" s="27"/>
      <c r="E61" s="27"/>
      <c r="F61" s="27"/>
      <c r="G61" s="27"/>
      <c r="H61" s="27"/>
      <c r="I61" s="27"/>
      <c r="J61" s="27"/>
      <c r="K61" s="27"/>
      <c r="L61" s="27"/>
      <c r="M61" s="27"/>
      <c r="N61" s="27"/>
    </row>
    <row r="71" spans="2:26" ht="12.75">
      <c r="B71" s="29"/>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2:26" ht="12.75">
      <c r="B72" s="31"/>
      <c r="C72" s="30"/>
      <c r="D72" s="30"/>
      <c r="E72" s="30"/>
      <c r="F72" s="30"/>
      <c r="G72" s="30"/>
      <c r="H72" s="30"/>
      <c r="I72" s="30"/>
      <c r="J72" s="30"/>
      <c r="K72" s="30"/>
      <c r="L72" s="30"/>
      <c r="M72" s="30"/>
      <c r="N72" s="30"/>
      <c r="O72" s="30"/>
      <c r="P72" s="30"/>
      <c r="Q72" s="30"/>
      <c r="R72" s="30"/>
      <c r="S72" s="30"/>
      <c r="T72" s="30"/>
      <c r="U72" s="30"/>
      <c r="V72" s="30"/>
      <c r="W72" s="30"/>
      <c r="X72" s="30"/>
      <c r="Y72" s="30"/>
      <c r="Z72" s="30"/>
    </row>
  </sheetData>
  <sheetProtection password="E09B" sheet="1" objects="1" scenarios="1"/>
  <mergeCells count="46">
    <mergeCell ref="AA16:AA17"/>
    <mergeCell ref="P16:P17"/>
    <mergeCell ref="R16:R17"/>
    <mergeCell ref="T16:T17"/>
    <mergeCell ref="V16:V17"/>
    <mergeCell ref="X16:X17"/>
    <mergeCell ref="Z16:Z17"/>
    <mergeCell ref="D9:D10"/>
    <mergeCell ref="X9:X10"/>
    <mergeCell ref="Z9:Z10"/>
    <mergeCell ref="D16:D17"/>
    <mergeCell ref="F16:F17"/>
    <mergeCell ref="H16:H17"/>
    <mergeCell ref="J16:J17"/>
    <mergeCell ref="L16:L17"/>
    <mergeCell ref="N16:N17"/>
    <mergeCell ref="A7:A8"/>
    <mergeCell ref="A14:A15"/>
    <mergeCell ref="B14:B15"/>
    <mergeCell ref="C14:AA14"/>
    <mergeCell ref="A9:A10"/>
    <mergeCell ref="J9:J10"/>
    <mergeCell ref="T9:T10"/>
    <mergeCell ref="V9:V10"/>
    <mergeCell ref="AA8:AB8"/>
    <mergeCell ref="AA9:AB10"/>
    <mergeCell ref="B2:Z2"/>
    <mergeCell ref="F9:F10"/>
    <mergeCell ref="H9:H10"/>
    <mergeCell ref="R9:R10"/>
    <mergeCell ref="B4:Z4"/>
    <mergeCell ref="C7:AB7"/>
    <mergeCell ref="B3:Z3"/>
    <mergeCell ref="L9:L10"/>
    <mergeCell ref="N9:N10"/>
    <mergeCell ref="P9:P10"/>
    <mergeCell ref="B7:B8"/>
    <mergeCell ref="A16:A17"/>
    <mergeCell ref="AA1:AB1"/>
    <mergeCell ref="AA2:AB2"/>
    <mergeCell ref="AA3:AB3"/>
    <mergeCell ref="AA4:AB4"/>
    <mergeCell ref="A6:B6"/>
    <mergeCell ref="C6:AB6"/>
    <mergeCell ref="A1:A4"/>
    <mergeCell ref="B1:Z1"/>
  </mergeCells>
  <printOptions/>
  <pageMargins left="0.75" right="0.75" top="1" bottom="1" header="0" footer="0"/>
  <pageSetup horizontalDpi="600" verticalDpi="600" orientation="portrait" scale="25" r:id="rId2"/>
  <drawing r:id="rId1"/>
</worksheet>
</file>

<file path=xl/worksheets/sheet9.xml><?xml version="1.0" encoding="utf-8"?>
<worksheet xmlns="http://schemas.openxmlformats.org/spreadsheetml/2006/main" xmlns:r="http://schemas.openxmlformats.org/officeDocument/2006/relationships">
  <sheetPr>
    <tabColor rgb="FFFF00FF"/>
    <pageSetUpPr fitToPage="1"/>
  </sheetPr>
  <dimension ref="A1:S178"/>
  <sheetViews>
    <sheetView zoomScale="85" zoomScaleNormal="85" zoomScalePageLayoutView="0" workbookViewId="0" topLeftCell="A73">
      <selection activeCell="F93" sqref="F93"/>
    </sheetView>
  </sheetViews>
  <sheetFormatPr defaultColWidth="11.421875" defaultRowHeight="12.75"/>
  <cols>
    <col min="1" max="1" width="3.00390625" style="45" customWidth="1"/>
    <col min="2" max="2" width="31.8515625" style="45" customWidth="1"/>
    <col min="3" max="3" width="16.8515625" style="45" customWidth="1"/>
    <col min="4" max="14" width="8.7109375" style="45" customWidth="1"/>
    <col min="15" max="15" width="10.140625" style="45" customWidth="1"/>
    <col min="16" max="16" width="24.140625" style="45" customWidth="1"/>
    <col min="17" max="18" width="11.7109375" style="45" customWidth="1"/>
    <col min="19" max="16384" width="11.421875" style="45" customWidth="1"/>
  </cols>
  <sheetData>
    <row r="1" spans="1:17" ht="13.5" thickBot="1">
      <c r="A1" s="58"/>
      <c r="B1" s="58"/>
      <c r="C1" s="58"/>
      <c r="D1" s="58"/>
      <c r="E1" s="58"/>
      <c r="F1" s="58"/>
      <c r="G1" s="58"/>
      <c r="H1" s="58"/>
      <c r="I1" s="58"/>
      <c r="J1" s="58"/>
      <c r="K1" s="58"/>
      <c r="L1" s="58"/>
      <c r="M1" s="58"/>
      <c r="N1" s="58"/>
      <c r="O1" s="58"/>
      <c r="P1" s="58"/>
      <c r="Q1" s="58"/>
    </row>
    <row r="2" spans="1:17" ht="16.5" customHeight="1">
      <c r="A2" s="58"/>
      <c r="B2" s="320"/>
      <c r="C2" s="481" t="s">
        <v>59</v>
      </c>
      <c r="D2" s="482"/>
      <c r="E2" s="482"/>
      <c r="F2" s="482"/>
      <c r="G2" s="482"/>
      <c r="H2" s="482"/>
      <c r="I2" s="482"/>
      <c r="J2" s="482"/>
      <c r="K2" s="482"/>
      <c r="L2" s="482"/>
      <c r="M2" s="483"/>
      <c r="N2" s="484" t="s">
        <v>60</v>
      </c>
      <c r="O2" s="485"/>
      <c r="P2" s="486"/>
      <c r="Q2" s="58"/>
    </row>
    <row r="3" spans="1:17" ht="15.75" customHeight="1">
      <c r="A3" s="58"/>
      <c r="B3" s="321"/>
      <c r="C3" s="487" t="s">
        <v>61</v>
      </c>
      <c r="D3" s="488"/>
      <c r="E3" s="488"/>
      <c r="F3" s="488"/>
      <c r="G3" s="488"/>
      <c r="H3" s="488"/>
      <c r="I3" s="488"/>
      <c r="J3" s="488"/>
      <c r="K3" s="488"/>
      <c r="L3" s="488"/>
      <c r="M3" s="489"/>
      <c r="N3" s="490" t="s">
        <v>108</v>
      </c>
      <c r="O3" s="491"/>
      <c r="P3" s="492"/>
      <c r="Q3" s="58"/>
    </row>
    <row r="4" spans="1:17" ht="15.75" customHeight="1">
      <c r="A4" s="58"/>
      <c r="B4" s="321"/>
      <c r="C4" s="487" t="s">
        <v>62</v>
      </c>
      <c r="D4" s="488"/>
      <c r="E4" s="488"/>
      <c r="F4" s="488"/>
      <c r="G4" s="488"/>
      <c r="H4" s="488"/>
      <c r="I4" s="488"/>
      <c r="J4" s="488"/>
      <c r="K4" s="488"/>
      <c r="L4" s="488"/>
      <c r="M4" s="489"/>
      <c r="N4" s="490" t="s">
        <v>107</v>
      </c>
      <c r="O4" s="491"/>
      <c r="P4" s="492"/>
      <c r="Q4" s="58"/>
    </row>
    <row r="5" spans="1:17" ht="16.5" customHeight="1" thickBot="1">
      <c r="A5" s="58"/>
      <c r="B5" s="322"/>
      <c r="C5" s="493" t="s">
        <v>63</v>
      </c>
      <c r="D5" s="494"/>
      <c r="E5" s="494"/>
      <c r="F5" s="494"/>
      <c r="G5" s="494"/>
      <c r="H5" s="494"/>
      <c r="I5" s="494"/>
      <c r="J5" s="494"/>
      <c r="K5" s="494"/>
      <c r="L5" s="494"/>
      <c r="M5" s="495"/>
      <c r="N5" s="496" t="s">
        <v>176</v>
      </c>
      <c r="O5" s="497"/>
      <c r="P5" s="498"/>
      <c r="Q5" s="58"/>
    </row>
    <row r="6" spans="1:17" ht="3.75" customHeight="1" thickBot="1">
      <c r="A6" s="58"/>
      <c r="B6" s="58"/>
      <c r="C6" s="58"/>
      <c r="D6" s="58"/>
      <c r="E6" s="58"/>
      <c r="F6" s="58"/>
      <c r="G6" s="58"/>
      <c r="H6" s="58"/>
      <c r="I6" s="58"/>
      <c r="J6" s="58"/>
      <c r="K6" s="58"/>
      <c r="L6" s="58"/>
      <c r="M6" s="58"/>
      <c r="N6" s="58"/>
      <c r="O6" s="58"/>
      <c r="P6" s="58"/>
      <c r="Q6" s="58"/>
    </row>
    <row r="7" spans="1:17" ht="12.75">
      <c r="A7" s="59"/>
      <c r="B7" s="332" t="s">
        <v>66</v>
      </c>
      <c r="C7" s="333"/>
      <c r="D7" s="333"/>
      <c r="E7" s="333"/>
      <c r="F7" s="333"/>
      <c r="G7" s="333"/>
      <c r="H7" s="333"/>
      <c r="I7" s="333"/>
      <c r="J7" s="333"/>
      <c r="K7" s="333"/>
      <c r="L7" s="333"/>
      <c r="M7" s="333"/>
      <c r="N7" s="333"/>
      <c r="O7" s="333"/>
      <c r="P7" s="334"/>
      <c r="Q7" s="59"/>
    </row>
    <row r="8" spans="1:17" ht="13.5" thickBot="1">
      <c r="A8" s="59"/>
      <c r="B8" s="335"/>
      <c r="C8" s="336"/>
      <c r="D8" s="336"/>
      <c r="E8" s="336"/>
      <c r="F8" s="336"/>
      <c r="G8" s="336"/>
      <c r="H8" s="336"/>
      <c r="I8" s="336"/>
      <c r="J8" s="336"/>
      <c r="K8" s="336"/>
      <c r="L8" s="336"/>
      <c r="M8" s="336"/>
      <c r="N8" s="336"/>
      <c r="O8" s="336"/>
      <c r="P8" s="337"/>
      <c r="Q8" s="59"/>
    </row>
    <row r="9" spans="1:17" ht="3.75" customHeight="1" thickBot="1">
      <c r="A9" s="59"/>
      <c r="B9" s="338"/>
      <c r="C9" s="338"/>
      <c r="D9" s="338"/>
      <c r="E9" s="338"/>
      <c r="F9" s="338"/>
      <c r="G9" s="338"/>
      <c r="H9" s="338"/>
      <c r="I9" s="338"/>
      <c r="J9" s="338"/>
      <c r="K9" s="338"/>
      <c r="L9" s="338"/>
      <c r="M9" s="338"/>
      <c r="N9" s="338"/>
      <c r="O9" s="338"/>
      <c r="P9" s="338"/>
      <c r="Q9" s="59"/>
    </row>
    <row r="10" spans="1:17" ht="26.25" customHeight="1" thickBot="1">
      <c r="A10" s="59"/>
      <c r="B10" s="60" t="s">
        <v>76</v>
      </c>
      <c r="C10" s="61">
        <v>2018</v>
      </c>
      <c r="D10" s="358" t="s">
        <v>1</v>
      </c>
      <c r="E10" s="359"/>
      <c r="F10" s="359"/>
      <c r="G10" s="359"/>
      <c r="H10" s="442" t="s">
        <v>80</v>
      </c>
      <c r="I10" s="442"/>
      <c r="J10" s="442"/>
      <c r="K10" s="359" t="s">
        <v>39</v>
      </c>
      <c r="L10" s="359"/>
      <c r="M10" s="359"/>
      <c r="N10" s="359"/>
      <c r="O10" s="442" t="s">
        <v>47</v>
      </c>
      <c r="P10" s="443"/>
      <c r="Q10" s="59"/>
    </row>
    <row r="11" spans="1:17" ht="3.75" customHeight="1" thickBot="1">
      <c r="A11" s="59"/>
      <c r="B11" s="790"/>
      <c r="C11" s="791"/>
      <c r="D11" s="791"/>
      <c r="E11" s="791"/>
      <c r="F11" s="791"/>
      <c r="G11" s="791"/>
      <c r="H11" s="791"/>
      <c r="I11" s="791"/>
      <c r="J11" s="791"/>
      <c r="K11" s="791"/>
      <c r="L11" s="791"/>
      <c r="M11" s="791"/>
      <c r="N11" s="791"/>
      <c r="O11" s="791"/>
      <c r="P11" s="792"/>
      <c r="Q11" s="59"/>
    </row>
    <row r="12" spans="1:17" ht="18.75" customHeight="1" thickBot="1">
      <c r="A12" s="59"/>
      <c r="B12" s="62" t="s">
        <v>0</v>
      </c>
      <c r="C12" s="409" t="s">
        <v>101</v>
      </c>
      <c r="D12" s="407"/>
      <c r="E12" s="407"/>
      <c r="F12" s="407"/>
      <c r="G12" s="407"/>
      <c r="H12" s="407"/>
      <c r="I12" s="407"/>
      <c r="J12" s="407"/>
      <c r="K12" s="407"/>
      <c r="L12" s="407"/>
      <c r="M12" s="407"/>
      <c r="N12" s="407"/>
      <c r="O12" s="407"/>
      <c r="P12" s="408"/>
      <c r="Q12" s="59"/>
    </row>
    <row r="13" spans="1:17" ht="3.75" customHeight="1" thickBot="1">
      <c r="A13" s="59"/>
      <c r="B13" s="339"/>
      <c r="C13" s="340"/>
      <c r="D13" s="340"/>
      <c r="E13" s="340"/>
      <c r="F13" s="340"/>
      <c r="G13" s="340"/>
      <c r="H13" s="340"/>
      <c r="I13" s="340"/>
      <c r="J13" s="340"/>
      <c r="K13" s="340"/>
      <c r="L13" s="340"/>
      <c r="M13" s="340"/>
      <c r="N13" s="340"/>
      <c r="O13" s="340"/>
      <c r="P13" s="341"/>
      <c r="Q13" s="59"/>
    </row>
    <row r="14" spans="1:17" ht="23.25" customHeight="1" thickBot="1">
      <c r="A14" s="59"/>
      <c r="B14" s="62" t="s">
        <v>6</v>
      </c>
      <c r="C14" s="499" t="s">
        <v>296</v>
      </c>
      <c r="D14" s="353"/>
      <c r="E14" s="353"/>
      <c r="F14" s="353"/>
      <c r="G14" s="353"/>
      <c r="H14" s="353"/>
      <c r="I14" s="353"/>
      <c r="J14" s="353"/>
      <c r="K14" s="353"/>
      <c r="L14" s="353"/>
      <c r="M14" s="353"/>
      <c r="N14" s="353"/>
      <c r="O14" s="353"/>
      <c r="P14" s="354"/>
      <c r="Q14" s="59"/>
    </row>
    <row r="15" spans="1:17" ht="3.75" customHeight="1" thickBot="1">
      <c r="A15" s="59"/>
      <c r="B15" s="339"/>
      <c r="C15" s="340"/>
      <c r="D15" s="340"/>
      <c r="E15" s="340"/>
      <c r="F15" s="340"/>
      <c r="G15" s="340"/>
      <c r="H15" s="340"/>
      <c r="I15" s="340"/>
      <c r="J15" s="340"/>
      <c r="K15" s="340"/>
      <c r="L15" s="340"/>
      <c r="M15" s="340"/>
      <c r="N15" s="340"/>
      <c r="O15" s="340"/>
      <c r="P15" s="341"/>
      <c r="Q15" s="59"/>
    </row>
    <row r="16" spans="1:17" ht="24.75" customHeight="1" thickBot="1">
      <c r="A16" s="59"/>
      <c r="B16" s="62" t="s">
        <v>37</v>
      </c>
      <c r="C16" s="787" t="s">
        <v>297</v>
      </c>
      <c r="D16" s="439"/>
      <c r="E16" s="439"/>
      <c r="F16" s="439"/>
      <c r="G16" s="439"/>
      <c r="H16" s="439"/>
      <c r="I16" s="439"/>
      <c r="J16" s="439"/>
      <c r="K16" s="439"/>
      <c r="L16" s="439"/>
      <c r="M16" s="439"/>
      <c r="N16" s="439"/>
      <c r="O16" s="439"/>
      <c r="P16" s="440"/>
      <c r="Q16" s="59"/>
    </row>
    <row r="17" spans="1:17" ht="3.75" customHeight="1" thickBot="1">
      <c r="A17" s="59"/>
      <c r="B17" s="339"/>
      <c r="C17" s="340"/>
      <c r="D17" s="340"/>
      <c r="E17" s="340"/>
      <c r="F17" s="340"/>
      <c r="G17" s="340"/>
      <c r="H17" s="340"/>
      <c r="I17" s="340"/>
      <c r="J17" s="340"/>
      <c r="K17" s="340"/>
      <c r="L17" s="340"/>
      <c r="M17" s="340"/>
      <c r="N17" s="340"/>
      <c r="O17" s="340"/>
      <c r="P17" s="341"/>
      <c r="Q17" s="59"/>
    </row>
    <row r="18" spans="1:17" ht="26.25" customHeight="1" thickBot="1">
      <c r="A18" s="59"/>
      <c r="B18" s="62" t="s">
        <v>23</v>
      </c>
      <c r="C18" s="783" t="s">
        <v>105</v>
      </c>
      <c r="D18" s="788"/>
      <c r="E18" s="788"/>
      <c r="F18" s="788"/>
      <c r="G18" s="788"/>
      <c r="H18" s="788"/>
      <c r="I18" s="788"/>
      <c r="J18" s="788"/>
      <c r="K18" s="788"/>
      <c r="L18" s="788"/>
      <c r="M18" s="788"/>
      <c r="N18" s="788"/>
      <c r="O18" s="788"/>
      <c r="P18" s="789"/>
      <c r="Q18" s="59"/>
    </row>
    <row r="19" spans="1:17" ht="3.75" customHeight="1" thickBot="1">
      <c r="A19" s="59"/>
      <c r="B19" s="436"/>
      <c r="C19" s="436"/>
      <c r="D19" s="436"/>
      <c r="E19" s="436"/>
      <c r="F19" s="436"/>
      <c r="G19" s="436"/>
      <c r="H19" s="436"/>
      <c r="I19" s="436"/>
      <c r="J19" s="436"/>
      <c r="K19" s="436"/>
      <c r="L19" s="436"/>
      <c r="M19" s="436"/>
      <c r="N19" s="436"/>
      <c r="O19" s="436"/>
      <c r="P19" s="436"/>
      <c r="Q19" s="59"/>
    </row>
    <row r="20" spans="1:17" ht="17.25" customHeight="1" thickBot="1">
      <c r="A20" s="59"/>
      <c r="B20" s="453" t="s">
        <v>38</v>
      </c>
      <c r="C20" s="454"/>
      <c r="D20" s="454"/>
      <c r="E20" s="454"/>
      <c r="F20" s="454"/>
      <c r="G20" s="454"/>
      <c r="H20" s="454"/>
      <c r="I20" s="454"/>
      <c r="J20" s="454"/>
      <c r="K20" s="454"/>
      <c r="L20" s="454"/>
      <c r="M20" s="454"/>
      <c r="N20" s="454"/>
      <c r="O20" s="454"/>
      <c r="P20" s="455"/>
      <c r="Q20" s="59"/>
    </row>
    <row r="21" spans="1:17" ht="3.75" customHeight="1" thickBot="1">
      <c r="A21" s="59"/>
      <c r="B21" s="435"/>
      <c r="C21" s="436"/>
      <c r="D21" s="436"/>
      <c r="E21" s="436"/>
      <c r="F21" s="436"/>
      <c r="G21" s="436"/>
      <c r="H21" s="436"/>
      <c r="I21" s="436"/>
      <c r="J21" s="436"/>
      <c r="K21" s="436"/>
      <c r="L21" s="436"/>
      <c r="M21" s="436"/>
      <c r="N21" s="436"/>
      <c r="O21" s="436"/>
      <c r="P21" s="437"/>
      <c r="Q21" s="59"/>
    </row>
    <row r="22" spans="1:19" ht="45.75" customHeight="1" thickBot="1">
      <c r="A22" s="59"/>
      <c r="B22" s="62" t="s">
        <v>3</v>
      </c>
      <c r="C22" s="416" t="s">
        <v>298</v>
      </c>
      <c r="D22" s="417"/>
      <c r="E22" s="417"/>
      <c r="F22" s="417"/>
      <c r="G22" s="417"/>
      <c r="H22" s="417"/>
      <c r="I22" s="417"/>
      <c r="J22" s="417"/>
      <c r="K22" s="417"/>
      <c r="L22" s="417"/>
      <c r="M22" s="417"/>
      <c r="N22" s="417"/>
      <c r="O22" s="417"/>
      <c r="P22" s="418"/>
      <c r="Q22" s="59"/>
      <c r="S22" s="178"/>
    </row>
    <row r="23" spans="1:17" ht="3.75" customHeight="1" thickBot="1">
      <c r="A23" s="59"/>
      <c r="B23" s="339"/>
      <c r="C23" s="340"/>
      <c r="D23" s="340"/>
      <c r="E23" s="340"/>
      <c r="F23" s="340"/>
      <c r="G23" s="340"/>
      <c r="H23" s="340"/>
      <c r="I23" s="340"/>
      <c r="J23" s="340"/>
      <c r="K23" s="340"/>
      <c r="L23" s="340"/>
      <c r="M23" s="340"/>
      <c r="N23" s="340"/>
      <c r="O23" s="340"/>
      <c r="P23" s="341"/>
      <c r="Q23" s="59"/>
    </row>
    <row r="24" spans="1:19" ht="52.5" customHeight="1" thickBot="1">
      <c r="A24" s="59"/>
      <c r="B24" s="62" t="s">
        <v>24</v>
      </c>
      <c r="C24" s="783" t="s">
        <v>299</v>
      </c>
      <c r="D24" s="444"/>
      <c r="E24" s="444"/>
      <c r="F24" s="444"/>
      <c r="G24" s="444"/>
      <c r="H24" s="444"/>
      <c r="I24" s="444"/>
      <c r="J24" s="444"/>
      <c r="K24" s="444"/>
      <c r="L24" s="444"/>
      <c r="M24" s="444"/>
      <c r="N24" s="444"/>
      <c r="O24" s="444"/>
      <c r="P24" s="445"/>
      <c r="Q24" s="59"/>
      <c r="S24" s="178"/>
    </row>
    <row r="25" spans="1:17" ht="3.75" customHeight="1" thickBot="1">
      <c r="A25" s="59"/>
      <c r="B25" s="339"/>
      <c r="C25" s="340"/>
      <c r="D25" s="340"/>
      <c r="E25" s="340"/>
      <c r="F25" s="340"/>
      <c r="G25" s="340"/>
      <c r="H25" s="340"/>
      <c r="I25" s="340"/>
      <c r="J25" s="340"/>
      <c r="K25" s="340"/>
      <c r="L25" s="340"/>
      <c r="M25" s="340"/>
      <c r="N25" s="340"/>
      <c r="O25" s="340"/>
      <c r="P25" s="341"/>
      <c r="Q25" s="59"/>
    </row>
    <row r="26" spans="1:17" s="179" customFormat="1" ht="36" customHeight="1" thickBot="1">
      <c r="A26" s="183"/>
      <c r="B26" s="184" t="s">
        <v>2</v>
      </c>
      <c r="C26" s="784" t="s">
        <v>300</v>
      </c>
      <c r="D26" s="785"/>
      <c r="E26" s="785"/>
      <c r="F26" s="785"/>
      <c r="G26" s="785"/>
      <c r="H26" s="785"/>
      <c r="I26" s="785"/>
      <c r="J26" s="785"/>
      <c r="K26" s="785"/>
      <c r="L26" s="785"/>
      <c r="M26" s="785"/>
      <c r="N26" s="785"/>
      <c r="O26" s="785"/>
      <c r="P26" s="786"/>
      <c r="Q26" s="183"/>
    </row>
    <row r="27" spans="1:17" ht="3.75" customHeight="1" thickBot="1">
      <c r="A27" s="59"/>
      <c r="B27" s="435"/>
      <c r="C27" s="436"/>
      <c r="D27" s="436"/>
      <c r="E27" s="436"/>
      <c r="F27" s="436"/>
      <c r="G27" s="436"/>
      <c r="H27" s="436"/>
      <c r="I27" s="436"/>
      <c r="J27" s="436"/>
      <c r="K27" s="436"/>
      <c r="L27" s="436"/>
      <c r="M27" s="436"/>
      <c r="N27" s="436"/>
      <c r="O27" s="436"/>
      <c r="P27" s="437"/>
      <c r="Q27" s="59"/>
    </row>
    <row r="28" spans="1:17" s="47" customFormat="1" ht="73.5" customHeight="1" thickBot="1">
      <c r="A28" s="86"/>
      <c r="B28" s="62" t="s">
        <v>25</v>
      </c>
      <c r="C28" s="120" t="s">
        <v>26</v>
      </c>
      <c r="D28" s="438" t="s">
        <v>303</v>
      </c>
      <c r="E28" s="444"/>
      <c r="F28" s="444"/>
      <c r="G28" s="445"/>
      <c r="H28" s="599" t="s">
        <v>27</v>
      </c>
      <c r="I28" s="600"/>
      <c r="J28" s="601"/>
      <c r="K28" s="438" t="s">
        <v>302</v>
      </c>
      <c r="L28" s="444"/>
      <c r="M28" s="445"/>
      <c r="N28" s="404" t="s">
        <v>28</v>
      </c>
      <c r="O28" s="405"/>
      <c r="P28" s="185" t="s">
        <v>304</v>
      </c>
      <c r="Q28" s="86"/>
    </row>
    <row r="29" spans="1:17" ht="3.75" customHeight="1" thickBot="1">
      <c r="A29" s="59"/>
      <c r="B29" s="435"/>
      <c r="C29" s="436"/>
      <c r="D29" s="436"/>
      <c r="E29" s="436"/>
      <c r="F29" s="436"/>
      <c r="G29" s="436"/>
      <c r="H29" s="436"/>
      <c r="I29" s="436"/>
      <c r="J29" s="436"/>
      <c r="K29" s="436"/>
      <c r="L29" s="436"/>
      <c r="M29" s="436"/>
      <c r="N29" s="436"/>
      <c r="O29" s="436"/>
      <c r="P29" s="437"/>
      <c r="Q29" s="59"/>
    </row>
    <row r="30" spans="1:17" ht="13.5" thickBot="1">
      <c r="A30" s="59"/>
      <c r="B30" s="67" t="s">
        <v>7</v>
      </c>
      <c r="C30" s="499" t="s">
        <v>301</v>
      </c>
      <c r="D30" s="353"/>
      <c r="E30" s="353"/>
      <c r="F30" s="353"/>
      <c r="G30" s="353"/>
      <c r="H30" s="353"/>
      <c r="I30" s="353"/>
      <c r="J30" s="353"/>
      <c r="K30" s="353"/>
      <c r="L30" s="353"/>
      <c r="M30" s="353"/>
      <c r="N30" s="353"/>
      <c r="O30" s="353"/>
      <c r="P30" s="354"/>
      <c r="Q30" s="59"/>
    </row>
    <row r="31" spans="1:17" ht="3.75" customHeight="1" thickBot="1">
      <c r="A31" s="59"/>
      <c r="B31" s="339"/>
      <c r="C31" s="340"/>
      <c r="D31" s="340"/>
      <c r="E31" s="340"/>
      <c r="F31" s="340"/>
      <c r="G31" s="340"/>
      <c r="H31" s="340"/>
      <c r="I31" s="340"/>
      <c r="J31" s="340"/>
      <c r="K31" s="340"/>
      <c r="L31" s="340"/>
      <c r="M31" s="340"/>
      <c r="N31" s="340"/>
      <c r="O31" s="340"/>
      <c r="P31" s="341"/>
      <c r="Q31" s="59"/>
    </row>
    <row r="32" spans="1:17" ht="13.5" thickBot="1">
      <c r="A32" s="59"/>
      <c r="B32" s="67" t="s">
        <v>4</v>
      </c>
      <c r="C32" s="406" t="s">
        <v>72</v>
      </c>
      <c r="D32" s="503"/>
      <c r="E32" s="503"/>
      <c r="F32" s="503"/>
      <c r="G32" s="503"/>
      <c r="H32" s="503"/>
      <c r="I32" s="503"/>
      <c r="J32" s="503"/>
      <c r="K32" s="503"/>
      <c r="L32" s="503"/>
      <c r="M32" s="503"/>
      <c r="N32" s="503"/>
      <c r="O32" s="503"/>
      <c r="P32" s="504"/>
      <c r="Q32" s="59"/>
    </row>
    <row r="33" spans="1:17" ht="3.75" customHeight="1" thickBot="1">
      <c r="A33" s="59"/>
      <c r="B33" s="339"/>
      <c r="C33" s="340"/>
      <c r="D33" s="340"/>
      <c r="E33" s="340"/>
      <c r="F33" s="340"/>
      <c r="G33" s="340"/>
      <c r="H33" s="340"/>
      <c r="I33" s="340"/>
      <c r="J33" s="340"/>
      <c r="K33" s="340"/>
      <c r="L33" s="340"/>
      <c r="M33" s="340"/>
      <c r="N33" s="340"/>
      <c r="O33" s="340"/>
      <c r="P33" s="341"/>
      <c r="Q33" s="59"/>
    </row>
    <row r="34" spans="1:17" ht="13.5" thickBot="1">
      <c r="A34" s="59"/>
      <c r="B34" s="67" t="s">
        <v>35</v>
      </c>
      <c r="C34" s="409" t="s">
        <v>72</v>
      </c>
      <c r="D34" s="407"/>
      <c r="E34" s="407"/>
      <c r="F34" s="407"/>
      <c r="G34" s="407"/>
      <c r="H34" s="407"/>
      <c r="I34" s="407"/>
      <c r="J34" s="407"/>
      <c r="K34" s="407"/>
      <c r="L34" s="407"/>
      <c r="M34" s="407"/>
      <c r="N34" s="407"/>
      <c r="O34" s="407"/>
      <c r="P34" s="408"/>
      <c r="Q34" s="59"/>
    </row>
    <row r="35" spans="1:17" ht="3.75" customHeight="1" thickBot="1">
      <c r="A35" s="59"/>
      <c r="B35" s="339"/>
      <c r="C35" s="340"/>
      <c r="D35" s="340"/>
      <c r="E35" s="340"/>
      <c r="F35" s="340"/>
      <c r="G35" s="340"/>
      <c r="H35" s="340"/>
      <c r="I35" s="340"/>
      <c r="J35" s="340"/>
      <c r="K35" s="340"/>
      <c r="L35" s="340"/>
      <c r="M35" s="340"/>
      <c r="N35" s="340"/>
      <c r="O35" s="340"/>
      <c r="P35" s="341"/>
      <c r="Q35" s="59"/>
    </row>
    <row r="36" spans="1:17" ht="16.5" customHeight="1" thickBot="1">
      <c r="A36" s="59"/>
      <c r="B36" s="67" t="s">
        <v>65</v>
      </c>
      <c r="C36" s="409" t="s">
        <v>72</v>
      </c>
      <c r="D36" s="407"/>
      <c r="E36" s="407"/>
      <c r="F36" s="407"/>
      <c r="G36" s="407"/>
      <c r="H36" s="407"/>
      <c r="I36" s="407"/>
      <c r="J36" s="407"/>
      <c r="K36" s="407"/>
      <c r="L36" s="407"/>
      <c r="M36" s="407"/>
      <c r="N36" s="407"/>
      <c r="O36" s="407"/>
      <c r="P36" s="408"/>
      <c r="Q36" s="59"/>
    </row>
    <row r="37" spans="1:17" ht="3.75" customHeight="1" thickBot="1">
      <c r="A37" s="59"/>
      <c r="B37" s="64"/>
      <c r="C37" s="64"/>
      <c r="D37" s="64"/>
      <c r="E37" s="64"/>
      <c r="F37" s="64"/>
      <c r="G37" s="64"/>
      <c r="H37" s="64"/>
      <c r="I37" s="64"/>
      <c r="J37" s="64"/>
      <c r="K37" s="64"/>
      <c r="L37" s="64"/>
      <c r="M37" s="64"/>
      <c r="N37" s="64"/>
      <c r="O37" s="64"/>
      <c r="P37" s="64"/>
      <c r="Q37" s="59"/>
    </row>
    <row r="38" spans="1:17" ht="13.5" thickBot="1">
      <c r="A38" s="59"/>
      <c r="B38" s="363" t="s">
        <v>29</v>
      </c>
      <c r="C38" s="364"/>
      <c r="D38" s="364"/>
      <c r="E38" s="364"/>
      <c r="F38" s="364"/>
      <c r="G38" s="364"/>
      <c r="H38" s="364"/>
      <c r="I38" s="364"/>
      <c r="J38" s="364"/>
      <c r="K38" s="364"/>
      <c r="L38" s="364"/>
      <c r="M38" s="364"/>
      <c r="N38" s="364"/>
      <c r="O38" s="364"/>
      <c r="P38" s="365"/>
      <c r="Q38" s="59"/>
    </row>
    <row r="39" spans="1:17" ht="13.5" thickBot="1">
      <c r="A39" s="59"/>
      <c r="B39" s="70" t="s">
        <v>34</v>
      </c>
      <c r="C39" s="363" t="s">
        <v>30</v>
      </c>
      <c r="D39" s="364"/>
      <c r="E39" s="364"/>
      <c r="F39" s="364"/>
      <c r="G39" s="365"/>
      <c r="H39" s="363" t="s">
        <v>7</v>
      </c>
      <c r="I39" s="364"/>
      <c r="J39" s="364"/>
      <c r="K39" s="364"/>
      <c r="L39" s="365"/>
      <c r="M39" s="363" t="s">
        <v>31</v>
      </c>
      <c r="N39" s="364"/>
      <c r="O39" s="364"/>
      <c r="P39" s="365"/>
      <c r="Q39" s="59"/>
    </row>
    <row r="40" spans="1:17" ht="31.5" customHeight="1">
      <c r="A40" s="59"/>
      <c r="B40" s="199" t="s">
        <v>305</v>
      </c>
      <c r="C40" s="771" t="s">
        <v>309</v>
      </c>
      <c r="D40" s="772"/>
      <c r="E40" s="772"/>
      <c r="F40" s="772"/>
      <c r="G40" s="773"/>
      <c r="H40" s="774" t="s">
        <v>301</v>
      </c>
      <c r="I40" s="775"/>
      <c r="J40" s="775"/>
      <c r="K40" s="775"/>
      <c r="L40" s="776"/>
      <c r="M40" s="777" t="s">
        <v>307</v>
      </c>
      <c r="N40" s="778"/>
      <c r="O40" s="778"/>
      <c r="P40" s="779"/>
      <c r="Q40" s="59"/>
    </row>
    <row r="41" spans="1:17" ht="27" customHeight="1" thickBot="1">
      <c r="A41" s="59"/>
      <c r="B41" s="200" t="s">
        <v>306</v>
      </c>
      <c r="C41" s="780" t="s">
        <v>309</v>
      </c>
      <c r="D41" s="781"/>
      <c r="E41" s="781"/>
      <c r="F41" s="781"/>
      <c r="G41" s="782"/>
      <c r="H41" s="757" t="s">
        <v>308</v>
      </c>
      <c r="I41" s="758"/>
      <c r="J41" s="758"/>
      <c r="K41" s="758"/>
      <c r="L41" s="759"/>
      <c r="M41" s="760" t="s">
        <v>307</v>
      </c>
      <c r="N41" s="761"/>
      <c r="O41" s="761"/>
      <c r="P41" s="762"/>
      <c r="Q41" s="59"/>
    </row>
    <row r="42" spans="1:17" ht="3.75" customHeight="1" thickBot="1">
      <c r="A42" s="59"/>
      <c r="B42" s="73"/>
      <c r="C42" s="73"/>
      <c r="D42" s="73"/>
      <c r="E42" s="73"/>
      <c r="F42" s="73"/>
      <c r="G42" s="73"/>
      <c r="H42" s="73"/>
      <c r="I42" s="73"/>
      <c r="J42" s="73"/>
      <c r="K42" s="73"/>
      <c r="L42" s="73"/>
      <c r="M42" s="73"/>
      <c r="N42" s="73"/>
      <c r="O42" s="73"/>
      <c r="P42" s="73"/>
      <c r="Q42" s="59"/>
    </row>
    <row r="43" spans="1:17" ht="13.5" customHeight="1" thickBot="1">
      <c r="A43" s="59"/>
      <c r="B43" s="363" t="s">
        <v>8</v>
      </c>
      <c r="C43" s="364"/>
      <c r="D43" s="364"/>
      <c r="E43" s="364"/>
      <c r="F43" s="364"/>
      <c r="G43" s="364"/>
      <c r="H43" s="364"/>
      <c r="I43" s="364"/>
      <c r="J43" s="364"/>
      <c r="K43" s="364"/>
      <c r="L43" s="364"/>
      <c r="M43" s="364"/>
      <c r="N43" s="364"/>
      <c r="O43" s="364"/>
      <c r="P43" s="365"/>
      <c r="Q43" s="59"/>
    </row>
    <row r="44" spans="1:17" ht="3.75" customHeight="1" thickBot="1">
      <c r="A44" s="59"/>
      <c r="B44" s="63"/>
      <c r="C44" s="64"/>
      <c r="D44" s="64"/>
      <c r="E44" s="64"/>
      <c r="F44" s="64"/>
      <c r="G44" s="64"/>
      <c r="H44" s="64"/>
      <c r="I44" s="64"/>
      <c r="J44" s="64"/>
      <c r="K44" s="64"/>
      <c r="L44" s="64"/>
      <c r="M44" s="64"/>
      <c r="N44" s="64"/>
      <c r="O44" s="64"/>
      <c r="P44" s="65"/>
      <c r="Q44" s="59"/>
    </row>
    <row r="45" spans="1:17" s="47" customFormat="1" ht="12.75">
      <c r="A45" s="86"/>
      <c r="B45" s="523" t="s">
        <v>32</v>
      </c>
      <c r="C45" s="186" t="s">
        <v>9</v>
      </c>
      <c r="D45" s="75" t="s">
        <v>11</v>
      </c>
      <c r="E45" s="75" t="s">
        <v>12</v>
      </c>
      <c r="F45" s="75" t="s">
        <v>13</v>
      </c>
      <c r="G45" s="75" t="s">
        <v>14</v>
      </c>
      <c r="H45" s="75" t="s">
        <v>15</v>
      </c>
      <c r="I45" s="75" t="s">
        <v>16</v>
      </c>
      <c r="J45" s="75" t="s">
        <v>17</v>
      </c>
      <c r="K45" s="75" t="s">
        <v>18</v>
      </c>
      <c r="L45" s="75" t="s">
        <v>19</v>
      </c>
      <c r="M45" s="75" t="s">
        <v>20</v>
      </c>
      <c r="N45" s="75" t="s">
        <v>21</v>
      </c>
      <c r="O45" s="187" t="s">
        <v>22</v>
      </c>
      <c r="P45" s="523"/>
      <c r="Q45" s="86"/>
    </row>
    <row r="46" spans="1:17" s="47" customFormat="1" ht="16.5" customHeight="1">
      <c r="A46" s="86"/>
      <c r="B46" s="582"/>
      <c r="C46" s="188" t="s">
        <v>202</v>
      </c>
      <c r="D46" s="201"/>
      <c r="E46" s="201"/>
      <c r="F46" s="201">
        <v>3</v>
      </c>
      <c r="G46" s="201"/>
      <c r="H46" s="201"/>
      <c r="I46" s="201">
        <v>3</v>
      </c>
      <c r="J46" s="201"/>
      <c r="K46" s="201"/>
      <c r="L46" s="201">
        <v>3</v>
      </c>
      <c r="M46" s="201"/>
      <c r="N46" s="201"/>
      <c r="O46" s="202">
        <v>3</v>
      </c>
      <c r="P46" s="582"/>
      <c r="Q46" s="86"/>
    </row>
    <row r="47" spans="1:17" s="47" customFormat="1" ht="17.25" customHeight="1" thickBot="1">
      <c r="A47" s="86"/>
      <c r="B47" s="524"/>
      <c r="C47" s="80" t="s">
        <v>10</v>
      </c>
      <c r="D47" s="252"/>
      <c r="E47" s="252"/>
      <c r="F47" s="252" t="str">
        <f>'registro créditos de vivienda'!H9</f>
        <v>0</v>
      </c>
      <c r="G47" s="252"/>
      <c r="H47" s="252"/>
      <c r="I47" s="252">
        <f>'registro créditos de vivienda'!N9</f>
        <v>3</v>
      </c>
      <c r="J47" s="252"/>
      <c r="K47" s="252"/>
      <c r="L47" s="252">
        <f>'registro créditos de vivienda'!T9</f>
        <v>3</v>
      </c>
      <c r="M47" s="252"/>
      <c r="N47" s="252"/>
      <c r="O47" s="253">
        <f>'registro créditos de vivienda'!V9</f>
        <v>3</v>
      </c>
      <c r="P47" s="524"/>
      <c r="Q47" s="86"/>
    </row>
    <row r="48" spans="1:17" s="46" customFormat="1" ht="3.75" customHeight="1" thickBot="1">
      <c r="A48" s="82"/>
      <c r="B48" s="765"/>
      <c r="C48" s="766"/>
      <c r="D48" s="766"/>
      <c r="E48" s="766"/>
      <c r="F48" s="766"/>
      <c r="G48" s="766"/>
      <c r="H48" s="766"/>
      <c r="I48" s="766"/>
      <c r="J48" s="766"/>
      <c r="K48" s="766"/>
      <c r="L48" s="766"/>
      <c r="M48" s="766"/>
      <c r="N48" s="766"/>
      <c r="O48" s="766"/>
      <c r="P48" s="767"/>
      <c r="Q48" s="82"/>
    </row>
    <row r="49" spans="1:17" ht="13.5" thickBot="1">
      <c r="A49" s="59"/>
      <c r="B49" s="363" t="s">
        <v>33</v>
      </c>
      <c r="C49" s="364"/>
      <c r="D49" s="364"/>
      <c r="E49" s="364"/>
      <c r="F49" s="364"/>
      <c r="G49" s="364"/>
      <c r="H49" s="364"/>
      <c r="I49" s="364"/>
      <c r="J49" s="364"/>
      <c r="K49" s="364"/>
      <c r="L49" s="364"/>
      <c r="M49" s="364"/>
      <c r="N49" s="364"/>
      <c r="O49" s="364"/>
      <c r="P49" s="365"/>
      <c r="Q49" s="59"/>
    </row>
    <row r="50" spans="1:17" ht="12.75">
      <c r="A50" s="59"/>
      <c r="B50" s="426"/>
      <c r="C50" s="427"/>
      <c r="D50" s="427"/>
      <c r="E50" s="427"/>
      <c r="F50" s="427"/>
      <c r="G50" s="427"/>
      <c r="H50" s="427"/>
      <c r="I50" s="427"/>
      <c r="J50" s="427"/>
      <c r="K50" s="427"/>
      <c r="L50" s="427"/>
      <c r="M50" s="427"/>
      <c r="N50" s="427"/>
      <c r="O50" s="427"/>
      <c r="P50" s="428"/>
      <c r="Q50" s="59"/>
    </row>
    <row r="51" spans="1:17" ht="12.75">
      <c r="A51" s="59"/>
      <c r="B51" s="429"/>
      <c r="C51" s="430"/>
      <c r="D51" s="430"/>
      <c r="E51" s="430"/>
      <c r="F51" s="430"/>
      <c r="G51" s="430"/>
      <c r="H51" s="430"/>
      <c r="I51" s="430"/>
      <c r="J51" s="430"/>
      <c r="K51" s="430"/>
      <c r="L51" s="430"/>
      <c r="M51" s="430"/>
      <c r="N51" s="430"/>
      <c r="O51" s="430"/>
      <c r="P51" s="431"/>
      <c r="Q51" s="59"/>
    </row>
    <row r="52" spans="1:17" ht="12.75">
      <c r="A52" s="59"/>
      <c r="B52" s="429"/>
      <c r="C52" s="430"/>
      <c r="D52" s="430"/>
      <c r="E52" s="430"/>
      <c r="F52" s="430"/>
      <c r="G52" s="430"/>
      <c r="H52" s="430"/>
      <c r="I52" s="430"/>
      <c r="J52" s="430"/>
      <c r="K52" s="430"/>
      <c r="L52" s="430"/>
      <c r="M52" s="430"/>
      <c r="N52" s="430"/>
      <c r="O52" s="430"/>
      <c r="P52" s="431"/>
      <c r="Q52" s="59"/>
    </row>
    <row r="53" spans="1:17" ht="12.75">
      <c r="A53" s="59"/>
      <c r="B53" s="429"/>
      <c r="C53" s="430"/>
      <c r="D53" s="430"/>
      <c r="E53" s="430"/>
      <c r="F53" s="430"/>
      <c r="G53" s="430"/>
      <c r="H53" s="430"/>
      <c r="I53" s="430"/>
      <c r="J53" s="430"/>
      <c r="K53" s="430"/>
      <c r="L53" s="430"/>
      <c r="M53" s="430"/>
      <c r="N53" s="430"/>
      <c r="O53" s="430"/>
      <c r="P53" s="431"/>
      <c r="Q53" s="59"/>
    </row>
    <row r="54" spans="1:17" ht="12.75">
      <c r="A54" s="59"/>
      <c r="B54" s="429"/>
      <c r="C54" s="430"/>
      <c r="D54" s="430"/>
      <c r="E54" s="430"/>
      <c r="F54" s="430"/>
      <c r="G54" s="430"/>
      <c r="H54" s="430"/>
      <c r="I54" s="430"/>
      <c r="J54" s="430"/>
      <c r="K54" s="430"/>
      <c r="L54" s="430"/>
      <c r="M54" s="430"/>
      <c r="N54" s="430"/>
      <c r="O54" s="430"/>
      <c r="P54" s="431"/>
      <c r="Q54" s="59"/>
    </row>
    <row r="55" spans="1:17" ht="12.75">
      <c r="A55" s="59"/>
      <c r="B55" s="429"/>
      <c r="C55" s="430"/>
      <c r="D55" s="430"/>
      <c r="E55" s="430"/>
      <c r="F55" s="430"/>
      <c r="G55" s="430"/>
      <c r="H55" s="430"/>
      <c r="I55" s="430"/>
      <c r="J55" s="430"/>
      <c r="K55" s="430"/>
      <c r="L55" s="430"/>
      <c r="M55" s="430"/>
      <c r="N55" s="430"/>
      <c r="O55" s="430"/>
      <c r="P55" s="431"/>
      <c r="Q55" s="59"/>
    </row>
    <row r="56" spans="1:17" ht="12.75">
      <c r="A56" s="59"/>
      <c r="B56" s="429"/>
      <c r="C56" s="430"/>
      <c r="D56" s="430"/>
      <c r="E56" s="430"/>
      <c r="F56" s="430"/>
      <c r="G56" s="430"/>
      <c r="H56" s="430"/>
      <c r="I56" s="430"/>
      <c r="J56" s="430"/>
      <c r="K56" s="430"/>
      <c r="L56" s="430"/>
      <c r="M56" s="430"/>
      <c r="N56" s="430"/>
      <c r="O56" s="430"/>
      <c r="P56" s="431"/>
      <c r="Q56" s="59"/>
    </row>
    <row r="57" spans="1:17" ht="12.75">
      <c r="A57" s="59"/>
      <c r="B57" s="429"/>
      <c r="C57" s="430"/>
      <c r="D57" s="430"/>
      <c r="E57" s="430"/>
      <c r="F57" s="430"/>
      <c r="G57" s="430"/>
      <c r="H57" s="430"/>
      <c r="I57" s="430"/>
      <c r="J57" s="430"/>
      <c r="K57" s="430"/>
      <c r="L57" s="430"/>
      <c r="M57" s="430"/>
      <c r="N57" s="430"/>
      <c r="O57" s="430"/>
      <c r="P57" s="431"/>
      <c r="Q57" s="59"/>
    </row>
    <row r="58" spans="1:17" ht="12.75">
      <c r="A58" s="59"/>
      <c r="B58" s="429"/>
      <c r="C58" s="430"/>
      <c r="D58" s="430"/>
      <c r="E58" s="430"/>
      <c r="F58" s="430"/>
      <c r="G58" s="430"/>
      <c r="H58" s="430"/>
      <c r="I58" s="430"/>
      <c r="J58" s="430"/>
      <c r="K58" s="430"/>
      <c r="L58" s="430"/>
      <c r="M58" s="430"/>
      <c r="N58" s="430"/>
      <c r="O58" s="430"/>
      <c r="P58" s="431"/>
      <c r="Q58" s="59"/>
    </row>
    <row r="59" spans="1:17" ht="12.75">
      <c r="A59" s="59"/>
      <c r="B59" s="429"/>
      <c r="C59" s="430"/>
      <c r="D59" s="430"/>
      <c r="E59" s="430"/>
      <c r="F59" s="430"/>
      <c r="G59" s="430"/>
      <c r="H59" s="430"/>
      <c r="I59" s="430"/>
      <c r="J59" s="430"/>
      <c r="K59" s="430"/>
      <c r="L59" s="430"/>
      <c r="M59" s="430"/>
      <c r="N59" s="430"/>
      <c r="O59" s="430"/>
      <c r="P59" s="431"/>
      <c r="Q59" s="59"/>
    </row>
    <row r="60" spans="1:17" ht="12.75">
      <c r="A60" s="59"/>
      <c r="B60" s="429"/>
      <c r="C60" s="430"/>
      <c r="D60" s="430"/>
      <c r="E60" s="430"/>
      <c r="F60" s="430"/>
      <c r="G60" s="430"/>
      <c r="H60" s="430"/>
      <c r="I60" s="430"/>
      <c r="J60" s="430"/>
      <c r="K60" s="430"/>
      <c r="L60" s="430"/>
      <c r="M60" s="430"/>
      <c r="N60" s="430"/>
      <c r="O60" s="430"/>
      <c r="P60" s="431"/>
      <c r="Q60" s="59"/>
    </row>
    <row r="61" spans="1:17" ht="12.75">
      <c r="A61" s="59"/>
      <c r="B61" s="429"/>
      <c r="C61" s="430"/>
      <c r="D61" s="430"/>
      <c r="E61" s="430"/>
      <c r="F61" s="430"/>
      <c r="G61" s="430"/>
      <c r="H61" s="430"/>
      <c r="I61" s="430"/>
      <c r="J61" s="430"/>
      <c r="K61" s="430"/>
      <c r="L61" s="430"/>
      <c r="M61" s="430"/>
      <c r="N61" s="430"/>
      <c r="O61" s="430"/>
      <c r="P61" s="431"/>
      <c r="Q61" s="59"/>
    </row>
    <row r="62" spans="1:17" ht="12.75">
      <c r="A62" s="59"/>
      <c r="B62" s="429"/>
      <c r="C62" s="430"/>
      <c r="D62" s="430"/>
      <c r="E62" s="430"/>
      <c r="F62" s="430"/>
      <c r="G62" s="430"/>
      <c r="H62" s="430"/>
      <c r="I62" s="430"/>
      <c r="J62" s="430"/>
      <c r="K62" s="430"/>
      <c r="L62" s="430"/>
      <c r="M62" s="430"/>
      <c r="N62" s="430"/>
      <c r="O62" s="430"/>
      <c r="P62" s="431"/>
      <c r="Q62" s="59"/>
    </row>
    <row r="63" spans="1:17" ht="12.75">
      <c r="A63" s="59"/>
      <c r="B63" s="429"/>
      <c r="C63" s="430"/>
      <c r="D63" s="430"/>
      <c r="E63" s="430"/>
      <c r="F63" s="430"/>
      <c r="G63" s="430"/>
      <c r="H63" s="430"/>
      <c r="I63" s="430"/>
      <c r="J63" s="430"/>
      <c r="K63" s="430"/>
      <c r="L63" s="430"/>
      <c r="M63" s="430"/>
      <c r="N63" s="430"/>
      <c r="O63" s="430"/>
      <c r="P63" s="431"/>
      <c r="Q63" s="59"/>
    </row>
    <row r="64" spans="1:17" ht="12.75">
      <c r="A64" s="59"/>
      <c r="B64" s="429"/>
      <c r="C64" s="430"/>
      <c r="D64" s="430"/>
      <c r="E64" s="430"/>
      <c r="F64" s="430"/>
      <c r="G64" s="430"/>
      <c r="H64" s="430"/>
      <c r="I64" s="430"/>
      <c r="J64" s="430"/>
      <c r="K64" s="430"/>
      <c r="L64" s="430"/>
      <c r="M64" s="430"/>
      <c r="N64" s="430"/>
      <c r="O64" s="430"/>
      <c r="P64" s="431"/>
      <c r="Q64" s="59"/>
    </row>
    <row r="65" spans="1:17" ht="13.5" thickBot="1">
      <c r="A65" s="59"/>
      <c r="B65" s="432"/>
      <c r="C65" s="433"/>
      <c r="D65" s="433"/>
      <c r="E65" s="433"/>
      <c r="F65" s="433"/>
      <c r="G65" s="433"/>
      <c r="H65" s="433"/>
      <c r="I65" s="433"/>
      <c r="J65" s="433"/>
      <c r="K65" s="433"/>
      <c r="L65" s="433"/>
      <c r="M65" s="433"/>
      <c r="N65" s="433"/>
      <c r="O65" s="433"/>
      <c r="P65" s="434"/>
      <c r="Q65" s="59"/>
    </row>
    <row r="66" spans="1:17" s="48" customFormat="1" ht="3.75" customHeight="1" thickBot="1">
      <c r="A66" s="373"/>
      <c r="B66" s="373"/>
      <c r="C66" s="373"/>
      <c r="D66" s="373"/>
      <c r="E66" s="373"/>
      <c r="F66" s="373"/>
      <c r="G66" s="373"/>
      <c r="H66" s="373"/>
      <c r="I66" s="373"/>
      <c r="J66" s="373"/>
      <c r="K66" s="373"/>
      <c r="L66" s="373"/>
      <c r="M66" s="373"/>
      <c r="N66" s="373"/>
      <c r="O66" s="373"/>
      <c r="P66" s="373"/>
      <c r="Q66" s="373"/>
    </row>
    <row r="67" spans="1:17" s="48" customFormat="1" ht="16.5" customHeight="1">
      <c r="A67" s="167"/>
      <c r="B67" s="768" t="s">
        <v>5</v>
      </c>
      <c r="C67" s="748" t="s">
        <v>268</v>
      </c>
      <c r="D67" s="749"/>
      <c r="E67" s="749"/>
      <c r="F67" s="749"/>
      <c r="G67" s="749"/>
      <c r="H67" s="749"/>
      <c r="I67" s="749"/>
      <c r="J67" s="749"/>
      <c r="K67" s="749"/>
      <c r="L67" s="749"/>
      <c r="M67" s="749"/>
      <c r="N67" s="749"/>
      <c r="O67" s="749"/>
      <c r="P67" s="750"/>
      <c r="Q67" s="167"/>
    </row>
    <row r="68" spans="1:17" ht="90" customHeight="1">
      <c r="A68" s="59"/>
      <c r="B68" s="769"/>
      <c r="C68" s="745" t="s">
        <v>323</v>
      </c>
      <c r="D68" s="746"/>
      <c r="E68" s="746"/>
      <c r="F68" s="746"/>
      <c r="G68" s="746"/>
      <c r="H68" s="746"/>
      <c r="I68" s="746"/>
      <c r="J68" s="746"/>
      <c r="K68" s="746"/>
      <c r="L68" s="746"/>
      <c r="M68" s="746"/>
      <c r="N68" s="746"/>
      <c r="O68" s="746"/>
      <c r="P68" s="747"/>
      <c r="Q68" s="59"/>
    </row>
    <row r="69" spans="1:17" ht="16.5" customHeight="1">
      <c r="A69" s="59"/>
      <c r="B69" s="769"/>
      <c r="C69" s="745" t="s">
        <v>269</v>
      </c>
      <c r="D69" s="746"/>
      <c r="E69" s="746"/>
      <c r="F69" s="746"/>
      <c r="G69" s="746"/>
      <c r="H69" s="746"/>
      <c r="I69" s="746"/>
      <c r="J69" s="746"/>
      <c r="K69" s="746"/>
      <c r="L69" s="746"/>
      <c r="M69" s="746"/>
      <c r="N69" s="746"/>
      <c r="O69" s="746"/>
      <c r="P69" s="747"/>
      <c r="Q69" s="59"/>
    </row>
    <row r="70" spans="1:17" ht="90" customHeight="1">
      <c r="A70" s="59"/>
      <c r="B70" s="769"/>
      <c r="C70" s="745" t="s">
        <v>393</v>
      </c>
      <c r="D70" s="746"/>
      <c r="E70" s="746"/>
      <c r="F70" s="746"/>
      <c r="G70" s="746"/>
      <c r="H70" s="746"/>
      <c r="I70" s="746"/>
      <c r="J70" s="746"/>
      <c r="K70" s="746"/>
      <c r="L70" s="746"/>
      <c r="M70" s="746"/>
      <c r="N70" s="746"/>
      <c r="O70" s="746"/>
      <c r="P70" s="747"/>
      <c r="Q70" s="59"/>
    </row>
    <row r="71" spans="1:17" ht="16.5" customHeight="1">
      <c r="A71" s="59"/>
      <c r="B71" s="769"/>
      <c r="C71" s="745" t="s">
        <v>270</v>
      </c>
      <c r="D71" s="746"/>
      <c r="E71" s="746"/>
      <c r="F71" s="746"/>
      <c r="G71" s="746"/>
      <c r="H71" s="746"/>
      <c r="I71" s="746"/>
      <c r="J71" s="746"/>
      <c r="K71" s="746"/>
      <c r="L71" s="746"/>
      <c r="M71" s="746"/>
      <c r="N71" s="746"/>
      <c r="O71" s="746"/>
      <c r="P71" s="747"/>
      <c r="Q71" s="59"/>
    </row>
    <row r="72" spans="1:17" ht="90" customHeight="1">
      <c r="A72" s="59"/>
      <c r="B72" s="769"/>
      <c r="C72" s="751" t="s">
        <v>397</v>
      </c>
      <c r="D72" s="752"/>
      <c r="E72" s="752"/>
      <c r="F72" s="752"/>
      <c r="G72" s="752"/>
      <c r="H72" s="752"/>
      <c r="I72" s="752"/>
      <c r="J72" s="752"/>
      <c r="K72" s="752"/>
      <c r="L72" s="752"/>
      <c r="M72" s="752"/>
      <c r="N72" s="752"/>
      <c r="O72" s="752"/>
      <c r="P72" s="753"/>
      <c r="Q72" s="59"/>
    </row>
    <row r="73" spans="1:17" ht="16.5" customHeight="1">
      <c r="A73" s="59"/>
      <c r="B73" s="769"/>
      <c r="C73" s="763" t="s">
        <v>271</v>
      </c>
      <c r="D73" s="746"/>
      <c r="E73" s="746"/>
      <c r="F73" s="746"/>
      <c r="G73" s="746"/>
      <c r="H73" s="746"/>
      <c r="I73" s="746"/>
      <c r="J73" s="746"/>
      <c r="K73" s="746"/>
      <c r="L73" s="746"/>
      <c r="M73" s="746"/>
      <c r="N73" s="746"/>
      <c r="O73" s="746"/>
      <c r="P73" s="747"/>
      <c r="Q73" s="59"/>
    </row>
    <row r="74" spans="1:17" ht="90" customHeight="1" thickBot="1">
      <c r="A74" s="59"/>
      <c r="B74" s="770"/>
      <c r="C74" s="754" t="s">
        <v>407</v>
      </c>
      <c r="D74" s="755"/>
      <c r="E74" s="755"/>
      <c r="F74" s="755"/>
      <c r="G74" s="755"/>
      <c r="H74" s="755"/>
      <c r="I74" s="755"/>
      <c r="J74" s="755"/>
      <c r="K74" s="755"/>
      <c r="L74" s="755"/>
      <c r="M74" s="755"/>
      <c r="N74" s="755"/>
      <c r="O74" s="755"/>
      <c r="P74" s="756"/>
      <c r="Q74" s="59"/>
    </row>
    <row r="75" spans="1:17" ht="30" customHeight="1" thickBot="1">
      <c r="A75" s="59"/>
      <c r="B75" s="88" t="s">
        <v>64</v>
      </c>
      <c r="C75" s="409" t="s">
        <v>117</v>
      </c>
      <c r="D75" s="407"/>
      <c r="E75" s="407"/>
      <c r="F75" s="407"/>
      <c r="G75" s="407"/>
      <c r="H75" s="407"/>
      <c r="I75" s="407"/>
      <c r="J75" s="407"/>
      <c r="K75" s="407"/>
      <c r="L75" s="407"/>
      <c r="M75" s="407"/>
      <c r="N75" s="407"/>
      <c r="O75" s="407"/>
      <c r="P75" s="408"/>
      <c r="Q75" s="59"/>
    </row>
    <row r="76" spans="1:17" ht="30" customHeight="1" thickBot="1">
      <c r="A76" s="59"/>
      <c r="B76" s="184" t="s">
        <v>77</v>
      </c>
      <c r="C76" s="764" t="s">
        <v>78</v>
      </c>
      <c r="D76" s="579"/>
      <c r="E76" s="579"/>
      <c r="F76" s="579"/>
      <c r="G76" s="579"/>
      <c r="H76" s="579"/>
      <c r="I76" s="579"/>
      <c r="J76" s="579"/>
      <c r="K76" s="579"/>
      <c r="L76" s="579"/>
      <c r="M76" s="579"/>
      <c r="N76" s="579"/>
      <c r="O76" s="579"/>
      <c r="P76" s="580"/>
      <c r="Q76" s="59"/>
    </row>
    <row r="77" spans="2:17" ht="12.75">
      <c r="B77" s="58"/>
      <c r="C77" s="58"/>
      <c r="D77" s="58"/>
      <c r="E77" s="58"/>
      <c r="F77" s="58"/>
      <c r="G77" s="58"/>
      <c r="H77" s="58"/>
      <c r="I77" s="58"/>
      <c r="J77" s="58"/>
      <c r="K77" s="58"/>
      <c r="L77" s="58"/>
      <c r="M77" s="58"/>
      <c r="N77" s="58"/>
      <c r="O77" s="58"/>
      <c r="P77" s="58"/>
      <c r="Q77" s="58"/>
    </row>
    <row r="78" ht="12.75">
      <c r="C78" s="50"/>
    </row>
    <row r="89" spans="2:13" ht="12.75">
      <c r="B89" s="97"/>
      <c r="C89" s="97"/>
      <c r="D89" s="97"/>
      <c r="E89" s="97"/>
      <c r="F89" s="97"/>
      <c r="G89" s="97"/>
      <c r="H89" s="97"/>
      <c r="I89" s="97"/>
      <c r="J89" s="97"/>
      <c r="K89" s="97"/>
      <c r="L89" s="97"/>
      <c r="M89" s="97"/>
    </row>
    <row r="90" spans="2:13" ht="12.75">
      <c r="B90" s="97"/>
      <c r="C90" s="97"/>
      <c r="D90" s="97"/>
      <c r="E90" s="97"/>
      <c r="F90" s="97"/>
      <c r="G90" s="97"/>
      <c r="H90" s="97"/>
      <c r="I90" s="97"/>
      <c r="J90" s="97"/>
      <c r="K90" s="97"/>
      <c r="L90" s="97"/>
      <c r="M90" s="97"/>
    </row>
    <row r="91" spans="2:13" ht="12.75">
      <c r="B91" s="97"/>
      <c r="C91" s="97"/>
      <c r="D91" s="97"/>
      <c r="E91" s="97"/>
      <c r="F91" s="97"/>
      <c r="G91" s="97"/>
      <c r="H91" s="97"/>
      <c r="I91" s="97"/>
      <c r="J91" s="97"/>
      <c r="K91" s="97"/>
      <c r="L91" s="97"/>
      <c r="M91" s="97"/>
    </row>
    <row r="92" spans="2:13" ht="12.75">
      <c r="B92" s="97"/>
      <c r="C92" s="97"/>
      <c r="D92" s="97"/>
      <c r="E92" s="97"/>
      <c r="F92" s="97"/>
      <c r="G92" s="97"/>
      <c r="H92" s="97"/>
      <c r="I92" s="97"/>
      <c r="J92" s="97"/>
      <c r="K92" s="97"/>
      <c r="L92" s="97"/>
      <c r="M92" s="97"/>
    </row>
    <row r="93" spans="2:13" ht="12.75">
      <c r="B93" s="97"/>
      <c r="C93" s="97"/>
      <c r="D93" s="97"/>
      <c r="E93" s="97"/>
      <c r="F93" s="97"/>
      <c r="G93" s="97"/>
      <c r="H93" s="97"/>
      <c r="I93" s="97"/>
      <c r="J93" s="97"/>
      <c r="K93" s="97"/>
      <c r="L93" s="97"/>
      <c r="M93" s="97"/>
    </row>
    <row r="94" spans="2:13" ht="12.75">
      <c r="B94" s="97"/>
      <c r="C94" s="97"/>
      <c r="D94" s="97"/>
      <c r="E94" s="97"/>
      <c r="F94" s="97"/>
      <c r="G94" s="97"/>
      <c r="H94" s="97"/>
      <c r="J94" s="97"/>
      <c r="K94" s="97"/>
      <c r="L94" s="97"/>
      <c r="M94" s="97"/>
    </row>
    <row r="95" spans="2:13" ht="12.75">
      <c r="B95" s="97"/>
      <c r="C95" s="97"/>
      <c r="D95" s="97"/>
      <c r="E95" s="97"/>
      <c r="F95" s="97"/>
      <c r="G95" s="97"/>
      <c r="H95" s="97"/>
      <c r="J95" s="97"/>
      <c r="K95" s="97"/>
      <c r="L95" s="97"/>
      <c r="M95" s="97"/>
    </row>
    <row r="96" spans="2:13" ht="12.75">
      <c r="B96" s="97"/>
      <c r="C96" s="97"/>
      <c r="D96" s="97"/>
      <c r="E96" s="97"/>
      <c r="F96" s="97"/>
      <c r="G96" s="97"/>
      <c r="H96" s="97"/>
      <c r="J96" s="97"/>
      <c r="K96" s="97"/>
      <c r="L96" s="97"/>
      <c r="M96" s="97"/>
    </row>
    <row r="97" spans="1:19" ht="12.75">
      <c r="A97" s="98"/>
      <c r="B97" s="98"/>
      <c r="C97" s="98"/>
      <c r="D97" s="98"/>
      <c r="E97" s="98"/>
      <c r="F97" s="98"/>
      <c r="G97" s="98"/>
      <c r="H97" s="98"/>
      <c r="I97" s="98"/>
      <c r="J97" s="98"/>
      <c r="K97" s="98"/>
      <c r="L97" s="98"/>
      <c r="M97" s="98"/>
      <c r="N97" s="98"/>
      <c r="O97" s="98"/>
      <c r="P97" s="98"/>
      <c r="Q97" s="98"/>
      <c r="R97" s="98"/>
      <c r="S97" s="98"/>
    </row>
    <row r="98" spans="1:19" ht="12.75">
      <c r="A98" s="51"/>
      <c r="B98" s="51"/>
      <c r="C98" s="51"/>
      <c r="D98" s="51"/>
      <c r="E98" s="51"/>
      <c r="F98" s="51"/>
      <c r="G98" s="51"/>
      <c r="H98" s="51"/>
      <c r="I98" s="51"/>
      <c r="J98" s="51"/>
      <c r="K98" s="51"/>
      <c r="L98" s="51"/>
      <c r="M98" s="51"/>
      <c r="N98" s="51"/>
      <c r="O98" s="51"/>
      <c r="P98" s="51"/>
      <c r="Q98" s="51"/>
      <c r="R98" s="51"/>
      <c r="S98" s="51"/>
    </row>
    <row r="99" spans="1:19" ht="12.75">
      <c r="A99" s="51"/>
      <c r="B99" s="51"/>
      <c r="C99" s="51"/>
      <c r="D99" s="51"/>
      <c r="E99" s="51"/>
      <c r="F99" s="51"/>
      <c r="G99" s="51"/>
      <c r="H99" s="51"/>
      <c r="I99" s="51"/>
      <c r="J99" s="51"/>
      <c r="K99" s="51"/>
      <c r="L99" s="51"/>
      <c r="M99" s="51"/>
      <c r="N99" s="51"/>
      <c r="O99" s="51"/>
      <c r="P99" s="51"/>
      <c r="Q99" s="51"/>
      <c r="R99" s="51"/>
      <c r="S99" s="51"/>
    </row>
    <row r="100" spans="1:19" ht="12.75">
      <c r="A100" s="51"/>
      <c r="B100" s="51" t="s">
        <v>40</v>
      </c>
      <c r="C100" s="51" t="s">
        <v>39</v>
      </c>
      <c r="D100" s="51" t="s">
        <v>41</v>
      </c>
      <c r="E100" s="51"/>
      <c r="F100" s="51"/>
      <c r="G100" s="51"/>
      <c r="H100" s="51"/>
      <c r="I100" s="51"/>
      <c r="J100" s="51"/>
      <c r="K100" s="51"/>
      <c r="L100" s="51"/>
      <c r="M100" s="51"/>
      <c r="N100" s="51"/>
      <c r="O100" s="51"/>
      <c r="P100" s="51"/>
      <c r="Q100" s="52" t="s">
        <v>70</v>
      </c>
      <c r="R100" s="51"/>
      <c r="S100" s="51"/>
    </row>
    <row r="101" spans="1:19" ht="12.75">
      <c r="A101" s="51"/>
      <c r="B101" s="52" t="s">
        <v>42</v>
      </c>
      <c r="C101" s="52" t="s">
        <v>44</v>
      </c>
      <c r="D101" s="53" t="s">
        <v>90</v>
      </c>
      <c r="E101" s="51"/>
      <c r="F101" s="51"/>
      <c r="G101" s="51"/>
      <c r="H101" s="51"/>
      <c r="I101" s="51"/>
      <c r="J101" s="51"/>
      <c r="K101" s="51"/>
      <c r="L101" s="51"/>
      <c r="M101" s="52" t="s">
        <v>67</v>
      </c>
      <c r="N101" s="51"/>
      <c r="O101" s="51"/>
      <c r="P101" s="51"/>
      <c r="Q101" s="52" t="s">
        <v>71</v>
      </c>
      <c r="R101" s="51"/>
      <c r="S101" s="51"/>
    </row>
    <row r="102" spans="1:19" ht="12.75">
      <c r="A102" s="51"/>
      <c r="B102" s="52" t="s">
        <v>80</v>
      </c>
      <c r="C102" s="52" t="s">
        <v>45</v>
      </c>
      <c r="D102" s="53" t="s">
        <v>91</v>
      </c>
      <c r="E102" s="51"/>
      <c r="F102" s="51"/>
      <c r="G102" s="51"/>
      <c r="H102" s="51"/>
      <c r="I102" s="51"/>
      <c r="J102" s="51"/>
      <c r="K102" s="51"/>
      <c r="L102" s="51"/>
      <c r="M102" s="52" t="s">
        <v>69</v>
      </c>
      <c r="N102" s="51"/>
      <c r="O102" s="51"/>
      <c r="P102" s="51"/>
      <c r="Q102" s="52" t="s">
        <v>73</v>
      </c>
      <c r="R102" s="51"/>
      <c r="S102" s="51"/>
    </row>
    <row r="103" spans="1:19" ht="12.75">
      <c r="A103" s="51"/>
      <c r="B103" s="52" t="s">
        <v>43</v>
      </c>
      <c r="C103" s="52" t="s">
        <v>46</v>
      </c>
      <c r="D103" s="53" t="s">
        <v>92</v>
      </c>
      <c r="E103" s="51"/>
      <c r="F103" s="51"/>
      <c r="G103" s="51"/>
      <c r="H103" s="51"/>
      <c r="I103" s="51"/>
      <c r="J103" s="51"/>
      <c r="K103" s="51"/>
      <c r="L103" s="51"/>
      <c r="M103" s="52" t="s">
        <v>78</v>
      </c>
      <c r="N103" s="51"/>
      <c r="O103" s="51"/>
      <c r="P103" s="51"/>
      <c r="Q103" s="52" t="s">
        <v>72</v>
      </c>
      <c r="R103" s="51"/>
      <c r="S103" s="51"/>
    </row>
    <row r="104" spans="1:19" ht="12.75">
      <c r="A104" s="51"/>
      <c r="B104" s="51"/>
      <c r="C104" s="52" t="s">
        <v>47</v>
      </c>
      <c r="D104" s="53" t="s">
        <v>93</v>
      </c>
      <c r="E104" s="51"/>
      <c r="F104" s="51"/>
      <c r="G104" s="51"/>
      <c r="H104" s="51"/>
      <c r="I104" s="51"/>
      <c r="J104" s="51"/>
      <c r="K104" s="51"/>
      <c r="L104" s="51"/>
      <c r="M104" s="52"/>
      <c r="N104" s="51"/>
      <c r="O104" s="51"/>
      <c r="P104" s="51"/>
      <c r="Q104" s="52" t="s">
        <v>74</v>
      </c>
      <c r="R104" s="51"/>
      <c r="S104" s="51"/>
    </row>
    <row r="105" spans="1:19" ht="12.75">
      <c r="A105" s="51"/>
      <c r="B105" s="51"/>
      <c r="C105" s="52" t="s">
        <v>48</v>
      </c>
      <c r="D105" s="53" t="s">
        <v>94</v>
      </c>
      <c r="E105" s="51"/>
      <c r="F105" s="51"/>
      <c r="G105" s="51"/>
      <c r="H105" s="51"/>
      <c r="I105" s="51"/>
      <c r="J105" s="51"/>
      <c r="K105" s="51"/>
      <c r="L105" s="51"/>
      <c r="M105" s="51"/>
      <c r="N105" s="51" t="s">
        <v>68</v>
      </c>
      <c r="O105" s="51"/>
      <c r="P105" s="51"/>
      <c r="Q105" s="52" t="s">
        <v>75</v>
      </c>
      <c r="R105" s="51"/>
      <c r="S105" s="51"/>
    </row>
    <row r="106" spans="1:19" ht="12.75">
      <c r="A106" s="51"/>
      <c r="B106" s="51"/>
      <c r="C106" s="52" t="s">
        <v>49</v>
      </c>
      <c r="D106" s="53" t="s">
        <v>95</v>
      </c>
      <c r="E106" s="51"/>
      <c r="F106" s="51"/>
      <c r="G106" s="51"/>
      <c r="H106" s="51"/>
      <c r="I106" s="51"/>
      <c r="J106" s="51"/>
      <c r="K106" s="51"/>
      <c r="L106" s="51"/>
      <c r="M106" s="51"/>
      <c r="N106" s="51"/>
      <c r="O106" s="51"/>
      <c r="P106" s="51"/>
      <c r="Q106" s="51"/>
      <c r="R106" s="51"/>
      <c r="S106" s="51"/>
    </row>
    <row r="107" spans="1:19" ht="12.75">
      <c r="A107" s="51"/>
      <c r="B107" s="51"/>
      <c r="C107" s="52" t="s">
        <v>50</v>
      </c>
      <c r="D107" s="53" t="s">
        <v>58</v>
      </c>
      <c r="E107" s="51"/>
      <c r="F107" s="51"/>
      <c r="G107" s="51"/>
      <c r="H107" s="51"/>
      <c r="I107" s="51"/>
      <c r="J107" s="51"/>
      <c r="K107" s="51"/>
      <c r="L107" s="51"/>
      <c r="M107" s="51"/>
      <c r="N107" s="51"/>
      <c r="O107" s="51"/>
      <c r="P107" s="51"/>
      <c r="Q107" s="51"/>
      <c r="R107" s="51"/>
      <c r="S107" s="51"/>
    </row>
    <row r="108" spans="1:19" ht="12.75">
      <c r="A108" s="51"/>
      <c r="B108" s="51"/>
      <c r="C108" s="51"/>
      <c r="D108" s="53" t="s">
        <v>57</v>
      </c>
      <c r="E108" s="51"/>
      <c r="F108" s="51"/>
      <c r="G108" s="51"/>
      <c r="H108" s="51"/>
      <c r="I108" s="51"/>
      <c r="J108" s="51"/>
      <c r="K108" s="51"/>
      <c r="L108" s="51"/>
      <c r="M108" s="51"/>
      <c r="N108" s="51"/>
      <c r="O108" s="51"/>
      <c r="P108" s="51"/>
      <c r="Q108" s="51"/>
      <c r="R108" s="51"/>
      <c r="S108" s="51"/>
    </row>
    <row r="109" spans="1:19" ht="12.75">
      <c r="A109" s="51"/>
      <c r="B109" s="51"/>
      <c r="C109" s="51"/>
      <c r="D109" s="53" t="s">
        <v>52</v>
      </c>
      <c r="E109" s="51"/>
      <c r="F109" s="51"/>
      <c r="G109" s="51"/>
      <c r="H109" s="51"/>
      <c r="I109" s="51"/>
      <c r="J109" s="51"/>
      <c r="K109" s="51"/>
      <c r="L109" s="51"/>
      <c r="M109" s="51"/>
      <c r="N109" s="51"/>
      <c r="O109" s="51"/>
      <c r="P109" s="51"/>
      <c r="Q109" s="51"/>
      <c r="R109" s="51"/>
      <c r="S109" s="51"/>
    </row>
    <row r="110" spans="1:19" ht="12.75">
      <c r="A110" s="51"/>
      <c r="B110" s="51"/>
      <c r="C110" s="51"/>
      <c r="D110" s="53" t="s">
        <v>51</v>
      </c>
      <c r="E110" s="51"/>
      <c r="F110" s="51"/>
      <c r="G110" s="51"/>
      <c r="H110" s="51"/>
      <c r="I110" s="51"/>
      <c r="J110" s="51"/>
      <c r="K110" s="51"/>
      <c r="L110" s="51"/>
      <c r="M110" s="51"/>
      <c r="N110" s="51"/>
      <c r="O110" s="51"/>
      <c r="P110" s="51"/>
      <c r="Q110" s="52">
        <v>2015</v>
      </c>
      <c r="R110" s="51"/>
      <c r="S110" s="51"/>
    </row>
    <row r="111" spans="1:19" ht="12.75" customHeight="1">
      <c r="A111" s="51"/>
      <c r="B111" s="51"/>
      <c r="C111" s="51"/>
      <c r="D111" s="53" t="s">
        <v>54</v>
      </c>
      <c r="E111" s="51"/>
      <c r="F111" s="51"/>
      <c r="G111" s="51"/>
      <c r="H111" s="51"/>
      <c r="I111" s="51"/>
      <c r="J111" s="51"/>
      <c r="K111" s="51"/>
      <c r="L111" s="51"/>
      <c r="M111" s="51"/>
      <c r="N111" s="51"/>
      <c r="O111" s="51"/>
      <c r="P111" s="51"/>
      <c r="Q111" s="52">
        <v>2016</v>
      </c>
      <c r="R111" s="51"/>
      <c r="S111" s="51"/>
    </row>
    <row r="112" spans="1:19" ht="12.75">
      <c r="A112" s="51"/>
      <c r="B112" s="51"/>
      <c r="C112" s="51"/>
      <c r="D112" s="53" t="s">
        <v>53</v>
      </c>
      <c r="E112" s="51"/>
      <c r="F112" s="51"/>
      <c r="G112" s="51"/>
      <c r="H112" s="51"/>
      <c r="I112" s="51"/>
      <c r="J112" s="51"/>
      <c r="K112" s="51"/>
      <c r="L112" s="51"/>
      <c r="M112" s="51"/>
      <c r="N112" s="51"/>
      <c r="O112" s="51"/>
      <c r="P112" s="51"/>
      <c r="Q112" s="52">
        <v>2017</v>
      </c>
      <c r="R112" s="51"/>
      <c r="S112" s="51"/>
    </row>
    <row r="113" spans="1:19" ht="12.75">
      <c r="A113" s="51"/>
      <c r="B113" s="51"/>
      <c r="C113" s="51"/>
      <c r="D113" s="53" t="s">
        <v>55</v>
      </c>
      <c r="E113" s="51"/>
      <c r="F113" s="51"/>
      <c r="G113" s="51"/>
      <c r="H113" s="51"/>
      <c r="I113" s="51"/>
      <c r="J113" s="51"/>
      <c r="K113" s="51"/>
      <c r="L113" s="51"/>
      <c r="M113" s="51"/>
      <c r="N113" s="51"/>
      <c r="O113" s="51"/>
      <c r="P113" s="51"/>
      <c r="Q113" s="52">
        <v>2018</v>
      </c>
      <c r="R113" s="51"/>
      <c r="S113" s="51"/>
    </row>
    <row r="114" spans="1:19" ht="12.75">
      <c r="A114" s="51"/>
      <c r="B114" s="51"/>
      <c r="C114" s="51"/>
      <c r="D114" s="53" t="s">
        <v>96</v>
      </c>
      <c r="E114" s="51"/>
      <c r="F114" s="51"/>
      <c r="G114" s="51"/>
      <c r="H114" s="51"/>
      <c r="I114" s="51"/>
      <c r="J114" s="51"/>
      <c r="K114" s="51"/>
      <c r="L114" s="51"/>
      <c r="M114" s="51"/>
      <c r="N114" s="51"/>
      <c r="O114" s="51"/>
      <c r="P114" s="51"/>
      <c r="Q114" s="51"/>
      <c r="R114" s="51"/>
      <c r="S114" s="51"/>
    </row>
    <row r="115" spans="1:19" ht="12.75">
      <c r="A115" s="51"/>
      <c r="B115" s="51"/>
      <c r="C115" s="51"/>
      <c r="D115" s="53" t="s">
        <v>82</v>
      </c>
      <c r="E115" s="51"/>
      <c r="F115" s="51"/>
      <c r="G115" s="51"/>
      <c r="H115" s="51"/>
      <c r="I115" s="51"/>
      <c r="J115" s="51"/>
      <c r="K115" s="51"/>
      <c r="L115" s="51"/>
      <c r="M115" s="51"/>
      <c r="N115" s="51"/>
      <c r="O115" s="51"/>
      <c r="P115" s="51"/>
      <c r="Q115" s="51"/>
      <c r="R115" s="51"/>
      <c r="S115" s="51"/>
    </row>
    <row r="116" spans="1:19" ht="12.75">
      <c r="A116" s="51"/>
      <c r="B116" s="54"/>
      <c r="C116" s="51"/>
      <c r="D116" s="53" t="s">
        <v>83</v>
      </c>
      <c r="E116" s="51"/>
      <c r="F116" s="51"/>
      <c r="G116" s="51"/>
      <c r="H116" s="51"/>
      <c r="I116" s="51"/>
      <c r="J116" s="51"/>
      <c r="K116" s="51"/>
      <c r="L116" s="51"/>
      <c r="M116" s="51"/>
      <c r="N116" s="51"/>
      <c r="O116" s="51"/>
      <c r="P116" s="51"/>
      <c r="Q116" s="51"/>
      <c r="R116" s="51"/>
      <c r="S116" s="51"/>
    </row>
    <row r="117" spans="1:19" ht="12.75">
      <c r="A117" s="51"/>
      <c r="B117" s="54"/>
      <c r="C117" s="51"/>
      <c r="D117" s="53" t="s">
        <v>81</v>
      </c>
      <c r="E117" s="51"/>
      <c r="F117" s="51"/>
      <c r="G117" s="51"/>
      <c r="H117" s="51"/>
      <c r="I117" s="51"/>
      <c r="J117" s="51"/>
      <c r="K117" s="51"/>
      <c r="L117" s="51"/>
      <c r="M117" s="51"/>
      <c r="N117" s="51"/>
      <c r="O117" s="51"/>
      <c r="P117" s="51"/>
      <c r="Q117" s="51"/>
      <c r="R117" s="51"/>
      <c r="S117" s="51"/>
    </row>
    <row r="118" spans="1:19" ht="12.75">
      <c r="A118" s="51"/>
      <c r="B118" s="54"/>
      <c r="C118" s="51"/>
      <c r="D118" s="53" t="s">
        <v>97</v>
      </c>
      <c r="E118" s="51"/>
      <c r="F118" s="51"/>
      <c r="G118" s="51"/>
      <c r="H118" s="51"/>
      <c r="I118" s="51"/>
      <c r="J118" s="51"/>
      <c r="K118" s="51"/>
      <c r="L118" s="51"/>
      <c r="M118" s="51"/>
      <c r="N118" s="51"/>
      <c r="O118" s="51"/>
      <c r="P118" s="51"/>
      <c r="Q118" s="51"/>
      <c r="R118" s="51"/>
      <c r="S118" s="51"/>
    </row>
    <row r="119" spans="1:19" ht="12.75">
      <c r="A119" s="51"/>
      <c r="B119" s="54"/>
      <c r="C119" s="51"/>
      <c r="D119" s="53" t="s">
        <v>98</v>
      </c>
      <c r="E119" s="51"/>
      <c r="F119" s="51"/>
      <c r="G119" s="51"/>
      <c r="H119" s="51"/>
      <c r="I119" s="51"/>
      <c r="J119" s="51"/>
      <c r="K119" s="51"/>
      <c r="L119" s="51"/>
      <c r="M119" s="51"/>
      <c r="N119" s="51"/>
      <c r="O119" s="51"/>
      <c r="P119" s="51"/>
      <c r="Q119" s="51"/>
      <c r="R119" s="51"/>
      <c r="S119" s="51"/>
    </row>
    <row r="120" spans="1:19" ht="12.75">
      <c r="A120" s="51"/>
      <c r="B120" s="54"/>
      <c r="C120" s="51"/>
      <c r="D120" s="53" t="s">
        <v>99</v>
      </c>
      <c r="E120" s="51"/>
      <c r="F120" s="51"/>
      <c r="G120" s="51"/>
      <c r="H120" s="51"/>
      <c r="I120" s="51"/>
      <c r="J120" s="51"/>
      <c r="K120" s="51"/>
      <c r="L120" s="51"/>
      <c r="M120" s="51"/>
      <c r="N120" s="51"/>
      <c r="O120" s="51"/>
      <c r="P120" s="51"/>
      <c r="Q120" s="51"/>
      <c r="R120" s="51"/>
      <c r="S120" s="51"/>
    </row>
    <row r="121" spans="1:19" ht="12.75">
      <c r="A121" s="51"/>
      <c r="B121" s="54"/>
      <c r="C121" s="51"/>
      <c r="D121" s="53" t="s">
        <v>100</v>
      </c>
      <c r="E121" s="51"/>
      <c r="F121" s="51"/>
      <c r="G121" s="51"/>
      <c r="H121" s="51"/>
      <c r="I121" s="51"/>
      <c r="J121" s="51"/>
      <c r="K121" s="51"/>
      <c r="L121" s="51"/>
      <c r="M121" s="51"/>
      <c r="N121" s="51"/>
      <c r="O121" s="51"/>
      <c r="P121" s="51"/>
      <c r="Q121" s="51"/>
      <c r="R121" s="51"/>
      <c r="S121" s="51"/>
    </row>
    <row r="122" spans="1:19" ht="12.75">
      <c r="A122" s="51"/>
      <c r="B122" s="54"/>
      <c r="C122" s="51"/>
      <c r="D122" s="53" t="s">
        <v>101</v>
      </c>
      <c r="E122" s="51"/>
      <c r="F122" s="51"/>
      <c r="G122" s="51"/>
      <c r="H122" s="51"/>
      <c r="I122" s="51"/>
      <c r="J122" s="51"/>
      <c r="K122" s="51"/>
      <c r="L122" s="51"/>
      <c r="M122" s="51"/>
      <c r="N122" s="51"/>
      <c r="O122" s="51"/>
      <c r="P122" s="51"/>
      <c r="Q122" s="51"/>
      <c r="R122" s="51"/>
      <c r="S122" s="51"/>
    </row>
    <row r="123" spans="1:19" ht="12.75">
      <c r="A123" s="51"/>
      <c r="B123" s="55"/>
      <c r="C123" s="51"/>
      <c r="D123" s="53" t="s">
        <v>102</v>
      </c>
      <c r="E123" s="51"/>
      <c r="F123" s="51"/>
      <c r="G123" s="51"/>
      <c r="H123" s="51"/>
      <c r="I123" s="51"/>
      <c r="J123" s="51"/>
      <c r="K123" s="51"/>
      <c r="L123" s="51"/>
      <c r="M123" s="51"/>
      <c r="N123" s="51"/>
      <c r="O123" s="51"/>
      <c r="P123" s="51"/>
      <c r="Q123" s="51"/>
      <c r="R123" s="51"/>
      <c r="S123" s="51"/>
    </row>
    <row r="124" spans="1:19" ht="12.75">
      <c r="A124" s="51"/>
      <c r="B124" s="55"/>
      <c r="C124" s="51"/>
      <c r="D124" s="53" t="s">
        <v>103</v>
      </c>
      <c r="E124" s="51"/>
      <c r="F124" s="51"/>
      <c r="G124" s="51"/>
      <c r="H124" s="51"/>
      <c r="I124" s="51"/>
      <c r="J124" s="51"/>
      <c r="K124" s="51"/>
      <c r="L124" s="51"/>
      <c r="M124" s="51"/>
      <c r="N124" s="51"/>
      <c r="O124" s="51"/>
      <c r="P124" s="51"/>
      <c r="Q124" s="51"/>
      <c r="R124" s="51"/>
      <c r="S124" s="51"/>
    </row>
    <row r="125" spans="1:19" ht="12.75">
      <c r="A125" s="51"/>
      <c r="C125" s="51"/>
      <c r="D125" s="53" t="s">
        <v>104</v>
      </c>
      <c r="E125" s="51"/>
      <c r="F125" s="51"/>
      <c r="G125" s="51"/>
      <c r="H125" s="51"/>
      <c r="I125" s="51"/>
      <c r="J125" s="51"/>
      <c r="K125" s="51"/>
      <c r="L125" s="51"/>
      <c r="M125" s="51"/>
      <c r="N125" s="51"/>
      <c r="O125" s="51"/>
      <c r="P125" s="51"/>
      <c r="Q125" s="51"/>
      <c r="R125" s="51"/>
      <c r="S125" s="51"/>
    </row>
    <row r="126" spans="1:19" ht="38.25">
      <c r="A126" s="51"/>
      <c r="B126" s="19" t="s">
        <v>105</v>
      </c>
      <c r="C126" s="51"/>
      <c r="D126" s="53" t="s">
        <v>56</v>
      </c>
      <c r="E126" s="51"/>
      <c r="F126" s="51"/>
      <c r="G126" s="51"/>
      <c r="H126" s="51"/>
      <c r="I126" s="51"/>
      <c r="J126" s="51"/>
      <c r="K126" s="51"/>
      <c r="L126" s="51"/>
      <c r="M126" s="51"/>
      <c r="N126" s="51"/>
      <c r="O126" s="51"/>
      <c r="P126" s="51"/>
      <c r="Q126" s="51"/>
      <c r="R126" s="51"/>
      <c r="S126" s="51"/>
    </row>
    <row r="127" spans="1:19" ht="51">
      <c r="A127" s="51"/>
      <c r="B127" s="19" t="s">
        <v>187</v>
      </c>
      <c r="C127" s="51"/>
      <c r="D127" s="51"/>
      <c r="E127" s="51"/>
      <c r="F127" s="51"/>
      <c r="G127" s="51"/>
      <c r="H127" s="51"/>
      <c r="I127" s="51"/>
      <c r="J127" s="51"/>
      <c r="K127" s="51"/>
      <c r="L127" s="51"/>
      <c r="M127" s="51"/>
      <c r="N127" s="51"/>
      <c r="O127" s="51"/>
      <c r="P127" s="51"/>
      <c r="Q127" s="51"/>
      <c r="R127" s="51"/>
      <c r="S127" s="51"/>
    </row>
    <row r="128" spans="1:19" ht="51">
      <c r="A128" s="51"/>
      <c r="B128" s="19" t="s">
        <v>188</v>
      </c>
      <c r="C128" s="51"/>
      <c r="D128" s="51"/>
      <c r="E128" s="51"/>
      <c r="F128" s="51"/>
      <c r="G128" s="51"/>
      <c r="H128" s="51"/>
      <c r="I128" s="51"/>
      <c r="J128" s="51"/>
      <c r="K128" s="51"/>
      <c r="L128" s="51"/>
      <c r="M128" s="51"/>
      <c r="N128" s="51"/>
      <c r="O128" s="51"/>
      <c r="P128" s="51"/>
      <c r="Q128" s="51"/>
      <c r="R128" s="51"/>
      <c r="S128" s="51"/>
    </row>
    <row r="129" spans="1:19" ht="51">
      <c r="A129" s="51"/>
      <c r="B129" s="19" t="s">
        <v>189</v>
      </c>
      <c r="C129" s="51"/>
      <c r="D129" s="51"/>
      <c r="E129" s="51"/>
      <c r="F129" s="51"/>
      <c r="G129" s="51"/>
      <c r="H129" s="51"/>
      <c r="I129" s="51"/>
      <c r="J129" s="51"/>
      <c r="K129" s="51"/>
      <c r="L129" s="51"/>
      <c r="M129" s="51"/>
      <c r="N129" s="51"/>
      <c r="O129" s="51"/>
      <c r="P129" s="51"/>
      <c r="Q129" s="51"/>
      <c r="R129" s="51"/>
      <c r="S129" s="51"/>
    </row>
    <row r="130" spans="1:19" ht="63.75">
      <c r="A130" s="51"/>
      <c r="B130" s="19" t="s">
        <v>190</v>
      </c>
      <c r="C130" s="51"/>
      <c r="D130" s="51"/>
      <c r="E130" s="51"/>
      <c r="F130" s="51"/>
      <c r="G130" s="51"/>
      <c r="H130" s="51"/>
      <c r="I130" s="51"/>
      <c r="J130" s="51"/>
      <c r="K130" s="51"/>
      <c r="L130" s="51"/>
      <c r="M130" s="51"/>
      <c r="N130" s="51"/>
      <c r="O130" s="51"/>
      <c r="P130" s="51"/>
      <c r="Q130" s="51"/>
      <c r="R130" s="51"/>
      <c r="S130" s="51"/>
    </row>
    <row r="131" spans="1:19" ht="89.25">
      <c r="A131" s="51"/>
      <c r="B131" s="19" t="s">
        <v>192</v>
      </c>
      <c r="C131" s="51"/>
      <c r="D131" s="51"/>
      <c r="E131" s="51"/>
      <c r="F131" s="51"/>
      <c r="G131" s="51"/>
      <c r="H131" s="51"/>
      <c r="I131" s="51"/>
      <c r="J131" s="51"/>
      <c r="K131" s="51"/>
      <c r="L131" s="51"/>
      <c r="M131" s="51"/>
      <c r="N131" s="51"/>
      <c r="O131" s="51"/>
      <c r="P131" s="51"/>
      <c r="Q131" s="51"/>
      <c r="R131" s="51"/>
      <c r="S131" s="51"/>
    </row>
    <row r="132" spans="1:19" ht="25.5">
      <c r="A132" s="51"/>
      <c r="B132" s="19" t="s">
        <v>106</v>
      </c>
      <c r="C132" s="51"/>
      <c r="D132" s="51"/>
      <c r="E132" s="51"/>
      <c r="F132" s="51"/>
      <c r="G132" s="51"/>
      <c r="H132" s="51"/>
      <c r="I132" s="51"/>
      <c r="J132" s="51"/>
      <c r="K132" s="51"/>
      <c r="L132" s="51"/>
      <c r="M132" s="51"/>
      <c r="N132" s="51"/>
      <c r="O132" s="51"/>
      <c r="P132" s="51"/>
      <c r="Q132" s="51"/>
      <c r="R132" s="51"/>
      <c r="S132" s="51"/>
    </row>
    <row r="133" spans="1:19" ht="12.75">
      <c r="A133" s="51"/>
      <c r="B133" s="19" t="s">
        <v>79</v>
      </c>
      <c r="C133" s="51"/>
      <c r="D133" s="51"/>
      <c r="E133" s="51"/>
      <c r="F133" s="51"/>
      <c r="G133" s="51"/>
      <c r="H133" s="51"/>
      <c r="I133" s="51"/>
      <c r="J133" s="51"/>
      <c r="K133" s="51"/>
      <c r="L133" s="51"/>
      <c r="M133" s="51"/>
      <c r="N133" s="51"/>
      <c r="O133" s="51"/>
      <c r="P133" s="51"/>
      <c r="Q133" s="51"/>
      <c r="R133" s="51"/>
      <c r="S133" s="51"/>
    </row>
    <row r="134" spans="1:19" ht="12.75">
      <c r="A134" s="51"/>
      <c r="B134" s="19"/>
      <c r="C134" s="51"/>
      <c r="D134" s="51"/>
      <c r="E134" s="51"/>
      <c r="F134" s="51"/>
      <c r="G134" s="51"/>
      <c r="H134" s="51"/>
      <c r="I134" s="51"/>
      <c r="J134" s="51"/>
      <c r="K134" s="51"/>
      <c r="L134" s="51"/>
      <c r="M134" s="51"/>
      <c r="N134" s="51"/>
      <c r="O134" s="51"/>
      <c r="P134" s="51"/>
      <c r="Q134" s="51"/>
      <c r="R134" s="51"/>
      <c r="S134" s="51"/>
    </row>
    <row r="135" spans="1:19" ht="12.75">
      <c r="A135" s="51"/>
      <c r="B135" s="54"/>
      <c r="C135" s="51"/>
      <c r="D135" s="51"/>
      <c r="E135" s="51"/>
      <c r="F135" s="51"/>
      <c r="G135" s="51"/>
      <c r="H135" s="51"/>
      <c r="I135" s="51"/>
      <c r="J135" s="51"/>
      <c r="K135" s="51"/>
      <c r="L135" s="51"/>
      <c r="M135" s="51"/>
      <c r="N135" s="51"/>
      <c r="O135" s="51"/>
      <c r="P135" s="51"/>
      <c r="Q135" s="51"/>
      <c r="R135" s="51"/>
      <c r="S135" s="51"/>
    </row>
    <row r="136" spans="1:19" ht="12.75">
      <c r="A136" s="51"/>
      <c r="B136" s="54"/>
      <c r="C136" s="51"/>
      <c r="D136" s="51"/>
      <c r="E136" s="51"/>
      <c r="F136" s="51"/>
      <c r="G136" s="51"/>
      <c r="H136" s="51"/>
      <c r="I136" s="51"/>
      <c r="J136" s="51"/>
      <c r="K136" s="51"/>
      <c r="L136" s="51"/>
      <c r="M136" s="51"/>
      <c r="N136" s="51"/>
      <c r="O136" s="51"/>
      <c r="P136" s="51"/>
      <c r="Q136" s="51"/>
      <c r="R136" s="51"/>
      <c r="S136" s="51"/>
    </row>
    <row r="137" spans="1:19" ht="12.75">
      <c r="A137" s="51"/>
      <c r="B137" s="54"/>
      <c r="C137" s="51"/>
      <c r="D137" s="51"/>
      <c r="E137" s="51"/>
      <c r="F137" s="51"/>
      <c r="G137" s="51"/>
      <c r="H137" s="51"/>
      <c r="I137" s="51"/>
      <c r="J137" s="51"/>
      <c r="K137" s="51"/>
      <c r="L137" s="51"/>
      <c r="M137" s="51"/>
      <c r="N137" s="51"/>
      <c r="O137" s="51"/>
      <c r="P137" s="51"/>
      <c r="Q137" s="51"/>
      <c r="R137" s="51"/>
      <c r="S137" s="51"/>
    </row>
    <row r="138" spans="1:19" ht="12.75">
      <c r="A138" s="51"/>
      <c r="B138" s="54"/>
      <c r="C138" s="51"/>
      <c r="D138" s="51"/>
      <c r="E138" s="51"/>
      <c r="F138" s="51"/>
      <c r="G138" s="51"/>
      <c r="H138" s="51"/>
      <c r="I138" s="51"/>
      <c r="J138" s="51"/>
      <c r="K138" s="51"/>
      <c r="L138" s="51"/>
      <c r="M138" s="51"/>
      <c r="N138" s="51"/>
      <c r="O138" s="51"/>
      <c r="P138" s="51"/>
      <c r="Q138" s="51"/>
      <c r="R138" s="51"/>
      <c r="S138" s="51"/>
    </row>
    <row r="139" spans="1:19" ht="12.75">
      <c r="A139" s="51"/>
      <c r="B139" s="54"/>
      <c r="C139" s="51"/>
      <c r="D139" s="51"/>
      <c r="E139" s="51"/>
      <c r="F139" s="51"/>
      <c r="G139" s="51"/>
      <c r="H139" s="51"/>
      <c r="I139" s="51"/>
      <c r="J139" s="51"/>
      <c r="K139" s="51"/>
      <c r="L139" s="51"/>
      <c r="M139" s="51"/>
      <c r="N139" s="51"/>
      <c r="O139" s="51"/>
      <c r="P139" s="51"/>
      <c r="Q139" s="51"/>
      <c r="R139" s="51"/>
      <c r="S139" s="51"/>
    </row>
    <row r="140" ht="12.75">
      <c r="B140" s="57"/>
    </row>
    <row r="141" ht="12.75">
      <c r="B141" s="57"/>
    </row>
    <row r="142" ht="12.75">
      <c r="B142" s="57"/>
    </row>
    <row r="143" ht="12.75">
      <c r="B143" s="57"/>
    </row>
    <row r="144" ht="12.75">
      <c r="B144" s="57"/>
    </row>
    <row r="145" ht="12.75">
      <c r="B145" s="57"/>
    </row>
    <row r="146" ht="12.75">
      <c r="B146" s="57"/>
    </row>
    <row r="147" ht="12.75">
      <c r="B147" s="57"/>
    </row>
    <row r="148" ht="12.75">
      <c r="B148" s="57"/>
    </row>
    <row r="149" ht="12.75">
      <c r="B149" s="57"/>
    </row>
    <row r="150" ht="12.75">
      <c r="B150" s="57"/>
    </row>
    <row r="151" ht="12.75">
      <c r="B151" s="57"/>
    </row>
    <row r="152" ht="12.75">
      <c r="B152" s="57"/>
    </row>
    <row r="153" ht="12.75">
      <c r="B153" s="57"/>
    </row>
    <row r="154" ht="12.75">
      <c r="B154" s="57"/>
    </row>
    <row r="155" ht="12.75">
      <c r="B155" s="57"/>
    </row>
    <row r="156" ht="12.75">
      <c r="B156" s="57"/>
    </row>
    <row r="157" ht="12.75">
      <c r="B157" s="57"/>
    </row>
    <row r="158" ht="12.75">
      <c r="B158" s="57"/>
    </row>
    <row r="159" ht="12.75">
      <c r="B159" s="57"/>
    </row>
    <row r="160" ht="12.75">
      <c r="B160" s="57"/>
    </row>
    <row r="161" ht="12.75">
      <c r="B161" s="57"/>
    </row>
    <row r="162" ht="12.75">
      <c r="B162" s="57"/>
    </row>
    <row r="163" ht="12.75">
      <c r="B163" s="57"/>
    </row>
    <row r="164" ht="12.75">
      <c r="B164" s="57"/>
    </row>
    <row r="165" ht="12.75">
      <c r="B165" s="57"/>
    </row>
    <row r="166" ht="12.75">
      <c r="B166" s="57"/>
    </row>
    <row r="167" ht="12.75">
      <c r="B167" s="57"/>
    </row>
    <row r="168" ht="12.75">
      <c r="B168" s="57"/>
    </row>
    <row r="169" ht="12.75">
      <c r="B169" s="57"/>
    </row>
    <row r="170" ht="12.75">
      <c r="B170" s="57"/>
    </row>
    <row r="171" ht="12.75">
      <c r="B171" s="57"/>
    </row>
    <row r="172" ht="12.75">
      <c r="B172" s="57"/>
    </row>
    <row r="173" ht="12.75">
      <c r="B173" s="57"/>
    </row>
    <row r="174" ht="12.75">
      <c r="B174" s="57"/>
    </row>
    <row r="175" ht="12.75">
      <c r="B175" s="57"/>
    </row>
    <row r="176" ht="12.75">
      <c r="B176" s="57"/>
    </row>
    <row r="177" ht="12.75">
      <c r="B177" s="57"/>
    </row>
    <row r="178" ht="12.75">
      <c r="B178" s="57"/>
    </row>
  </sheetData>
  <sheetProtection password="E09B" sheet="1" objects="1" scenarios="1"/>
  <mergeCells count="72">
    <mergeCell ref="B13:P13"/>
    <mergeCell ref="B7:P8"/>
    <mergeCell ref="B9:P9"/>
    <mergeCell ref="D10:G10"/>
    <mergeCell ref="H10:J10"/>
    <mergeCell ref="K10:N10"/>
    <mergeCell ref="O10:P10"/>
    <mergeCell ref="B2:B5"/>
    <mergeCell ref="C2:M2"/>
    <mergeCell ref="N2:P2"/>
    <mergeCell ref="B11:P11"/>
    <mergeCell ref="C12:P12"/>
    <mergeCell ref="C3:M3"/>
    <mergeCell ref="N3:P3"/>
    <mergeCell ref="C4:M4"/>
    <mergeCell ref="N4:P4"/>
    <mergeCell ref="C5:M5"/>
    <mergeCell ref="N5:P5"/>
    <mergeCell ref="B25:P25"/>
    <mergeCell ref="C14:P14"/>
    <mergeCell ref="B15:P15"/>
    <mergeCell ref="C16:P16"/>
    <mergeCell ref="B17:P17"/>
    <mergeCell ref="C18:P18"/>
    <mergeCell ref="B19:P19"/>
    <mergeCell ref="B20:P20"/>
    <mergeCell ref="B21:P21"/>
    <mergeCell ref="C24:P24"/>
    <mergeCell ref="C22:P22"/>
    <mergeCell ref="B23:P23"/>
    <mergeCell ref="C34:P34"/>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71:P71"/>
    <mergeCell ref="C40:G40"/>
    <mergeCell ref="H40:L40"/>
    <mergeCell ref="M40:P40"/>
    <mergeCell ref="C41:G41"/>
    <mergeCell ref="H41:L41"/>
    <mergeCell ref="M41:P41"/>
    <mergeCell ref="P45:P47"/>
    <mergeCell ref="C73:P73"/>
    <mergeCell ref="C76:P76"/>
    <mergeCell ref="B43:P43"/>
    <mergeCell ref="B45:B47"/>
    <mergeCell ref="B48:P48"/>
    <mergeCell ref="B67:B74"/>
    <mergeCell ref="C68:P68"/>
    <mergeCell ref="C69:P69"/>
    <mergeCell ref="B49:P49"/>
    <mergeCell ref="B50:P65"/>
    <mergeCell ref="A66:Q66"/>
    <mergeCell ref="C67:P67"/>
    <mergeCell ref="C75:P75"/>
    <mergeCell ref="C70:P70"/>
    <mergeCell ref="C72:P72"/>
    <mergeCell ref="C74:P74"/>
  </mergeCells>
  <dataValidations count="7">
    <dataValidation type="list" allowBlank="1" showInputMessage="1" showErrorMessage="1" sqref="C18:P18">
      <formula1>$B$126:$B$134</formula1>
    </dataValidation>
    <dataValidation type="list" allowBlank="1" showInputMessage="1" showErrorMessage="1" sqref="C10">
      <formula1>$Q$110:$Q$113</formula1>
    </dataValidation>
    <dataValidation type="list" allowBlank="1" showInputMessage="1" showErrorMessage="1" sqref="C32:P32 C34:P34 C36:P36">
      <formula1>$Q$100:$Q$105</formula1>
    </dataValidation>
    <dataValidation type="list" allowBlank="1" showInputMessage="1" showErrorMessage="1" sqref="C76:P76">
      <formula1>$M$101:$M$103</formula1>
    </dataValidation>
    <dataValidation type="list" allowBlank="1" showInputMessage="1" showErrorMessage="1" sqref="C12:P12">
      <formula1>$D$101:$D$126</formula1>
    </dataValidation>
    <dataValidation type="list" allowBlank="1" showInputMessage="1" showErrorMessage="1" sqref="O10:P10">
      <formula1>$C$101:$C$107</formula1>
    </dataValidation>
    <dataValidation type="list" allowBlank="1" showInputMessage="1" showErrorMessage="1" sqref="H10:J10">
      <formula1>$B$101:$B$103</formula1>
    </dataValidation>
  </dataValidations>
  <printOptions horizontalCentered="1" verticalCentered="1"/>
  <pageMargins left="0" right="0" top="0" bottom="0" header="0" footer="0"/>
  <pageSetup fitToHeight="1" fitToWidth="1" horizontalDpi="600" verticalDpi="600" orientation="portrait" scale="7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Proceso Gestion del Talento Humano 2016</dc:title>
  <dc:subject/>
  <dc:creator>hoslanders</dc:creator>
  <cp:keywords/>
  <dc:description/>
  <cp:lastModifiedBy>Maria Fernanda Solano Dumar</cp:lastModifiedBy>
  <cp:lastPrinted>2018-05-15T20:59:48Z</cp:lastPrinted>
  <dcterms:created xsi:type="dcterms:W3CDTF">2012-02-20T19:54:14Z</dcterms:created>
  <dcterms:modified xsi:type="dcterms:W3CDTF">2019-01-25T21:42:50Z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_dlc_DocId">
    <vt:lpwstr>NV5X2DCNMZXR-706062453-1938</vt:lpwstr>
  </property>
  <property fmtid="{D5CDD505-2E9C-101B-9397-08002B2CF9AE}" pid="7" name="_dlc_DocIdItemGuid">
    <vt:lpwstr>6673787e-9653-4241-af2a-5c2e4def1f94</vt:lpwstr>
  </property>
  <property fmtid="{D5CDD505-2E9C-101B-9397-08002B2CF9AE}" pid="8" name="_dlc_DocIdUrl">
    <vt:lpwstr>https://www.supersociedades.gov.co/nuestra_entidad/Planeacion/_layouts/15/DocIdRedir.aspx?ID=NV5X2DCNMZXR-706062453-1938, NV5X2DCNMZXR-706062453-1938</vt:lpwstr>
  </property>
</Properties>
</file>