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195" windowHeight="10530" tabRatio="724" activeTab="1"/>
  </bookViews>
  <sheets>
    <sheet name="1 Eficacia PE" sheetId="1" r:id="rId1"/>
    <sheet name="1 Registro Eficacia PE" sheetId="2" r:id="rId2"/>
    <sheet name="2 Socializacion Temas PE" sheetId="3" r:id="rId3"/>
    <sheet name="2 Registro Socializa Temas PE" sheetId="4" r:id="rId4"/>
    <sheet name="3 Materializacion Riesgos C" sheetId="5" r:id="rId5"/>
    <sheet name="3 Registro Materialización RC" sheetId="6" r:id="rId6"/>
  </sheets>
  <definedNames/>
  <calcPr fullCalcOnLoad="1"/>
</workbook>
</file>

<file path=xl/comments1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<sst xmlns="http://schemas.openxmlformats.org/spreadsheetml/2006/main" count="504" uniqueCount="182">
  <si>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</si>
  <si>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</si>
  <si>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</si>
  <si>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</si>
  <si>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</si>
  <si>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</si>
  <si>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</si>
  <si>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</si>
  <si>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</si>
  <si>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MES</t>
  </si>
  <si>
    <t>RESULTADO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</si>
  <si>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</si>
  <si>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</si>
  <si>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</si>
  <si>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</si>
  <si>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</si>
  <si>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</si>
  <si>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</si>
  <si>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</si>
  <si>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</si>
  <si>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</si>
  <si>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</si>
  <si>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</si>
  <si>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</si>
  <si>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OBJETIVO DEL INDICADOR</t>
  </si>
  <si>
    <t>COMO SE MIDE EL INDICADOR</t>
  </si>
  <si>
    <t>PROCESOS</t>
  </si>
  <si>
    <t>ANALISIS FINANCIERO Y CONTABLE</t>
  </si>
  <si>
    <t>REGIMEN CAMBIARIO</t>
  </si>
  <si>
    <t>LIQUIDACIÓN JUDICIAL</t>
  </si>
  <si>
    <t>INTERVENCIÓN</t>
  </si>
  <si>
    <t>PROCESOS ESPECIALES</t>
  </si>
  <si>
    <t>EVALUACIÓN Y CONTROL</t>
  </si>
  <si>
    <t>INVESTIGACIONES ADMINISTRATIVAS</t>
  </si>
  <si>
    <t>ACTUACIONES Y AUTORIZACIONES ADMINISTRATIVAS</t>
  </si>
  <si>
    <t>SUPERINTENDENCIA DE SOCIEDADES</t>
  </si>
  <si>
    <t>Codigo: GC-F-006</t>
  </si>
  <si>
    <t>SISTEMA DE GESTIÓN INTEGRADO</t>
  </si>
  <si>
    <t>PROCESO: GESTIÓN INTEGRAL</t>
  </si>
  <si>
    <t>FORMATO: HOJA DE VIDA INDICADORES</t>
  </si>
  <si>
    <t>Pagina 1 de 1</t>
  </si>
  <si>
    <t>LIDER DEL PROCESO
(cargo)</t>
  </si>
  <si>
    <t>PERIODO DE ANALISIS</t>
  </si>
  <si>
    <t>HOJA DE VIDA DE INDICADORES</t>
  </si>
  <si>
    <t>ACCIÓN CORRECTIVA</t>
  </si>
  <si>
    <t xml:space="preserve">           </t>
  </si>
  <si>
    <t>ANUAL</t>
  </si>
  <si>
    <t>SEMESTRAL</t>
  </si>
  <si>
    <t>TRIMESTRAL</t>
  </si>
  <si>
    <t>CUATRIMESTRAL</t>
  </si>
  <si>
    <t>BIMESTRAL</t>
  </si>
  <si>
    <t>MENSUAL</t>
  </si>
  <si>
    <t>Contar con empresas competitivas, productivas y perdurables</t>
  </si>
  <si>
    <t>AÑO</t>
  </si>
  <si>
    <t>ACCIÓN A TOMAR</t>
  </si>
  <si>
    <t>NINGUNA</t>
  </si>
  <si>
    <t>SISTEMA DE GESTION INTEGRADO</t>
  </si>
  <si>
    <t>PROCESO:  GESTION INTEGRAL</t>
  </si>
  <si>
    <t>FORMATO: DATOS INDICADORES PROCESOS</t>
  </si>
  <si>
    <t>GRUPO</t>
  </si>
  <si>
    <t>TOTAL</t>
  </si>
  <si>
    <t>OBSERVACIONES</t>
  </si>
  <si>
    <t>PROCESOS SOCIETARIOS</t>
  </si>
  <si>
    <t>CONCILIACIÓN Y ARBITRAMENTO</t>
  </si>
  <si>
    <t>PROCESOS PARALELOS A LA INSOLVENCIA</t>
  </si>
  <si>
    <t>No aplica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</si>
  <si>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</si>
  <si>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</si>
  <si>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</si>
  <si>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</si>
  <si>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</si>
  <si>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</si>
  <si>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</si>
  <si>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</si>
  <si>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</si>
  <si>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</si>
  <si>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</si>
  <si>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</si>
  <si>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</si>
  <si>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</si>
  <si>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</si>
  <si>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</si>
  <si>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</si>
  <si>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ANALISIS ECONOMICO Y DE RIESGO</t>
  </si>
  <si>
    <t>REORGANIZACIÓN EMPRESARIAL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</si>
  <si>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</si>
  <si>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</si>
  <si>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</si>
  <si>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</si>
  <si>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</si>
  <si>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</si>
  <si>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</si>
  <si>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</si>
  <si>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Contribuir a la preservación del orden público económico</t>
  </si>
  <si>
    <t>Mayor a 80%</t>
  </si>
  <si>
    <t>TRIMESTRE I</t>
  </si>
  <si>
    <t>TRIMESTRE II</t>
  </si>
  <si>
    <t>TRIMESTRE III</t>
  </si>
  <si>
    <t>TRIMESTRE IV</t>
  </si>
  <si>
    <t>Análisis Trimestre 1:</t>
  </si>
  <si>
    <t>Análisis Trimestre 2:</t>
  </si>
  <si>
    <t>Análisis Trimestre 3:</t>
  </si>
  <si>
    <t>Análisis Trimestre 4:</t>
  </si>
  <si>
    <t>PORCENTAJE</t>
  </si>
  <si>
    <t>Código: GC-F-006</t>
  </si>
  <si>
    <t>Versión 004</t>
  </si>
  <si>
    <t>Fortalecimiento de la oferta de valor para los usuarios (más y mejores servicios)</t>
  </si>
  <si>
    <t xml:space="preserve">Lograr el reconocimiento y la confianza de los usuarios
</t>
  </si>
  <si>
    <t xml:space="preserve">Lograr niveles superiores de servicio, acompañamiento y atención al usuario (excelencia operacional)
</t>
  </si>
  <si>
    <t xml:space="preserve">Lograr un marco normativo adecuado que facilite el cumplimiento de la Misión
</t>
  </si>
  <si>
    <t xml:space="preserve">Construcción de una cultura de alto rendimiento
</t>
  </si>
  <si>
    <t>GESTION DE APOYO JUDICIAL</t>
  </si>
  <si>
    <t>TIPO DE ACCION</t>
  </si>
  <si>
    <t>Eficacia de la planeación estratégica</t>
  </si>
  <si>
    <t>Medir el porcentaje de cumplimiento de ejecución del portafolio de proyectos estratégicos para la vigencia en curso</t>
  </si>
  <si>
    <t xml:space="preserve">Número de Proyectos cumplidos
-----------------------------------------------------------------------------------------*100
Total de proyectos a ejecutar </t>
  </si>
  <si>
    <t>Número de Proyectos cumplidos en el período: Corresponde a la cantidad de proyectos del portafolio que registran cumplimiento satifactorio a la fecha de corte de acuerdo al avance planeado (ver EDT de cada proyecto)
Total de proyectos a ejecutar en el período : Corresponde a la cantidad de proyectos estratégicos que conforman el portafolio actual</t>
  </si>
  <si>
    <t>Mayor a 90%</t>
  </si>
  <si>
    <t>Entre 70% y 89,9%</t>
  </si>
  <si>
    <t>Menor a 70%</t>
  </si>
  <si>
    <t>Número de Proyectos cumplidos satisfactoriamente</t>
  </si>
  <si>
    <t>Número</t>
  </si>
  <si>
    <t>Funcionario asigando por la Oficina Asesora de Planeación</t>
  </si>
  <si>
    <t>Total de proyectos a ejecutar</t>
  </si>
  <si>
    <t>Geestión Estratégica</t>
  </si>
  <si>
    <t>Oficina Asesora de Planeación</t>
  </si>
  <si>
    <t>ACUMULADO</t>
  </si>
  <si>
    <t>Socialización de temas de planeación estratégica</t>
  </si>
  <si>
    <t>Medir el cumplimiento de los eventos de socialización programados por la OAP para difundir al interior de la entidad temas asociados a la planeación estratégica.</t>
  </si>
  <si>
    <t>Número de divulgaciones ejecutadas
------------------------------------------------------------------------- *  100%
  Número de divulgaciones programadas</t>
  </si>
  <si>
    <t>Divulgaciones ejecutadas: son los eventos de divulgación de temas asociados a la planeación estratégica que fueron ejecutados por la Oficina Asesora de Planeación.
Divulgaciones planeadas: son los eventos de divulgación de temas asociados a la planeación estratégica que fueron planeados por la Oficina Asesora de Planeación.</t>
  </si>
  <si>
    <t>Entre 70% y 79,9%</t>
  </si>
  <si>
    <t>Divulgaciones ejecutadas</t>
  </si>
  <si>
    <t>Divulgaciones planeadas</t>
  </si>
  <si>
    <t>Plan de eventos de socialización</t>
  </si>
  <si>
    <t>Materialización de riesgos de corrupción</t>
  </si>
  <si>
    <t>Medir el % de riesgos de corrupción identificados por la entidad que se han materializado en un período de tiempo determinado.</t>
  </si>
  <si>
    <t>igual a 0%</t>
  </si>
  <si>
    <t>Entre 0.1% y 2%</t>
  </si>
  <si>
    <t>Mayor a 2%</t>
  </si>
  <si>
    <t>Riesgos materializados en el período</t>
  </si>
  <si>
    <t>Total riesgos de corrupción identificados (vigentes)</t>
  </si>
  <si>
    <t>Seguimiento cuatrimestral de riesgos de corrupción</t>
  </si>
  <si>
    <t>Número total de riesgos materializados en el período
-----------------------------------------------------------------------------------------  *100
Número de riesgosde corrupción vigentes identificados</t>
  </si>
  <si>
    <t>• Riesgos materializados en el período: son los riesgos de corrupción que se tenían previamente identificados por la entidad y que se materializaron durante el período a medir.
• Riesgos de corrupción identificados: son todos los riesgos de corrupción que se tenían previamente identificados por la entidad y que se encontraban vigentes durante el período a medir.</t>
  </si>
  <si>
    <t>Proyecto</t>
  </si>
  <si>
    <t>Trimestre</t>
  </si>
  <si>
    <t>Dependencia</t>
  </si>
  <si>
    <t>I</t>
  </si>
  <si>
    <t>Despacho</t>
  </si>
  <si>
    <t>Reforma al régimen general de sociedades y de insolvencia</t>
  </si>
  <si>
    <t>Decreto Reglamentario BIC</t>
  </si>
  <si>
    <t>Estado</t>
  </si>
  <si>
    <t>Cumple</t>
  </si>
  <si>
    <t>AEC</t>
  </si>
  <si>
    <t>Inteligencia de datos (Supervisión preventiva con alertas tempranas)</t>
  </si>
  <si>
    <t>Pedagogía y política de supervisión para el cumplimiento normativo (Compliance)</t>
  </si>
  <si>
    <t>Promoción de los aspectos societarios y contables de la economía naranja</t>
  </si>
  <si>
    <t>Actualizar la Política de Supervisión en Materia Cambiaria</t>
  </si>
  <si>
    <t>IVC</t>
  </si>
  <si>
    <t>Expedición de la circular correspondiente al Plan de normalización de inscripciones de grupos empresariales y situaciones de control</t>
  </si>
  <si>
    <t xml:space="preserve">Modificación de la regulación vigente en materia del proceso de intervención por captación ilegal, masiva y habitual.
</t>
  </si>
  <si>
    <t xml:space="preserve">Revisión, actualización y/o ajuste  de la política de supervisión en Inspección, Vigilancia y Control
</t>
  </si>
  <si>
    <t>Insolvencia</t>
  </si>
  <si>
    <t>Modificación de la regulación de insolvencia (Ley, decreto y resoluciones)</t>
  </si>
  <si>
    <t>Cuatrimestre I - Abril 30</t>
  </si>
  <si>
    <t>Cuatrimestre II - Agosto 30</t>
  </si>
  <si>
    <t>Cuatrimestre III - Diciembre 31</t>
  </si>
  <si>
    <t>Análisis Cuatrimestre I:</t>
  </si>
  <si>
    <t>Análisis Cuatrimestre II :</t>
  </si>
  <si>
    <t>Análisis Cuatrimestre III:</t>
  </si>
  <si>
    <t>Análisis Semestre 1:</t>
  </si>
  <si>
    <t>Análisis semestre 2:</t>
  </si>
  <si>
    <t xml:space="preserve">Juan Pablo Liévano </t>
  </si>
  <si>
    <t>SEMESTRE I</t>
  </si>
  <si>
    <t>SEMESTRE II</t>
  </si>
  <si>
    <t>Fecha: 14 de junio de 2019</t>
  </si>
  <si>
    <t>Version: 004</t>
  </si>
  <si>
    <t>Eficacia</t>
  </si>
  <si>
    <t>Cuatrimestre I: según lo reportado por las dependencias no se registró la materialización de ningún riesgo de corrupción.</t>
  </si>
  <si>
    <t>Según lo reportado por las dependencias en el aplicativo de resgos, no se registró la materialización de ningún riesgo de corrupción en el segundo cuatrimestre.</t>
  </si>
  <si>
    <t xml:space="preserve">Seguimiento Trimestral Planeación Estratégica 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</si>
</sst>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0.0%"/>
    <numFmt numFmtId="180" formatCode="#,#00%"/>
    <numFmt numFmtId="181" formatCode="0.000"/>
    <numFmt numFmtId="182" formatCode="0.00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0"/>
    </font>
    <font>
      <b/>
      <sz val="16"/>
      <color indexed="8"/>
      <name val="Times New Roman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A7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44" fillId="24" borderId="10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 applyProtection="1">
      <alignment/>
      <protection locked="0"/>
    </xf>
    <xf numFmtId="0" fontId="45" fillId="25" borderId="0" xfId="0" applyFont="1" applyFill="1" applyAlignment="1" applyProtection="1">
      <alignment/>
      <protection locked="0"/>
    </xf>
    <xf numFmtId="0" fontId="46" fillId="25" borderId="0" xfId="0" applyFont="1" applyFill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18" borderId="11" xfId="0" applyFont="1" applyFill="1" applyBorder="1" applyAlignment="1" applyProtection="1">
      <alignment vertical="center" wrapText="1"/>
      <protection locked="0"/>
    </xf>
    <xf numFmtId="0" fontId="0" fillId="25" borderId="0" xfId="0" applyFill="1" applyAlignment="1" applyProtection="1">
      <alignment wrapText="1"/>
      <protection locked="0"/>
    </xf>
    <xf numFmtId="0" fontId="44" fillId="25" borderId="0" xfId="0" applyFont="1" applyFill="1" applyAlignment="1" applyProtection="1">
      <alignment/>
      <protection locked="0"/>
    </xf>
    <xf numFmtId="0" fontId="44" fillId="26" borderId="0" xfId="0" applyFont="1" applyFill="1" applyBorder="1" applyAlignment="1" applyProtection="1">
      <alignment/>
      <protection locked="0"/>
    </xf>
    <xf numFmtId="0" fontId="45" fillId="25" borderId="0" xfId="0" applyFont="1" applyFill="1" applyAlignment="1" applyProtection="1">
      <alignment vertical="center" wrapText="1"/>
      <protection locked="0"/>
    </xf>
    <xf numFmtId="0" fontId="45" fillId="25" borderId="0" xfId="0" applyFont="1" applyFill="1" applyAlignment="1" applyProtection="1">
      <alignment horizontal="center" vertical="center" wrapText="1"/>
      <protection locked="0"/>
    </xf>
    <xf numFmtId="0" fontId="0" fillId="25" borderId="0" xfId="0" applyFont="1" applyFill="1" applyAlignment="1" applyProtection="1">
      <alignment vertical="center" wrapText="1"/>
      <protection locked="0"/>
    </xf>
    <xf numFmtId="0" fontId="3" fillId="18" borderId="12" xfId="54" applyFont="1" applyFill="1" applyBorder="1" applyAlignment="1" applyProtection="1">
      <alignment vertical="center" wrapText="1"/>
      <protection/>
    </xf>
    <xf numFmtId="0" fontId="3" fillId="18" borderId="12" xfId="0" applyFont="1" applyFill="1" applyBorder="1" applyAlignment="1" applyProtection="1">
      <alignment/>
      <protection/>
    </xf>
    <xf numFmtId="0" fontId="2" fillId="10" borderId="11" xfId="0" applyFont="1" applyFill="1" applyBorder="1" applyAlignment="1" applyProtection="1">
      <alignment horizontal="center" wrapText="1"/>
      <protection/>
    </xf>
    <xf numFmtId="0" fontId="2" fillId="25" borderId="12" xfId="0" applyFont="1" applyFill="1" applyBorder="1" applyAlignment="1" applyProtection="1">
      <alignment horizontal="center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2" fillId="25" borderId="14" xfId="54" applyFont="1" applyFill="1" applyBorder="1" applyProtection="1">
      <alignment/>
      <protection/>
    </xf>
    <xf numFmtId="0" fontId="2" fillId="25" borderId="15" xfId="54" applyFont="1" applyFill="1" applyBorder="1" applyAlignment="1" applyProtection="1">
      <alignment horizontal="center"/>
      <protection/>
    </xf>
    <xf numFmtId="0" fontId="2" fillId="25" borderId="16" xfId="54" applyFont="1" applyFill="1" applyBorder="1" applyAlignment="1" applyProtection="1">
      <alignment horizontal="center"/>
      <protection/>
    </xf>
    <xf numFmtId="0" fontId="2" fillId="25" borderId="17" xfId="54" applyFont="1" applyFill="1" applyBorder="1" applyAlignment="1" applyProtection="1">
      <alignment horizontal="center"/>
      <protection/>
    </xf>
    <xf numFmtId="0" fontId="2" fillId="25" borderId="18" xfId="54" applyFont="1" applyFill="1" applyBorder="1" applyProtection="1">
      <alignment/>
      <protection/>
    </xf>
    <xf numFmtId="0" fontId="2" fillId="25" borderId="19" xfId="54" applyFont="1" applyFill="1" applyBorder="1" applyAlignment="1" applyProtection="1">
      <alignment horizontal="center"/>
      <protection/>
    </xf>
    <xf numFmtId="0" fontId="3" fillId="25" borderId="20" xfId="0" applyFont="1" applyFill="1" applyBorder="1" applyAlignment="1" applyProtection="1">
      <alignment/>
      <protection/>
    </xf>
    <xf numFmtId="9" fontId="3" fillId="25" borderId="2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0" borderId="0" xfId="0" applyNumberFormat="1" applyFill="1" applyBorder="1" applyAlignment="1" applyProtection="1">
      <alignment horizontal="center" wrapText="1"/>
      <protection locked="0"/>
    </xf>
    <xf numFmtId="0" fontId="3" fillId="18" borderId="12" xfId="54" applyFont="1" applyFill="1" applyBorder="1" applyProtection="1">
      <alignment/>
      <protection/>
    </xf>
    <xf numFmtId="0" fontId="0" fillId="25" borderId="0" xfId="0" applyFill="1" applyAlignment="1" applyProtection="1">
      <alignment/>
      <protection/>
    </xf>
    <xf numFmtId="0" fontId="3" fillId="18" borderId="12" xfId="54" applyFont="1" applyFill="1" applyBorder="1" applyAlignment="1" applyProtection="1">
      <alignment horizontal="center" vertical="distributed" wrapText="1"/>
      <protection/>
    </xf>
    <xf numFmtId="0" fontId="3" fillId="25" borderId="21" xfId="0" applyFont="1" applyFill="1" applyBorder="1" applyAlignment="1" applyProtection="1">
      <alignment horizontal="center"/>
      <protection/>
    </xf>
    <xf numFmtId="0" fontId="3" fillId="18" borderId="22" xfId="0" applyFont="1" applyFill="1" applyBorder="1" applyAlignment="1" applyProtection="1">
      <alignment horizontal="center"/>
      <protection/>
    </xf>
    <xf numFmtId="0" fontId="3" fillId="25" borderId="0" xfId="0" applyFont="1" applyFill="1" applyBorder="1" applyAlignment="1" applyProtection="1">
      <alignment horizontal="center"/>
      <protection/>
    </xf>
    <xf numFmtId="0" fontId="3" fillId="25" borderId="22" xfId="0" applyFont="1" applyFill="1" applyBorder="1" applyAlignment="1" applyProtection="1">
      <alignment horizontal="center"/>
      <protection/>
    </xf>
    <xf numFmtId="0" fontId="3" fillId="25" borderId="23" xfId="0" applyFont="1" applyFill="1" applyBorder="1" applyAlignment="1" applyProtection="1">
      <alignment horizontal="center"/>
      <protection/>
    </xf>
    <xf numFmtId="0" fontId="3" fillId="25" borderId="11" xfId="0" applyFont="1" applyFill="1" applyBorder="1" applyAlignment="1" applyProtection="1">
      <alignment/>
      <protection/>
    </xf>
    <xf numFmtId="0" fontId="45" fillId="25" borderId="0" xfId="0" applyFont="1" applyFill="1" applyAlignment="1" applyProtection="1">
      <alignment/>
      <protection/>
    </xf>
    <xf numFmtId="0" fontId="46" fillId="25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0" fillId="26" borderId="0" xfId="0" applyFill="1" applyBorder="1" applyAlignment="1" applyProtection="1">
      <alignment horizontal="center" vertical="center"/>
      <protection/>
    </xf>
    <xf numFmtId="0" fontId="0" fillId="26" borderId="0" xfId="0" applyFill="1" applyBorder="1" applyAlignment="1" applyProtection="1">
      <alignment/>
      <protection/>
    </xf>
    <xf numFmtId="0" fontId="22" fillId="26" borderId="0" xfId="0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left"/>
      <protection/>
    </xf>
    <xf numFmtId="0" fontId="23" fillId="26" borderId="0" xfId="0" applyFont="1" applyFill="1" applyAlignment="1" applyProtection="1">
      <alignment horizontal="center" vertical="center"/>
      <protection/>
    </xf>
    <xf numFmtId="0" fontId="0" fillId="26" borderId="0" xfId="0" applyFill="1" applyAlignment="1" applyProtection="1">
      <alignment/>
      <protection/>
    </xf>
    <xf numFmtId="0" fontId="0" fillId="26" borderId="0" xfId="0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47" fillId="25" borderId="0" xfId="0" applyFont="1" applyFill="1" applyAlignment="1" applyProtection="1">
      <alignment/>
      <protection locked="0"/>
    </xf>
    <xf numFmtId="0" fontId="48" fillId="25" borderId="0" xfId="0" applyFont="1" applyFill="1" applyAlignment="1" applyProtection="1">
      <alignment/>
      <protection locked="0"/>
    </xf>
    <xf numFmtId="0" fontId="44" fillId="25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6" borderId="0" xfId="0" applyFont="1" applyFill="1" applyAlignment="1" applyProtection="1">
      <alignment/>
      <protection/>
    </xf>
    <xf numFmtId="0" fontId="2" fillId="25" borderId="25" xfId="54" applyFont="1" applyFill="1" applyBorder="1" applyProtection="1">
      <alignment/>
      <protection/>
    </xf>
    <xf numFmtId="0" fontId="2" fillId="25" borderId="26" xfId="54" applyFont="1" applyFill="1" applyBorder="1" applyAlignment="1" applyProtection="1">
      <alignment horizontal="center"/>
      <protection/>
    </xf>
    <xf numFmtId="9" fontId="2" fillId="25" borderId="26" xfId="54" applyNumberFormat="1" applyFont="1" applyFill="1" applyBorder="1" applyAlignment="1" applyProtection="1">
      <alignment horizontal="center"/>
      <protection/>
    </xf>
    <xf numFmtId="9" fontId="2" fillId="25" borderId="27" xfId="54" applyNumberFormat="1" applyFont="1" applyFill="1" applyBorder="1" applyAlignment="1" applyProtection="1">
      <alignment horizontal="center"/>
      <protection/>
    </xf>
    <xf numFmtId="0" fontId="0" fillId="0" borderId="15" xfId="54" applyFont="1" applyFill="1" applyBorder="1" applyAlignment="1" applyProtection="1">
      <alignment horizontal="left" vertical="center" wrapText="1"/>
      <protection/>
    </xf>
    <xf numFmtId="0" fontId="0" fillId="0" borderId="24" xfId="54" applyFont="1" applyFill="1" applyBorder="1" applyAlignment="1" applyProtection="1">
      <alignment horizontal="left" vertical="center" wrapText="1"/>
      <protection/>
    </xf>
    <xf numFmtId="179" fontId="2" fillId="0" borderId="19" xfId="56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45" fillId="25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0" fillId="25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45" fillId="2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27" borderId="0" xfId="0" applyFont="1" applyFill="1" applyAlignment="1" applyProtection="1">
      <alignment horizontal="center" vertical="center" wrapText="1"/>
      <protection locked="0"/>
    </xf>
    <xf numFmtId="9" fontId="2" fillId="0" borderId="19" xfId="56" applyNumberFormat="1" applyFont="1" applyFill="1" applyBorder="1" applyAlignment="1" applyProtection="1">
      <alignment horizontal="center"/>
      <protection/>
    </xf>
    <xf numFmtId="9" fontId="2" fillId="28" borderId="19" xfId="56" applyNumberFormat="1" applyFont="1" applyFill="1" applyBorder="1" applyAlignment="1" applyProtection="1">
      <alignment horizontal="center"/>
      <protection/>
    </xf>
    <xf numFmtId="9" fontId="2" fillId="25" borderId="28" xfId="54" applyNumberFormat="1" applyFont="1" applyFill="1" applyBorder="1" applyAlignment="1" applyProtection="1">
      <alignment horizontal="center"/>
      <protection/>
    </xf>
    <xf numFmtId="179" fontId="2" fillId="28" borderId="19" xfId="56" applyNumberFormat="1" applyFont="1" applyFill="1" applyBorder="1" applyAlignment="1" applyProtection="1">
      <alignment horizontal="center"/>
      <protection/>
    </xf>
    <xf numFmtId="0" fontId="2" fillId="0" borderId="26" xfId="54" applyFont="1" applyFill="1" applyBorder="1" applyAlignment="1" applyProtection="1">
      <alignment horizontal="center"/>
      <protection/>
    </xf>
    <xf numFmtId="9" fontId="2" fillId="0" borderId="26" xfId="54" applyNumberFormat="1" applyFont="1" applyFill="1" applyBorder="1" applyAlignment="1" applyProtection="1">
      <alignment horizontal="center"/>
      <protection/>
    </xf>
    <xf numFmtId="9" fontId="2" fillId="0" borderId="27" xfId="54" applyNumberFormat="1" applyFont="1" applyFill="1" applyBorder="1" applyAlignment="1" applyProtection="1">
      <alignment horizontal="center"/>
      <protection/>
    </xf>
    <xf numFmtId="0" fontId="2" fillId="0" borderId="19" xfId="54" applyFont="1" applyFill="1" applyBorder="1" applyAlignment="1" applyProtection="1">
      <alignment horizontal="center"/>
      <protection/>
    </xf>
    <xf numFmtId="9" fontId="2" fillId="0" borderId="28" xfId="54" applyNumberFormat="1" applyFont="1" applyFill="1" applyBorder="1" applyAlignment="1" applyProtection="1">
      <alignment horizontal="center"/>
      <protection/>
    </xf>
    <xf numFmtId="9" fontId="2" fillId="28" borderId="19" xfId="56" applyFont="1" applyFill="1" applyBorder="1" applyAlignment="1" applyProtection="1">
      <alignment horizontal="center"/>
      <protection/>
    </xf>
    <xf numFmtId="9" fontId="3" fillId="25" borderId="29" xfId="0" applyNumberFormat="1" applyFont="1" applyFill="1" applyBorder="1" applyAlignment="1" applyProtection="1">
      <alignment/>
      <protection/>
    </xf>
    <xf numFmtId="0" fontId="2" fillId="25" borderId="11" xfId="54" applyFont="1" applyFill="1" applyBorder="1" applyAlignment="1" applyProtection="1">
      <alignment horizontal="center" vertical="center"/>
      <protection locked="0"/>
    </xf>
    <xf numFmtId="0" fontId="2" fillId="25" borderId="20" xfId="54" applyFont="1" applyFill="1" applyBorder="1" applyAlignment="1" applyProtection="1">
      <alignment horizontal="center" vertical="center"/>
      <protection locked="0"/>
    </xf>
    <xf numFmtId="0" fontId="2" fillId="25" borderId="30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 wrapText="1"/>
      <protection locked="0"/>
    </xf>
    <xf numFmtId="0" fontId="2" fillId="0" borderId="30" xfId="54" applyFont="1" applyFill="1" applyBorder="1" applyAlignment="1" applyProtection="1">
      <alignment horizontal="center" vertical="center" wrapText="1"/>
      <protection locked="0"/>
    </xf>
    <xf numFmtId="0" fontId="0" fillId="0" borderId="31" xfId="54" applyFont="1" applyFill="1" applyBorder="1" applyAlignment="1" applyProtection="1">
      <alignment horizontal="justify" vertical="center" wrapText="1"/>
      <protection locked="0"/>
    </xf>
    <xf numFmtId="0" fontId="0" fillId="0" borderId="0" xfId="54" applyFont="1" applyFill="1" applyBorder="1" applyAlignment="1" applyProtection="1">
      <alignment horizontal="justify" vertical="center" wrapText="1"/>
      <protection locked="0"/>
    </xf>
    <xf numFmtId="0" fontId="0" fillId="0" borderId="32" xfId="54" applyFont="1" applyFill="1" applyBorder="1" applyAlignment="1" applyProtection="1">
      <alignment horizontal="justify" vertical="center" wrapText="1"/>
      <protection locked="0"/>
    </xf>
    <xf numFmtId="0" fontId="2" fillId="26" borderId="33" xfId="54" applyFont="1" applyFill="1" applyBorder="1" applyAlignment="1" applyProtection="1">
      <alignment horizontal="left" vertical="top" wrapText="1"/>
      <protection locked="0"/>
    </xf>
    <xf numFmtId="0" fontId="2" fillId="26" borderId="34" xfId="54" applyFont="1" applyFill="1" applyBorder="1" applyAlignment="1" applyProtection="1">
      <alignment horizontal="left" vertical="top" wrapText="1"/>
      <protection locked="0"/>
    </xf>
    <xf numFmtId="0" fontId="2" fillId="26" borderId="35" xfId="54" applyFont="1" applyFill="1" applyBorder="1" applyAlignment="1" applyProtection="1">
      <alignment horizontal="left" vertical="top" wrapText="1"/>
      <protection locked="0"/>
    </xf>
    <xf numFmtId="0" fontId="2" fillId="0" borderId="36" xfId="54" applyFont="1" applyFill="1" applyBorder="1" applyAlignment="1" applyProtection="1">
      <alignment horizontal="justify" vertical="center" wrapText="1"/>
      <protection locked="0"/>
    </xf>
    <xf numFmtId="0" fontId="2" fillId="0" borderId="29" xfId="54" applyFont="1" applyFill="1" applyBorder="1" applyAlignment="1" applyProtection="1">
      <alignment horizontal="justify" vertical="center" wrapText="1"/>
      <protection locked="0"/>
    </xf>
    <xf numFmtId="0" fontId="2" fillId="0" borderId="37" xfId="54" applyFont="1" applyFill="1" applyBorder="1" applyAlignment="1" applyProtection="1">
      <alignment horizontal="justify" vertical="center" wrapText="1"/>
      <protection locked="0"/>
    </xf>
    <xf numFmtId="0" fontId="3" fillId="18" borderId="11" xfId="0" applyFont="1" applyFill="1" applyBorder="1" applyAlignment="1" applyProtection="1">
      <alignment horizontal="center"/>
      <protection/>
    </xf>
    <xf numFmtId="0" fontId="3" fillId="18" borderId="20" xfId="0" applyFont="1" applyFill="1" applyBorder="1" applyAlignment="1" applyProtection="1">
      <alignment horizontal="center"/>
      <protection/>
    </xf>
    <xf numFmtId="0" fontId="3" fillId="18" borderId="30" xfId="0" applyFont="1" applyFill="1" applyBorder="1" applyAlignment="1" applyProtection="1">
      <alignment horizontal="center"/>
      <protection/>
    </xf>
    <xf numFmtId="0" fontId="3" fillId="18" borderId="38" xfId="54" applyFont="1" applyFill="1" applyBorder="1" applyAlignment="1" applyProtection="1">
      <alignment horizontal="left" vertical="center" wrapText="1"/>
      <protection/>
    </xf>
    <xf numFmtId="0" fontId="3" fillId="18" borderId="39" xfId="54" applyFont="1" applyFill="1" applyBorder="1" applyAlignment="1" applyProtection="1">
      <alignment horizontal="left" vertical="center" wrapText="1"/>
      <protection/>
    </xf>
    <xf numFmtId="0" fontId="3" fillId="18" borderId="40" xfId="54" applyFont="1" applyFill="1" applyBorder="1" applyAlignment="1" applyProtection="1">
      <alignment horizontal="left" vertical="center" wrapText="1"/>
      <protection/>
    </xf>
    <xf numFmtId="0" fontId="2" fillId="26" borderId="22" xfId="54" applyFont="1" applyFill="1" applyBorder="1" applyAlignment="1" applyProtection="1">
      <alignment horizontal="left" vertical="top" wrapText="1"/>
      <protection locked="0"/>
    </xf>
    <xf numFmtId="0" fontId="2" fillId="26" borderId="21" xfId="54" applyFont="1" applyFill="1" applyBorder="1" applyAlignment="1" applyProtection="1">
      <alignment horizontal="left" vertical="top" wrapText="1"/>
      <protection locked="0"/>
    </xf>
    <xf numFmtId="0" fontId="2" fillId="26" borderId="23" xfId="54" applyFont="1" applyFill="1" applyBorder="1" applyAlignment="1" applyProtection="1">
      <alignment horizontal="left" vertical="top" wrapText="1"/>
      <protection locked="0"/>
    </xf>
    <xf numFmtId="0" fontId="3" fillId="18" borderId="38" xfId="0" applyFont="1" applyFill="1" applyBorder="1" applyAlignment="1" applyProtection="1">
      <alignment horizontal="left" vertical="center" wrapText="1"/>
      <protection locked="0"/>
    </xf>
    <xf numFmtId="0" fontId="3" fillId="18" borderId="39" xfId="0" applyFont="1" applyFill="1" applyBorder="1" applyAlignment="1" applyProtection="1">
      <alignment horizontal="left" vertical="center" wrapText="1"/>
      <protection locked="0"/>
    </xf>
    <xf numFmtId="0" fontId="3" fillId="18" borderId="40" xfId="0" applyFont="1" applyFill="1" applyBorder="1" applyAlignment="1" applyProtection="1">
      <alignment horizontal="left" vertical="center" wrapText="1"/>
      <protection locked="0"/>
    </xf>
    <xf numFmtId="0" fontId="24" fillId="25" borderId="22" xfId="0" applyFont="1" applyFill="1" applyBorder="1" applyAlignment="1" applyProtection="1">
      <alignment horizontal="center" vertical="center"/>
      <protection/>
    </xf>
    <xf numFmtId="0" fontId="24" fillId="25" borderId="21" xfId="0" applyFont="1" applyFill="1" applyBorder="1" applyAlignment="1" applyProtection="1">
      <alignment horizontal="center" vertical="center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4" fillId="25" borderId="31" xfId="0" applyFont="1" applyFill="1" applyBorder="1" applyAlignment="1" applyProtection="1">
      <alignment horizontal="center" vertical="center"/>
      <protection/>
    </xf>
    <xf numFmtId="0" fontId="24" fillId="25" borderId="0" xfId="0" applyFont="1" applyFill="1" applyBorder="1" applyAlignment="1" applyProtection="1">
      <alignment horizontal="center" vertical="center"/>
      <protection/>
    </xf>
    <xf numFmtId="0" fontId="24" fillId="25" borderId="32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center" vertical="center"/>
      <protection/>
    </xf>
    <xf numFmtId="0" fontId="24" fillId="25" borderId="29" xfId="0" applyFont="1" applyFill="1" applyBorder="1" applyAlignment="1" applyProtection="1">
      <alignment horizontal="center" vertical="center"/>
      <protection/>
    </xf>
    <xf numFmtId="0" fontId="24" fillId="25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 locked="0"/>
    </xf>
    <xf numFmtId="0" fontId="0" fillId="25" borderId="41" xfId="0" applyFont="1" applyFill="1" applyBorder="1" applyAlignment="1" applyProtection="1">
      <alignment vertical="center" wrapText="1"/>
      <protection/>
    </xf>
    <xf numFmtId="0" fontId="0" fillId="25" borderId="42" xfId="0" applyFont="1" applyFill="1" applyBorder="1" applyAlignment="1" applyProtection="1">
      <alignment vertical="center" wrapText="1"/>
      <protection/>
    </xf>
    <xf numFmtId="0" fontId="0" fillId="25" borderId="43" xfId="0" applyFont="1" applyFill="1" applyBorder="1" applyAlignment="1" applyProtection="1">
      <alignment vertical="center" wrapText="1"/>
      <protection/>
    </xf>
    <xf numFmtId="0" fontId="0" fillId="25" borderId="24" xfId="0" applyFont="1" applyFill="1" applyBorder="1" applyAlignment="1" applyProtection="1">
      <alignment horizontal="center" vertical="center" wrapText="1"/>
      <protection/>
    </xf>
    <xf numFmtId="0" fontId="0" fillId="25" borderId="24" xfId="0" applyFont="1" applyFill="1" applyBorder="1" applyAlignment="1" applyProtection="1">
      <alignment vertical="center" wrapText="1"/>
      <protection/>
    </xf>
    <xf numFmtId="0" fontId="0" fillId="25" borderId="44" xfId="0" applyFont="1" applyFill="1" applyBorder="1" applyAlignment="1" applyProtection="1">
      <alignment vertical="center" wrapText="1"/>
      <protection/>
    </xf>
    <xf numFmtId="0" fontId="0" fillId="25" borderId="45" xfId="0" applyFont="1" applyFill="1" applyBorder="1" applyAlignment="1" applyProtection="1">
      <alignment vertical="center" wrapText="1"/>
      <protection/>
    </xf>
    <xf numFmtId="0" fontId="0" fillId="25" borderId="29" xfId="0" applyFont="1" applyFill="1" applyBorder="1" applyAlignment="1" applyProtection="1">
      <alignment vertical="center" wrapText="1"/>
      <protection/>
    </xf>
    <xf numFmtId="0" fontId="0" fillId="25" borderId="46" xfId="0" applyFont="1" applyFill="1" applyBorder="1" applyAlignment="1" applyProtection="1">
      <alignment vertical="center" wrapText="1"/>
      <protection/>
    </xf>
    <xf numFmtId="0" fontId="0" fillId="25" borderId="19" xfId="0" applyFont="1" applyFill="1" applyBorder="1" applyAlignment="1" applyProtection="1">
      <alignment horizontal="center" vertical="center" wrapText="1"/>
      <protection/>
    </xf>
    <xf numFmtId="0" fontId="0" fillId="25" borderId="19" xfId="0" applyFont="1" applyFill="1" applyBorder="1" applyAlignment="1" applyProtection="1">
      <alignment vertical="center" wrapText="1"/>
      <protection/>
    </xf>
    <xf numFmtId="0" fontId="0" fillId="25" borderId="47" xfId="0" applyFont="1" applyFill="1" applyBorder="1" applyAlignment="1" applyProtection="1">
      <alignment vertical="center" wrapText="1"/>
      <protection/>
    </xf>
    <xf numFmtId="0" fontId="3" fillId="25" borderId="22" xfId="54" applyFont="1" applyFill="1" applyBorder="1" applyAlignment="1" applyProtection="1">
      <alignment horizontal="center"/>
      <protection/>
    </xf>
    <xf numFmtId="0" fontId="3" fillId="25" borderId="21" xfId="54" applyFont="1" applyFill="1" applyBorder="1" applyAlignment="1" applyProtection="1">
      <alignment horizontal="center"/>
      <protection/>
    </xf>
    <xf numFmtId="0" fontId="3" fillId="25" borderId="23" xfId="54" applyFont="1" applyFill="1" applyBorder="1" applyAlignment="1" applyProtection="1">
      <alignment horizontal="center"/>
      <protection/>
    </xf>
    <xf numFmtId="0" fontId="2" fillId="25" borderId="11" xfId="54" applyFont="1" applyFill="1" applyBorder="1" applyAlignment="1" applyProtection="1">
      <alignment horizontal="center"/>
      <protection/>
    </xf>
    <xf numFmtId="0" fontId="2" fillId="25" borderId="20" xfId="54" applyFont="1" applyFill="1" applyBorder="1" applyAlignment="1" applyProtection="1">
      <alignment horizontal="center"/>
      <protection/>
    </xf>
    <xf numFmtId="0" fontId="2" fillId="25" borderId="30" xfId="54" applyFont="1" applyFill="1" applyBorder="1" applyAlignment="1" applyProtection="1">
      <alignment horizontal="center"/>
      <protection/>
    </xf>
    <xf numFmtId="0" fontId="3" fillId="18" borderId="48" xfId="0" applyFont="1" applyFill="1" applyBorder="1" applyAlignment="1" applyProtection="1">
      <alignment horizontal="center"/>
      <protection/>
    </xf>
    <xf numFmtId="0" fontId="3" fillId="18" borderId="49" xfId="0" applyFont="1" applyFill="1" applyBorder="1" applyAlignment="1" applyProtection="1">
      <alignment horizontal="center"/>
      <protection/>
    </xf>
    <xf numFmtId="0" fontId="3" fillId="18" borderId="50" xfId="0" applyFont="1" applyFill="1" applyBorder="1" applyAlignment="1" applyProtection="1">
      <alignment horizontal="center"/>
      <protection/>
    </xf>
    <xf numFmtId="0" fontId="3" fillId="18" borderId="51" xfId="0" applyFont="1" applyFill="1" applyBorder="1" applyAlignment="1" applyProtection="1">
      <alignment horizontal="center"/>
      <protection/>
    </xf>
    <xf numFmtId="0" fontId="3" fillId="0" borderId="22" xfId="54" applyFont="1" applyFill="1" applyBorder="1" applyAlignment="1" applyProtection="1">
      <alignment horizontal="center"/>
      <protection/>
    </xf>
    <xf numFmtId="0" fontId="3" fillId="0" borderId="21" xfId="54" applyFont="1" applyFill="1" applyBorder="1" applyAlignment="1" applyProtection="1">
      <alignment horizontal="center"/>
      <protection/>
    </xf>
    <xf numFmtId="0" fontId="3" fillId="0" borderId="23" xfId="54" applyFont="1" applyFill="1" applyBorder="1" applyAlignment="1" applyProtection="1">
      <alignment horizontal="center"/>
      <protection/>
    </xf>
    <xf numFmtId="0" fontId="3" fillId="25" borderId="11" xfId="54" applyFont="1" applyFill="1" applyBorder="1" applyAlignment="1" applyProtection="1">
      <alignment horizontal="center"/>
      <protection/>
    </xf>
    <xf numFmtId="0" fontId="3" fillId="25" borderId="20" xfId="54" applyFont="1" applyFill="1" applyBorder="1" applyAlignment="1" applyProtection="1">
      <alignment horizontal="center"/>
      <protection/>
    </xf>
    <xf numFmtId="0" fontId="3" fillId="25" borderId="30" xfId="54" applyFont="1" applyFill="1" applyBorder="1" applyAlignment="1" applyProtection="1">
      <alignment horizontal="center"/>
      <protection/>
    </xf>
    <xf numFmtId="0" fontId="2" fillId="25" borderId="11" xfId="54" applyFont="1" applyFill="1" applyBorder="1" applyAlignment="1" applyProtection="1">
      <alignment horizontal="center" wrapText="1"/>
      <protection/>
    </xf>
    <xf numFmtId="0" fontId="0" fillId="0" borderId="11" xfId="54" applyFont="1" applyFill="1" applyBorder="1" applyAlignment="1" applyProtection="1">
      <alignment horizontal="justify" vertical="center" wrapText="1"/>
      <protection/>
    </xf>
    <xf numFmtId="0" fontId="0" fillId="0" borderId="20" xfId="54" applyFont="1" applyFill="1" applyBorder="1" applyAlignment="1" applyProtection="1">
      <alignment horizontal="justify" vertical="center"/>
      <protection/>
    </xf>
    <xf numFmtId="0" fontId="0" fillId="0" borderId="30" xfId="54" applyFont="1" applyFill="1" applyBorder="1" applyAlignment="1" applyProtection="1">
      <alignment horizontal="justify" vertical="center"/>
      <protection/>
    </xf>
    <xf numFmtId="0" fontId="3" fillId="25" borderId="11" xfId="0" applyFont="1" applyFill="1" applyBorder="1" applyAlignment="1" applyProtection="1">
      <alignment horizontal="center"/>
      <protection/>
    </xf>
    <xf numFmtId="0" fontId="3" fillId="25" borderId="20" xfId="0" applyFont="1" applyFill="1" applyBorder="1" applyAlignment="1" applyProtection="1">
      <alignment horizontal="center"/>
      <protection/>
    </xf>
    <xf numFmtId="0" fontId="3" fillId="25" borderId="30" xfId="0" applyFont="1" applyFill="1" applyBorder="1" applyAlignment="1" applyProtection="1">
      <alignment horizontal="center"/>
      <protection/>
    </xf>
    <xf numFmtId="9" fontId="2" fillId="25" borderId="11" xfId="0" applyNumberFormat="1" applyFont="1" applyFill="1" applyBorder="1" applyAlignment="1" applyProtection="1">
      <alignment horizontal="center" wrapText="1"/>
      <protection/>
    </xf>
    <xf numFmtId="9" fontId="2" fillId="25" borderId="20" xfId="0" applyNumberFormat="1" applyFont="1" applyFill="1" applyBorder="1" applyAlignment="1" applyProtection="1">
      <alignment horizontal="center" wrapText="1"/>
      <protection/>
    </xf>
    <xf numFmtId="9" fontId="2" fillId="25" borderId="30" xfId="0" applyNumberFormat="1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2" fillId="25" borderId="1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30" xfId="0" applyFont="1" applyFill="1" applyBorder="1" applyAlignment="1" applyProtection="1">
      <alignment horizontal="center" wrapText="1"/>
      <protection/>
    </xf>
    <xf numFmtId="0" fontId="2" fillId="29" borderId="20" xfId="0" applyFont="1" applyFill="1" applyBorder="1" applyAlignment="1" applyProtection="1">
      <alignment horizontal="center" wrapText="1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2" fillId="19" borderId="3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0" fillId="25" borderId="11" xfId="54" applyFont="1" applyFill="1" applyBorder="1" applyAlignment="1" applyProtection="1">
      <alignment horizontal="center" vertical="center" wrapText="1"/>
      <protection/>
    </xf>
    <xf numFmtId="0" fontId="0" fillId="25" borderId="20" xfId="54" applyFont="1" applyFill="1" applyBorder="1" applyAlignment="1" applyProtection="1">
      <alignment horizontal="center" vertical="center"/>
      <protection/>
    </xf>
    <xf numFmtId="0" fontId="0" fillId="25" borderId="30" xfId="54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 applyProtection="1">
      <alignment horizontal="left" vertical="center"/>
      <protection/>
    </xf>
    <xf numFmtId="0" fontId="0" fillId="0" borderId="20" xfId="54" applyFont="1" applyFill="1" applyBorder="1" applyAlignment="1" applyProtection="1">
      <alignment horizontal="left" vertical="center"/>
      <protection/>
    </xf>
    <xf numFmtId="0" fontId="0" fillId="0" borderId="30" xfId="54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4" fillId="18" borderId="22" xfId="0" applyFont="1" applyFill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 applyProtection="1">
      <alignment horizontal="center" vertical="center" wrapText="1"/>
      <protection/>
    </xf>
    <xf numFmtId="0" fontId="4" fillId="18" borderId="23" xfId="0" applyFont="1" applyFill="1" applyBorder="1" applyAlignment="1" applyProtection="1">
      <alignment horizontal="center" vertical="center" wrapText="1"/>
      <protection/>
    </xf>
    <xf numFmtId="0" fontId="4" fillId="18" borderId="36" xfId="0" applyFont="1" applyFill="1" applyBorder="1" applyAlignment="1" applyProtection="1">
      <alignment horizontal="center" vertical="center" wrapText="1"/>
      <protection/>
    </xf>
    <xf numFmtId="0" fontId="4" fillId="18" borderId="29" xfId="0" applyFont="1" applyFill="1" applyBorder="1" applyAlignment="1" applyProtection="1">
      <alignment horizontal="center" vertical="center" wrapText="1"/>
      <protection/>
    </xf>
    <xf numFmtId="0" fontId="4" fillId="18" borderId="37" xfId="0" applyFont="1" applyFill="1" applyBorder="1" applyAlignment="1" applyProtection="1">
      <alignment horizontal="center" vertical="center" wrapText="1"/>
      <protection/>
    </xf>
    <xf numFmtId="0" fontId="3" fillId="25" borderId="0" xfId="0" applyFont="1" applyFill="1" applyAlignment="1" applyProtection="1">
      <alignment horizontal="center" vertical="center" wrapText="1"/>
      <protection/>
    </xf>
    <xf numFmtId="0" fontId="3" fillId="18" borderId="11" xfId="54" applyFont="1" applyFill="1" applyBorder="1" applyAlignment="1" applyProtection="1">
      <alignment horizontal="center" vertical="distributed"/>
      <protection/>
    </xf>
    <xf numFmtId="0" fontId="3" fillId="18" borderId="20" xfId="54" applyFont="1" applyFill="1" applyBorder="1" applyAlignment="1" applyProtection="1">
      <alignment horizontal="center" vertical="distributed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distributed"/>
      <protection/>
    </xf>
    <xf numFmtId="0" fontId="2" fillId="0" borderId="20" xfId="54" applyFont="1" applyFill="1" applyBorder="1" applyAlignment="1" applyProtection="1">
      <alignment horizontal="center" vertical="distributed"/>
      <protection/>
    </xf>
    <xf numFmtId="0" fontId="2" fillId="0" borderId="30" xfId="54" applyFont="1" applyFill="1" applyBorder="1" applyAlignment="1" applyProtection="1">
      <alignment horizontal="center" vertical="distributed"/>
      <protection/>
    </xf>
    <xf numFmtId="0" fontId="0" fillId="25" borderId="31" xfId="54" applyFont="1" applyFill="1" applyBorder="1" applyAlignment="1" applyProtection="1">
      <alignment horizontal="center"/>
      <protection/>
    </xf>
    <xf numFmtId="0" fontId="0" fillId="25" borderId="0" xfId="54" applyFont="1" applyFill="1" applyBorder="1" applyAlignment="1" applyProtection="1">
      <alignment horizontal="center"/>
      <protection/>
    </xf>
    <xf numFmtId="0" fontId="0" fillId="25" borderId="32" xfId="54" applyFont="1" applyFill="1" applyBorder="1" applyAlignment="1" applyProtection="1">
      <alignment horizontal="center"/>
      <protection/>
    </xf>
    <xf numFmtId="0" fontId="27" fillId="0" borderId="52" xfId="0" applyFont="1" applyFill="1" applyBorder="1" applyAlignment="1" applyProtection="1">
      <alignment horizontal="center" vertical="center"/>
      <protection/>
    </xf>
    <xf numFmtId="0" fontId="27" fillId="0" borderId="53" xfId="0" applyFont="1" applyFill="1" applyBorder="1" applyAlignment="1" applyProtection="1">
      <alignment horizontal="center" vertical="center"/>
      <protection/>
    </xf>
    <xf numFmtId="0" fontId="27" fillId="0" borderId="5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0" fontId="29" fillId="0" borderId="55" xfId="0" applyFont="1" applyFill="1" applyBorder="1" applyAlignment="1" applyProtection="1">
      <alignment vertical="center"/>
      <protection/>
    </xf>
    <xf numFmtId="0" fontId="29" fillId="0" borderId="15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 applyProtection="1">
      <alignment vertical="center"/>
      <protection/>
    </xf>
    <xf numFmtId="0" fontId="28" fillId="0" borderId="56" xfId="0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0" fontId="28" fillId="0" borderId="44" xfId="0" applyFont="1" applyFill="1" applyBorder="1" applyAlignment="1" applyProtection="1">
      <alignment horizontal="center" vertical="center"/>
      <protection/>
    </xf>
    <xf numFmtId="0" fontId="29" fillId="0" borderId="57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vertical="center"/>
      <protection/>
    </xf>
    <xf numFmtId="0" fontId="29" fillId="0" borderId="44" xfId="0" applyFont="1" applyFill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47" xfId="0" applyFont="1" applyFill="1" applyBorder="1" applyAlignment="1" applyProtection="1">
      <alignment horizontal="center" vertical="center"/>
      <protection/>
    </xf>
    <xf numFmtId="0" fontId="29" fillId="0" borderId="5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vertical="center"/>
      <protection/>
    </xf>
    <xf numFmtId="0" fontId="29" fillId="0" borderId="47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179" fontId="2" fillId="0" borderId="15" xfId="0" applyNumberFormat="1" applyFont="1" applyFill="1" applyBorder="1" applyAlignment="1" applyProtection="1">
      <alignment horizontal="center" vertical="center" wrapText="1"/>
      <protection/>
    </xf>
    <xf numFmtId="17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left" vertical="top" wrapText="1"/>
      <protection locked="0"/>
    </xf>
    <xf numFmtId="0" fontId="30" fillId="0" borderId="44" xfId="0" applyFont="1" applyFill="1" applyBorder="1" applyAlignment="1" applyProtection="1">
      <alignment horizontal="left" vertical="top" wrapText="1"/>
      <protection locked="0"/>
    </xf>
    <xf numFmtId="10" fontId="2" fillId="0" borderId="15" xfId="0" applyNumberFormat="1" applyFont="1" applyFill="1" applyBorder="1" applyAlignment="1" applyProtection="1">
      <alignment horizontal="center" vertical="center" wrapText="1"/>
      <protection/>
    </xf>
    <xf numFmtId="10" fontId="2" fillId="0" borderId="24" xfId="0" applyNumberFormat="1" applyFont="1" applyFill="1" applyBorder="1" applyAlignment="1" applyProtection="1">
      <alignment horizontal="center" vertical="center" wrapText="1"/>
      <protection/>
    </xf>
    <xf numFmtId="179" fontId="2" fillId="0" borderId="49" xfId="56" applyNumberFormat="1" applyFont="1" applyFill="1" applyBorder="1" applyAlignment="1" applyProtection="1">
      <alignment horizontal="center" vertical="center"/>
      <protection/>
    </xf>
    <xf numFmtId="179" fontId="2" fillId="0" borderId="26" xfId="56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21" fillId="0" borderId="59" xfId="0" applyFont="1" applyBorder="1" applyAlignment="1" applyProtection="1">
      <alignment horizontal="center" vertical="center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21" fillId="0" borderId="57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49" fillId="24" borderId="10" xfId="0" applyFont="1" applyFill="1" applyBorder="1" applyAlignment="1" applyProtection="1">
      <alignment horizontal="center" vertical="center" wrapText="1"/>
      <protection/>
    </xf>
    <xf numFmtId="0" fontId="49" fillId="24" borderId="26" xfId="0" applyFont="1" applyFill="1" applyBorder="1" applyAlignment="1" applyProtection="1">
      <alignment horizontal="center" vertical="center" wrapText="1"/>
      <protection/>
    </xf>
    <xf numFmtId="0" fontId="49" fillId="24" borderId="24" xfId="0" applyFont="1" applyFill="1" applyBorder="1" applyAlignment="1" applyProtection="1">
      <alignment horizontal="center" vertical="center" wrapText="1"/>
      <protection/>
    </xf>
    <xf numFmtId="179" fontId="2" fillId="0" borderId="49" xfId="0" applyNumberFormat="1" applyFont="1" applyFill="1" applyBorder="1" applyAlignment="1" applyProtection="1">
      <alignment horizontal="center" vertical="center" wrapText="1"/>
      <protection/>
    </xf>
    <xf numFmtId="179" fontId="2" fillId="0" borderId="61" xfId="0" applyNumberFormat="1" applyFont="1" applyFill="1" applyBorder="1" applyAlignment="1" applyProtection="1">
      <alignment horizontal="center" vertical="center" wrapText="1"/>
      <protection/>
    </xf>
    <xf numFmtId="9" fontId="2" fillId="0" borderId="49" xfId="0" applyNumberFormat="1" applyFont="1" applyFill="1" applyBorder="1" applyAlignment="1" applyProtection="1">
      <alignment horizontal="center" vertical="center" wrapText="1"/>
      <protection/>
    </xf>
    <xf numFmtId="9" fontId="2" fillId="0" borderId="61" xfId="0" applyNumberFormat="1" applyFont="1" applyFill="1" applyBorder="1" applyAlignment="1" applyProtection="1">
      <alignment horizontal="center" vertical="center" wrapText="1"/>
      <protection/>
    </xf>
    <xf numFmtId="0" fontId="23" fillId="26" borderId="0" xfId="0" applyFont="1" applyFill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44" xfId="0" applyFont="1" applyFill="1" applyBorder="1" applyAlignment="1" applyProtection="1">
      <alignment horizontal="left" vertical="top" wrapText="1"/>
      <protection locked="0"/>
    </xf>
    <xf numFmtId="179" fontId="2" fillId="30" borderId="10" xfId="54" applyNumberFormat="1" applyFont="1" applyFill="1" applyBorder="1" applyAlignment="1" applyProtection="1">
      <alignment horizontal="center"/>
      <protection/>
    </xf>
    <xf numFmtId="0" fontId="2" fillId="30" borderId="61" xfId="54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179" fontId="2" fillId="0" borderId="61" xfId="56" applyNumberFormat="1" applyFont="1" applyFill="1" applyBorder="1" applyAlignment="1" applyProtection="1">
      <alignment horizontal="center" vertical="center"/>
      <protection/>
    </xf>
    <xf numFmtId="0" fontId="2" fillId="0" borderId="31" xfId="54" applyFont="1" applyFill="1" applyBorder="1" applyAlignment="1" applyProtection="1">
      <alignment horizontal="justify" vertical="center" wrapText="1"/>
      <protection locked="0"/>
    </xf>
    <xf numFmtId="0" fontId="2" fillId="0" borderId="0" xfId="54" applyFont="1" applyFill="1" applyBorder="1" applyAlignment="1" applyProtection="1">
      <alignment horizontal="justify" vertical="center" wrapText="1"/>
      <protection locked="0"/>
    </xf>
    <xf numFmtId="0" fontId="2" fillId="0" borderId="32" xfId="54" applyFont="1" applyFill="1" applyBorder="1" applyAlignment="1" applyProtection="1">
      <alignment horizontal="justify" vertical="center" wrapText="1"/>
      <protection locked="0"/>
    </xf>
    <xf numFmtId="9" fontId="2" fillId="0" borderId="49" xfId="56" applyFont="1" applyFill="1" applyBorder="1" applyAlignment="1" applyProtection="1">
      <alignment horizontal="center" vertical="center" wrapText="1"/>
      <protection/>
    </xf>
    <xf numFmtId="9" fontId="2" fillId="0" borderId="61" xfId="56" applyFont="1" applyFill="1" applyBorder="1" applyAlignment="1" applyProtection="1">
      <alignment horizontal="center" vertical="center" wrapText="1"/>
      <protection/>
    </xf>
    <xf numFmtId="179" fontId="33" fillId="20" borderId="49" xfId="41" applyNumberFormat="1" applyFont="1" applyBorder="1" applyAlignment="1" applyProtection="1">
      <alignment horizontal="center" vertical="center"/>
      <protection/>
    </xf>
    <xf numFmtId="179" fontId="33" fillId="20" borderId="26" xfId="41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0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A7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Eficacia de la planeación estratégica - Vigencia 2020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1125"/>
          <c:w val="0.984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Eficacia PE'!$C$46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 Eficacia PE'!$F$45,'1 Eficacia PE'!$I$45,'1 Eficacia PE'!$L$45,'1 Eficacia PE'!$O$45)</c:f>
              <c:strCache/>
            </c:strRef>
          </c:cat>
          <c:val>
            <c:numRef>
              <c:f>('1 Eficacia PE'!$F$46,'1 Eficacia PE'!$I$46,'1 Eficacia PE'!$L$46,'1 Eficacia PE'!$O$46)</c:f>
              <c:numCache/>
            </c:numRef>
          </c:val>
        </c:ser>
        <c:ser>
          <c:idx val="1"/>
          <c:order val="1"/>
          <c:tx>
            <c:strRef>
              <c:f>'1 Eficacia PE'!$C$47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 Eficacia PE'!$F$45,'1 Eficacia PE'!$I$45,'1 Eficacia PE'!$L$45,'1 Eficacia PE'!$O$45)</c:f>
              <c:strCache/>
            </c:strRef>
          </c:cat>
          <c:val>
            <c:numRef>
              <c:f>('1 Eficacia PE'!$F$47,'1 Eficacia PE'!$I$47,'1 Eficacia PE'!$L$47,'1 Eficacia PE'!$O$47)</c:f>
              <c:numCache/>
            </c:numRef>
          </c:val>
        </c:ser>
        <c:axId val="8962774"/>
        <c:axId val="13556103"/>
      </c:barChart>
      <c:catAx>
        <c:axId val="8962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556103"/>
        <c:crossesAt val="0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962774"/>
        <c:crossesAt val="1"/>
        <c:crossBetween val="between"/>
        <c:dispUnits/>
        <c:majorUnit val="0.050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8885"/>
          <c:w val="0.1637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Plan de eventos de socialización - Vigencia 2020</a:t>
            </a:r>
          </a:p>
        </c:rich>
      </c:tx>
      <c:layout>
        <c:manualLayout>
          <c:xMode val="factor"/>
          <c:yMode val="factor"/>
          <c:x val="-0.001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1125"/>
          <c:w val="0.984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Socializacion Temas PE'!$C$46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 Socializacion Temas PE'!$F$45,'2 Socializacion Temas PE'!$I$45,'2 Socializacion Temas PE'!$L$45,'2 Socializacion Temas PE'!$O$45)</c:f>
              <c:strCache/>
            </c:strRef>
          </c:cat>
          <c:val>
            <c:numRef>
              <c:f>('2 Socializacion Temas PE'!$F$46,'2 Socializacion Temas PE'!$I$46,'2 Socializacion Temas PE'!$L$46,'2 Socializacion Temas PE'!$O$46)</c:f>
              <c:numCache/>
            </c:numRef>
          </c:val>
        </c:ser>
        <c:ser>
          <c:idx val="1"/>
          <c:order val="1"/>
          <c:tx>
            <c:strRef>
              <c:f>'2 Socializacion Temas PE'!$C$47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 Socializacion Temas PE'!$F$45,'2 Socializacion Temas PE'!$I$45,'2 Socializacion Temas PE'!$L$45,'2 Socializacion Temas PE'!$O$45)</c:f>
              <c:strCache/>
            </c:strRef>
          </c:cat>
          <c:val>
            <c:numRef>
              <c:f>('2 Socializacion Temas PE'!$F$47,'2 Socializacion Temas PE'!$I$47,'2 Socializacion Temas PE'!$L$47,'2 Socializacion Temas PE'!$O$47)</c:f>
              <c:numCache/>
            </c:numRef>
          </c:val>
        </c:ser>
        <c:axId val="54896064"/>
        <c:axId val="24302529"/>
      </c:bar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02529"/>
        <c:crossesAt val="0"/>
        <c:auto val="1"/>
        <c:lblOffset val="100"/>
        <c:tickLblSkip val="1"/>
        <c:noMultiLvlLbl val="0"/>
      </c:catAx>
      <c:valAx>
        <c:axId val="24302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9606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8885"/>
          <c:w val="0.1637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EMaterialización de riesgos de corrupción - Vigencia 2020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1125"/>
          <c:w val="0.984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Materializacion Riesgos C'!$C$46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 Materializacion Riesgos C'!$F$45,'3 Materializacion Riesgos C'!$I$45,'3 Materializacion Riesgos C'!$L$45,'3 Materializacion Riesgos C'!$O$45)</c:f>
              <c:strCache/>
            </c:strRef>
          </c:cat>
          <c:val>
            <c:numRef>
              <c:f>('3 Materializacion Riesgos C'!$F$46,'3 Materializacion Riesgos C'!$I$46,'3 Materializacion Riesgos C'!$L$46,'3 Materializacion Riesgos C'!$O$46)</c:f>
              <c:numCache/>
            </c:numRef>
          </c:val>
        </c:ser>
        <c:ser>
          <c:idx val="1"/>
          <c:order val="1"/>
          <c:tx>
            <c:strRef>
              <c:f>'3 Materializacion Riesgos C'!$C$47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 Materializacion Riesgos C'!$F$45,'3 Materializacion Riesgos C'!$I$45,'3 Materializacion Riesgos C'!$L$45,'3 Materializacion Riesgos C'!$O$45)</c:f>
              <c:strCache/>
            </c:strRef>
          </c:cat>
          <c:val>
            <c:numRef>
              <c:f>('3 Materializacion Riesgos C'!$F$47,'3 Materializacion Riesgos C'!$I$47,'3 Materializacion Riesgos C'!$L$47,'3 Materializacion Riesgos C'!$O$47)</c:f>
              <c:numCache/>
            </c:numRef>
          </c:val>
        </c:ser>
        <c:axId val="17396170"/>
        <c:axId val="22347803"/>
      </c:bar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47803"/>
        <c:crossesAt val="0"/>
        <c:auto val="1"/>
        <c:lblOffset val="100"/>
        <c:tickLblSkip val="1"/>
        <c:noMultiLvlLbl val="0"/>
      </c:catAx>
      <c:valAx>
        <c:axId val="22347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96170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8885"/>
          <c:w val="0.1637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1095375</xdr:colOff>
      <xdr:row>49</xdr:row>
      <xdr:rowOff>104775</xdr:rowOff>
    </xdr:from>
    <xdr:to>
      <xdr:col>15</xdr:col>
      <xdr:colOff>266700</xdr:colOff>
      <xdr:row>64</xdr:row>
      <xdr:rowOff>66675</xdr:rowOff>
    </xdr:to>
    <xdr:graphicFrame>
      <xdr:nvGraphicFramePr>
        <xdr:cNvPr id="2" name="Gráfico 1"/>
        <xdr:cNvGraphicFramePr/>
      </xdr:nvGraphicFramePr>
      <xdr:xfrm>
        <a:off x="1295400" y="9782175"/>
        <a:ext cx="79914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5048250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5048250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50482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5048250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1095375</xdr:colOff>
      <xdr:row>49</xdr:row>
      <xdr:rowOff>104775</xdr:rowOff>
    </xdr:from>
    <xdr:to>
      <xdr:col>15</xdr:col>
      <xdr:colOff>266700</xdr:colOff>
      <xdr:row>64</xdr:row>
      <xdr:rowOff>66675</xdr:rowOff>
    </xdr:to>
    <xdr:graphicFrame>
      <xdr:nvGraphicFramePr>
        <xdr:cNvPr id="2" name="Gráfico 2"/>
        <xdr:cNvGraphicFramePr/>
      </xdr:nvGraphicFramePr>
      <xdr:xfrm>
        <a:off x="1295400" y="9782175"/>
        <a:ext cx="79914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1095375</xdr:colOff>
      <xdr:row>49</xdr:row>
      <xdr:rowOff>104775</xdr:rowOff>
    </xdr:from>
    <xdr:to>
      <xdr:col>15</xdr:col>
      <xdr:colOff>266700</xdr:colOff>
      <xdr:row>64</xdr:row>
      <xdr:rowOff>66675</xdr:rowOff>
    </xdr:to>
    <xdr:graphicFrame>
      <xdr:nvGraphicFramePr>
        <xdr:cNvPr id="2" name="Gráfico 1"/>
        <xdr:cNvGraphicFramePr/>
      </xdr:nvGraphicFramePr>
      <xdr:xfrm>
        <a:off x="1295400" y="9782175"/>
        <a:ext cx="79914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showGridLines="0" zoomScalePageLayoutView="0" workbookViewId="0" topLeftCell="A19">
      <selection activeCell="C72" sqref="C72:P72"/>
    </sheetView>
  </sheetViews>
  <sheetFormatPr defaultColWidth="11.421875" defaultRowHeight="12.75"/>
  <cols>
    <col min="1" max="1" width="3.00390625" style="2" customWidth="1"/>
    <col min="2" max="2" width="30.00390625" style="2" customWidth="1"/>
    <col min="3" max="3" width="16.8515625" style="2" customWidth="1"/>
    <col min="4" max="4" width="5.00390625" style="2" bestFit="1" customWidth="1"/>
    <col min="5" max="5" width="4.7109375" style="2" bestFit="1" customWidth="1"/>
    <col min="6" max="6" width="9.57421875" style="2" bestFit="1" customWidth="1"/>
    <col min="7" max="7" width="5.421875" style="2" bestFit="1" customWidth="1"/>
    <col min="8" max="8" width="5.140625" style="2" bestFit="1" customWidth="1"/>
    <col min="9" max="9" width="9.57421875" style="2" bestFit="1" customWidth="1"/>
    <col min="10" max="10" width="4.140625" style="2" bestFit="1" customWidth="1"/>
    <col min="11" max="11" width="6.421875" style="2" bestFit="1" customWidth="1"/>
    <col min="12" max="12" width="9.57421875" style="2" bestFit="1" customWidth="1"/>
    <col min="13" max="13" width="8.421875" style="2" customWidth="1"/>
    <col min="14" max="14" width="6.421875" style="2" customWidth="1"/>
    <col min="15" max="15" width="11.00390625" style="2" customWidth="1"/>
    <col min="16" max="16" width="17.57421875" style="2" customWidth="1"/>
    <col min="17" max="18" width="11.7109375" style="2" customWidth="1"/>
    <col min="19" max="16384" width="11.421875" style="2" customWidth="1"/>
  </cols>
  <sheetData>
    <row r="1" spans="2:16" ht="13.5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ht="16.5" customHeight="1">
      <c r="B2" s="225"/>
      <c r="C2" s="228" t="s">
        <v>35</v>
      </c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231" t="s">
        <v>104</v>
      </c>
      <c r="O2" s="232"/>
      <c r="P2" s="233"/>
    </row>
    <row r="3" spans="2:16" ht="15.75" customHeight="1">
      <c r="B3" s="226"/>
      <c r="C3" s="234" t="s">
        <v>37</v>
      </c>
      <c r="D3" s="235"/>
      <c r="E3" s="235"/>
      <c r="F3" s="235"/>
      <c r="G3" s="235"/>
      <c r="H3" s="235"/>
      <c r="I3" s="235"/>
      <c r="J3" s="235"/>
      <c r="K3" s="235"/>
      <c r="L3" s="235"/>
      <c r="M3" s="236"/>
      <c r="N3" s="237" t="s">
        <v>176</v>
      </c>
      <c r="O3" s="238"/>
      <c r="P3" s="239"/>
    </row>
    <row r="4" spans="2:16" ht="15.75" customHeight="1">
      <c r="B4" s="226"/>
      <c r="C4" s="234" t="s">
        <v>38</v>
      </c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237" t="s">
        <v>105</v>
      </c>
      <c r="O4" s="238"/>
      <c r="P4" s="239"/>
    </row>
    <row r="5" spans="2:16" ht="16.5" customHeight="1" thickBot="1">
      <c r="B5" s="227"/>
      <c r="C5" s="240" t="s">
        <v>39</v>
      </c>
      <c r="D5" s="241"/>
      <c r="E5" s="241"/>
      <c r="F5" s="241"/>
      <c r="G5" s="241"/>
      <c r="H5" s="241"/>
      <c r="I5" s="241"/>
      <c r="J5" s="241"/>
      <c r="K5" s="241"/>
      <c r="L5" s="241"/>
      <c r="M5" s="242"/>
      <c r="N5" s="243" t="s">
        <v>40</v>
      </c>
      <c r="O5" s="244"/>
      <c r="P5" s="245"/>
    </row>
    <row r="6" spans="2:16" ht="13.5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7" ht="12.75">
      <c r="A7" s="5"/>
      <c r="B7" s="207" t="s">
        <v>43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9"/>
      <c r="Q7" s="5"/>
    </row>
    <row r="8" spans="1:17" ht="13.5" thickBot="1">
      <c r="A8" s="5"/>
      <c r="B8" s="210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2"/>
      <c r="Q8" s="5"/>
    </row>
    <row r="9" spans="1:17" ht="6.75" customHeight="1" thickBot="1">
      <c r="A9" s="5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5"/>
    </row>
    <row r="10" spans="1:17" ht="26.25" customHeight="1" thickBot="1">
      <c r="A10" s="5"/>
      <c r="B10" s="41" t="s">
        <v>53</v>
      </c>
      <c r="C10" s="219">
        <v>2021</v>
      </c>
      <c r="D10" s="220"/>
      <c r="E10" s="220"/>
      <c r="F10" s="220"/>
      <c r="G10" s="220"/>
      <c r="H10" s="220"/>
      <c r="I10" s="221"/>
      <c r="J10" s="214" t="s">
        <v>1</v>
      </c>
      <c r="K10" s="215"/>
      <c r="L10" s="215"/>
      <c r="M10" s="215"/>
      <c r="N10" s="216" t="s">
        <v>178</v>
      </c>
      <c r="O10" s="217"/>
      <c r="P10" s="218"/>
      <c r="Q10" s="5"/>
    </row>
    <row r="11" spans="1:17" ht="4.5" customHeight="1" thickBot="1">
      <c r="A11" s="5"/>
      <c r="B11" s="222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4"/>
      <c r="Q11" s="5"/>
    </row>
    <row r="12" spans="1:17" ht="13.5" thickBot="1">
      <c r="A12" s="5"/>
      <c r="B12" s="14" t="s">
        <v>0</v>
      </c>
      <c r="C12" s="160" t="s">
        <v>78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  <c r="Q12" s="5"/>
    </row>
    <row r="13" spans="1:17" ht="4.5" customHeight="1" thickBot="1">
      <c r="A13" s="5"/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/>
      <c r="Q13" s="5"/>
    </row>
    <row r="14" spans="1:17" ht="18" customHeight="1" thickBot="1">
      <c r="A14" s="5"/>
      <c r="B14" s="14" t="s">
        <v>6</v>
      </c>
      <c r="C14" s="201" t="s">
        <v>113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  <c r="Q14" s="5"/>
    </row>
    <row r="15" spans="1:17" ht="4.5" customHeight="1" thickBot="1">
      <c r="A15" s="5"/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1"/>
      <c r="Q15" s="5"/>
    </row>
    <row r="16" spans="1:17" ht="32.25" customHeight="1" thickBot="1">
      <c r="A16" s="5"/>
      <c r="B16" s="14" t="s">
        <v>24</v>
      </c>
      <c r="C16" s="204" t="s">
        <v>114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6"/>
      <c r="Q16" s="5"/>
    </row>
    <row r="17" spans="1:17" ht="4.5" customHeight="1" thickBot="1">
      <c r="A17" s="5"/>
      <c r="B17" s="169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1"/>
      <c r="Q17" s="5"/>
    </row>
    <row r="18" spans="1:17" ht="26.25" customHeight="1" thickBot="1">
      <c r="A18" s="5"/>
      <c r="B18" s="14" t="s">
        <v>11</v>
      </c>
      <c r="C18" s="191" t="s">
        <v>110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3"/>
      <c r="Q18" s="5"/>
    </row>
    <row r="19" spans="1:17" ht="4.5" customHeight="1" thickBot="1">
      <c r="A19" s="5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5"/>
    </row>
    <row r="20" spans="1:17" ht="17.25" customHeight="1" thickBot="1">
      <c r="A20" s="5"/>
      <c r="B20" s="122" t="s">
        <v>25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4"/>
      <c r="Q20" s="5"/>
    </row>
    <row r="21" spans="1:17" ht="4.5" customHeight="1" thickBot="1">
      <c r="A21" s="5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7"/>
      <c r="Q21" s="5"/>
    </row>
    <row r="22" spans="1:17" ht="51" customHeight="1" thickBot="1">
      <c r="A22" s="5"/>
      <c r="B22" s="14" t="s">
        <v>3</v>
      </c>
      <c r="C22" s="198" t="s">
        <v>115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200"/>
      <c r="Q22" s="5"/>
    </row>
    <row r="23" spans="1:17" ht="4.5" customHeight="1" thickBot="1">
      <c r="A23" s="5"/>
      <c r="B23" s="169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1"/>
      <c r="Q23" s="5"/>
    </row>
    <row r="24" spans="1:17" ht="82.5" customHeight="1" thickBot="1">
      <c r="A24" s="5"/>
      <c r="B24" s="14" t="s">
        <v>12</v>
      </c>
      <c r="C24" s="173" t="s">
        <v>116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5"/>
    </row>
    <row r="25" spans="1:17" ht="4.5" customHeight="1" thickBot="1">
      <c r="A25" s="5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8"/>
      <c r="Q25" s="5"/>
    </row>
    <row r="26" spans="1:17" ht="13.5" customHeight="1" thickBot="1">
      <c r="A26" s="5"/>
      <c r="B26" s="15" t="s">
        <v>2</v>
      </c>
      <c r="C26" s="179">
        <v>0.9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1"/>
      <c r="Q26" s="5"/>
    </row>
    <row r="27" spans="1:17" ht="4.5" customHeight="1" thickBot="1">
      <c r="A27" s="5"/>
      <c r="B27" s="182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4"/>
      <c r="Q27" s="5"/>
    </row>
    <row r="28" spans="1:17" ht="12.75" customHeight="1" thickBot="1">
      <c r="A28" s="5"/>
      <c r="B28" s="15" t="s">
        <v>13</v>
      </c>
      <c r="C28" s="16" t="s">
        <v>14</v>
      </c>
      <c r="D28" s="185" t="s">
        <v>117</v>
      </c>
      <c r="E28" s="186"/>
      <c r="F28" s="186"/>
      <c r="G28" s="187"/>
      <c r="H28" s="188" t="s">
        <v>15</v>
      </c>
      <c r="I28" s="188"/>
      <c r="J28" s="188"/>
      <c r="K28" s="185" t="s">
        <v>118</v>
      </c>
      <c r="L28" s="186"/>
      <c r="M28" s="187"/>
      <c r="N28" s="189" t="s">
        <v>16</v>
      </c>
      <c r="O28" s="190"/>
      <c r="P28" s="17" t="s">
        <v>119</v>
      </c>
      <c r="Q28" s="5"/>
    </row>
    <row r="29" spans="1:17" ht="4.5" customHeight="1" thickBot="1">
      <c r="A29" s="5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8"/>
      <c r="Q29" s="5"/>
    </row>
    <row r="30" spans="1:17" ht="13.5" thickBot="1">
      <c r="A30" s="5"/>
      <c r="B30" s="39" t="s">
        <v>7</v>
      </c>
      <c r="C30" s="159" t="s">
        <v>103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1"/>
      <c r="Q30" s="5"/>
    </row>
    <row r="31" spans="1:17" ht="4.5" customHeight="1" thickBot="1">
      <c r="A31" s="5"/>
      <c r="B31" s="169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  <c r="Q31" s="5"/>
    </row>
    <row r="32" spans="1:17" ht="13.5" thickBot="1">
      <c r="A32" s="5"/>
      <c r="B32" s="39" t="s">
        <v>4</v>
      </c>
      <c r="C32" s="172" t="s">
        <v>48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1"/>
      <c r="Q32" s="5"/>
    </row>
    <row r="33" spans="1:17" ht="4.5" customHeight="1" thickBot="1">
      <c r="A33" s="5"/>
      <c r="B33" s="169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1"/>
      <c r="Q33" s="5"/>
    </row>
    <row r="34" spans="1:17" ht="13.5" thickBot="1">
      <c r="A34" s="5"/>
      <c r="B34" s="39" t="s">
        <v>23</v>
      </c>
      <c r="C34" s="172" t="s">
        <v>48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1"/>
      <c r="Q34" s="5"/>
    </row>
    <row r="35" spans="1:17" ht="4.5" customHeight="1" thickBot="1">
      <c r="A35" s="5"/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8"/>
      <c r="Q35" s="5"/>
    </row>
    <row r="36" spans="1:17" ht="16.5" customHeight="1" thickBot="1">
      <c r="A36" s="5"/>
      <c r="B36" s="39" t="s">
        <v>42</v>
      </c>
      <c r="C36" s="159" t="s">
        <v>48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1"/>
      <c r="Q36" s="5"/>
    </row>
    <row r="37" spans="1:17" ht="4.5" customHeight="1" thickBot="1">
      <c r="A37" s="5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5"/>
    </row>
    <row r="38" spans="1:17" ht="13.5" thickBot="1">
      <c r="A38" s="5"/>
      <c r="B38" s="162" t="s">
        <v>17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4"/>
      <c r="P38" s="165"/>
      <c r="Q38" s="5"/>
    </row>
    <row r="39" spans="1:17" ht="12.75">
      <c r="A39" s="5"/>
      <c r="B39" s="43" t="s">
        <v>22</v>
      </c>
      <c r="C39" s="162" t="s">
        <v>18</v>
      </c>
      <c r="D39" s="163"/>
      <c r="E39" s="163"/>
      <c r="F39" s="163"/>
      <c r="G39" s="165"/>
      <c r="H39" s="162" t="s">
        <v>7</v>
      </c>
      <c r="I39" s="163"/>
      <c r="J39" s="163"/>
      <c r="K39" s="163"/>
      <c r="L39" s="165"/>
      <c r="M39" s="162" t="s">
        <v>19</v>
      </c>
      <c r="N39" s="163"/>
      <c r="O39" s="164"/>
      <c r="P39" s="165"/>
      <c r="Q39" s="5"/>
    </row>
    <row r="40" spans="1:17" ht="54" customHeight="1">
      <c r="A40" s="5"/>
      <c r="B40" s="18" t="s">
        <v>120</v>
      </c>
      <c r="C40" s="144" t="s">
        <v>181</v>
      </c>
      <c r="D40" s="145"/>
      <c r="E40" s="145"/>
      <c r="F40" s="145"/>
      <c r="G40" s="146"/>
      <c r="H40" s="147" t="s">
        <v>121</v>
      </c>
      <c r="I40" s="147"/>
      <c r="J40" s="147"/>
      <c r="K40" s="147"/>
      <c r="L40" s="147"/>
      <c r="M40" s="148" t="s">
        <v>122</v>
      </c>
      <c r="N40" s="148"/>
      <c r="O40" s="148"/>
      <c r="P40" s="149"/>
      <c r="Q40" s="5"/>
    </row>
    <row r="41" spans="1:17" ht="55.5" customHeight="1" thickBot="1">
      <c r="A41" s="5"/>
      <c r="B41" s="77" t="s">
        <v>123</v>
      </c>
      <c r="C41" s="150" t="s">
        <v>181</v>
      </c>
      <c r="D41" s="151"/>
      <c r="E41" s="151"/>
      <c r="F41" s="151"/>
      <c r="G41" s="152"/>
      <c r="H41" s="153" t="s">
        <v>121</v>
      </c>
      <c r="I41" s="153"/>
      <c r="J41" s="153"/>
      <c r="K41" s="153"/>
      <c r="L41" s="153"/>
      <c r="M41" s="154" t="s">
        <v>122</v>
      </c>
      <c r="N41" s="154"/>
      <c r="O41" s="154"/>
      <c r="P41" s="155"/>
      <c r="Q41" s="5"/>
    </row>
    <row r="42" spans="1:17" ht="4.5" customHeight="1" thickBot="1">
      <c r="A42" s="5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"/>
    </row>
    <row r="43" spans="1:17" ht="13.5" customHeight="1" thickBot="1">
      <c r="A43" s="5"/>
      <c r="B43" s="122" t="s">
        <v>8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4"/>
      <c r="Q43" s="5"/>
    </row>
    <row r="44" spans="1:17" ht="4.5" customHeight="1" thickBot="1">
      <c r="A44" s="5"/>
      <c r="B44" s="45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6"/>
      <c r="Q44" s="5"/>
    </row>
    <row r="45" spans="1:17" ht="12.75">
      <c r="A45" s="5"/>
      <c r="B45" s="125" t="s">
        <v>20</v>
      </c>
      <c r="C45" s="19" t="s">
        <v>9</v>
      </c>
      <c r="D45" s="20" t="s">
        <v>66</v>
      </c>
      <c r="E45" s="20" t="s">
        <v>67</v>
      </c>
      <c r="F45" s="20" t="s">
        <v>68</v>
      </c>
      <c r="G45" s="20" t="s">
        <v>69</v>
      </c>
      <c r="H45" s="20" t="s">
        <v>70</v>
      </c>
      <c r="I45" s="20" t="s">
        <v>71</v>
      </c>
      <c r="J45" s="20" t="s">
        <v>72</v>
      </c>
      <c r="K45" s="20" t="s">
        <v>73</v>
      </c>
      <c r="L45" s="20" t="s">
        <v>74</v>
      </c>
      <c r="M45" s="20" t="s">
        <v>75</v>
      </c>
      <c r="N45" s="20" t="s">
        <v>76</v>
      </c>
      <c r="O45" s="21" t="s">
        <v>77</v>
      </c>
      <c r="P45" s="22" t="s">
        <v>126</v>
      </c>
      <c r="Q45" s="5"/>
    </row>
    <row r="46" spans="1:17" ht="12.75">
      <c r="A46" s="5"/>
      <c r="B46" s="126"/>
      <c r="C46" s="79" t="s">
        <v>2</v>
      </c>
      <c r="D46" s="80"/>
      <c r="E46" s="80"/>
      <c r="F46" s="81">
        <f>+C26</f>
        <v>0.9</v>
      </c>
      <c r="G46" s="80"/>
      <c r="H46" s="80"/>
      <c r="I46" s="81">
        <f>+C26</f>
        <v>0.9</v>
      </c>
      <c r="J46" s="80"/>
      <c r="K46" s="80"/>
      <c r="L46" s="81">
        <f>+C26</f>
        <v>0.9</v>
      </c>
      <c r="M46" s="80"/>
      <c r="N46" s="80"/>
      <c r="O46" s="82">
        <f>+C26</f>
        <v>0.9</v>
      </c>
      <c r="P46" s="99">
        <v>0.9</v>
      </c>
      <c r="Q46" s="5"/>
    </row>
    <row r="47" spans="1:17" ht="13.5" thickBot="1">
      <c r="A47" s="5"/>
      <c r="B47" s="127"/>
      <c r="C47" s="23" t="s">
        <v>10</v>
      </c>
      <c r="D47" s="24"/>
      <c r="E47" s="24"/>
      <c r="F47" s="98">
        <f>+'1 Registro Eficacia PE'!C10/'1 Registro Eficacia PE'!C11</f>
        <v>1</v>
      </c>
      <c r="G47" s="85"/>
      <c r="H47" s="85"/>
      <c r="I47" s="98">
        <f>+'1 Registro Eficacia PE'!F10</f>
        <v>0.8461538461538461</v>
      </c>
      <c r="J47" s="85"/>
      <c r="K47" s="85"/>
      <c r="L47" s="98">
        <f>+'1 Registro Eficacia PE'!H10</f>
        <v>0.96</v>
      </c>
      <c r="M47" s="85"/>
      <c r="N47" s="85"/>
      <c r="O47" s="98" t="str">
        <f>'1 Registro Eficacia PE'!J10</f>
        <v>0</v>
      </c>
      <c r="P47" s="98">
        <f>AVERAGE(F47,I47,L47,O47)</f>
        <v>0.9353846153846154</v>
      </c>
      <c r="Q47" s="5"/>
    </row>
    <row r="48" spans="1:17" ht="4.5" customHeight="1" thickBot="1">
      <c r="A48" s="5"/>
      <c r="B48" s="47">
        <v>0.9</v>
      </c>
      <c r="C48" s="25"/>
      <c r="D48" s="25"/>
      <c r="E48" s="25"/>
      <c r="F48" s="26">
        <f>+$C$26</f>
        <v>0.9</v>
      </c>
      <c r="G48" s="25"/>
      <c r="H48" s="25"/>
      <c r="I48" s="26">
        <f>+$C$26</f>
        <v>0.9</v>
      </c>
      <c r="J48" s="25"/>
      <c r="K48" s="25"/>
      <c r="L48" s="26">
        <f>+$C$26</f>
        <v>0.9</v>
      </c>
      <c r="M48" s="25"/>
      <c r="N48" s="25"/>
      <c r="O48" s="26">
        <f>+$C$26</f>
        <v>0.9</v>
      </c>
      <c r="P48" s="26">
        <f>+$C$26</f>
        <v>0.9</v>
      </c>
      <c r="Q48" s="5"/>
    </row>
    <row r="49" spans="1:17" ht="22.5" customHeight="1" thickBot="1">
      <c r="A49" s="5"/>
      <c r="B49" s="122" t="s">
        <v>21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  <c r="Q49" s="5"/>
    </row>
    <row r="50" spans="1:17" ht="12.75">
      <c r="A50" s="5"/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5"/>
    </row>
    <row r="51" spans="1:17" ht="12.75">
      <c r="A51" s="5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9"/>
      <c r="Q51" s="5"/>
    </row>
    <row r="52" spans="1:17" ht="12.75">
      <c r="A52" s="5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5"/>
    </row>
    <row r="53" spans="1:17" ht="12.75">
      <c r="A53" s="5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9"/>
      <c r="Q53" s="5"/>
    </row>
    <row r="54" spans="1:17" ht="12.75">
      <c r="A54" s="5"/>
      <c r="B54" s="137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9"/>
      <c r="Q54" s="5"/>
    </row>
    <row r="55" spans="1:17" ht="12.75">
      <c r="A55" s="5"/>
      <c r="B55" s="137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9"/>
      <c r="Q55" s="5"/>
    </row>
    <row r="56" spans="1:17" ht="12.75">
      <c r="A56" s="5"/>
      <c r="B56" s="137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9"/>
      <c r="Q56" s="5"/>
    </row>
    <row r="57" spans="1:17" ht="12.75">
      <c r="A57" s="5"/>
      <c r="B57" s="137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9"/>
      <c r="Q57" s="5"/>
    </row>
    <row r="58" spans="1:17" ht="12.75">
      <c r="A58" s="5"/>
      <c r="B58" s="137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9"/>
      <c r="Q58" s="5"/>
    </row>
    <row r="59" spans="1:17" ht="12.75">
      <c r="A59" s="5"/>
      <c r="B59" s="13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9"/>
      <c r="Q59" s="5"/>
    </row>
    <row r="60" spans="1:17" ht="12.75">
      <c r="A60" s="5"/>
      <c r="B60" s="13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9"/>
      <c r="Q60" s="5"/>
    </row>
    <row r="61" spans="1:17" ht="12.75">
      <c r="A61" s="5"/>
      <c r="B61" s="137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9"/>
      <c r="Q61" s="5"/>
    </row>
    <row r="62" spans="1:17" ht="12.75">
      <c r="A62" s="5"/>
      <c r="B62" s="137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9"/>
      <c r="Q62" s="5"/>
    </row>
    <row r="63" spans="1:17" ht="12.75">
      <c r="A63" s="5"/>
      <c r="B63" s="137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9"/>
      <c r="Q63" s="5"/>
    </row>
    <row r="64" spans="1:17" ht="12.75">
      <c r="A64" s="5"/>
      <c r="B64" s="137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9"/>
      <c r="Q64" s="5"/>
    </row>
    <row r="65" spans="1:17" ht="13.5" thickBot="1">
      <c r="A65" s="5"/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2"/>
      <c r="Q65" s="5"/>
    </row>
    <row r="66" spans="1:17" s="6" customFormat="1" ht="4.5" customHeight="1" thickBo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</row>
    <row r="67" spans="1:17" ht="15" customHeight="1">
      <c r="A67" s="5"/>
      <c r="B67" s="131" t="s">
        <v>5</v>
      </c>
      <c r="C67" s="128" t="s">
        <v>99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30"/>
      <c r="Q67" s="5"/>
    </row>
    <row r="68" spans="1:17" ht="49.5" customHeight="1">
      <c r="A68" s="5"/>
      <c r="B68" s="132"/>
      <c r="C68" s="113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5"/>
    </row>
    <row r="69" spans="1:17" ht="15" customHeight="1">
      <c r="A69" s="5"/>
      <c r="B69" s="132"/>
      <c r="C69" s="116" t="s">
        <v>100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8"/>
      <c r="Q69" s="5"/>
    </row>
    <row r="70" spans="1:17" ht="49.5" customHeight="1">
      <c r="A70" s="5"/>
      <c r="B70" s="132"/>
      <c r="C70" s="113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5"/>
    </row>
    <row r="71" spans="1:17" ht="18" customHeight="1">
      <c r="A71" s="5"/>
      <c r="B71" s="132"/>
      <c r="C71" s="116" t="s">
        <v>101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8"/>
      <c r="Q71" s="5"/>
    </row>
    <row r="72" spans="1:17" ht="49.5" customHeight="1">
      <c r="A72" s="5"/>
      <c r="B72" s="132"/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5"/>
    </row>
    <row r="73" spans="1:17" ht="17.25" customHeight="1">
      <c r="A73" s="5"/>
      <c r="B73" s="132"/>
      <c r="C73" s="116" t="s">
        <v>102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8"/>
      <c r="Q73" s="5"/>
    </row>
    <row r="74" spans="1:17" ht="39.75" customHeight="1" thickBot="1">
      <c r="A74" s="5"/>
      <c r="B74" s="133"/>
      <c r="C74" s="119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1"/>
      <c r="Q74" s="5"/>
    </row>
    <row r="75" spans="1:17" ht="35.25" customHeight="1" thickBot="1">
      <c r="A75" s="5"/>
      <c r="B75" s="7" t="s">
        <v>41</v>
      </c>
      <c r="C75" s="108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10"/>
      <c r="Q75" s="5"/>
    </row>
    <row r="76" spans="1:17" ht="39" customHeight="1" thickBot="1">
      <c r="A76" s="5"/>
      <c r="B76" s="7" t="s">
        <v>54</v>
      </c>
      <c r="C76" s="111" t="s">
        <v>55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2"/>
      <c r="Q76" s="5"/>
    </row>
    <row r="79" ht="12.75">
      <c r="C79" s="8"/>
    </row>
    <row r="80" ht="12.75" hidden="1">
      <c r="C80" s="2">
        <v>2018</v>
      </c>
    </row>
    <row r="81" ht="12.75" hidden="1">
      <c r="C81" s="2">
        <v>2019</v>
      </c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pans="4:9" s="3" customFormat="1" ht="12.75">
      <c r="D93" s="70"/>
      <c r="E93" s="70"/>
      <c r="F93" s="70"/>
      <c r="G93" s="70"/>
      <c r="H93" s="70"/>
      <c r="I93" s="70"/>
    </row>
    <row r="94" spans="4:9" s="3" customFormat="1" ht="12.75">
      <c r="D94" s="70"/>
      <c r="E94" s="70"/>
      <c r="F94" s="70"/>
      <c r="G94" s="70"/>
      <c r="H94" s="70"/>
      <c r="I94" s="70"/>
    </row>
    <row r="95" spans="2:9" s="3" customFormat="1" ht="12.75">
      <c r="B95" s="70"/>
      <c r="C95" s="70"/>
      <c r="D95" s="70"/>
      <c r="E95" s="70"/>
      <c r="F95" s="70"/>
      <c r="G95" s="70"/>
      <c r="H95" s="70"/>
      <c r="I95" s="70"/>
    </row>
    <row r="96" spans="2:9" s="3" customFormat="1" ht="12.75">
      <c r="B96" s="70"/>
      <c r="C96" s="70"/>
      <c r="D96" s="70"/>
      <c r="E96" s="70"/>
      <c r="F96" s="70"/>
      <c r="G96" s="70"/>
      <c r="H96" s="70"/>
      <c r="I96" s="70"/>
    </row>
    <row r="97" spans="2:9" s="3" customFormat="1" ht="12.75">
      <c r="B97" s="70"/>
      <c r="C97" s="70"/>
      <c r="D97" s="70"/>
      <c r="E97" s="70"/>
      <c r="F97" s="70"/>
      <c r="G97" s="70"/>
      <c r="H97" s="70"/>
      <c r="I97" s="70"/>
    </row>
    <row r="98" spans="2:16" s="3" customFormat="1" ht="12.75">
      <c r="B98" s="70"/>
      <c r="C98" s="70"/>
      <c r="D98" s="70"/>
      <c r="E98" s="70"/>
      <c r="F98" s="70"/>
      <c r="G98" s="70"/>
      <c r="H98" s="70"/>
      <c r="I98" s="70"/>
      <c r="K98" s="70"/>
      <c r="L98" s="70"/>
      <c r="M98" s="70"/>
      <c r="N98" s="70"/>
      <c r="O98" s="70"/>
      <c r="P98" s="70"/>
    </row>
    <row r="99" spans="2:16" s="3" customFormat="1" ht="12.75">
      <c r="B99" s="70"/>
      <c r="C99" s="70"/>
      <c r="D99" s="70"/>
      <c r="E99" s="70"/>
      <c r="F99" s="70"/>
      <c r="G99" s="70"/>
      <c r="H99" s="70"/>
      <c r="I99" s="70"/>
      <c r="K99" s="70"/>
      <c r="L99" s="70"/>
      <c r="M99" s="70"/>
      <c r="N99" s="70"/>
      <c r="O99" s="70"/>
      <c r="P99" s="70"/>
    </row>
    <row r="100" spans="2:16" s="3" customFormat="1" ht="12.75">
      <c r="B100" s="70"/>
      <c r="C100" s="70"/>
      <c r="D100" s="70"/>
      <c r="E100" s="70"/>
      <c r="F100" s="70"/>
      <c r="G100" s="70"/>
      <c r="H100" s="70"/>
      <c r="I100" s="70"/>
      <c r="K100" s="70"/>
      <c r="L100" s="70"/>
      <c r="M100" s="70"/>
      <c r="N100" s="70"/>
      <c r="O100" s="70"/>
      <c r="P100" s="70"/>
    </row>
    <row r="101" spans="2:17" s="3" customFormat="1" ht="12.75">
      <c r="B101" s="70"/>
      <c r="C101" s="70"/>
      <c r="D101" s="70"/>
      <c r="E101" s="70"/>
      <c r="F101" s="70"/>
      <c r="G101" s="70"/>
      <c r="H101" s="70"/>
      <c r="I101" s="70"/>
      <c r="K101" s="70"/>
      <c r="L101" s="70"/>
      <c r="M101" s="70"/>
      <c r="N101" s="70"/>
      <c r="O101" s="70"/>
      <c r="P101" s="70"/>
      <c r="Q101" s="9" t="s">
        <v>46</v>
      </c>
    </row>
    <row r="102" spans="2:17" s="3" customFormat="1" ht="12.75">
      <c r="B102" s="71"/>
      <c r="C102" s="71"/>
      <c r="D102" s="70"/>
      <c r="E102" s="70"/>
      <c r="F102" s="70"/>
      <c r="G102" s="70"/>
      <c r="H102" s="70"/>
      <c r="I102" s="70"/>
      <c r="K102" s="70"/>
      <c r="L102" s="70"/>
      <c r="O102" s="70"/>
      <c r="P102" s="70"/>
      <c r="Q102" s="9" t="s">
        <v>47</v>
      </c>
    </row>
    <row r="103" spans="2:17" s="3" customFormat="1" ht="12.75">
      <c r="B103" s="71"/>
      <c r="C103" s="71"/>
      <c r="D103" s="70"/>
      <c r="E103" s="70"/>
      <c r="F103" s="70"/>
      <c r="G103" s="70"/>
      <c r="H103" s="70"/>
      <c r="I103" s="70"/>
      <c r="K103" s="70"/>
      <c r="L103" s="70"/>
      <c r="O103" s="70"/>
      <c r="P103" s="70"/>
      <c r="Q103" s="9" t="s">
        <v>49</v>
      </c>
    </row>
    <row r="104" spans="2:17" s="3" customFormat="1" ht="12.75">
      <c r="B104" s="71"/>
      <c r="C104" s="71"/>
      <c r="D104" s="70"/>
      <c r="E104" s="70"/>
      <c r="F104" s="70"/>
      <c r="G104" s="70"/>
      <c r="H104" s="70"/>
      <c r="I104" s="70"/>
      <c r="K104" s="70"/>
      <c r="L104" s="70"/>
      <c r="O104" s="70"/>
      <c r="P104" s="70"/>
      <c r="Q104" s="9" t="s">
        <v>48</v>
      </c>
    </row>
    <row r="105" spans="2:17" s="3" customFormat="1" ht="12.75">
      <c r="B105" s="70"/>
      <c r="C105" s="71"/>
      <c r="D105" s="70"/>
      <c r="E105" s="70"/>
      <c r="F105" s="70"/>
      <c r="G105" s="70"/>
      <c r="H105" s="70"/>
      <c r="I105" s="70"/>
      <c r="K105" s="70"/>
      <c r="L105" s="70"/>
      <c r="M105" s="71"/>
      <c r="N105" s="70"/>
      <c r="O105" s="70"/>
      <c r="P105" s="70"/>
      <c r="Q105" s="9" t="s">
        <v>50</v>
      </c>
    </row>
    <row r="106" spans="2:17" s="3" customFormat="1" ht="12.75">
      <c r="B106" s="70"/>
      <c r="C106" s="71"/>
      <c r="D106" s="70"/>
      <c r="E106" s="70"/>
      <c r="F106" s="70"/>
      <c r="G106" s="70"/>
      <c r="H106" s="70"/>
      <c r="I106" s="70"/>
      <c r="K106" s="70"/>
      <c r="L106" s="70"/>
      <c r="M106" s="70"/>
      <c r="N106" s="70" t="s">
        <v>45</v>
      </c>
      <c r="O106" s="70"/>
      <c r="P106" s="70"/>
      <c r="Q106" s="9" t="s">
        <v>51</v>
      </c>
    </row>
    <row r="107" spans="2:16" s="3" customFormat="1" ht="12.75">
      <c r="B107" s="70"/>
      <c r="C107" s="71"/>
      <c r="D107" s="70"/>
      <c r="E107" s="70"/>
      <c r="F107" s="70"/>
      <c r="G107" s="70"/>
      <c r="H107" s="70"/>
      <c r="I107" s="70"/>
      <c r="K107" s="70"/>
      <c r="L107" s="70"/>
      <c r="M107" s="70"/>
      <c r="N107" s="70"/>
      <c r="O107" s="70"/>
      <c r="P107" s="70"/>
    </row>
    <row r="108" spans="2:16" s="3" customFormat="1" ht="12.75">
      <c r="B108" s="70"/>
      <c r="C108" s="71"/>
      <c r="D108" s="70"/>
      <c r="E108" s="70"/>
      <c r="F108" s="70"/>
      <c r="G108" s="70"/>
      <c r="H108" s="70"/>
      <c r="I108" s="70"/>
      <c r="K108" s="70"/>
      <c r="L108" s="70"/>
      <c r="M108" s="70"/>
      <c r="N108" s="70"/>
      <c r="O108" s="70"/>
      <c r="P108" s="70"/>
    </row>
    <row r="109" spans="2:16" s="3" customFormat="1" ht="12.75">
      <c r="B109" s="70"/>
      <c r="C109" s="70"/>
      <c r="D109" s="70"/>
      <c r="E109" s="70"/>
      <c r="F109" s="70"/>
      <c r="G109" s="70"/>
      <c r="H109" s="70"/>
      <c r="I109" s="70"/>
      <c r="K109" s="70"/>
      <c r="L109" s="70"/>
      <c r="M109" s="70"/>
      <c r="N109" s="70"/>
      <c r="O109" s="70"/>
      <c r="P109" s="70"/>
    </row>
    <row r="110" spans="2:16" s="3" customFormat="1" ht="12.75">
      <c r="B110" s="70"/>
      <c r="C110" s="70"/>
      <c r="D110" s="70"/>
      <c r="E110" s="70"/>
      <c r="F110" s="70"/>
      <c r="G110" s="70"/>
      <c r="H110" s="70"/>
      <c r="I110" s="70"/>
      <c r="K110" s="70"/>
      <c r="L110" s="70"/>
      <c r="M110" s="70"/>
      <c r="N110" s="70"/>
      <c r="O110" s="70"/>
      <c r="P110" s="70"/>
    </row>
    <row r="111" spans="2:17" s="3" customFormat="1" ht="12.75">
      <c r="B111" s="70"/>
      <c r="C111" s="70"/>
      <c r="D111" s="70"/>
      <c r="E111" s="70"/>
      <c r="F111" s="70"/>
      <c r="G111" s="70"/>
      <c r="H111" s="70"/>
      <c r="I111" s="70"/>
      <c r="K111" s="70"/>
      <c r="L111" s="70"/>
      <c r="M111" s="70"/>
      <c r="N111" s="70"/>
      <c r="O111" s="70"/>
      <c r="P111" s="70"/>
      <c r="Q111" s="9">
        <v>2015</v>
      </c>
    </row>
    <row r="112" spans="2:17" s="3" customFormat="1" ht="12.75" customHeight="1">
      <c r="B112" s="70"/>
      <c r="C112" s="70"/>
      <c r="D112" s="70"/>
      <c r="E112" s="70"/>
      <c r="F112" s="70"/>
      <c r="G112" s="70"/>
      <c r="H112" s="70"/>
      <c r="I112" s="70"/>
      <c r="Q112" s="9">
        <v>2016</v>
      </c>
    </row>
    <row r="113" spans="2:17" s="3" customFormat="1" ht="12.75">
      <c r="B113" s="70"/>
      <c r="C113" s="70"/>
      <c r="D113" s="70"/>
      <c r="E113" s="70"/>
      <c r="F113" s="70"/>
      <c r="G113" s="70"/>
      <c r="H113" s="70"/>
      <c r="I113" s="70"/>
      <c r="Q113" s="9">
        <v>2017</v>
      </c>
    </row>
    <row r="114" spans="3:17" s="3" customFormat="1" ht="12.75">
      <c r="C114" s="70"/>
      <c r="H114" s="70"/>
      <c r="I114" s="70"/>
      <c r="Q114" s="9">
        <v>2018</v>
      </c>
    </row>
    <row r="115" spans="3:9" s="3" customFormat="1" ht="12.75">
      <c r="C115" s="70"/>
      <c r="H115" s="70"/>
      <c r="I115" s="70"/>
    </row>
    <row r="116" spans="3:9" s="3" customFormat="1" ht="12.75">
      <c r="C116" s="70"/>
      <c r="H116" s="70"/>
      <c r="I116" s="70"/>
    </row>
    <row r="117" spans="2:9" s="3" customFormat="1" ht="12.75">
      <c r="B117" s="11"/>
      <c r="C117" s="70"/>
      <c r="H117" s="70"/>
      <c r="I117" s="70"/>
    </row>
    <row r="118" spans="2:9" s="3" customFormat="1" ht="12.75">
      <c r="B118" s="11"/>
      <c r="C118" s="70"/>
      <c r="H118" s="70"/>
      <c r="I118" s="70"/>
    </row>
    <row r="119" spans="2:9" s="3" customFormat="1" ht="12.75">
      <c r="B119" s="11"/>
      <c r="C119" s="70"/>
      <c r="H119" s="70"/>
      <c r="I119" s="70"/>
    </row>
    <row r="120" spans="2:9" s="3" customFormat="1" ht="12.75">
      <c r="B120" s="11"/>
      <c r="C120" s="70"/>
      <c r="H120" s="70"/>
      <c r="I120" s="70"/>
    </row>
    <row r="121" spans="2:9" s="3" customFormat="1" ht="12.75">
      <c r="B121" s="11"/>
      <c r="C121" s="70"/>
      <c r="H121" s="70"/>
      <c r="I121" s="70"/>
    </row>
    <row r="122" spans="2:9" s="3" customFormat="1" ht="12.75">
      <c r="B122" s="11"/>
      <c r="C122" s="70"/>
      <c r="H122" s="70"/>
      <c r="I122" s="70"/>
    </row>
    <row r="123" spans="2:9" s="3" customFormat="1" ht="12.75">
      <c r="B123" s="11"/>
      <c r="C123" s="70"/>
      <c r="H123" s="70"/>
      <c r="I123" s="70"/>
    </row>
    <row r="124" spans="2:9" s="3" customFormat="1" ht="12.75">
      <c r="B124" s="12"/>
      <c r="C124" s="70"/>
      <c r="H124" s="70"/>
      <c r="I124" s="70"/>
    </row>
    <row r="125" spans="2:9" s="3" customFormat="1" ht="12.75">
      <c r="B125" s="12"/>
      <c r="C125" s="70"/>
      <c r="H125" s="70"/>
      <c r="I125" s="70"/>
    </row>
    <row r="126" spans="3:9" s="3" customFormat="1" ht="12.75">
      <c r="C126" s="70"/>
      <c r="H126" s="70"/>
      <c r="I126" s="70"/>
    </row>
    <row r="127" s="73" customFormat="1" ht="38.25">
      <c r="B127" s="76" t="s">
        <v>52</v>
      </c>
    </row>
    <row r="128" s="73" customFormat="1" ht="38.25">
      <c r="B128" s="76" t="s">
        <v>106</v>
      </c>
    </row>
    <row r="129" s="73" customFormat="1" ht="38.25">
      <c r="B129" s="76" t="s">
        <v>107</v>
      </c>
    </row>
    <row r="130" s="73" customFormat="1" ht="63.75">
      <c r="B130" s="76" t="s">
        <v>108</v>
      </c>
    </row>
    <row r="131" s="73" customFormat="1" ht="51">
      <c r="B131" s="76" t="s">
        <v>109</v>
      </c>
    </row>
    <row r="132" s="73" customFormat="1" ht="38.25">
      <c r="B132" s="76" t="s">
        <v>110</v>
      </c>
    </row>
    <row r="133" s="73" customFormat="1" ht="25.5">
      <c r="B133" s="76" t="s">
        <v>93</v>
      </c>
    </row>
    <row r="134" s="73" customFormat="1" ht="12.75">
      <c r="B134" s="76" t="s">
        <v>65</v>
      </c>
    </row>
    <row r="135" s="73" customFormat="1" ht="12.75">
      <c r="B135" s="74"/>
    </row>
    <row r="136" s="73" customFormat="1" ht="12.75">
      <c r="B136" s="74"/>
    </row>
    <row r="137" s="73" customFormat="1" ht="12.75">
      <c r="B137" s="73" t="s">
        <v>26</v>
      </c>
    </row>
    <row r="138" s="73" customFormat="1" ht="12.75">
      <c r="B138" s="75" t="s">
        <v>34</v>
      </c>
    </row>
    <row r="139" s="73" customFormat="1" ht="12.75">
      <c r="B139" s="75" t="s">
        <v>83</v>
      </c>
    </row>
    <row r="140" s="73" customFormat="1" ht="12.75">
      <c r="B140" s="75" t="s">
        <v>27</v>
      </c>
    </row>
    <row r="141" spans="2:11" s="5" customFormat="1" ht="12.75">
      <c r="B141" s="10" t="s">
        <v>90</v>
      </c>
      <c r="C141" s="70"/>
      <c r="F141" s="70"/>
      <c r="G141" s="70"/>
      <c r="H141" s="4"/>
      <c r="I141" s="4"/>
      <c r="J141" s="4"/>
      <c r="K141" s="4"/>
    </row>
    <row r="142" spans="2:11" s="5" customFormat="1" ht="12.75">
      <c r="B142" s="10" t="s">
        <v>63</v>
      </c>
      <c r="C142" s="70"/>
      <c r="F142" s="70"/>
      <c r="G142" s="70"/>
      <c r="J142" s="4"/>
      <c r="K142" s="4"/>
    </row>
    <row r="143" spans="2:7" s="5" customFormat="1" ht="12.75">
      <c r="B143" s="10" t="s">
        <v>92</v>
      </c>
      <c r="C143" s="70"/>
      <c r="F143" s="70"/>
      <c r="G143" s="70"/>
    </row>
    <row r="144" spans="2:7" s="5" customFormat="1" ht="12.75">
      <c r="B144" s="10" t="s">
        <v>32</v>
      </c>
      <c r="C144" s="70"/>
      <c r="F144" s="70"/>
      <c r="G144" s="70"/>
    </row>
    <row r="145" spans="2:7" s="5" customFormat="1" ht="12.75">
      <c r="B145" s="10" t="s">
        <v>80</v>
      </c>
      <c r="C145" s="70"/>
      <c r="F145" s="70"/>
      <c r="G145" s="70"/>
    </row>
    <row r="146" spans="2:7" s="5" customFormat="1" ht="12.75">
      <c r="B146" s="10" t="s">
        <v>85</v>
      </c>
      <c r="C146" s="70"/>
      <c r="F146" s="70"/>
      <c r="G146" s="70"/>
    </row>
    <row r="147" spans="2:7" ht="12.75">
      <c r="B147" s="72" t="s">
        <v>111</v>
      </c>
      <c r="C147" s="70"/>
      <c r="F147" s="70"/>
      <c r="G147" s="70"/>
    </row>
    <row r="148" spans="2:7" ht="12.75">
      <c r="B148" s="10" t="s">
        <v>82</v>
      </c>
      <c r="C148" s="70"/>
      <c r="F148" s="70"/>
      <c r="G148" s="70"/>
    </row>
    <row r="149" spans="2:7" ht="12.75">
      <c r="B149" s="10" t="s">
        <v>88</v>
      </c>
      <c r="C149" s="70"/>
      <c r="F149" s="70"/>
      <c r="G149" s="70"/>
    </row>
    <row r="150" spans="2:7" ht="12.75">
      <c r="B150" s="10" t="s">
        <v>91</v>
      </c>
      <c r="C150" s="70"/>
      <c r="F150" s="70"/>
      <c r="G150" s="70"/>
    </row>
    <row r="151" spans="2:7" ht="12.75">
      <c r="B151" s="10" t="s">
        <v>89</v>
      </c>
      <c r="C151" s="70"/>
      <c r="F151" s="70"/>
      <c r="G151" s="70"/>
    </row>
    <row r="152" spans="2:7" ht="12.75">
      <c r="B152" s="10" t="s">
        <v>86</v>
      </c>
      <c r="C152" s="70"/>
      <c r="F152" s="70"/>
      <c r="G152" s="70"/>
    </row>
    <row r="153" spans="2:7" ht="12.75">
      <c r="B153" s="10" t="s">
        <v>78</v>
      </c>
      <c r="C153" s="70"/>
      <c r="F153" s="70"/>
      <c r="G153" s="70"/>
    </row>
    <row r="154" spans="2:3" ht="12.75">
      <c r="B154" s="10" t="s">
        <v>87</v>
      </c>
      <c r="C154" s="70"/>
    </row>
    <row r="155" spans="2:3" ht="12.75">
      <c r="B155" s="10" t="s">
        <v>79</v>
      </c>
      <c r="C155" s="70"/>
    </row>
    <row r="156" spans="2:3" ht="12.75">
      <c r="B156" s="10" t="s">
        <v>81</v>
      </c>
      <c r="C156" s="70"/>
    </row>
    <row r="157" spans="2:3" ht="12.75">
      <c r="B157" s="10" t="s">
        <v>30</v>
      </c>
      <c r="C157" s="70"/>
    </row>
    <row r="158" spans="2:3" ht="12.75">
      <c r="B158" s="10" t="s">
        <v>33</v>
      </c>
      <c r="C158" s="70"/>
    </row>
    <row r="159" spans="2:3" ht="12.75">
      <c r="B159" s="10" t="s">
        <v>29</v>
      </c>
      <c r="C159" s="70"/>
    </row>
    <row r="160" spans="2:3" ht="12.75">
      <c r="B160" s="10" t="s">
        <v>31</v>
      </c>
      <c r="C160" s="70"/>
    </row>
    <row r="161" spans="2:3" ht="12.75">
      <c r="B161" s="10" t="s">
        <v>64</v>
      </c>
      <c r="C161" s="70"/>
    </row>
    <row r="162" spans="2:3" ht="12.75">
      <c r="B162" s="10" t="s">
        <v>62</v>
      </c>
      <c r="C162" s="70"/>
    </row>
    <row r="163" spans="2:3" ht="12.75">
      <c r="B163" s="10" t="s">
        <v>28</v>
      </c>
      <c r="C163" s="70"/>
    </row>
    <row r="164" ht="12.75">
      <c r="B164" s="10" t="s">
        <v>84</v>
      </c>
    </row>
    <row r="165" ht="12.75">
      <c r="B165" s="3"/>
    </row>
    <row r="166" ht="12.75">
      <c r="B166" s="3"/>
    </row>
    <row r="167" ht="12.75">
      <c r="B167" s="3"/>
    </row>
    <row r="168" ht="12.75">
      <c r="B168" s="3" t="s">
        <v>112</v>
      </c>
    </row>
    <row r="169" ht="12.75">
      <c r="B169" s="9" t="s">
        <v>44</v>
      </c>
    </row>
    <row r="170" ht="12.75">
      <c r="B170" s="9" t="s">
        <v>55</v>
      </c>
    </row>
    <row r="171" ht="12.75">
      <c r="B171" s="3"/>
    </row>
    <row r="172" ht="12.75">
      <c r="B172" s="11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</sheetData>
  <sheetProtection formatCells="0" formatColumns="0" formatRows="0" insertRows="0"/>
  <mergeCells count="69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J10:M10"/>
    <mergeCell ref="N10:P10"/>
    <mergeCell ref="C10:I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B43:P43"/>
    <mergeCell ref="B45:B47"/>
    <mergeCell ref="B49:P49"/>
    <mergeCell ref="C67:P67"/>
    <mergeCell ref="B67:B74"/>
    <mergeCell ref="B50:P65"/>
    <mergeCell ref="A66:Q66"/>
    <mergeCell ref="C75:P75"/>
    <mergeCell ref="C76:P76"/>
    <mergeCell ref="C68:P68"/>
    <mergeCell ref="C69:P69"/>
    <mergeCell ref="C70:P70"/>
    <mergeCell ref="C71:P71"/>
    <mergeCell ref="C72:P72"/>
    <mergeCell ref="C73:P73"/>
    <mergeCell ref="C74:P74"/>
  </mergeCells>
  <dataValidations count="6">
    <dataValidation type="list" allowBlank="1" showInputMessage="1" showErrorMessage="1" sqref="C18:P18">
      <formula1>$B$127:$B$134</formula1>
    </dataValidation>
    <dataValidation type="list" allowBlank="1" showInputMessage="1" showErrorMessage="1" sqref="C32:P32 C36:P36 C34:P34">
      <formula1>$Q$101:$Q$106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C12:P12">
      <formula1>$B$138:$B$164</formula1>
    </dataValidation>
    <dataValidation type="list" allowBlank="1" showInputMessage="1" showErrorMessage="1" sqref="C76:P76">
      <formula1>$B$169:$B$170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showGridLines="0" tabSelected="1" zoomScale="80" zoomScaleNormal="80" zoomScalePageLayoutView="0" workbookViewId="0" topLeftCell="A2">
      <selection activeCell="G11" sqref="G11"/>
    </sheetView>
  </sheetViews>
  <sheetFormatPr defaultColWidth="11.421875" defaultRowHeight="30" customHeight="1"/>
  <cols>
    <col min="1" max="1" width="28.57421875" style="37" customWidth="1"/>
    <col min="2" max="2" width="47.140625" style="30" customWidth="1"/>
    <col min="3" max="12" width="15.7109375" style="30" customWidth="1"/>
    <col min="13" max="13" width="5.28125" style="30" customWidth="1"/>
    <col min="14" max="14" width="10.7109375" style="30" customWidth="1"/>
    <col min="15" max="15" width="44.57421875" style="30" customWidth="1"/>
    <col min="16" max="18" width="11.421875" style="60" customWidth="1"/>
    <col min="19" max="19" width="11.421875" style="48" hidden="1" customWidth="1"/>
    <col min="20" max="20" width="11.421875" style="60" customWidth="1"/>
    <col min="21" max="16384" width="11.421875" style="30" customWidth="1"/>
  </cols>
  <sheetData>
    <row r="1" spans="1:24" ht="30" customHeight="1">
      <c r="A1" s="256"/>
      <c r="B1" s="257" t="s">
        <v>35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  <c r="N1" s="260" t="s">
        <v>36</v>
      </c>
      <c r="O1" s="261"/>
      <c r="P1" s="59"/>
      <c r="Q1" s="59"/>
      <c r="T1" s="59"/>
      <c r="U1" s="27"/>
      <c r="V1" s="27"/>
      <c r="W1" s="28"/>
      <c r="X1" s="29"/>
    </row>
    <row r="2" spans="1:24" s="6" customFormat="1" ht="30" customHeight="1">
      <c r="A2" s="256"/>
      <c r="B2" s="257" t="s">
        <v>56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  <c r="N2" s="260" t="s">
        <v>176</v>
      </c>
      <c r="O2" s="261"/>
      <c r="P2" s="61"/>
      <c r="Q2" s="61"/>
      <c r="R2" s="62"/>
      <c r="S2" s="49">
        <v>0.8</v>
      </c>
      <c r="T2" s="61"/>
      <c r="U2" s="31"/>
      <c r="V2" s="31"/>
      <c r="W2" s="32"/>
      <c r="X2" s="33"/>
    </row>
    <row r="3" spans="1:24" s="6" customFormat="1" ht="30" customHeight="1">
      <c r="A3" s="256"/>
      <c r="B3" s="257" t="s">
        <v>57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  <c r="N3" s="260" t="s">
        <v>177</v>
      </c>
      <c r="O3" s="261"/>
      <c r="P3" s="61"/>
      <c r="Q3" s="61"/>
      <c r="R3" s="62"/>
      <c r="S3" s="49">
        <v>0.79999</v>
      </c>
      <c r="T3" s="61"/>
      <c r="U3" s="31"/>
      <c r="V3" s="31"/>
      <c r="W3" s="32"/>
      <c r="X3" s="33"/>
    </row>
    <row r="4" spans="1:24" s="6" customFormat="1" ht="30" customHeight="1">
      <c r="A4" s="256"/>
      <c r="B4" s="257" t="s">
        <v>58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9"/>
      <c r="N4" s="261" t="s">
        <v>40</v>
      </c>
      <c r="O4" s="261"/>
      <c r="P4" s="63"/>
      <c r="Q4" s="63"/>
      <c r="R4" s="62"/>
      <c r="S4" s="49">
        <v>0.65</v>
      </c>
      <c r="T4" s="63"/>
      <c r="U4" s="34"/>
      <c r="V4" s="34"/>
      <c r="W4" s="32"/>
      <c r="X4" s="33"/>
    </row>
    <row r="5" spans="1:24" s="6" customFormat="1" ht="18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  <c r="O5" s="55"/>
      <c r="P5" s="63"/>
      <c r="Q5" s="63"/>
      <c r="R5" s="62"/>
      <c r="S5" s="49">
        <v>0.649999</v>
      </c>
      <c r="T5" s="63"/>
      <c r="U5" s="34"/>
      <c r="V5" s="34"/>
      <c r="W5" s="32"/>
      <c r="X5" s="33"/>
    </row>
    <row r="6" spans="1:20" s="6" customFormat="1" ht="13.5" customHeight="1">
      <c r="A6" s="56" t="s">
        <v>0</v>
      </c>
      <c r="B6" s="78" t="s">
        <v>124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62"/>
      <c r="Q6" s="62"/>
      <c r="R6" s="62"/>
      <c r="S6" s="49"/>
      <c r="T6" s="62"/>
    </row>
    <row r="7" spans="1:20" s="6" customFormat="1" ht="11.2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62"/>
      <c r="Q7" s="62"/>
      <c r="R7" s="62"/>
      <c r="S7" s="49"/>
      <c r="T7" s="62"/>
    </row>
    <row r="8" spans="1:20" s="35" customFormat="1" ht="30" customHeight="1">
      <c r="A8" s="262" t="s">
        <v>59</v>
      </c>
      <c r="B8" s="264" t="s">
        <v>20</v>
      </c>
      <c r="C8" s="264" t="s">
        <v>113</v>
      </c>
      <c r="D8" s="264"/>
      <c r="E8" s="264"/>
      <c r="F8" s="264"/>
      <c r="G8" s="264"/>
      <c r="H8" s="264"/>
      <c r="I8" s="264"/>
      <c r="J8" s="264"/>
      <c r="K8" s="264"/>
      <c r="L8" s="264"/>
      <c r="M8" s="264" t="s">
        <v>61</v>
      </c>
      <c r="N8" s="264"/>
      <c r="O8" s="264"/>
      <c r="P8" s="64"/>
      <c r="Q8" s="64"/>
      <c r="R8" s="64"/>
      <c r="S8" s="48"/>
      <c r="T8" s="64"/>
    </row>
    <row r="9" spans="1:20" s="36" customFormat="1" ht="30" customHeight="1" thickBot="1">
      <c r="A9" s="263"/>
      <c r="B9" s="262"/>
      <c r="C9" s="1" t="s">
        <v>95</v>
      </c>
      <c r="D9" s="1" t="s">
        <v>60</v>
      </c>
      <c r="E9" s="1" t="s">
        <v>96</v>
      </c>
      <c r="F9" s="1" t="s">
        <v>60</v>
      </c>
      <c r="G9" s="1" t="s">
        <v>97</v>
      </c>
      <c r="H9" s="1" t="s">
        <v>60</v>
      </c>
      <c r="I9" s="1" t="s">
        <v>98</v>
      </c>
      <c r="J9" s="1" t="s">
        <v>60</v>
      </c>
      <c r="K9" s="1" t="s">
        <v>10</v>
      </c>
      <c r="L9" s="1" t="s">
        <v>60</v>
      </c>
      <c r="M9" s="262"/>
      <c r="N9" s="262"/>
      <c r="O9" s="262"/>
      <c r="P9" s="65"/>
      <c r="Q9" s="65"/>
      <c r="R9" s="65"/>
      <c r="S9" s="48"/>
      <c r="T9" s="65"/>
    </row>
    <row r="10" spans="1:20" s="6" customFormat="1" ht="90" customHeight="1">
      <c r="A10" s="246" t="s">
        <v>125</v>
      </c>
      <c r="B10" s="83" t="str">
        <f>+'1 Eficacia PE'!B40</f>
        <v>Número de Proyectos cumplidos satisfactoriamente</v>
      </c>
      <c r="C10" s="66">
        <v>26</v>
      </c>
      <c r="D10" s="248">
        <f>IF(C10=0,"0",C10/C11)</f>
        <v>1</v>
      </c>
      <c r="E10" s="66">
        <v>22</v>
      </c>
      <c r="F10" s="265">
        <f>IF(E10=0,"0",E10/E11)</f>
        <v>0.8461538461538461</v>
      </c>
      <c r="G10" s="66">
        <v>24</v>
      </c>
      <c r="H10" s="267">
        <f>IF(G10=0,"0",G10/G11)</f>
        <v>0.96</v>
      </c>
      <c r="I10" s="66">
        <v>0</v>
      </c>
      <c r="J10" s="252" t="str">
        <f>IF(I10=0,"0",I10/I11)</f>
        <v>0</v>
      </c>
      <c r="K10" s="68">
        <f>+C10+E10+G10+I10</f>
        <v>72</v>
      </c>
      <c r="L10" s="254">
        <f>IF(K10=0,"0",K10/K11)</f>
        <v>0.935064935064935</v>
      </c>
      <c r="M10" s="270"/>
      <c r="N10" s="270"/>
      <c r="O10" s="271"/>
      <c r="P10" s="62"/>
      <c r="Q10" s="62"/>
      <c r="R10" s="62"/>
      <c r="S10" s="48"/>
      <c r="T10" s="62"/>
    </row>
    <row r="11" spans="1:20" s="6" customFormat="1" ht="99.75" customHeight="1">
      <c r="A11" s="247"/>
      <c r="B11" s="84" t="str">
        <f>+'1 Eficacia PE'!B41</f>
        <v>Total de proyectos a ejecutar</v>
      </c>
      <c r="C11" s="67">
        <v>26</v>
      </c>
      <c r="D11" s="249"/>
      <c r="E11" s="67">
        <v>26</v>
      </c>
      <c r="F11" s="266"/>
      <c r="G11" s="67">
        <v>25</v>
      </c>
      <c r="H11" s="268"/>
      <c r="I11" s="67">
        <v>0</v>
      </c>
      <c r="J11" s="253"/>
      <c r="K11" s="69">
        <f>+C11+E11+G11+I11</f>
        <v>77</v>
      </c>
      <c r="L11" s="255"/>
      <c r="M11" s="250"/>
      <c r="N11" s="250"/>
      <c r="O11" s="251"/>
      <c r="P11" s="62"/>
      <c r="Q11" s="62"/>
      <c r="R11" s="62"/>
      <c r="S11" s="48"/>
      <c r="T11" s="62"/>
    </row>
    <row r="12" spans="2:12" ht="30" customHeight="1">
      <c r="B12" s="2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ht="30" customHeight="1" hidden="1"/>
    <row r="14" spans="2:20" s="91" customFormat="1" ht="23.25" customHeight="1" hidden="1">
      <c r="B14" s="96" t="s">
        <v>145</v>
      </c>
      <c r="C14" s="96" t="s">
        <v>146</v>
      </c>
      <c r="D14" s="96" t="s">
        <v>147</v>
      </c>
      <c r="E14" s="96" t="s">
        <v>152</v>
      </c>
      <c r="P14" s="92"/>
      <c r="Q14" s="92"/>
      <c r="R14" s="92"/>
      <c r="S14" s="93"/>
      <c r="T14" s="92"/>
    </row>
    <row r="15" spans="2:20" s="86" customFormat="1" ht="30" customHeight="1" hidden="1">
      <c r="B15" s="95" t="s">
        <v>150</v>
      </c>
      <c r="C15" s="94" t="s">
        <v>148</v>
      </c>
      <c r="D15" s="95" t="s">
        <v>149</v>
      </c>
      <c r="E15" s="95" t="s">
        <v>153</v>
      </c>
      <c r="P15" s="87"/>
      <c r="Q15" s="87"/>
      <c r="R15" s="87"/>
      <c r="S15" s="88"/>
      <c r="T15" s="87"/>
    </row>
    <row r="16" spans="2:20" s="86" customFormat="1" ht="30" customHeight="1" hidden="1">
      <c r="B16" s="95" t="s">
        <v>151</v>
      </c>
      <c r="C16" s="94" t="s">
        <v>148</v>
      </c>
      <c r="D16" s="95" t="s">
        <v>149</v>
      </c>
      <c r="E16" s="95" t="s">
        <v>153</v>
      </c>
      <c r="P16" s="87"/>
      <c r="Q16" s="87"/>
      <c r="R16" s="87"/>
      <c r="S16" s="88"/>
      <c r="T16" s="87"/>
    </row>
    <row r="17" spans="2:20" s="86" customFormat="1" ht="30" customHeight="1" hidden="1">
      <c r="B17" s="95" t="s">
        <v>155</v>
      </c>
      <c r="C17" s="94" t="s">
        <v>148</v>
      </c>
      <c r="D17" s="95" t="s">
        <v>154</v>
      </c>
      <c r="E17" s="95" t="s">
        <v>153</v>
      </c>
      <c r="P17" s="87"/>
      <c r="Q17" s="87"/>
      <c r="R17" s="87"/>
      <c r="S17" s="88"/>
      <c r="T17" s="87"/>
    </row>
    <row r="18" spans="2:20" s="86" customFormat="1" ht="30" customHeight="1" hidden="1">
      <c r="B18" s="95" t="s">
        <v>156</v>
      </c>
      <c r="C18" s="94" t="s">
        <v>148</v>
      </c>
      <c r="D18" s="95" t="s">
        <v>154</v>
      </c>
      <c r="E18" s="95" t="s">
        <v>153</v>
      </c>
      <c r="P18" s="87"/>
      <c r="Q18" s="87"/>
      <c r="R18" s="87"/>
      <c r="S18" s="88"/>
      <c r="T18" s="87"/>
    </row>
    <row r="19" spans="2:20" s="86" customFormat="1" ht="30" customHeight="1" hidden="1">
      <c r="B19" s="95" t="s">
        <v>157</v>
      </c>
      <c r="C19" s="94" t="s">
        <v>148</v>
      </c>
      <c r="D19" s="95" t="s">
        <v>154</v>
      </c>
      <c r="E19" s="95" t="s">
        <v>153</v>
      </c>
      <c r="P19" s="87"/>
      <c r="Q19" s="87"/>
      <c r="R19" s="87"/>
      <c r="S19" s="88"/>
      <c r="T19" s="87"/>
    </row>
    <row r="20" spans="2:20" s="86" customFormat="1" ht="30" customHeight="1" hidden="1">
      <c r="B20" s="95" t="s">
        <v>158</v>
      </c>
      <c r="C20" s="94" t="s">
        <v>148</v>
      </c>
      <c r="D20" s="95" t="s">
        <v>159</v>
      </c>
      <c r="E20" s="95" t="s">
        <v>153</v>
      </c>
      <c r="P20" s="87"/>
      <c r="Q20" s="87"/>
      <c r="R20" s="87"/>
      <c r="S20" s="88"/>
      <c r="T20" s="87"/>
    </row>
    <row r="21" spans="2:20" s="86" customFormat="1" ht="30" customHeight="1" hidden="1">
      <c r="B21" s="86" t="s">
        <v>160</v>
      </c>
      <c r="C21" s="94" t="s">
        <v>148</v>
      </c>
      <c r="D21" s="95" t="s">
        <v>159</v>
      </c>
      <c r="E21" s="95" t="s">
        <v>153</v>
      </c>
      <c r="P21" s="87"/>
      <c r="Q21" s="87"/>
      <c r="R21" s="87"/>
      <c r="S21" s="88"/>
      <c r="T21" s="87"/>
    </row>
    <row r="22" spans="2:20" s="86" customFormat="1" ht="30" customHeight="1" hidden="1">
      <c r="B22" s="95" t="s">
        <v>161</v>
      </c>
      <c r="C22" s="94" t="s">
        <v>148</v>
      </c>
      <c r="D22" s="95" t="s">
        <v>159</v>
      </c>
      <c r="E22" s="95" t="s">
        <v>153</v>
      </c>
      <c r="P22" s="87"/>
      <c r="Q22" s="87"/>
      <c r="R22" s="87"/>
      <c r="S22" s="88"/>
      <c r="T22" s="87"/>
    </row>
    <row r="23" spans="2:20" s="86" customFormat="1" ht="30" customHeight="1" hidden="1">
      <c r="B23" s="95" t="s">
        <v>162</v>
      </c>
      <c r="C23" s="94" t="s">
        <v>148</v>
      </c>
      <c r="D23" s="95" t="s">
        <v>159</v>
      </c>
      <c r="E23" s="95" t="s">
        <v>153</v>
      </c>
      <c r="P23" s="87"/>
      <c r="Q23" s="87"/>
      <c r="R23" s="87"/>
      <c r="S23" s="88"/>
      <c r="T23" s="87"/>
    </row>
    <row r="24" spans="2:20" s="86" customFormat="1" ht="30" customHeight="1" hidden="1">
      <c r="B24" s="95" t="s">
        <v>164</v>
      </c>
      <c r="C24" s="94" t="s">
        <v>148</v>
      </c>
      <c r="D24" s="95" t="s">
        <v>163</v>
      </c>
      <c r="E24" s="95" t="s">
        <v>153</v>
      </c>
      <c r="P24" s="87"/>
      <c r="Q24" s="87"/>
      <c r="R24" s="87"/>
      <c r="S24" s="88"/>
      <c r="T24" s="87"/>
    </row>
    <row r="25" spans="3:20" s="86" customFormat="1" ht="30" customHeight="1" hidden="1">
      <c r="C25" s="94" t="s">
        <v>148</v>
      </c>
      <c r="P25" s="87"/>
      <c r="Q25" s="87"/>
      <c r="R25" s="87"/>
      <c r="S25" s="88"/>
      <c r="T25" s="87"/>
    </row>
    <row r="26" spans="3:20" s="86" customFormat="1" ht="30" customHeight="1" hidden="1">
      <c r="C26" s="94" t="s">
        <v>148</v>
      </c>
      <c r="P26" s="87"/>
      <c r="Q26" s="87"/>
      <c r="R26" s="87"/>
      <c r="S26" s="88"/>
      <c r="T26" s="87"/>
    </row>
    <row r="27" spans="3:20" s="86" customFormat="1" ht="30" customHeight="1" hidden="1">
      <c r="C27" s="94" t="s">
        <v>148</v>
      </c>
      <c r="P27" s="87"/>
      <c r="Q27" s="87"/>
      <c r="R27" s="87"/>
      <c r="S27" s="88"/>
      <c r="T27" s="87"/>
    </row>
    <row r="28" spans="3:20" s="86" customFormat="1" ht="30" customHeight="1" hidden="1">
      <c r="C28" s="94" t="s">
        <v>148</v>
      </c>
      <c r="P28" s="87"/>
      <c r="Q28" s="87"/>
      <c r="R28" s="87"/>
      <c r="S28" s="88"/>
      <c r="T28" s="87"/>
    </row>
    <row r="29" spans="3:20" s="86" customFormat="1" ht="30" customHeight="1" hidden="1">
      <c r="C29" s="94" t="s">
        <v>148</v>
      </c>
      <c r="P29" s="87"/>
      <c r="Q29" s="87"/>
      <c r="R29" s="87"/>
      <c r="S29" s="88"/>
      <c r="T29" s="87"/>
    </row>
    <row r="30" spans="3:20" s="86" customFormat="1" ht="30" customHeight="1" hidden="1">
      <c r="C30" s="94" t="s">
        <v>148</v>
      </c>
      <c r="P30" s="87"/>
      <c r="Q30" s="87"/>
      <c r="R30" s="87"/>
      <c r="S30" s="88"/>
      <c r="T30" s="87"/>
    </row>
    <row r="31" spans="3:20" s="86" customFormat="1" ht="30" customHeight="1" hidden="1">
      <c r="C31" s="94" t="s">
        <v>148</v>
      </c>
      <c r="P31" s="87"/>
      <c r="Q31" s="87"/>
      <c r="R31" s="87"/>
      <c r="S31" s="88"/>
      <c r="T31" s="87"/>
    </row>
    <row r="32" spans="3:20" s="86" customFormat="1" ht="30" customHeight="1" hidden="1">
      <c r="C32" s="94" t="s">
        <v>148</v>
      </c>
      <c r="P32" s="87"/>
      <c r="Q32" s="87"/>
      <c r="R32" s="87"/>
      <c r="S32" s="88"/>
      <c r="T32" s="87"/>
    </row>
    <row r="33" spans="3:20" s="86" customFormat="1" ht="30" customHeight="1" hidden="1">
      <c r="C33" s="94" t="s">
        <v>148</v>
      </c>
      <c r="P33" s="87"/>
      <c r="Q33" s="87"/>
      <c r="R33" s="87"/>
      <c r="S33" s="88"/>
      <c r="T33" s="87"/>
    </row>
    <row r="34" spans="3:20" s="86" customFormat="1" ht="30" customHeight="1" hidden="1">
      <c r="C34" s="95"/>
      <c r="P34" s="87"/>
      <c r="Q34" s="87"/>
      <c r="R34" s="87"/>
      <c r="S34" s="88"/>
      <c r="T34" s="87"/>
    </row>
    <row r="35" spans="16:20" s="86" customFormat="1" ht="30" customHeight="1" hidden="1">
      <c r="P35" s="87"/>
      <c r="Q35" s="87"/>
      <c r="R35" s="87"/>
      <c r="S35" s="88"/>
      <c r="T35" s="87"/>
    </row>
    <row r="36" spans="16:20" s="86" customFormat="1" ht="30" customHeight="1">
      <c r="P36" s="87"/>
      <c r="Q36" s="87"/>
      <c r="R36" s="87"/>
      <c r="S36" s="88"/>
      <c r="T36" s="87"/>
    </row>
    <row r="37" spans="16:20" s="86" customFormat="1" ht="30" customHeight="1">
      <c r="P37" s="87"/>
      <c r="Q37" s="87"/>
      <c r="R37" s="87"/>
      <c r="S37" s="88"/>
      <c r="T37" s="87"/>
    </row>
    <row r="38" spans="16:20" s="86" customFormat="1" ht="30" customHeight="1">
      <c r="P38" s="87"/>
      <c r="Q38" s="87"/>
      <c r="R38" s="87"/>
      <c r="S38" s="88"/>
      <c r="T38" s="87"/>
    </row>
    <row r="39" spans="16:20" s="86" customFormat="1" ht="30" customHeight="1">
      <c r="P39" s="87"/>
      <c r="Q39" s="87"/>
      <c r="R39" s="87"/>
      <c r="S39" s="88"/>
      <c r="T39" s="87"/>
    </row>
    <row r="40" spans="16:20" s="86" customFormat="1" ht="30" customHeight="1">
      <c r="P40" s="87"/>
      <c r="Q40" s="87"/>
      <c r="R40" s="87"/>
      <c r="S40" s="88"/>
      <c r="T40" s="87"/>
    </row>
    <row r="41" spans="16:20" s="86" customFormat="1" ht="30" customHeight="1">
      <c r="P41" s="87"/>
      <c r="Q41" s="87"/>
      <c r="R41" s="87"/>
      <c r="S41" s="88"/>
      <c r="T41" s="87"/>
    </row>
    <row r="42" spans="16:20" s="86" customFormat="1" ht="30" customHeight="1">
      <c r="P42" s="87"/>
      <c r="Q42" s="87"/>
      <c r="R42" s="87"/>
      <c r="S42" s="88"/>
      <c r="T42" s="87"/>
    </row>
    <row r="43" spans="16:20" s="86" customFormat="1" ht="30" customHeight="1">
      <c r="P43" s="87"/>
      <c r="Q43" s="87"/>
      <c r="R43" s="87"/>
      <c r="S43" s="88"/>
      <c r="T43" s="87"/>
    </row>
    <row r="44" spans="16:20" s="86" customFormat="1" ht="30" customHeight="1">
      <c r="P44" s="87"/>
      <c r="Q44" s="87"/>
      <c r="R44" s="87"/>
      <c r="S44" s="88"/>
      <c r="T44" s="87"/>
    </row>
    <row r="45" spans="16:20" s="86" customFormat="1" ht="30" customHeight="1">
      <c r="P45" s="87"/>
      <c r="Q45" s="87"/>
      <c r="R45" s="87"/>
      <c r="S45" s="88"/>
      <c r="T45" s="87"/>
    </row>
    <row r="46" spans="16:20" s="86" customFormat="1" ht="30" customHeight="1">
      <c r="P46" s="87"/>
      <c r="Q46" s="87"/>
      <c r="R46" s="87"/>
      <c r="S46" s="88"/>
      <c r="T46" s="87"/>
    </row>
    <row r="47" spans="16:20" s="86" customFormat="1" ht="30" customHeight="1">
      <c r="P47" s="87"/>
      <c r="Q47" s="87"/>
      <c r="R47" s="87"/>
      <c r="S47" s="88"/>
      <c r="T47" s="87"/>
    </row>
    <row r="48" spans="16:20" s="86" customFormat="1" ht="30" customHeight="1">
      <c r="P48" s="87"/>
      <c r="Q48" s="87"/>
      <c r="R48" s="87"/>
      <c r="S48" s="88"/>
      <c r="T48" s="87"/>
    </row>
    <row r="49" spans="16:20" s="86" customFormat="1" ht="30" customHeight="1">
      <c r="P49" s="87"/>
      <c r="Q49" s="87"/>
      <c r="R49" s="87"/>
      <c r="S49" s="88"/>
      <c r="T49" s="87"/>
    </row>
    <row r="50" spans="16:20" s="86" customFormat="1" ht="30" customHeight="1">
      <c r="P50" s="87"/>
      <c r="Q50" s="87"/>
      <c r="R50" s="87"/>
      <c r="S50" s="88"/>
      <c r="T50" s="87"/>
    </row>
    <row r="51" spans="16:20" s="86" customFormat="1" ht="30" customHeight="1">
      <c r="P51" s="87"/>
      <c r="Q51" s="87"/>
      <c r="R51" s="87"/>
      <c r="S51" s="88"/>
      <c r="T51" s="87"/>
    </row>
    <row r="52" spans="16:20" s="86" customFormat="1" ht="30" customHeight="1">
      <c r="P52" s="87"/>
      <c r="Q52" s="87"/>
      <c r="R52" s="87"/>
      <c r="S52" s="88"/>
      <c r="T52" s="87"/>
    </row>
    <row r="53" spans="16:20" s="86" customFormat="1" ht="30" customHeight="1">
      <c r="P53" s="87"/>
      <c r="Q53" s="87"/>
      <c r="R53" s="87"/>
      <c r="S53" s="88"/>
      <c r="T53" s="87"/>
    </row>
    <row r="54" spans="16:20" s="86" customFormat="1" ht="30" customHeight="1">
      <c r="P54" s="87"/>
      <c r="Q54" s="87"/>
      <c r="R54" s="87"/>
      <c r="S54" s="88"/>
      <c r="T54" s="87"/>
    </row>
    <row r="55" spans="16:20" s="86" customFormat="1" ht="30" customHeight="1">
      <c r="P55" s="87"/>
      <c r="Q55" s="87"/>
      <c r="R55" s="87"/>
      <c r="S55" s="88"/>
      <c r="T55" s="87"/>
    </row>
    <row r="56" spans="16:20" s="86" customFormat="1" ht="30" customHeight="1">
      <c r="P56" s="87"/>
      <c r="Q56" s="87"/>
      <c r="R56" s="87"/>
      <c r="S56" s="88"/>
      <c r="T56" s="87"/>
    </row>
    <row r="57" spans="16:20" s="86" customFormat="1" ht="30" customHeight="1">
      <c r="P57" s="87"/>
      <c r="Q57" s="87"/>
      <c r="R57" s="87"/>
      <c r="S57" s="88"/>
      <c r="T57" s="87"/>
    </row>
    <row r="58" spans="16:20" s="86" customFormat="1" ht="30" customHeight="1">
      <c r="P58" s="87"/>
      <c r="Q58" s="87"/>
      <c r="R58" s="87"/>
      <c r="S58" s="88"/>
      <c r="T58" s="87"/>
    </row>
    <row r="59" spans="16:20" s="86" customFormat="1" ht="30" customHeight="1">
      <c r="P59" s="87"/>
      <c r="Q59" s="87"/>
      <c r="R59" s="87"/>
      <c r="S59" s="88"/>
      <c r="T59" s="87"/>
    </row>
    <row r="60" spans="16:20" s="86" customFormat="1" ht="30" customHeight="1">
      <c r="P60" s="87"/>
      <c r="Q60" s="87"/>
      <c r="R60" s="87"/>
      <c r="S60" s="88"/>
      <c r="T60" s="87"/>
    </row>
    <row r="61" spans="16:20" s="86" customFormat="1" ht="30" customHeight="1">
      <c r="P61" s="87"/>
      <c r="Q61" s="87"/>
      <c r="R61" s="87"/>
      <c r="S61" s="88"/>
      <c r="T61" s="87"/>
    </row>
    <row r="62" spans="16:20" s="86" customFormat="1" ht="30" customHeight="1">
      <c r="P62" s="87"/>
      <c r="Q62" s="87"/>
      <c r="R62" s="87"/>
      <c r="S62" s="88"/>
      <c r="T62" s="87"/>
    </row>
    <row r="63" spans="16:20" s="86" customFormat="1" ht="30" customHeight="1">
      <c r="P63" s="87"/>
      <c r="Q63" s="87"/>
      <c r="R63" s="87"/>
      <c r="S63" s="88"/>
      <c r="T63" s="87"/>
    </row>
    <row r="64" spans="16:20" s="86" customFormat="1" ht="30" customHeight="1">
      <c r="P64" s="87"/>
      <c r="Q64" s="87"/>
      <c r="R64" s="87"/>
      <c r="S64" s="88"/>
      <c r="T64" s="87"/>
    </row>
    <row r="65" spans="16:20" s="86" customFormat="1" ht="30" customHeight="1">
      <c r="P65" s="87"/>
      <c r="Q65" s="87"/>
      <c r="R65" s="87"/>
      <c r="S65" s="88"/>
      <c r="T65" s="87"/>
    </row>
    <row r="66" spans="16:20" s="86" customFormat="1" ht="30" customHeight="1">
      <c r="P66" s="87"/>
      <c r="Q66" s="87"/>
      <c r="R66" s="87"/>
      <c r="S66" s="89"/>
      <c r="T66" s="87"/>
    </row>
    <row r="67" spans="16:20" s="86" customFormat="1" ht="30" customHeight="1">
      <c r="P67" s="87"/>
      <c r="Q67" s="87"/>
      <c r="R67" s="87"/>
      <c r="S67" s="88"/>
      <c r="T67" s="87"/>
    </row>
    <row r="68" spans="16:20" s="86" customFormat="1" ht="30" customHeight="1">
      <c r="P68" s="87"/>
      <c r="Q68" s="87"/>
      <c r="R68" s="87"/>
      <c r="S68" s="88"/>
      <c r="T68" s="87"/>
    </row>
    <row r="69" spans="16:20" s="86" customFormat="1" ht="30" customHeight="1">
      <c r="P69" s="87"/>
      <c r="Q69" s="87"/>
      <c r="R69" s="87"/>
      <c r="S69" s="88"/>
      <c r="T69" s="87"/>
    </row>
    <row r="70" spans="16:20" s="86" customFormat="1" ht="30" customHeight="1">
      <c r="P70" s="87"/>
      <c r="Q70" s="87"/>
      <c r="R70" s="87"/>
      <c r="S70" s="88"/>
      <c r="T70" s="87"/>
    </row>
    <row r="71" spans="16:20" s="86" customFormat="1" ht="30" customHeight="1">
      <c r="P71" s="87"/>
      <c r="Q71" s="87"/>
      <c r="R71" s="87"/>
      <c r="S71" s="88"/>
      <c r="T71" s="87"/>
    </row>
    <row r="72" spans="16:20" s="86" customFormat="1" ht="30" customHeight="1">
      <c r="P72" s="87"/>
      <c r="Q72" s="87"/>
      <c r="R72" s="87"/>
      <c r="S72" s="88"/>
      <c r="T72" s="87"/>
    </row>
    <row r="73" spans="16:20" s="86" customFormat="1" ht="30" customHeight="1">
      <c r="P73" s="87"/>
      <c r="Q73" s="87"/>
      <c r="R73" s="87"/>
      <c r="S73" s="88"/>
      <c r="T73" s="87"/>
    </row>
    <row r="74" spans="16:20" s="86" customFormat="1" ht="30" customHeight="1">
      <c r="P74" s="87"/>
      <c r="Q74" s="87"/>
      <c r="R74" s="87"/>
      <c r="S74" s="88"/>
      <c r="T74" s="87"/>
    </row>
    <row r="75" spans="16:20" s="86" customFormat="1" ht="30" customHeight="1">
      <c r="P75" s="87"/>
      <c r="Q75" s="87"/>
      <c r="R75" s="87"/>
      <c r="S75" s="88"/>
      <c r="T75" s="87"/>
    </row>
    <row r="76" spans="16:20" s="86" customFormat="1" ht="30" customHeight="1">
      <c r="P76" s="87"/>
      <c r="Q76" s="87"/>
      <c r="R76" s="87"/>
      <c r="S76" s="88"/>
      <c r="T76" s="87"/>
    </row>
    <row r="77" spans="16:20" s="86" customFormat="1" ht="30" customHeight="1">
      <c r="P77" s="87"/>
      <c r="Q77" s="87"/>
      <c r="R77" s="87"/>
      <c r="S77" s="88"/>
      <c r="T77" s="87"/>
    </row>
    <row r="78" spans="16:20" s="86" customFormat="1" ht="30" customHeight="1">
      <c r="P78" s="87"/>
      <c r="Q78" s="87"/>
      <c r="R78" s="87"/>
      <c r="S78" s="88"/>
      <c r="T78" s="87"/>
    </row>
    <row r="79" spans="16:20" s="86" customFormat="1" ht="30" customHeight="1">
      <c r="P79" s="87"/>
      <c r="Q79" s="87"/>
      <c r="R79" s="87"/>
      <c r="S79" s="88"/>
      <c r="T79" s="87"/>
    </row>
    <row r="80" spans="16:20" s="86" customFormat="1" ht="30" customHeight="1">
      <c r="P80" s="87"/>
      <c r="Q80" s="87"/>
      <c r="R80" s="87"/>
      <c r="S80" s="88"/>
      <c r="T80" s="87"/>
    </row>
    <row r="81" spans="16:20" s="86" customFormat="1" ht="30" customHeight="1">
      <c r="P81" s="87"/>
      <c r="Q81" s="87"/>
      <c r="R81" s="87"/>
      <c r="S81" s="88"/>
      <c r="T81" s="87"/>
    </row>
    <row r="82" spans="16:20" s="86" customFormat="1" ht="30" customHeight="1">
      <c r="P82" s="87"/>
      <c r="Q82" s="87"/>
      <c r="R82" s="87"/>
      <c r="S82" s="88"/>
      <c r="T82" s="87"/>
    </row>
    <row r="83" spans="16:20" s="86" customFormat="1" ht="30" customHeight="1">
      <c r="P83" s="87"/>
      <c r="Q83" s="87"/>
      <c r="R83" s="87"/>
      <c r="S83" s="88"/>
      <c r="T83" s="87"/>
    </row>
    <row r="84" spans="16:20" s="86" customFormat="1" ht="30" customHeight="1">
      <c r="P84" s="87"/>
      <c r="Q84" s="87"/>
      <c r="R84" s="87"/>
      <c r="S84" s="88"/>
      <c r="T84" s="87"/>
    </row>
    <row r="85" spans="16:20" s="86" customFormat="1" ht="30" customHeight="1">
      <c r="P85" s="87"/>
      <c r="Q85" s="87"/>
      <c r="R85" s="87"/>
      <c r="S85" s="88"/>
      <c r="T85" s="87"/>
    </row>
    <row r="86" spans="16:20" s="86" customFormat="1" ht="30" customHeight="1">
      <c r="P86" s="87"/>
      <c r="Q86" s="87"/>
      <c r="R86" s="87"/>
      <c r="S86" s="88"/>
      <c r="T86" s="87"/>
    </row>
    <row r="87" spans="16:20" s="86" customFormat="1" ht="30" customHeight="1">
      <c r="P87" s="87"/>
      <c r="Q87" s="87"/>
      <c r="R87" s="87"/>
      <c r="S87" s="88"/>
      <c r="T87" s="87"/>
    </row>
    <row r="88" spans="16:20" s="86" customFormat="1" ht="30" customHeight="1">
      <c r="P88" s="87"/>
      <c r="Q88" s="87"/>
      <c r="R88" s="87"/>
      <c r="S88" s="88"/>
      <c r="T88" s="87"/>
    </row>
    <row r="89" spans="16:20" s="86" customFormat="1" ht="30" customHeight="1">
      <c r="P89" s="87"/>
      <c r="Q89" s="87"/>
      <c r="R89" s="87"/>
      <c r="S89" s="88"/>
      <c r="T89" s="87"/>
    </row>
    <row r="90" spans="16:20" s="86" customFormat="1" ht="30" customHeight="1">
      <c r="P90" s="87"/>
      <c r="Q90" s="87"/>
      <c r="R90" s="87"/>
      <c r="S90" s="88"/>
      <c r="T90" s="87"/>
    </row>
    <row r="91" spans="16:20" s="86" customFormat="1" ht="30" customHeight="1">
      <c r="P91" s="87"/>
      <c r="Q91" s="87"/>
      <c r="R91" s="87"/>
      <c r="S91" s="88"/>
      <c r="T91" s="87"/>
    </row>
    <row r="92" spans="16:20" s="86" customFormat="1" ht="30" customHeight="1">
      <c r="P92" s="87"/>
      <c r="Q92" s="87"/>
      <c r="R92" s="87"/>
      <c r="S92" s="88"/>
      <c r="T92" s="87"/>
    </row>
    <row r="93" spans="16:20" s="86" customFormat="1" ht="30" customHeight="1">
      <c r="P93" s="87"/>
      <c r="Q93" s="87"/>
      <c r="R93" s="87"/>
      <c r="S93" s="88"/>
      <c r="T93" s="87"/>
    </row>
    <row r="94" spans="16:20" s="86" customFormat="1" ht="30" customHeight="1">
      <c r="P94" s="87"/>
      <c r="Q94" s="87"/>
      <c r="R94" s="87"/>
      <c r="S94" s="88"/>
      <c r="T94" s="87"/>
    </row>
    <row r="95" spans="16:20" s="86" customFormat="1" ht="30" customHeight="1">
      <c r="P95" s="87"/>
      <c r="Q95" s="87"/>
      <c r="R95" s="87"/>
      <c r="S95" s="88"/>
      <c r="T95" s="87"/>
    </row>
    <row r="96" spans="16:20" s="86" customFormat="1" ht="30" customHeight="1">
      <c r="P96" s="87"/>
      <c r="Q96" s="87"/>
      <c r="R96" s="87"/>
      <c r="S96" s="88"/>
      <c r="T96" s="87"/>
    </row>
    <row r="97" spans="16:20" s="86" customFormat="1" ht="30" customHeight="1">
      <c r="P97" s="87"/>
      <c r="Q97" s="87"/>
      <c r="R97" s="87"/>
      <c r="S97" s="88"/>
      <c r="T97" s="87"/>
    </row>
    <row r="98" spans="16:20" s="86" customFormat="1" ht="30" customHeight="1">
      <c r="P98" s="87"/>
      <c r="Q98" s="87"/>
      <c r="R98" s="87"/>
      <c r="S98" s="88"/>
      <c r="T98" s="87"/>
    </row>
    <row r="99" spans="16:20" s="86" customFormat="1" ht="30" customHeight="1">
      <c r="P99" s="87"/>
      <c r="Q99" s="87"/>
      <c r="R99" s="87"/>
      <c r="S99" s="88"/>
      <c r="T99" s="87"/>
    </row>
    <row r="100" spans="16:20" s="86" customFormat="1" ht="30" customHeight="1">
      <c r="P100" s="87"/>
      <c r="Q100" s="87"/>
      <c r="R100" s="87"/>
      <c r="S100" s="88"/>
      <c r="T100" s="87"/>
    </row>
    <row r="101" spans="16:20" s="86" customFormat="1" ht="30" customHeight="1">
      <c r="P101" s="87"/>
      <c r="Q101" s="87"/>
      <c r="R101" s="87"/>
      <c r="S101" s="88"/>
      <c r="T101" s="87"/>
    </row>
    <row r="102" spans="16:20" s="86" customFormat="1" ht="30" customHeight="1">
      <c r="P102" s="87"/>
      <c r="Q102" s="87"/>
      <c r="R102" s="87"/>
      <c r="S102" s="88"/>
      <c r="T102" s="87"/>
    </row>
    <row r="103" spans="16:20" s="86" customFormat="1" ht="30" customHeight="1">
      <c r="P103" s="87"/>
      <c r="Q103" s="87"/>
      <c r="R103" s="87"/>
      <c r="S103" s="88"/>
      <c r="T103" s="87"/>
    </row>
    <row r="104" spans="16:20" s="86" customFormat="1" ht="30" customHeight="1">
      <c r="P104" s="87"/>
      <c r="Q104" s="87"/>
      <c r="R104" s="87"/>
      <c r="S104" s="88"/>
      <c r="T104" s="87"/>
    </row>
    <row r="105" spans="16:20" s="86" customFormat="1" ht="30" customHeight="1">
      <c r="P105" s="87"/>
      <c r="Q105" s="87"/>
      <c r="R105" s="87"/>
      <c r="S105" s="88"/>
      <c r="T105" s="87"/>
    </row>
    <row r="106" spans="16:20" s="86" customFormat="1" ht="30" customHeight="1">
      <c r="P106" s="87"/>
      <c r="Q106" s="87"/>
      <c r="R106" s="87"/>
      <c r="S106" s="88"/>
      <c r="T106" s="87"/>
    </row>
    <row r="107" spans="16:20" s="86" customFormat="1" ht="30" customHeight="1">
      <c r="P107" s="87"/>
      <c r="Q107" s="87"/>
      <c r="R107" s="87"/>
      <c r="S107" s="88"/>
      <c r="T107" s="87"/>
    </row>
    <row r="108" spans="16:20" s="86" customFormat="1" ht="30" customHeight="1">
      <c r="P108" s="87"/>
      <c r="Q108" s="87"/>
      <c r="R108" s="87"/>
      <c r="S108" s="88"/>
      <c r="T108" s="87"/>
    </row>
    <row r="109" spans="16:20" s="86" customFormat="1" ht="30" customHeight="1">
      <c r="P109" s="87"/>
      <c r="Q109" s="87"/>
      <c r="R109" s="87"/>
      <c r="S109" s="88"/>
      <c r="T109" s="87"/>
    </row>
    <row r="110" spans="16:20" s="86" customFormat="1" ht="30" customHeight="1">
      <c r="P110" s="87"/>
      <c r="Q110" s="87"/>
      <c r="R110" s="87"/>
      <c r="S110" s="88"/>
      <c r="T110" s="87"/>
    </row>
    <row r="111" spans="16:20" s="86" customFormat="1" ht="30" customHeight="1">
      <c r="P111" s="87"/>
      <c r="Q111" s="87"/>
      <c r="R111" s="87"/>
      <c r="S111" s="88"/>
      <c r="T111" s="87"/>
    </row>
    <row r="112" spans="16:20" s="86" customFormat="1" ht="30" customHeight="1">
      <c r="P112" s="87"/>
      <c r="Q112" s="87"/>
      <c r="R112" s="87"/>
      <c r="S112" s="88"/>
      <c r="T112" s="87"/>
    </row>
    <row r="113" spans="16:20" s="86" customFormat="1" ht="30" customHeight="1">
      <c r="P113" s="87"/>
      <c r="Q113" s="87"/>
      <c r="R113" s="87"/>
      <c r="S113" s="88"/>
      <c r="T113" s="87"/>
    </row>
    <row r="114" spans="16:20" s="86" customFormat="1" ht="30" customHeight="1">
      <c r="P114" s="87"/>
      <c r="Q114" s="87"/>
      <c r="R114" s="87"/>
      <c r="S114" s="88"/>
      <c r="T114" s="87"/>
    </row>
    <row r="115" spans="16:20" s="86" customFormat="1" ht="30" customHeight="1">
      <c r="P115" s="87"/>
      <c r="Q115" s="87"/>
      <c r="R115" s="87"/>
      <c r="S115" s="88"/>
      <c r="T115" s="87"/>
    </row>
    <row r="116" spans="16:20" s="86" customFormat="1" ht="30" customHeight="1">
      <c r="P116" s="87"/>
      <c r="Q116" s="87"/>
      <c r="R116" s="87"/>
      <c r="S116" s="88"/>
      <c r="T116" s="87"/>
    </row>
    <row r="117" spans="16:20" s="86" customFormat="1" ht="30" customHeight="1">
      <c r="P117" s="87"/>
      <c r="Q117" s="87"/>
      <c r="R117" s="87"/>
      <c r="S117" s="88"/>
      <c r="T117" s="87"/>
    </row>
    <row r="118" spans="16:20" s="86" customFormat="1" ht="30" customHeight="1">
      <c r="P118" s="87"/>
      <c r="Q118" s="87"/>
      <c r="R118" s="87"/>
      <c r="S118" s="88"/>
      <c r="T118" s="87"/>
    </row>
    <row r="119" spans="16:20" s="86" customFormat="1" ht="30" customHeight="1">
      <c r="P119" s="87"/>
      <c r="Q119" s="87"/>
      <c r="R119" s="87"/>
      <c r="S119" s="88"/>
      <c r="T119" s="87"/>
    </row>
    <row r="120" spans="16:20" s="86" customFormat="1" ht="30" customHeight="1">
      <c r="P120" s="87"/>
      <c r="Q120" s="87"/>
      <c r="R120" s="87"/>
      <c r="S120" s="88"/>
      <c r="T120" s="87"/>
    </row>
    <row r="121" spans="16:20" s="86" customFormat="1" ht="30" customHeight="1">
      <c r="P121" s="87"/>
      <c r="Q121" s="87"/>
      <c r="R121" s="87"/>
      <c r="S121" s="88"/>
      <c r="T121" s="87"/>
    </row>
    <row r="122" spans="16:20" s="86" customFormat="1" ht="30" customHeight="1">
      <c r="P122" s="87"/>
      <c r="Q122" s="87"/>
      <c r="R122" s="87"/>
      <c r="S122" s="88"/>
      <c r="T122" s="87"/>
    </row>
    <row r="123" spans="16:20" s="86" customFormat="1" ht="30" customHeight="1">
      <c r="P123" s="87"/>
      <c r="Q123" s="87"/>
      <c r="R123" s="87"/>
      <c r="S123" s="88"/>
      <c r="T123" s="87"/>
    </row>
    <row r="124" spans="16:20" s="86" customFormat="1" ht="30" customHeight="1">
      <c r="P124" s="87"/>
      <c r="Q124" s="87"/>
      <c r="R124" s="87"/>
      <c r="S124" s="88"/>
      <c r="T124" s="87"/>
    </row>
    <row r="125" spans="16:20" s="86" customFormat="1" ht="30" customHeight="1">
      <c r="P125" s="87"/>
      <c r="Q125" s="87"/>
      <c r="R125" s="87"/>
      <c r="S125" s="88"/>
      <c r="T125" s="87"/>
    </row>
    <row r="126" spans="16:20" s="86" customFormat="1" ht="30" customHeight="1">
      <c r="P126" s="87"/>
      <c r="Q126" s="87"/>
      <c r="R126" s="87"/>
      <c r="S126" s="88"/>
      <c r="T126" s="87"/>
    </row>
    <row r="127" spans="16:20" s="86" customFormat="1" ht="30" customHeight="1">
      <c r="P127" s="87"/>
      <c r="Q127" s="87"/>
      <c r="R127" s="87"/>
      <c r="S127" s="88"/>
      <c r="T127" s="87"/>
    </row>
    <row r="128" spans="16:20" s="86" customFormat="1" ht="30" customHeight="1">
      <c r="P128" s="87"/>
      <c r="Q128" s="87"/>
      <c r="R128" s="87"/>
      <c r="S128" s="88"/>
      <c r="T128" s="87"/>
    </row>
    <row r="129" spans="16:20" s="86" customFormat="1" ht="30" customHeight="1">
      <c r="P129" s="87"/>
      <c r="Q129" s="87"/>
      <c r="R129" s="87"/>
      <c r="S129" s="88"/>
      <c r="T129" s="87"/>
    </row>
    <row r="130" spans="16:20" s="86" customFormat="1" ht="30" customHeight="1">
      <c r="P130" s="87"/>
      <c r="Q130" s="87"/>
      <c r="R130" s="87"/>
      <c r="S130" s="88"/>
      <c r="T130" s="87"/>
    </row>
    <row r="131" spans="16:20" s="86" customFormat="1" ht="30" customHeight="1">
      <c r="P131" s="87"/>
      <c r="Q131" s="87"/>
      <c r="R131" s="87"/>
      <c r="S131" s="88"/>
      <c r="T131" s="87"/>
    </row>
    <row r="132" spans="16:20" s="86" customFormat="1" ht="30" customHeight="1">
      <c r="P132" s="87"/>
      <c r="Q132" s="87"/>
      <c r="R132" s="87"/>
      <c r="S132" s="88"/>
      <c r="T132" s="87"/>
    </row>
    <row r="133" spans="16:20" s="86" customFormat="1" ht="30" customHeight="1">
      <c r="P133" s="87"/>
      <c r="Q133" s="87"/>
      <c r="R133" s="87"/>
      <c r="S133" s="88"/>
      <c r="T133" s="87"/>
    </row>
    <row r="134" spans="16:20" s="86" customFormat="1" ht="30" customHeight="1">
      <c r="P134" s="87"/>
      <c r="Q134" s="87"/>
      <c r="R134" s="87"/>
      <c r="S134" s="88"/>
      <c r="T134" s="87"/>
    </row>
    <row r="135" spans="16:20" s="86" customFormat="1" ht="30" customHeight="1">
      <c r="P135" s="87"/>
      <c r="Q135" s="87"/>
      <c r="R135" s="87"/>
      <c r="S135" s="88"/>
      <c r="T135" s="87"/>
    </row>
    <row r="136" spans="16:20" s="86" customFormat="1" ht="30" customHeight="1">
      <c r="P136" s="87"/>
      <c r="Q136" s="87"/>
      <c r="R136" s="87"/>
      <c r="S136" s="90"/>
      <c r="T136" s="87"/>
    </row>
    <row r="137" spans="16:20" s="86" customFormat="1" ht="30" customHeight="1">
      <c r="P137" s="87"/>
      <c r="Q137" s="87"/>
      <c r="R137" s="87"/>
      <c r="S137" s="90"/>
      <c r="T137" s="87"/>
    </row>
    <row r="138" spans="16:20" s="86" customFormat="1" ht="30" customHeight="1">
      <c r="P138" s="87"/>
      <c r="Q138" s="87"/>
      <c r="R138" s="87"/>
      <c r="S138" s="90"/>
      <c r="T138" s="87"/>
    </row>
    <row r="139" ht="30" customHeight="1">
      <c r="S139" s="51"/>
    </row>
    <row r="140" ht="30" customHeight="1">
      <c r="S140" s="51"/>
    </row>
    <row r="141" ht="30" customHeight="1">
      <c r="S141" s="51"/>
    </row>
    <row r="142" ht="30" customHeight="1">
      <c r="S142" s="51"/>
    </row>
    <row r="143" ht="30" customHeight="1">
      <c r="S143" s="51"/>
    </row>
    <row r="144" ht="30" customHeight="1">
      <c r="S144" s="51"/>
    </row>
    <row r="145" ht="30" customHeight="1">
      <c r="S145" s="51"/>
    </row>
    <row r="146" ht="30" customHeight="1">
      <c r="S146" s="51"/>
    </row>
  </sheetData>
  <sheetProtection formatCells="0" formatColumns="0" formatRows="0" insertRows="0"/>
  <mergeCells count="22">
    <mergeCell ref="F10:F11"/>
    <mergeCell ref="H10:H11"/>
    <mergeCell ref="C6:O6"/>
    <mergeCell ref="B4:M4"/>
    <mergeCell ref="N4:O4"/>
    <mergeCell ref="M10:O10"/>
    <mergeCell ref="A8:A9"/>
    <mergeCell ref="B8:B9"/>
    <mergeCell ref="C8:L8"/>
    <mergeCell ref="M8:O9"/>
    <mergeCell ref="B3:M3"/>
    <mergeCell ref="N3:O3"/>
    <mergeCell ref="A10:A11"/>
    <mergeCell ref="D10:D11"/>
    <mergeCell ref="M11:O11"/>
    <mergeCell ref="J10:J11"/>
    <mergeCell ref="L10:L11"/>
    <mergeCell ref="A1:A4"/>
    <mergeCell ref="B1:M1"/>
    <mergeCell ref="N1:O1"/>
    <mergeCell ref="B2:M2"/>
    <mergeCell ref="N2:O2"/>
  </mergeCells>
  <conditionalFormatting sqref="L10">
    <cfRule type="cellIs" priority="21" dxfId="1" operator="equal" stopIfTrue="1">
      <formula>"0"</formula>
    </cfRule>
    <cfRule type="cellIs" priority="22" dxfId="1" operator="lessThanOrEqual" stopIfTrue="1">
      <formula>$S$5</formula>
    </cfRule>
    <cfRule type="cellIs" priority="23" dxfId="0" operator="greaterThanOrEqual" stopIfTrue="1">
      <formula>$S$2</formula>
    </cfRule>
    <cfRule type="cellIs" priority="24" dxfId="9" operator="between" stopIfTrue="1">
      <formula>$S$4</formula>
      <formula>$S$3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4"/>
  <sheetViews>
    <sheetView zoomScalePageLayoutView="0" workbookViewId="0" topLeftCell="A16">
      <selection activeCell="F99" sqref="F99"/>
    </sheetView>
  </sheetViews>
  <sheetFormatPr defaultColWidth="11.421875" defaultRowHeight="12.75"/>
  <cols>
    <col min="1" max="1" width="3.00390625" style="2" customWidth="1"/>
    <col min="2" max="2" width="30.00390625" style="2" customWidth="1"/>
    <col min="3" max="3" width="16.8515625" style="2" customWidth="1"/>
    <col min="4" max="4" width="5.00390625" style="2" bestFit="1" customWidth="1"/>
    <col min="5" max="5" width="4.7109375" style="2" bestFit="1" customWidth="1"/>
    <col min="6" max="6" width="9.57421875" style="2" bestFit="1" customWidth="1"/>
    <col min="7" max="7" width="5.421875" style="2" bestFit="1" customWidth="1"/>
    <col min="8" max="8" width="5.140625" style="2" bestFit="1" customWidth="1"/>
    <col min="9" max="9" width="9.57421875" style="2" bestFit="1" customWidth="1"/>
    <col min="10" max="10" width="4.140625" style="2" bestFit="1" customWidth="1"/>
    <col min="11" max="11" width="6.421875" style="2" bestFit="1" customWidth="1"/>
    <col min="12" max="12" width="9.57421875" style="2" bestFit="1" customWidth="1"/>
    <col min="13" max="13" width="8.421875" style="2" customWidth="1"/>
    <col min="14" max="14" width="6.421875" style="2" customWidth="1"/>
    <col min="15" max="15" width="11.00390625" style="2" customWidth="1"/>
    <col min="16" max="16" width="19.7109375" style="2" customWidth="1"/>
    <col min="17" max="18" width="11.7109375" style="2" customWidth="1"/>
    <col min="19" max="16384" width="11.421875" style="2" customWidth="1"/>
  </cols>
  <sheetData>
    <row r="1" spans="2:16" ht="13.5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ht="16.5" customHeight="1">
      <c r="B2" s="225"/>
      <c r="C2" s="228" t="s">
        <v>35</v>
      </c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231" t="s">
        <v>104</v>
      </c>
      <c r="O2" s="232"/>
      <c r="P2" s="233"/>
    </row>
    <row r="3" spans="2:16" ht="15.75" customHeight="1">
      <c r="B3" s="226"/>
      <c r="C3" s="234" t="s">
        <v>37</v>
      </c>
      <c r="D3" s="235"/>
      <c r="E3" s="235"/>
      <c r="F3" s="235"/>
      <c r="G3" s="235"/>
      <c r="H3" s="235"/>
      <c r="I3" s="235"/>
      <c r="J3" s="235"/>
      <c r="K3" s="235"/>
      <c r="L3" s="235"/>
      <c r="M3" s="236"/>
      <c r="N3" s="237" t="s">
        <v>176</v>
      </c>
      <c r="O3" s="238"/>
      <c r="P3" s="239"/>
    </row>
    <row r="4" spans="2:16" ht="15.75" customHeight="1">
      <c r="B4" s="226"/>
      <c r="C4" s="234" t="s">
        <v>38</v>
      </c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237" t="s">
        <v>105</v>
      </c>
      <c r="O4" s="238"/>
      <c r="P4" s="239"/>
    </row>
    <row r="5" spans="2:16" ht="16.5" customHeight="1" thickBot="1">
      <c r="B5" s="227"/>
      <c r="C5" s="240" t="s">
        <v>39</v>
      </c>
      <c r="D5" s="241"/>
      <c r="E5" s="241"/>
      <c r="F5" s="241"/>
      <c r="G5" s="241"/>
      <c r="H5" s="241"/>
      <c r="I5" s="241"/>
      <c r="J5" s="241"/>
      <c r="K5" s="241"/>
      <c r="L5" s="241"/>
      <c r="M5" s="242"/>
      <c r="N5" s="243" t="s">
        <v>40</v>
      </c>
      <c r="O5" s="244"/>
      <c r="P5" s="245"/>
    </row>
    <row r="6" spans="2:16" ht="13.5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7" ht="12.75">
      <c r="A7" s="5"/>
      <c r="B7" s="207" t="s">
        <v>43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9"/>
      <c r="Q7" s="5"/>
    </row>
    <row r="8" spans="1:17" ht="13.5" thickBot="1">
      <c r="A8" s="5"/>
      <c r="B8" s="210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2"/>
      <c r="Q8" s="5"/>
    </row>
    <row r="9" spans="1:17" ht="6.75" customHeight="1" thickBot="1">
      <c r="A9" s="5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5"/>
    </row>
    <row r="10" spans="1:17" ht="26.25" customHeight="1" thickBot="1">
      <c r="A10" s="5"/>
      <c r="B10" s="41" t="s">
        <v>53</v>
      </c>
      <c r="C10" s="219">
        <v>2021</v>
      </c>
      <c r="D10" s="220"/>
      <c r="E10" s="220"/>
      <c r="F10" s="220"/>
      <c r="G10" s="220"/>
      <c r="H10" s="220"/>
      <c r="I10" s="221"/>
      <c r="J10" s="214" t="s">
        <v>1</v>
      </c>
      <c r="K10" s="215"/>
      <c r="L10" s="215"/>
      <c r="M10" s="215"/>
      <c r="N10" s="216" t="s">
        <v>178</v>
      </c>
      <c r="O10" s="217"/>
      <c r="P10" s="218"/>
      <c r="Q10" s="5"/>
    </row>
    <row r="11" spans="1:17" ht="4.5" customHeight="1" thickBot="1">
      <c r="A11" s="5"/>
      <c r="B11" s="222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4"/>
      <c r="Q11" s="5"/>
    </row>
    <row r="12" spans="1:17" ht="13.5" thickBot="1">
      <c r="A12" s="5"/>
      <c r="B12" s="14" t="s">
        <v>0</v>
      </c>
      <c r="C12" s="160" t="s">
        <v>78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  <c r="Q12" s="5"/>
    </row>
    <row r="13" spans="1:17" ht="4.5" customHeight="1" thickBot="1">
      <c r="A13" s="5"/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/>
      <c r="Q13" s="5"/>
    </row>
    <row r="14" spans="1:17" ht="18" customHeight="1" thickBot="1">
      <c r="A14" s="5"/>
      <c r="B14" s="14" t="s">
        <v>6</v>
      </c>
      <c r="C14" s="201" t="s">
        <v>127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  <c r="Q14" s="5"/>
    </row>
    <row r="15" spans="1:17" ht="4.5" customHeight="1" thickBot="1">
      <c r="A15" s="5"/>
      <c r="B15" s="169" t="s">
        <v>127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1"/>
      <c r="Q15" s="5"/>
    </row>
    <row r="16" spans="1:17" ht="32.25" customHeight="1" thickBot="1">
      <c r="A16" s="5"/>
      <c r="B16" s="14" t="s">
        <v>24</v>
      </c>
      <c r="C16" s="274" t="s">
        <v>128</v>
      </c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6"/>
      <c r="Q16" s="5"/>
    </row>
    <row r="17" spans="1:17" ht="4.5" customHeight="1" thickBot="1">
      <c r="A17" s="5"/>
      <c r="B17" s="169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1"/>
      <c r="Q17" s="5"/>
    </row>
    <row r="18" spans="1:17" ht="26.25" customHeight="1" thickBot="1">
      <c r="A18" s="5"/>
      <c r="B18" s="14" t="s">
        <v>11</v>
      </c>
      <c r="C18" s="191" t="s">
        <v>110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3"/>
      <c r="Q18" s="5"/>
    </row>
    <row r="19" spans="1:17" ht="4.5" customHeight="1" thickBot="1">
      <c r="A19" s="5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5"/>
    </row>
    <row r="20" spans="1:17" ht="17.25" customHeight="1" thickBot="1">
      <c r="A20" s="5"/>
      <c r="B20" s="122" t="s">
        <v>25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4"/>
      <c r="Q20" s="5"/>
    </row>
    <row r="21" spans="1:17" ht="4.5" customHeight="1" thickBot="1">
      <c r="A21" s="5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7"/>
      <c r="Q21" s="5"/>
    </row>
    <row r="22" spans="1:17" ht="51" customHeight="1" thickBot="1">
      <c r="A22" s="5"/>
      <c r="B22" s="14" t="s">
        <v>3</v>
      </c>
      <c r="C22" s="198" t="s">
        <v>129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200"/>
      <c r="Q22" s="5"/>
    </row>
    <row r="23" spans="1:17" ht="4.5" customHeight="1" thickBot="1">
      <c r="A23" s="5"/>
      <c r="B23" s="169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1"/>
      <c r="Q23" s="5"/>
    </row>
    <row r="24" spans="1:17" ht="82.5" customHeight="1" thickBot="1">
      <c r="A24" s="5"/>
      <c r="B24" s="14" t="s">
        <v>12</v>
      </c>
      <c r="C24" s="173" t="s">
        <v>130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5"/>
    </row>
    <row r="25" spans="1:17" ht="4.5" customHeight="1" thickBot="1">
      <c r="A25" s="5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8"/>
      <c r="Q25" s="5"/>
    </row>
    <row r="26" spans="1:17" ht="13.5" customHeight="1" thickBot="1">
      <c r="A26" s="5"/>
      <c r="B26" s="15" t="s">
        <v>2</v>
      </c>
      <c r="C26" s="179">
        <v>0.8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1"/>
      <c r="Q26" s="5"/>
    </row>
    <row r="27" spans="1:17" ht="4.5" customHeight="1" thickBot="1">
      <c r="A27" s="5"/>
      <c r="B27" s="182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4"/>
      <c r="Q27" s="5"/>
    </row>
    <row r="28" spans="1:17" ht="12.75" customHeight="1" thickBot="1">
      <c r="A28" s="5"/>
      <c r="B28" s="15" t="s">
        <v>13</v>
      </c>
      <c r="C28" s="16" t="s">
        <v>14</v>
      </c>
      <c r="D28" s="185" t="s">
        <v>94</v>
      </c>
      <c r="E28" s="186"/>
      <c r="F28" s="186"/>
      <c r="G28" s="187"/>
      <c r="H28" s="188" t="s">
        <v>15</v>
      </c>
      <c r="I28" s="188"/>
      <c r="J28" s="188"/>
      <c r="K28" s="185" t="s">
        <v>131</v>
      </c>
      <c r="L28" s="186"/>
      <c r="M28" s="187"/>
      <c r="N28" s="189" t="s">
        <v>16</v>
      </c>
      <c r="O28" s="190"/>
      <c r="P28" s="17" t="s">
        <v>119</v>
      </c>
      <c r="Q28" s="5"/>
    </row>
    <row r="29" spans="1:17" ht="4.5" customHeight="1" thickBot="1">
      <c r="A29" s="5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8"/>
      <c r="Q29" s="5"/>
    </row>
    <row r="30" spans="1:17" ht="13.5" thickBot="1">
      <c r="A30" s="5"/>
      <c r="B30" s="39" t="s">
        <v>7</v>
      </c>
      <c r="C30" s="159" t="s">
        <v>103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1"/>
      <c r="Q30" s="5"/>
    </row>
    <row r="31" spans="1:17" ht="4.5" customHeight="1" thickBot="1">
      <c r="A31" s="5"/>
      <c r="B31" s="169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  <c r="Q31" s="5"/>
    </row>
    <row r="32" spans="1:17" ht="13.5" thickBot="1">
      <c r="A32" s="5"/>
      <c r="B32" s="39" t="s">
        <v>4</v>
      </c>
      <c r="C32" s="172" t="s">
        <v>47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1"/>
      <c r="Q32" s="5"/>
    </row>
    <row r="33" spans="1:17" ht="4.5" customHeight="1" thickBot="1">
      <c r="A33" s="5"/>
      <c r="B33" s="169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1"/>
      <c r="Q33" s="5"/>
    </row>
    <row r="34" spans="1:17" ht="13.5" thickBot="1">
      <c r="A34" s="5"/>
      <c r="B34" s="39" t="s">
        <v>23</v>
      </c>
      <c r="C34" s="172" t="s">
        <v>47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1"/>
      <c r="Q34" s="5"/>
    </row>
    <row r="35" spans="1:17" ht="4.5" customHeight="1" thickBot="1">
      <c r="A35" s="5"/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8"/>
      <c r="Q35" s="5"/>
    </row>
    <row r="36" spans="1:17" ht="16.5" customHeight="1" thickBot="1">
      <c r="A36" s="5"/>
      <c r="B36" s="39" t="s">
        <v>42</v>
      </c>
      <c r="C36" s="159" t="s">
        <v>47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1"/>
      <c r="Q36" s="5"/>
    </row>
    <row r="37" spans="1:17" ht="4.5" customHeight="1" thickBot="1">
      <c r="A37" s="5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5"/>
    </row>
    <row r="38" spans="1:17" ht="13.5" thickBot="1">
      <c r="A38" s="5"/>
      <c r="B38" s="162" t="s">
        <v>17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4"/>
      <c r="P38" s="165"/>
      <c r="Q38" s="5"/>
    </row>
    <row r="39" spans="1:17" ht="12.75">
      <c r="A39" s="5"/>
      <c r="B39" s="43" t="s">
        <v>22</v>
      </c>
      <c r="C39" s="162" t="s">
        <v>18</v>
      </c>
      <c r="D39" s="163"/>
      <c r="E39" s="163"/>
      <c r="F39" s="163"/>
      <c r="G39" s="165"/>
      <c r="H39" s="162" t="s">
        <v>7</v>
      </c>
      <c r="I39" s="163"/>
      <c r="J39" s="163"/>
      <c r="K39" s="163"/>
      <c r="L39" s="165"/>
      <c r="M39" s="162" t="s">
        <v>19</v>
      </c>
      <c r="N39" s="163"/>
      <c r="O39" s="164"/>
      <c r="P39" s="165"/>
      <c r="Q39" s="5"/>
    </row>
    <row r="40" spans="1:17" ht="54" customHeight="1">
      <c r="A40" s="5"/>
      <c r="B40" s="18" t="s">
        <v>132</v>
      </c>
      <c r="C40" s="144" t="s">
        <v>134</v>
      </c>
      <c r="D40" s="145"/>
      <c r="E40" s="145"/>
      <c r="F40" s="145"/>
      <c r="G40" s="146"/>
      <c r="H40" s="147" t="s">
        <v>121</v>
      </c>
      <c r="I40" s="147"/>
      <c r="J40" s="147"/>
      <c r="K40" s="147"/>
      <c r="L40" s="147"/>
      <c r="M40" s="148" t="s">
        <v>122</v>
      </c>
      <c r="N40" s="148"/>
      <c r="O40" s="148"/>
      <c r="P40" s="149"/>
      <c r="Q40" s="5"/>
    </row>
    <row r="41" spans="1:17" ht="55.5" customHeight="1" thickBot="1">
      <c r="A41" s="5"/>
      <c r="B41" s="77" t="s">
        <v>133</v>
      </c>
      <c r="C41" s="150" t="s">
        <v>134</v>
      </c>
      <c r="D41" s="151"/>
      <c r="E41" s="151"/>
      <c r="F41" s="151"/>
      <c r="G41" s="152"/>
      <c r="H41" s="153" t="s">
        <v>121</v>
      </c>
      <c r="I41" s="153"/>
      <c r="J41" s="153"/>
      <c r="K41" s="153"/>
      <c r="L41" s="153"/>
      <c r="M41" s="154" t="s">
        <v>122</v>
      </c>
      <c r="N41" s="154"/>
      <c r="O41" s="154"/>
      <c r="P41" s="155"/>
      <c r="Q41" s="5"/>
    </row>
    <row r="42" spans="1:17" ht="4.5" customHeight="1" thickBot="1">
      <c r="A42" s="5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"/>
    </row>
    <row r="43" spans="1:17" ht="13.5" customHeight="1" thickBot="1">
      <c r="A43" s="5"/>
      <c r="B43" s="122" t="s">
        <v>8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4"/>
      <c r="Q43" s="5"/>
    </row>
    <row r="44" spans="1:17" ht="4.5" customHeight="1" thickBot="1">
      <c r="A44" s="5"/>
      <c r="B44" s="45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6"/>
      <c r="Q44" s="5"/>
    </row>
    <row r="45" spans="1:17" ht="12.75">
      <c r="A45" s="5"/>
      <c r="B45" s="125" t="s">
        <v>20</v>
      </c>
      <c r="C45" s="19" t="s">
        <v>9</v>
      </c>
      <c r="D45" s="20" t="s">
        <v>66</v>
      </c>
      <c r="E45" s="20" t="s">
        <v>67</v>
      </c>
      <c r="F45" s="20" t="s">
        <v>68</v>
      </c>
      <c r="G45" s="20" t="s">
        <v>69</v>
      </c>
      <c r="H45" s="20" t="s">
        <v>70</v>
      </c>
      <c r="I45" s="20" t="s">
        <v>71</v>
      </c>
      <c r="J45" s="20" t="s">
        <v>72</v>
      </c>
      <c r="K45" s="20" t="s">
        <v>73</v>
      </c>
      <c r="L45" s="20" t="s">
        <v>74</v>
      </c>
      <c r="M45" s="20" t="s">
        <v>75</v>
      </c>
      <c r="N45" s="20" t="s">
        <v>76</v>
      </c>
      <c r="O45" s="21" t="s">
        <v>77</v>
      </c>
      <c r="P45" s="22" t="s">
        <v>126</v>
      </c>
      <c r="Q45" s="5"/>
    </row>
    <row r="46" spans="1:17" ht="12.75">
      <c r="A46" s="5"/>
      <c r="B46" s="126"/>
      <c r="C46" s="79" t="s">
        <v>2</v>
      </c>
      <c r="D46" s="80"/>
      <c r="E46" s="80"/>
      <c r="F46" s="81"/>
      <c r="G46" s="80"/>
      <c r="H46" s="80"/>
      <c r="I46" s="81">
        <f>+C26</f>
        <v>0.8</v>
      </c>
      <c r="J46" s="80"/>
      <c r="K46" s="80"/>
      <c r="L46" s="81"/>
      <c r="M46" s="80"/>
      <c r="N46" s="80"/>
      <c r="O46" s="82">
        <f>+C26</f>
        <v>0.8</v>
      </c>
      <c r="P46" s="272">
        <f>AVERAGE(I47,O47)</f>
        <v>1</v>
      </c>
      <c r="Q46" s="5"/>
    </row>
    <row r="47" spans="1:17" ht="13.5" thickBot="1">
      <c r="A47" s="5"/>
      <c r="B47" s="127"/>
      <c r="C47" s="23" t="s">
        <v>10</v>
      </c>
      <c r="D47" s="24"/>
      <c r="E47" s="24"/>
      <c r="F47" s="24"/>
      <c r="G47" s="85"/>
      <c r="H47" s="85"/>
      <c r="I47" s="100">
        <f>'2 Registro Socializa Temas PE'!D10</f>
        <v>1</v>
      </c>
      <c r="J47" s="85"/>
      <c r="K47" s="85"/>
      <c r="L47" s="85"/>
      <c r="M47" s="85"/>
      <c r="N47" s="85"/>
      <c r="O47" s="100" t="str">
        <f>'2 Registro Socializa Temas PE'!F10</f>
        <v>0</v>
      </c>
      <c r="P47" s="273"/>
      <c r="Q47" s="5"/>
    </row>
    <row r="48" spans="1:17" ht="4.5" customHeight="1" thickBot="1">
      <c r="A48" s="5"/>
      <c r="B48" s="47">
        <v>0.9</v>
      </c>
      <c r="C48" s="25"/>
      <c r="D48" s="25"/>
      <c r="E48" s="25"/>
      <c r="F48" s="26">
        <f>+$C$26</f>
        <v>0.8</v>
      </c>
      <c r="G48" s="25"/>
      <c r="H48" s="25"/>
      <c r="I48" s="26">
        <f>+$C$26</f>
        <v>0.8</v>
      </c>
      <c r="J48" s="25"/>
      <c r="K48" s="25"/>
      <c r="L48" s="26">
        <f>+$C$26</f>
        <v>0.8</v>
      </c>
      <c r="M48" s="25"/>
      <c r="N48" s="25"/>
      <c r="O48" s="26">
        <f>+$C$26</f>
        <v>0.8</v>
      </c>
      <c r="P48" s="107">
        <f>+$C$26</f>
        <v>0.8</v>
      </c>
      <c r="Q48" s="5"/>
    </row>
    <row r="49" spans="1:17" ht="22.5" customHeight="1" thickBot="1">
      <c r="A49" s="5"/>
      <c r="B49" s="122" t="s">
        <v>21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  <c r="Q49" s="5"/>
    </row>
    <row r="50" spans="1:17" ht="12.75">
      <c r="A50" s="5"/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5"/>
    </row>
    <row r="51" spans="1:17" ht="12.75">
      <c r="A51" s="5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9"/>
      <c r="Q51" s="5"/>
    </row>
    <row r="52" spans="1:17" ht="12.75">
      <c r="A52" s="5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5"/>
    </row>
    <row r="53" spans="1:17" ht="12.75">
      <c r="A53" s="5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9"/>
      <c r="Q53" s="5"/>
    </row>
    <row r="54" spans="1:17" ht="12.75">
      <c r="A54" s="5"/>
      <c r="B54" s="137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9"/>
      <c r="Q54" s="5"/>
    </row>
    <row r="55" spans="1:17" ht="12.75">
      <c r="A55" s="5"/>
      <c r="B55" s="137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9"/>
      <c r="Q55" s="5"/>
    </row>
    <row r="56" spans="1:17" ht="12.75">
      <c r="A56" s="5"/>
      <c r="B56" s="137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9"/>
      <c r="Q56" s="5"/>
    </row>
    <row r="57" spans="1:17" ht="12.75">
      <c r="A57" s="5"/>
      <c r="B57" s="137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9"/>
      <c r="Q57" s="5"/>
    </row>
    <row r="58" spans="1:17" ht="12.75">
      <c r="A58" s="5"/>
      <c r="B58" s="137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9"/>
      <c r="Q58" s="5"/>
    </row>
    <row r="59" spans="1:17" ht="12.75">
      <c r="A59" s="5"/>
      <c r="B59" s="13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9"/>
      <c r="Q59" s="5"/>
    </row>
    <row r="60" spans="1:17" ht="12.75">
      <c r="A60" s="5"/>
      <c r="B60" s="13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9"/>
      <c r="Q60" s="5"/>
    </row>
    <row r="61" spans="1:17" ht="12.75">
      <c r="A61" s="5"/>
      <c r="B61" s="137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9"/>
      <c r="Q61" s="5"/>
    </row>
    <row r="62" spans="1:17" ht="12.75">
      <c r="A62" s="5"/>
      <c r="B62" s="137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9"/>
      <c r="Q62" s="5"/>
    </row>
    <row r="63" spans="1:17" ht="12.75">
      <c r="A63" s="5"/>
      <c r="B63" s="137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9"/>
      <c r="Q63" s="5"/>
    </row>
    <row r="64" spans="1:17" ht="12.75">
      <c r="A64" s="5"/>
      <c r="B64" s="137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9"/>
      <c r="Q64" s="5"/>
    </row>
    <row r="65" spans="1:17" ht="13.5" thickBot="1">
      <c r="A65" s="5"/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2"/>
      <c r="Q65" s="5"/>
    </row>
    <row r="66" spans="1:17" s="6" customFormat="1" ht="4.5" customHeight="1" thickBo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</row>
    <row r="67" spans="1:17" ht="15" customHeight="1">
      <c r="A67" s="5"/>
      <c r="B67" s="131" t="s">
        <v>5</v>
      </c>
      <c r="C67" s="128" t="s">
        <v>171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30"/>
      <c r="Q67" s="5"/>
    </row>
    <row r="68" spans="1:17" ht="91.5" customHeight="1">
      <c r="A68" s="5"/>
      <c r="B68" s="132"/>
      <c r="C68" s="113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5"/>
    </row>
    <row r="69" spans="1:17" ht="15" customHeight="1">
      <c r="A69" s="5"/>
      <c r="B69" s="132"/>
      <c r="C69" s="116" t="s">
        <v>172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8"/>
      <c r="Q69" s="5"/>
    </row>
    <row r="70" spans="1:17" ht="49.5" customHeight="1" thickBot="1">
      <c r="A70" s="5"/>
      <c r="B70" s="132"/>
      <c r="C70" s="113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5"/>
    </row>
    <row r="71" spans="1:17" ht="30.75" customHeight="1" thickBot="1">
      <c r="A71" s="5"/>
      <c r="B71" s="7" t="s">
        <v>41</v>
      </c>
      <c r="C71" s="108" t="s">
        <v>173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10"/>
      <c r="Q71" s="5"/>
    </row>
    <row r="72" spans="1:17" ht="27.75" customHeight="1" thickBot="1">
      <c r="A72" s="5"/>
      <c r="B72" s="7" t="s">
        <v>54</v>
      </c>
      <c r="C72" s="111" t="s">
        <v>55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2"/>
      <c r="Q72" s="5"/>
    </row>
    <row r="75" ht="12.75">
      <c r="C75" s="8"/>
    </row>
    <row r="76" ht="12.75" hidden="1">
      <c r="C76" s="2">
        <v>2018</v>
      </c>
    </row>
    <row r="77" ht="12.75" hidden="1">
      <c r="C77" s="2">
        <v>2019</v>
      </c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pans="4:9" s="3" customFormat="1" ht="12.75">
      <c r="D89" s="70"/>
      <c r="E89" s="70"/>
      <c r="F89" s="70"/>
      <c r="G89" s="70"/>
      <c r="H89" s="70"/>
      <c r="I89" s="70"/>
    </row>
    <row r="90" spans="4:9" s="3" customFormat="1" ht="12.75">
      <c r="D90" s="70"/>
      <c r="E90" s="70"/>
      <c r="F90" s="70"/>
      <c r="G90" s="70"/>
      <c r="H90" s="70"/>
      <c r="I90" s="70"/>
    </row>
    <row r="91" spans="2:9" s="3" customFormat="1" ht="12.75">
      <c r="B91" s="70"/>
      <c r="C91" s="70"/>
      <c r="D91" s="70"/>
      <c r="E91" s="70"/>
      <c r="F91" s="70"/>
      <c r="G91" s="70"/>
      <c r="H91" s="70"/>
      <c r="I91" s="70"/>
    </row>
    <row r="92" spans="2:9" s="3" customFormat="1" ht="12.75">
      <c r="B92" s="70"/>
      <c r="C92" s="70"/>
      <c r="D92" s="70"/>
      <c r="E92" s="70"/>
      <c r="F92" s="70"/>
      <c r="G92" s="70"/>
      <c r="H92" s="70"/>
      <c r="I92" s="70"/>
    </row>
    <row r="93" spans="2:9" s="3" customFormat="1" ht="12.75">
      <c r="B93" s="70"/>
      <c r="C93" s="70"/>
      <c r="D93" s="70"/>
      <c r="E93" s="70"/>
      <c r="F93" s="70"/>
      <c r="G93" s="70"/>
      <c r="H93" s="70"/>
      <c r="I93" s="70"/>
    </row>
    <row r="94" spans="2:16" s="3" customFormat="1" ht="12.75">
      <c r="B94" s="70"/>
      <c r="C94" s="70"/>
      <c r="D94" s="70"/>
      <c r="E94" s="70"/>
      <c r="F94" s="70"/>
      <c r="G94" s="70"/>
      <c r="H94" s="70"/>
      <c r="I94" s="70"/>
      <c r="K94" s="70"/>
      <c r="L94" s="70"/>
      <c r="M94" s="70"/>
      <c r="N94" s="70"/>
      <c r="O94" s="70"/>
      <c r="P94" s="70"/>
    </row>
    <row r="95" spans="2:16" s="3" customFormat="1" ht="12.75">
      <c r="B95" s="70"/>
      <c r="C95" s="70"/>
      <c r="D95" s="70"/>
      <c r="E95" s="70"/>
      <c r="F95" s="70"/>
      <c r="G95" s="70"/>
      <c r="H95" s="70"/>
      <c r="I95" s="70"/>
      <c r="K95" s="70"/>
      <c r="L95" s="70"/>
      <c r="M95" s="70"/>
      <c r="N95" s="70"/>
      <c r="O95" s="70"/>
      <c r="P95" s="70"/>
    </row>
    <row r="96" spans="2:16" s="3" customFormat="1" ht="12.75">
      <c r="B96" s="70"/>
      <c r="C96" s="70"/>
      <c r="D96" s="70"/>
      <c r="E96" s="70"/>
      <c r="F96" s="70"/>
      <c r="G96" s="70"/>
      <c r="H96" s="70"/>
      <c r="I96" s="70"/>
      <c r="K96" s="70"/>
      <c r="L96" s="70"/>
      <c r="M96" s="70"/>
      <c r="N96" s="70"/>
      <c r="O96" s="70"/>
      <c r="P96" s="70"/>
    </row>
    <row r="97" spans="2:17" s="3" customFormat="1" ht="12.75">
      <c r="B97" s="70"/>
      <c r="C97" s="70"/>
      <c r="D97" s="70"/>
      <c r="E97" s="70"/>
      <c r="F97" s="70"/>
      <c r="G97" s="70"/>
      <c r="H97" s="70"/>
      <c r="I97" s="70"/>
      <c r="K97" s="70"/>
      <c r="L97" s="70"/>
      <c r="M97" s="70"/>
      <c r="N97" s="70"/>
      <c r="O97" s="70"/>
      <c r="P97" s="70"/>
      <c r="Q97" s="9" t="s">
        <v>46</v>
      </c>
    </row>
    <row r="98" spans="2:17" s="3" customFormat="1" ht="12.75">
      <c r="B98" s="71"/>
      <c r="C98" s="71"/>
      <c r="D98" s="70"/>
      <c r="E98" s="70"/>
      <c r="F98" s="70"/>
      <c r="G98" s="70"/>
      <c r="H98" s="70"/>
      <c r="I98" s="70"/>
      <c r="K98" s="70"/>
      <c r="L98" s="70"/>
      <c r="O98" s="70"/>
      <c r="P98" s="70"/>
      <c r="Q98" s="9" t="s">
        <v>47</v>
      </c>
    </row>
    <row r="99" spans="2:17" s="3" customFormat="1" ht="12.75">
      <c r="B99" s="71"/>
      <c r="C99" s="71"/>
      <c r="D99" s="70"/>
      <c r="E99" s="70"/>
      <c r="F99" s="70"/>
      <c r="G99" s="70"/>
      <c r="H99" s="70"/>
      <c r="I99" s="70"/>
      <c r="K99" s="70"/>
      <c r="L99" s="70"/>
      <c r="O99" s="70"/>
      <c r="P99" s="70"/>
      <c r="Q99" s="9" t="s">
        <v>49</v>
      </c>
    </row>
    <row r="100" spans="2:17" s="3" customFormat="1" ht="12.75">
      <c r="B100" s="71"/>
      <c r="C100" s="71"/>
      <c r="D100" s="70"/>
      <c r="E100" s="70"/>
      <c r="F100" s="70"/>
      <c r="G100" s="70"/>
      <c r="H100" s="70"/>
      <c r="I100" s="70"/>
      <c r="K100" s="70"/>
      <c r="L100" s="70"/>
      <c r="O100" s="70"/>
      <c r="P100" s="70"/>
      <c r="Q100" s="9" t="s">
        <v>48</v>
      </c>
    </row>
    <row r="101" spans="2:17" s="3" customFormat="1" ht="12.75">
      <c r="B101" s="70"/>
      <c r="C101" s="71"/>
      <c r="D101" s="70"/>
      <c r="E101" s="70"/>
      <c r="F101" s="70"/>
      <c r="G101" s="70"/>
      <c r="H101" s="70"/>
      <c r="I101" s="70"/>
      <c r="K101" s="70"/>
      <c r="L101" s="70"/>
      <c r="M101" s="71"/>
      <c r="N101" s="70"/>
      <c r="O101" s="70"/>
      <c r="P101" s="70"/>
      <c r="Q101" s="9" t="s">
        <v>50</v>
      </c>
    </row>
    <row r="102" spans="2:17" s="3" customFormat="1" ht="12.75">
      <c r="B102" s="70"/>
      <c r="C102" s="71"/>
      <c r="D102" s="70"/>
      <c r="E102" s="70"/>
      <c r="F102" s="70"/>
      <c r="G102" s="70"/>
      <c r="H102" s="70"/>
      <c r="I102" s="70"/>
      <c r="K102" s="70"/>
      <c r="L102" s="70"/>
      <c r="M102" s="70"/>
      <c r="N102" s="70" t="s">
        <v>45</v>
      </c>
      <c r="O102" s="70"/>
      <c r="P102" s="70"/>
      <c r="Q102" s="9" t="s">
        <v>51</v>
      </c>
    </row>
    <row r="103" spans="2:16" s="3" customFormat="1" ht="12.75">
      <c r="B103" s="70"/>
      <c r="C103" s="71"/>
      <c r="D103" s="70"/>
      <c r="E103" s="70"/>
      <c r="F103" s="70"/>
      <c r="G103" s="70"/>
      <c r="H103" s="70"/>
      <c r="I103" s="70"/>
      <c r="K103" s="70"/>
      <c r="L103" s="70"/>
      <c r="M103" s="70"/>
      <c r="N103" s="70"/>
      <c r="O103" s="70"/>
      <c r="P103" s="70"/>
    </row>
    <row r="104" spans="2:16" s="3" customFormat="1" ht="12.75">
      <c r="B104" s="70"/>
      <c r="C104" s="71"/>
      <c r="D104" s="70"/>
      <c r="E104" s="70"/>
      <c r="F104" s="70"/>
      <c r="G104" s="70"/>
      <c r="H104" s="70"/>
      <c r="I104" s="70"/>
      <c r="K104" s="70"/>
      <c r="L104" s="70"/>
      <c r="M104" s="70"/>
      <c r="N104" s="70"/>
      <c r="O104" s="70"/>
      <c r="P104" s="70"/>
    </row>
    <row r="105" spans="2:16" s="3" customFormat="1" ht="12.75">
      <c r="B105" s="70"/>
      <c r="C105" s="70"/>
      <c r="D105" s="70"/>
      <c r="E105" s="70"/>
      <c r="F105" s="70"/>
      <c r="G105" s="70"/>
      <c r="H105" s="70"/>
      <c r="I105" s="70"/>
      <c r="K105" s="70"/>
      <c r="L105" s="70"/>
      <c r="M105" s="70"/>
      <c r="N105" s="70"/>
      <c r="O105" s="70"/>
      <c r="P105" s="70"/>
    </row>
    <row r="106" spans="2:16" s="3" customFormat="1" ht="12.75">
      <c r="B106" s="70"/>
      <c r="C106" s="70"/>
      <c r="D106" s="70"/>
      <c r="E106" s="70"/>
      <c r="F106" s="70"/>
      <c r="G106" s="70"/>
      <c r="H106" s="70"/>
      <c r="I106" s="70"/>
      <c r="K106" s="70"/>
      <c r="L106" s="70"/>
      <c r="M106" s="70"/>
      <c r="N106" s="70"/>
      <c r="O106" s="70"/>
      <c r="P106" s="70"/>
    </row>
    <row r="107" spans="2:17" s="3" customFormat="1" ht="12.75">
      <c r="B107" s="70"/>
      <c r="C107" s="70"/>
      <c r="D107" s="70"/>
      <c r="E107" s="70"/>
      <c r="F107" s="70"/>
      <c r="G107" s="70"/>
      <c r="H107" s="70"/>
      <c r="I107" s="70"/>
      <c r="K107" s="70"/>
      <c r="L107" s="70"/>
      <c r="M107" s="70"/>
      <c r="N107" s="70"/>
      <c r="O107" s="70"/>
      <c r="P107" s="70"/>
      <c r="Q107" s="9">
        <v>2015</v>
      </c>
    </row>
    <row r="108" spans="2:17" s="3" customFormat="1" ht="12.75" customHeight="1">
      <c r="B108" s="70"/>
      <c r="C108" s="70"/>
      <c r="D108" s="70"/>
      <c r="E108" s="70"/>
      <c r="F108" s="70"/>
      <c r="G108" s="70"/>
      <c r="H108" s="70"/>
      <c r="I108" s="70"/>
      <c r="Q108" s="9">
        <v>2016</v>
      </c>
    </row>
    <row r="109" spans="2:17" s="3" customFormat="1" ht="12.75">
      <c r="B109" s="70"/>
      <c r="C109" s="70"/>
      <c r="D109" s="70"/>
      <c r="E109" s="70"/>
      <c r="F109" s="70"/>
      <c r="G109" s="70"/>
      <c r="H109" s="70"/>
      <c r="I109" s="70"/>
      <c r="Q109" s="9">
        <v>2017</v>
      </c>
    </row>
    <row r="110" spans="3:17" s="3" customFormat="1" ht="12.75">
      <c r="C110" s="70"/>
      <c r="H110" s="70"/>
      <c r="I110" s="70"/>
      <c r="Q110" s="9">
        <v>2018</v>
      </c>
    </row>
    <row r="111" spans="3:9" s="3" customFormat="1" ht="12.75">
      <c r="C111" s="70"/>
      <c r="H111" s="70"/>
      <c r="I111" s="70"/>
    </row>
    <row r="112" spans="3:9" s="3" customFormat="1" ht="12.75">
      <c r="C112" s="70"/>
      <c r="H112" s="70"/>
      <c r="I112" s="70"/>
    </row>
    <row r="113" spans="2:9" s="3" customFormat="1" ht="12.75">
      <c r="B113" s="11"/>
      <c r="C113" s="70"/>
      <c r="H113" s="70"/>
      <c r="I113" s="70"/>
    </row>
    <row r="114" spans="2:9" s="3" customFormat="1" ht="12.75">
      <c r="B114" s="11"/>
      <c r="C114" s="70"/>
      <c r="H114" s="70"/>
      <c r="I114" s="70"/>
    </row>
    <row r="115" spans="2:9" s="3" customFormat="1" ht="12.75">
      <c r="B115" s="11"/>
      <c r="C115" s="70"/>
      <c r="H115" s="70"/>
      <c r="I115" s="70"/>
    </row>
    <row r="116" spans="2:9" s="3" customFormat="1" ht="12.75">
      <c r="B116" s="11"/>
      <c r="C116" s="70"/>
      <c r="H116" s="70"/>
      <c r="I116" s="70"/>
    </row>
    <row r="117" spans="2:9" s="3" customFormat="1" ht="12.75">
      <c r="B117" s="11"/>
      <c r="C117" s="70"/>
      <c r="H117" s="70"/>
      <c r="I117" s="70"/>
    </row>
    <row r="118" spans="2:9" s="3" customFormat="1" ht="12.75">
      <c r="B118" s="11"/>
      <c r="C118" s="70"/>
      <c r="H118" s="70"/>
      <c r="I118" s="70"/>
    </row>
    <row r="119" spans="2:9" s="3" customFormat="1" ht="12.75">
      <c r="B119" s="11"/>
      <c r="C119" s="70"/>
      <c r="H119" s="70"/>
      <c r="I119" s="70"/>
    </row>
    <row r="120" spans="2:9" s="3" customFormat="1" ht="12.75">
      <c r="B120" s="12"/>
      <c r="C120" s="70"/>
      <c r="H120" s="70"/>
      <c r="I120" s="70"/>
    </row>
    <row r="121" spans="2:9" s="3" customFormat="1" ht="12.75">
      <c r="B121" s="12"/>
      <c r="C121" s="70"/>
      <c r="H121" s="70"/>
      <c r="I121" s="70"/>
    </row>
    <row r="122" spans="3:9" s="3" customFormat="1" ht="12.75">
      <c r="C122" s="70"/>
      <c r="H122" s="70"/>
      <c r="I122" s="70"/>
    </row>
    <row r="123" s="73" customFormat="1" ht="38.25">
      <c r="B123" s="76" t="s">
        <v>52</v>
      </c>
    </row>
    <row r="124" s="73" customFormat="1" ht="38.25">
      <c r="B124" s="76" t="s">
        <v>106</v>
      </c>
    </row>
    <row r="125" s="73" customFormat="1" ht="38.25">
      <c r="B125" s="76" t="s">
        <v>107</v>
      </c>
    </row>
    <row r="126" s="73" customFormat="1" ht="63.75">
      <c r="B126" s="76" t="s">
        <v>108</v>
      </c>
    </row>
    <row r="127" s="73" customFormat="1" ht="51">
      <c r="B127" s="76" t="s">
        <v>109</v>
      </c>
    </row>
    <row r="128" s="73" customFormat="1" ht="38.25">
      <c r="B128" s="76" t="s">
        <v>110</v>
      </c>
    </row>
    <row r="129" s="73" customFormat="1" ht="25.5">
      <c r="B129" s="76" t="s">
        <v>93</v>
      </c>
    </row>
    <row r="130" s="73" customFormat="1" ht="12.75">
      <c r="B130" s="76" t="s">
        <v>65</v>
      </c>
    </row>
    <row r="131" s="73" customFormat="1" ht="12.75">
      <c r="B131" s="74"/>
    </row>
    <row r="132" s="73" customFormat="1" ht="12.75">
      <c r="B132" s="74"/>
    </row>
    <row r="133" s="73" customFormat="1" ht="12.75">
      <c r="B133" s="73" t="s">
        <v>26</v>
      </c>
    </row>
    <row r="134" s="73" customFormat="1" ht="12.75">
      <c r="B134" s="75" t="s">
        <v>34</v>
      </c>
    </row>
    <row r="135" s="73" customFormat="1" ht="12.75">
      <c r="B135" s="75" t="s">
        <v>83</v>
      </c>
    </row>
    <row r="136" s="73" customFormat="1" ht="12.75">
      <c r="B136" s="75" t="s">
        <v>27</v>
      </c>
    </row>
    <row r="137" spans="2:11" s="5" customFormat="1" ht="12.75">
      <c r="B137" s="10" t="s">
        <v>90</v>
      </c>
      <c r="C137" s="70"/>
      <c r="F137" s="70"/>
      <c r="G137" s="70"/>
      <c r="H137" s="4"/>
      <c r="I137" s="4"/>
      <c r="J137" s="4"/>
      <c r="K137" s="4"/>
    </row>
    <row r="138" spans="2:11" s="5" customFormat="1" ht="12.75">
      <c r="B138" s="10" t="s">
        <v>63</v>
      </c>
      <c r="C138" s="70"/>
      <c r="F138" s="70"/>
      <c r="G138" s="70"/>
      <c r="J138" s="4"/>
      <c r="K138" s="4"/>
    </row>
    <row r="139" spans="2:7" s="5" customFormat="1" ht="12.75">
      <c r="B139" s="10" t="s">
        <v>92</v>
      </c>
      <c r="C139" s="70"/>
      <c r="F139" s="70"/>
      <c r="G139" s="70"/>
    </row>
    <row r="140" spans="2:7" s="5" customFormat="1" ht="12.75">
      <c r="B140" s="10" t="s">
        <v>32</v>
      </c>
      <c r="C140" s="70"/>
      <c r="F140" s="70"/>
      <c r="G140" s="70"/>
    </row>
    <row r="141" spans="2:7" s="5" customFormat="1" ht="12.75">
      <c r="B141" s="10" t="s">
        <v>80</v>
      </c>
      <c r="C141" s="70"/>
      <c r="F141" s="70"/>
      <c r="G141" s="70"/>
    </row>
    <row r="142" spans="2:7" s="5" customFormat="1" ht="12.75">
      <c r="B142" s="10" t="s">
        <v>85</v>
      </c>
      <c r="C142" s="70"/>
      <c r="F142" s="70"/>
      <c r="G142" s="70"/>
    </row>
    <row r="143" spans="2:7" ht="12.75">
      <c r="B143" s="72" t="s">
        <v>111</v>
      </c>
      <c r="C143" s="70"/>
      <c r="F143" s="70"/>
      <c r="G143" s="70"/>
    </row>
    <row r="144" spans="2:7" ht="12.75">
      <c r="B144" s="10" t="s">
        <v>82</v>
      </c>
      <c r="C144" s="70"/>
      <c r="F144" s="70"/>
      <c r="G144" s="70"/>
    </row>
    <row r="145" spans="2:7" ht="12.75">
      <c r="B145" s="10" t="s">
        <v>88</v>
      </c>
      <c r="C145" s="70"/>
      <c r="F145" s="70"/>
      <c r="G145" s="70"/>
    </row>
    <row r="146" spans="2:7" ht="12.75">
      <c r="B146" s="10" t="s">
        <v>91</v>
      </c>
      <c r="C146" s="70"/>
      <c r="F146" s="70"/>
      <c r="G146" s="70"/>
    </row>
    <row r="147" spans="2:7" ht="12.75">
      <c r="B147" s="10" t="s">
        <v>89</v>
      </c>
      <c r="C147" s="70"/>
      <c r="F147" s="70"/>
      <c r="G147" s="70"/>
    </row>
    <row r="148" spans="2:7" ht="12.75">
      <c r="B148" s="10" t="s">
        <v>86</v>
      </c>
      <c r="C148" s="70"/>
      <c r="F148" s="70"/>
      <c r="G148" s="70"/>
    </row>
    <row r="149" spans="2:7" ht="12.75">
      <c r="B149" s="10" t="s">
        <v>78</v>
      </c>
      <c r="C149" s="70"/>
      <c r="F149" s="70"/>
      <c r="G149" s="70"/>
    </row>
    <row r="150" spans="2:3" ht="12.75">
      <c r="B150" s="10" t="s">
        <v>87</v>
      </c>
      <c r="C150" s="70"/>
    </row>
    <row r="151" spans="2:3" ht="12.75">
      <c r="B151" s="10" t="s">
        <v>79</v>
      </c>
      <c r="C151" s="70"/>
    </row>
    <row r="152" spans="2:3" ht="12.75">
      <c r="B152" s="10" t="s">
        <v>81</v>
      </c>
      <c r="C152" s="70"/>
    </row>
    <row r="153" spans="2:3" ht="12.75">
      <c r="B153" s="10" t="s">
        <v>30</v>
      </c>
      <c r="C153" s="70"/>
    </row>
    <row r="154" spans="2:3" ht="12.75">
      <c r="B154" s="10" t="s">
        <v>33</v>
      </c>
      <c r="C154" s="70"/>
    </row>
    <row r="155" spans="2:3" ht="12.75">
      <c r="B155" s="10" t="s">
        <v>29</v>
      </c>
      <c r="C155" s="70"/>
    </row>
    <row r="156" spans="2:3" ht="12.75">
      <c r="B156" s="10" t="s">
        <v>31</v>
      </c>
      <c r="C156" s="70"/>
    </row>
    <row r="157" spans="2:3" ht="12.75">
      <c r="B157" s="10" t="s">
        <v>64</v>
      </c>
      <c r="C157" s="70"/>
    </row>
    <row r="158" spans="2:3" ht="12.75">
      <c r="B158" s="10" t="s">
        <v>62</v>
      </c>
      <c r="C158" s="70"/>
    </row>
    <row r="159" spans="2:3" ht="12.75">
      <c r="B159" s="10" t="s">
        <v>28</v>
      </c>
      <c r="C159" s="70"/>
    </row>
    <row r="160" ht="12.75">
      <c r="B160" s="10" t="s">
        <v>84</v>
      </c>
    </row>
    <row r="161" ht="12.75">
      <c r="B161" s="3"/>
    </row>
    <row r="162" ht="12.75">
      <c r="B162" s="3"/>
    </row>
    <row r="163" ht="12.75">
      <c r="B163" s="3"/>
    </row>
    <row r="164" ht="12.75">
      <c r="B164" s="3" t="s">
        <v>112</v>
      </c>
    </row>
    <row r="165" ht="12.75">
      <c r="B165" s="9" t="s">
        <v>44</v>
      </c>
    </row>
    <row r="166" ht="12.75">
      <c r="B166" s="9" t="s">
        <v>55</v>
      </c>
    </row>
    <row r="167" ht="12.75">
      <c r="B167" s="3"/>
    </row>
    <row r="168" ht="12.75">
      <c r="B168" s="11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</sheetData>
  <sheetProtection formatCells="0" formatColumns="0" formatRows="0" insertRows="0"/>
  <mergeCells count="66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69:P69"/>
    <mergeCell ref="C70:P70"/>
    <mergeCell ref="C40:G40"/>
    <mergeCell ref="H40:L40"/>
    <mergeCell ref="M40:P40"/>
    <mergeCell ref="C41:G41"/>
    <mergeCell ref="H41:L41"/>
    <mergeCell ref="M41:P41"/>
    <mergeCell ref="P46:P47"/>
    <mergeCell ref="C71:P71"/>
    <mergeCell ref="C72:P72"/>
    <mergeCell ref="B43:P43"/>
    <mergeCell ref="B45:B47"/>
    <mergeCell ref="B49:P49"/>
    <mergeCell ref="B50:P65"/>
    <mergeCell ref="A66:Q66"/>
    <mergeCell ref="B67:B70"/>
    <mergeCell ref="C67:P67"/>
    <mergeCell ref="C68:P68"/>
  </mergeCells>
  <dataValidations count="6">
    <dataValidation type="list" allowBlank="1" showInputMessage="1" showErrorMessage="1" sqref="C72:P72">
      <formula1>$B$165:$B$166</formula1>
    </dataValidation>
    <dataValidation type="list" allowBlank="1" showInputMessage="1" showErrorMessage="1" sqref="C12:P12">
      <formula1>$B$134:$B$160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2:P32 C34:P34 C36:P36">
      <formula1>$Q$97:$Q$102</formula1>
    </dataValidation>
    <dataValidation type="list" allowBlank="1" showInputMessage="1" showErrorMessage="1" sqref="C18:P18">
      <formula1>$B$123:$B$130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6"/>
  <sheetViews>
    <sheetView showGridLines="0" zoomScale="80" zoomScaleNormal="80" zoomScalePageLayoutView="0" workbookViewId="0" topLeftCell="A7">
      <selection activeCell="D14" sqref="D14"/>
    </sheetView>
  </sheetViews>
  <sheetFormatPr defaultColWidth="11.421875" defaultRowHeight="30" customHeight="1"/>
  <cols>
    <col min="1" max="1" width="28.57421875" style="37" customWidth="1"/>
    <col min="2" max="2" width="27.00390625" style="30" bestFit="1" customWidth="1"/>
    <col min="3" max="8" width="15.7109375" style="30" customWidth="1"/>
    <col min="9" max="9" width="5.28125" style="30" customWidth="1"/>
    <col min="10" max="10" width="10.7109375" style="30" customWidth="1"/>
    <col min="11" max="11" width="50.8515625" style="30" customWidth="1"/>
    <col min="12" max="14" width="11.421875" style="60" customWidth="1"/>
    <col min="15" max="15" width="11.421875" style="48" hidden="1" customWidth="1"/>
    <col min="16" max="16" width="11.421875" style="60" customWidth="1"/>
    <col min="17" max="16384" width="11.421875" style="30" customWidth="1"/>
  </cols>
  <sheetData>
    <row r="1" spans="1:20" ht="30" customHeight="1">
      <c r="A1" s="256"/>
      <c r="B1" s="257" t="s">
        <v>35</v>
      </c>
      <c r="C1" s="258"/>
      <c r="D1" s="258"/>
      <c r="E1" s="258"/>
      <c r="F1" s="258"/>
      <c r="G1" s="258"/>
      <c r="H1" s="258"/>
      <c r="I1" s="259"/>
      <c r="J1" s="260" t="s">
        <v>36</v>
      </c>
      <c r="K1" s="261"/>
      <c r="L1" s="59"/>
      <c r="M1" s="59"/>
      <c r="P1" s="59"/>
      <c r="Q1" s="27"/>
      <c r="R1" s="27"/>
      <c r="S1" s="28"/>
      <c r="T1" s="29"/>
    </row>
    <row r="2" spans="1:20" s="6" customFormat="1" ht="30" customHeight="1">
      <c r="A2" s="256"/>
      <c r="B2" s="257" t="s">
        <v>56</v>
      </c>
      <c r="C2" s="258"/>
      <c r="D2" s="258"/>
      <c r="E2" s="258"/>
      <c r="F2" s="258"/>
      <c r="G2" s="258"/>
      <c r="H2" s="258"/>
      <c r="I2" s="259"/>
      <c r="J2" s="260" t="s">
        <v>176</v>
      </c>
      <c r="K2" s="261"/>
      <c r="L2" s="61"/>
      <c r="M2" s="61"/>
      <c r="N2" s="62"/>
      <c r="O2" s="49">
        <v>0.8</v>
      </c>
      <c r="P2" s="61"/>
      <c r="Q2" s="31"/>
      <c r="R2" s="31"/>
      <c r="S2" s="32"/>
      <c r="T2" s="33"/>
    </row>
    <row r="3" spans="1:20" s="6" customFormat="1" ht="30" customHeight="1">
      <c r="A3" s="256"/>
      <c r="B3" s="257" t="s">
        <v>57</v>
      </c>
      <c r="C3" s="258"/>
      <c r="D3" s="258"/>
      <c r="E3" s="258"/>
      <c r="F3" s="258"/>
      <c r="G3" s="258"/>
      <c r="H3" s="258"/>
      <c r="I3" s="259"/>
      <c r="J3" s="260" t="s">
        <v>177</v>
      </c>
      <c r="K3" s="261"/>
      <c r="L3" s="61"/>
      <c r="M3" s="61"/>
      <c r="N3" s="62"/>
      <c r="O3" s="49">
        <v>0.79999</v>
      </c>
      <c r="P3" s="61"/>
      <c r="Q3" s="31"/>
      <c r="R3" s="31"/>
      <c r="S3" s="32"/>
      <c r="T3" s="33"/>
    </row>
    <row r="4" spans="1:20" s="6" customFormat="1" ht="30" customHeight="1">
      <c r="A4" s="256"/>
      <c r="B4" s="257" t="s">
        <v>58</v>
      </c>
      <c r="C4" s="258"/>
      <c r="D4" s="258"/>
      <c r="E4" s="258"/>
      <c r="F4" s="258"/>
      <c r="G4" s="258"/>
      <c r="H4" s="258"/>
      <c r="I4" s="259"/>
      <c r="J4" s="261" t="s">
        <v>40</v>
      </c>
      <c r="K4" s="261"/>
      <c r="L4" s="63"/>
      <c r="M4" s="63"/>
      <c r="N4" s="62"/>
      <c r="O4" s="49">
        <v>0.65</v>
      </c>
      <c r="P4" s="63"/>
      <c r="Q4" s="34"/>
      <c r="R4" s="34"/>
      <c r="S4" s="32"/>
      <c r="T4" s="33"/>
    </row>
    <row r="5" spans="1:20" s="6" customFormat="1" ht="18">
      <c r="A5" s="52"/>
      <c r="B5" s="53"/>
      <c r="C5" s="54"/>
      <c r="D5" s="54"/>
      <c r="E5" s="54"/>
      <c r="F5" s="54"/>
      <c r="G5" s="54"/>
      <c r="H5" s="54"/>
      <c r="I5" s="55"/>
      <c r="J5" s="55"/>
      <c r="K5" s="55"/>
      <c r="L5" s="63"/>
      <c r="M5" s="63"/>
      <c r="N5" s="62"/>
      <c r="O5" s="49">
        <v>0.649999</v>
      </c>
      <c r="P5" s="63"/>
      <c r="Q5" s="34"/>
      <c r="R5" s="34"/>
      <c r="S5" s="32"/>
      <c r="T5" s="33"/>
    </row>
    <row r="6" spans="1:16" s="6" customFormat="1" ht="13.5" customHeight="1">
      <c r="A6" s="56" t="s">
        <v>0</v>
      </c>
      <c r="B6" s="78" t="s">
        <v>124</v>
      </c>
      <c r="C6" s="269"/>
      <c r="D6" s="269"/>
      <c r="E6" s="269"/>
      <c r="F6" s="269"/>
      <c r="G6" s="269"/>
      <c r="H6" s="269"/>
      <c r="I6" s="269"/>
      <c r="J6" s="269"/>
      <c r="K6" s="269"/>
      <c r="L6" s="62"/>
      <c r="M6" s="62"/>
      <c r="N6" s="62"/>
      <c r="O6" s="49"/>
      <c r="P6" s="62"/>
    </row>
    <row r="7" spans="1:16" s="6" customFormat="1" ht="11.2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62"/>
      <c r="M7" s="62"/>
      <c r="N7" s="62"/>
      <c r="O7" s="49"/>
      <c r="P7" s="62"/>
    </row>
    <row r="8" spans="1:16" s="35" customFormat="1" ht="30" customHeight="1">
      <c r="A8" s="262" t="s">
        <v>59</v>
      </c>
      <c r="B8" s="264" t="s">
        <v>20</v>
      </c>
      <c r="C8" s="264" t="s">
        <v>127</v>
      </c>
      <c r="D8" s="264"/>
      <c r="E8" s="264"/>
      <c r="F8" s="264"/>
      <c r="G8" s="264"/>
      <c r="H8" s="264"/>
      <c r="I8" s="264" t="s">
        <v>61</v>
      </c>
      <c r="J8" s="264"/>
      <c r="K8" s="264"/>
      <c r="L8" s="64"/>
      <c r="M8" s="64"/>
      <c r="N8" s="64"/>
      <c r="O8" s="48"/>
      <c r="P8" s="64"/>
    </row>
    <row r="9" spans="1:16" s="36" customFormat="1" ht="30" customHeight="1" thickBot="1">
      <c r="A9" s="263"/>
      <c r="B9" s="262"/>
      <c r="C9" s="1" t="s">
        <v>174</v>
      </c>
      <c r="D9" s="1" t="s">
        <v>60</v>
      </c>
      <c r="E9" s="1" t="s">
        <v>175</v>
      </c>
      <c r="F9" s="1" t="s">
        <v>60</v>
      </c>
      <c r="G9" s="1" t="s">
        <v>10</v>
      </c>
      <c r="H9" s="1" t="s">
        <v>60</v>
      </c>
      <c r="I9" s="262"/>
      <c r="J9" s="262"/>
      <c r="K9" s="262"/>
      <c r="L9" s="65"/>
      <c r="M9" s="65"/>
      <c r="N9" s="65"/>
      <c r="O9" s="48"/>
      <c r="P9" s="65"/>
    </row>
    <row r="10" spans="1:16" s="6" customFormat="1" ht="126.75" customHeight="1" thickBot="1">
      <c r="A10" s="246" t="s">
        <v>125</v>
      </c>
      <c r="B10" s="83" t="str">
        <f>+'2 Socializacion Temas PE'!B40</f>
        <v>Divulgaciones ejecutadas</v>
      </c>
      <c r="C10" s="66">
        <v>1</v>
      </c>
      <c r="D10" s="267">
        <f>IF(C10=0,"0",C10/C11)</f>
        <v>1</v>
      </c>
      <c r="E10" s="66"/>
      <c r="F10" s="252" t="str">
        <f>IF(E10=0,"0",E10/E11)</f>
        <v>0</v>
      </c>
      <c r="G10" s="68">
        <f>AVERAGE(C10,E10)</f>
        <v>1</v>
      </c>
      <c r="H10" s="254">
        <f>IF(G10=0,"0",G10/G11)</f>
        <v>1</v>
      </c>
      <c r="I10" s="270"/>
      <c r="J10" s="270"/>
      <c r="K10" s="271"/>
      <c r="L10" s="62"/>
      <c r="M10" s="62"/>
      <c r="N10" s="62"/>
      <c r="O10" s="48"/>
      <c r="P10" s="62"/>
    </row>
    <row r="11" spans="1:16" s="6" customFormat="1" ht="117.75" customHeight="1">
      <c r="A11" s="247"/>
      <c r="B11" s="84" t="str">
        <f>+'2 Socializacion Temas PE'!B41</f>
        <v>Divulgaciones planeadas</v>
      </c>
      <c r="C11" s="67">
        <v>1</v>
      </c>
      <c r="D11" s="268"/>
      <c r="E11" s="67"/>
      <c r="F11" s="253"/>
      <c r="G11" s="68">
        <f>AVERAGE(C11,E11)</f>
        <v>1</v>
      </c>
      <c r="H11" s="277"/>
      <c r="I11" s="270"/>
      <c r="J11" s="270"/>
      <c r="K11" s="271"/>
      <c r="L11" s="62"/>
      <c r="M11" s="62"/>
      <c r="N11" s="62"/>
      <c r="O11" s="48"/>
      <c r="P11" s="62"/>
    </row>
    <row r="12" spans="2:8" ht="30" customHeight="1">
      <c r="B12" s="28"/>
      <c r="C12" s="38"/>
      <c r="D12" s="38"/>
      <c r="E12" s="38"/>
      <c r="F12" s="38"/>
      <c r="G12" s="38"/>
      <c r="H12" s="38"/>
    </row>
    <row r="66" ht="30" customHeight="1">
      <c r="O66" s="50"/>
    </row>
    <row r="136" ht="30" customHeight="1">
      <c r="O136" s="51"/>
    </row>
    <row r="137" ht="30" customHeight="1">
      <c r="O137" s="51"/>
    </row>
    <row r="138" ht="30" customHeight="1">
      <c r="O138" s="51"/>
    </row>
    <row r="139" ht="30" customHeight="1">
      <c r="O139" s="51"/>
    </row>
    <row r="140" ht="30" customHeight="1">
      <c r="O140" s="51"/>
    </row>
    <row r="141" ht="30" customHeight="1">
      <c r="O141" s="51"/>
    </row>
    <row r="142" ht="30" customHeight="1">
      <c r="O142" s="51"/>
    </row>
    <row r="143" ht="30" customHeight="1">
      <c r="O143" s="51"/>
    </row>
    <row r="144" ht="30" customHeight="1">
      <c r="O144" s="51"/>
    </row>
    <row r="145" ht="30" customHeight="1">
      <c r="O145" s="51"/>
    </row>
    <row r="146" ht="30" customHeight="1">
      <c r="O146" s="51"/>
    </row>
  </sheetData>
  <sheetProtection formatCells="0" formatColumns="0" formatRows="0" insertRows="0"/>
  <mergeCells count="20">
    <mergeCell ref="C6:K6"/>
    <mergeCell ref="B4:I4"/>
    <mergeCell ref="J4:K4"/>
    <mergeCell ref="A1:A4"/>
    <mergeCell ref="B1:I1"/>
    <mergeCell ref="J1:K1"/>
    <mergeCell ref="B2:I2"/>
    <mergeCell ref="J2:K2"/>
    <mergeCell ref="B3:I3"/>
    <mergeCell ref="J3:K3"/>
    <mergeCell ref="A8:A9"/>
    <mergeCell ref="B8:B9"/>
    <mergeCell ref="C8:H8"/>
    <mergeCell ref="I8:K9"/>
    <mergeCell ref="A10:A11"/>
    <mergeCell ref="D10:D11"/>
    <mergeCell ref="F10:F11"/>
    <mergeCell ref="H10:H11"/>
    <mergeCell ref="I10:K10"/>
    <mergeCell ref="I11:K11"/>
  </mergeCells>
  <conditionalFormatting sqref="H10">
    <cfRule type="cellIs" priority="1" dxfId="1" operator="equal" stopIfTrue="1">
      <formula>"0"</formula>
    </cfRule>
    <cfRule type="cellIs" priority="2" dxfId="1" operator="lessThanOrEqual" stopIfTrue="1">
      <formula>$O$5</formula>
    </cfRule>
    <cfRule type="cellIs" priority="3" dxfId="0" operator="greaterThanOrEqual" stopIfTrue="1">
      <formula>$O$2</formula>
    </cfRule>
    <cfRule type="cellIs" priority="4" dxfId="9" operator="between" stopIfTrue="1">
      <formula>$O$4</formula>
      <formula>$O$3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6"/>
  <sheetViews>
    <sheetView showGridLines="0" zoomScalePageLayoutView="0" workbookViewId="0" topLeftCell="A19">
      <selection activeCell="C16" sqref="C16:P16"/>
    </sheetView>
  </sheetViews>
  <sheetFormatPr defaultColWidth="11.421875" defaultRowHeight="12.75"/>
  <cols>
    <col min="1" max="1" width="3.00390625" style="2" customWidth="1"/>
    <col min="2" max="2" width="30.00390625" style="2" customWidth="1"/>
    <col min="3" max="3" width="16.8515625" style="2" customWidth="1"/>
    <col min="4" max="4" width="5.00390625" style="2" bestFit="1" customWidth="1"/>
    <col min="5" max="5" width="4.7109375" style="2" bestFit="1" customWidth="1"/>
    <col min="6" max="6" width="9.57421875" style="2" bestFit="1" customWidth="1"/>
    <col min="7" max="7" width="5.421875" style="2" bestFit="1" customWidth="1"/>
    <col min="8" max="8" width="5.140625" style="2" bestFit="1" customWidth="1"/>
    <col min="9" max="9" width="9.57421875" style="2" bestFit="1" customWidth="1"/>
    <col min="10" max="10" width="4.140625" style="2" bestFit="1" customWidth="1"/>
    <col min="11" max="11" width="6.421875" style="2" bestFit="1" customWidth="1"/>
    <col min="12" max="12" width="9.57421875" style="2" bestFit="1" customWidth="1"/>
    <col min="13" max="13" width="8.421875" style="2" customWidth="1"/>
    <col min="14" max="14" width="6.421875" style="2" customWidth="1"/>
    <col min="15" max="15" width="11.00390625" style="2" customWidth="1"/>
    <col min="16" max="16" width="17.57421875" style="2" customWidth="1"/>
    <col min="17" max="18" width="11.7109375" style="2" customWidth="1"/>
    <col min="19" max="16384" width="11.421875" style="2" customWidth="1"/>
  </cols>
  <sheetData>
    <row r="1" spans="2:16" ht="13.5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6" ht="16.5" customHeight="1">
      <c r="B2" s="225"/>
      <c r="C2" s="228" t="s">
        <v>35</v>
      </c>
      <c r="D2" s="229"/>
      <c r="E2" s="229"/>
      <c r="F2" s="229"/>
      <c r="G2" s="229"/>
      <c r="H2" s="229"/>
      <c r="I2" s="229"/>
      <c r="J2" s="229"/>
      <c r="K2" s="229"/>
      <c r="L2" s="229"/>
      <c r="M2" s="230"/>
      <c r="N2" s="231" t="s">
        <v>104</v>
      </c>
      <c r="O2" s="232"/>
      <c r="P2" s="233"/>
    </row>
    <row r="3" spans="2:16" ht="15.75" customHeight="1">
      <c r="B3" s="226"/>
      <c r="C3" s="234" t="s">
        <v>37</v>
      </c>
      <c r="D3" s="235"/>
      <c r="E3" s="235"/>
      <c r="F3" s="235"/>
      <c r="G3" s="235"/>
      <c r="H3" s="235"/>
      <c r="I3" s="235"/>
      <c r="J3" s="235"/>
      <c r="K3" s="235"/>
      <c r="L3" s="235"/>
      <c r="M3" s="236"/>
      <c r="N3" s="237" t="s">
        <v>176</v>
      </c>
      <c r="O3" s="238"/>
      <c r="P3" s="239"/>
    </row>
    <row r="4" spans="2:16" ht="15.75" customHeight="1">
      <c r="B4" s="226"/>
      <c r="C4" s="234" t="s">
        <v>38</v>
      </c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237" t="s">
        <v>105</v>
      </c>
      <c r="O4" s="238"/>
      <c r="P4" s="239"/>
    </row>
    <row r="5" spans="2:16" ht="16.5" customHeight="1" thickBot="1">
      <c r="B5" s="227"/>
      <c r="C5" s="240" t="s">
        <v>39</v>
      </c>
      <c r="D5" s="241"/>
      <c r="E5" s="241"/>
      <c r="F5" s="241"/>
      <c r="G5" s="241"/>
      <c r="H5" s="241"/>
      <c r="I5" s="241"/>
      <c r="J5" s="241"/>
      <c r="K5" s="241"/>
      <c r="L5" s="241"/>
      <c r="M5" s="242"/>
      <c r="N5" s="243" t="s">
        <v>40</v>
      </c>
      <c r="O5" s="244"/>
      <c r="P5" s="245"/>
    </row>
    <row r="6" spans="2:16" ht="13.5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7" ht="12.75">
      <c r="A7" s="5"/>
      <c r="B7" s="207" t="s">
        <v>43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9"/>
      <c r="Q7" s="5"/>
    </row>
    <row r="8" spans="1:17" ht="13.5" thickBot="1">
      <c r="A8" s="5"/>
      <c r="B8" s="210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2"/>
      <c r="Q8" s="5"/>
    </row>
    <row r="9" spans="1:17" ht="6.75" customHeight="1" thickBot="1">
      <c r="A9" s="5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5"/>
    </row>
    <row r="10" spans="1:17" ht="26.25" customHeight="1" thickBot="1">
      <c r="A10" s="5"/>
      <c r="B10" s="41" t="s">
        <v>53</v>
      </c>
      <c r="C10" s="219">
        <v>2021</v>
      </c>
      <c r="D10" s="220"/>
      <c r="E10" s="220"/>
      <c r="F10" s="220"/>
      <c r="G10" s="220"/>
      <c r="H10" s="220"/>
      <c r="I10" s="221"/>
      <c r="J10" s="214" t="s">
        <v>1</v>
      </c>
      <c r="K10" s="215"/>
      <c r="L10" s="215"/>
      <c r="M10" s="215"/>
      <c r="N10" s="216" t="s">
        <v>178</v>
      </c>
      <c r="O10" s="217"/>
      <c r="P10" s="218"/>
      <c r="Q10" s="5"/>
    </row>
    <row r="11" spans="1:17" ht="4.5" customHeight="1" thickBot="1">
      <c r="A11" s="5"/>
      <c r="B11" s="222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4"/>
      <c r="Q11" s="5"/>
    </row>
    <row r="12" spans="1:17" ht="13.5" thickBot="1">
      <c r="A12" s="5"/>
      <c r="B12" s="14" t="s">
        <v>0</v>
      </c>
      <c r="C12" s="160" t="s">
        <v>78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  <c r="Q12" s="5"/>
    </row>
    <row r="13" spans="1:17" ht="4.5" customHeight="1" thickBot="1">
      <c r="A13" s="5"/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8"/>
      <c r="Q13" s="5"/>
    </row>
    <row r="14" spans="1:17" ht="18" customHeight="1" thickBot="1">
      <c r="A14" s="5"/>
      <c r="B14" s="14" t="s">
        <v>6</v>
      </c>
      <c r="C14" s="201" t="s">
        <v>135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  <c r="Q14" s="5"/>
    </row>
    <row r="15" spans="1:17" ht="4.5" customHeight="1" thickBot="1">
      <c r="A15" s="5"/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1"/>
      <c r="Q15" s="5"/>
    </row>
    <row r="16" spans="1:17" ht="32.25" customHeight="1" thickBot="1">
      <c r="A16" s="5"/>
      <c r="B16" s="14" t="s">
        <v>24</v>
      </c>
      <c r="C16" s="204" t="s">
        <v>136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6"/>
      <c r="Q16" s="5"/>
    </row>
    <row r="17" spans="1:17" ht="4.5" customHeight="1" thickBot="1">
      <c r="A17" s="5"/>
      <c r="B17" s="169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1"/>
      <c r="Q17" s="5"/>
    </row>
    <row r="18" spans="1:17" ht="26.25" customHeight="1" thickBot="1">
      <c r="A18" s="5"/>
      <c r="B18" s="14" t="s">
        <v>11</v>
      </c>
      <c r="C18" s="191" t="s">
        <v>107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3"/>
      <c r="Q18" s="5"/>
    </row>
    <row r="19" spans="1:17" ht="4.5" customHeight="1" thickBot="1">
      <c r="A19" s="5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5"/>
    </row>
    <row r="20" spans="1:17" ht="17.25" customHeight="1" thickBot="1">
      <c r="A20" s="5"/>
      <c r="B20" s="122" t="s">
        <v>25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4"/>
      <c r="Q20" s="5"/>
    </row>
    <row r="21" spans="1:17" ht="4.5" customHeight="1" thickBot="1">
      <c r="A21" s="5"/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7"/>
      <c r="Q21" s="5"/>
    </row>
    <row r="22" spans="1:17" ht="51" customHeight="1" thickBot="1">
      <c r="A22" s="5"/>
      <c r="B22" s="14" t="s">
        <v>3</v>
      </c>
      <c r="C22" s="198" t="s">
        <v>143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200"/>
      <c r="Q22" s="5"/>
    </row>
    <row r="23" spans="1:17" ht="4.5" customHeight="1" thickBot="1">
      <c r="A23" s="5"/>
      <c r="B23" s="169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1"/>
      <c r="Q23" s="5"/>
    </row>
    <row r="24" spans="1:17" ht="82.5" customHeight="1" thickBot="1">
      <c r="A24" s="5"/>
      <c r="B24" s="14" t="s">
        <v>12</v>
      </c>
      <c r="C24" s="173" t="s">
        <v>144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/>
      <c r="Q24" s="5"/>
    </row>
    <row r="25" spans="1:17" ht="4.5" customHeight="1" thickBot="1">
      <c r="A25" s="5"/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8"/>
      <c r="Q25" s="5"/>
    </row>
    <row r="26" spans="1:17" ht="13.5" customHeight="1" thickBot="1">
      <c r="A26" s="5"/>
      <c r="B26" s="15" t="s">
        <v>2</v>
      </c>
      <c r="C26" s="179">
        <v>0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1"/>
      <c r="Q26" s="5"/>
    </row>
    <row r="27" spans="1:17" ht="4.5" customHeight="1" thickBot="1">
      <c r="A27" s="5"/>
      <c r="B27" s="182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4"/>
      <c r="Q27" s="5"/>
    </row>
    <row r="28" spans="1:17" ht="12.75" customHeight="1" thickBot="1">
      <c r="A28" s="5"/>
      <c r="B28" s="15" t="s">
        <v>13</v>
      </c>
      <c r="C28" s="16" t="s">
        <v>14</v>
      </c>
      <c r="D28" s="185" t="s">
        <v>137</v>
      </c>
      <c r="E28" s="186"/>
      <c r="F28" s="186"/>
      <c r="G28" s="187"/>
      <c r="H28" s="188" t="s">
        <v>15</v>
      </c>
      <c r="I28" s="188"/>
      <c r="J28" s="188"/>
      <c r="K28" s="185" t="s">
        <v>138</v>
      </c>
      <c r="L28" s="186"/>
      <c r="M28" s="187"/>
      <c r="N28" s="189" t="s">
        <v>16</v>
      </c>
      <c r="O28" s="190"/>
      <c r="P28" s="17" t="s">
        <v>139</v>
      </c>
      <c r="Q28" s="5"/>
    </row>
    <row r="29" spans="1:17" ht="4.5" customHeight="1" thickBot="1">
      <c r="A29" s="5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8"/>
      <c r="Q29" s="5"/>
    </row>
    <row r="30" spans="1:17" ht="13.5" thickBot="1">
      <c r="A30" s="5"/>
      <c r="B30" s="39" t="s">
        <v>7</v>
      </c>
      <c r="C30" s="159" t="s">
        <v>103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1"/>
      <c r="Q30" s="5"/>
    </row>
    <row r="31" spans="1:17" ht="4.5" customHeight="1" thickBot="1">
      <c r="A31" s="5"/>
      <c r="B31" s="169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  <c r="Q31" s="5"/>
    </row>
    <row r="32" spans="1:17" ht="13.5" thickBot="1">
      <c r="A32" s="5"/>
      <c r="B32" s="39" t="s">
        <v>4</v>
      </c>
      <c r="C32" s="172" t="s">
        <v>49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1"/>
      <c r="Q32" s="5"/>
    </row>
    <row r="33" spans="1:17" ht="4.5" customHeight="1" thickBot="1">
      <c r="A33" s="5"/>
      <c r="B33" s="169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1"/>
      <c r="Q33" s="5"/>
    </row>
    <row r="34" spans="1:17" ht="13.5" thickBot="1">
      <c r="A34" s="5"/>
      <c r="B34" s="39" t="s">
        <v>23</v>
      </c>
      <c r="C34" s="172" t="s">
        <v>49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1"/>
      <c r="Q34" s="5"/>
    </row>
    <row r="35" spans="1:17" ht="4.5" customHeight="1" thickBot="1">
      <c r="A35" s="5"/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8"/>
      <c r="Q35" s="5"/>
    </row>
    <row r="36" spans="1:17" ht="16.5" customHeight="1" thickBot="1">
      <c r="A36" s="5"/>
      <c r="B36" s="39" t="s">
        <v>42</v>
      </c>
      <c r="C36" s="159" t="s">
        <v>49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1"/>
      <c r="Q36" s="5"/>
    </row>
    <row r="37" spans="1:17" ht="4.5" customHeight="1" thickBot="1">
      <c r="A37" s="5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5"/>
    </row>
    <row r="38" spans="1:17" ht="13.5" thickBot="1">
      <c r="A38" s="5"/>
      <c r="B38" s="162" t="s">
        <v>17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4"/>
      <c r="P38" s="165"/>
      <c r="Q38" s="5"/>
    </row>
    <row r="39" spans="1:17" ht="12.75">
      <c r="A39" s="5"/>
      <c r="B39" s="43" t="s">
        <v>22</v>
      </c>
      <c r="C39" s="162" t="s">
        <v>18</v>
      </c>
      <c r="D39" s="163"/>
      <c r="E39" s="163"/>
      <c r="F39" s="163"/>
      <c r="G39" s="165"/>
      <c r="H39" s="162" t="s">
        <v>7</v>
      </c>
      <c r="I39" s="163"/>
      <c r="J39" s="163"/>
      <c r="K39" s="163"/>
      <c r="L39" s="165"/>
      <c r="M39" s="162" t="s">
        <v>19</v>
      </c>
      <c r="N39" s="163"/>
      <c r="O39" s="164"/>
      <c r="P39" s="165"/>
      <c r="Q39" s="5"/>
    </row>
    <row r="40" spans="1:17" ht="54" customHeight="1">
      <c r="A40" s="5"/>
      <c r="B40" s="18" t="s">
        <v>140</v>
      </c>
      <c r="C40" s="144" t="s">
        <v>142</v>
      </c>
      <c r="D40" s="145"/>
      <c r="E40" s="145"/>
      <c r="F40" s="145"/>
      <c r="G40" s="146"/>
      <c r="H40" s="147" t="s">
        <v>121</v>
      </c>
      <c r="I40" s="147"/>
      <c r="J40" s="147"/>
      <c r="K40" s="147"/>
      <c r="L40" s="147"/>
      <c r="M40" s="148" t="s">
        <v>122</v>
      </c>
      <c r="N40" s="148"/>
      <c r="O40" s="148"/>
      <c r="P40" s="149"/>
      <c r="Q40" s="5"/>
    </row>
    <row r="41" spans="1:17" ht="55.5" customHeight="1" thickBot="1">
      <c r="A41" s="5"/>
      <c r="B41" s="77" t="s">
        <v>141</v>
      </c>
      <c r="C41" s="150" t="s">
        <v>142</v>
      </c>
      <c r="D41" s="151"/>
      <c r="E41" s="151"/>
      <c r="F41" s="151"/>
      <c r="G41" s="152"/>
      <c r="H41" s="153" t="s">
        <v>121</v>
      </c>
      <c r="I41" s="153"/>
      <c r="J41" s="153"/>
      <c r="K41" s="153"/>
      <c r="L41" s="153"/>
      <c r="M41" s="154" t="s">
        <v>122</v>
      </c>
      <c r="N41" s="154"/>
      <c r="O41" s="154"/>
      <c r="P41" s="155"/>
      <c r="Q41" s="5"/>
    </row>
    <row r="42" spans="1:17" ht="4.5" customHeight="1" thickBot="1">
      <c r="A42" s="5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"/>
    </row>
    <row r="43" spans="1:17" ht="13.5" customHeight="1" thickBot="1">
      <c r="A43" s="5"/>
      <c r="B43" s="122" t="s">
        <v>8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4"/>
      <c r="Q43" s="5"/>
    </row>
    <row r="44" spans="1:17" ht="4.5" customHeight="1" thickBot="1">
      <c r="A44" s="5"/>
      <c r="B44" s="45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6"/>
      <c r="Q44" s="5"/>
    </row>
    <row r="45" spans="1:17" ht="12.75">
      <c r="A45" s="5"/>
      <c r="B45" s="125" t="s">
        <v>20</v>
      </c>
      <c r="C45" s="19" t="s">
        <v>9</v>
      </c>
      <c r="D45" s="20" t="s">
        <v>66</v>
      </c>
      <c r="E45" s="20" t="s">
        <v>67</v>
      </c>
      <c r="F45" s="20" t="s">
        <v>68</v>
      </c>
      <c r="G45" s="20" t="s">
        <v>69</v>
      </c>
      <c r="H45" s="20" t="s">
        <v>70</v>
      </c>
      <c r="I45" s="20" t="s">
        <v>71</v>
      </c>
      <c r="J45" s="20" t="s">
        <v>72</v>
      </c>
      <c r="K45" s="20" t="s">
        <v>73</v>
      </c>
      <c r="L45" s="20" t="s">
        <v>74</v>
      </c>
      <c r="M45" s="20" t="s">
        <v>75</v>
      </c>
      <c r="N45" s="20" t="s">
        <v>76</v>
      </c>
      <c r="O45" s="21" t="s">
        <v>77</v>
      </c>
      <c r="P45" s="22" t="s">
        <v>126</v>
      </c>
      <c r="Q45" s="5"/>
    </row>
    <row r="46" spans="1:17" ht="12.75">
      <c r="A46" s="5"/>
      <c r="B46" s="126"/>
      <c r="C46" s="79" t="s">
        <v>2</v>
      </c>
      <c r="D46" s="80"/>
      <c r="E46" s="101"/>
      <c r="F46" s="102"/>
      <c r="G46" s="102">
        <f>+C26</f>
        <v>0</v>
      </c>
      <c r="H46" s="101"/>
      <c r="I46" s="102"/>
      <c r="J46" s="101"/>
      <c r="K46" s="102">
        <f>+C26</f>
        <v>0</v>
      </c>
      <c r="L46" s="102"/>
      <c r="M46" s="101"/>
      <c r="N46" s="101"/>
      <c r="O46" s="103">
        <f>+C26</f>
        <v>0</v>
      </c>
      <c r="P46" s="105">
        <f>+C26</f>
        <v>0</v>
      </c>
      <c r="Q46" s="5"/>
    </row>
    <row r="47" spans="1:17" ht="13.5" thickBot="1">
      <c r="A47" s="5"/>
      <c r="B47" s="127"/>
      <c r="C47" s="23" t="s">
        <v>10</v>
      </c>
      <c r="D47" s="24"/>
      <c r="E47" s="104"/>
      <c r="F47" s="97"/>
      <c r="G47" s="100" t="str">
        <f>+'3 Registro Materialización RC'!D10</f>
        <v>0%</v>
      </c>
      <c r="H47" s="85"/>
      <c r="I47" s="85"/>
      <c r="J47" s="85"/>
      <c r="K47" s="100" t="str">
        <f>+'3 Registro Materialización RC'!F10</f>
        <v>0</v>
      </c>
      <c r="L47" s="85"/>
      <c r="M47" s="85"/>
      <c r="N47" s="85"/>
      <c r="O47" s="106" t="str">
        <f>'3 Registro Materialización RC'!J10</f>
        <v>0</v>
      </c>
      <c r="P47" s="105"/>
      <c r="Q47" s="5"/>
    </row>
    <row r="48" spans="1:17" ht="4.5" customHeight="1" thickBot="1">
      <c r="A48" s="5"/>
      <c r="B48" s="47">
        <v>0.9</v>
      </c>
      <c r="C48" s="25"/>
      <c r="D48" s="25"/>
      <c r="E48" s="25"/>
      <c r="F48" s="26" t="str">
        <f>+'3 Registro Materialización RC'!D10</f>
        <v>0%</v>
      </c>
      <c r="G48" s="25"/>
      <c r="H48" s="25"/>
      <c r="I48" s="26">
        <f>+$C$26</f>
        <v>0</v>
      </c>
      <c r="J48" s="25"/>
      <c r="K48" s="25"/>
      <c r="L48" s="26">
        <f>+$C$26</f>
        <v>0</v>
      </c>
      <c r="M48" s="25"/>
      <c r="N48" s="25"/>
      <c r="O48" s="26">
        <f>+$C$26</f>
        <v>0</v>
      </c>
      <c r="P48" s="26">
        <f>+$C$26</f>
        <v>0</v>
      </c>
      <c r="Q48" s="5"/>
    </row>
    <row r="49" spans="1:17" ht="22.5" customHeight="1" thickBot="1">
      <c r="A49" s="5"/>
      <c r="B49" s="122" t="s">
        <v>21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  <c r="Q49" s="5"/>
    </row>
    <row r="50" spans="1:17" ht="12.75">
      <c r="A50" s="5"/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5"/>
    </row>
    <row r="51" spans="1:17" ht="12.75">
      <c r="A51" s="5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9"/>
      <c r="Q51" s="5"/>
    </row>
    <row r="52" spans="1:17" ht="12.75">
      <c r="A52" s="5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5"/>
    </row>
    <row r="53" spans="1:17" ht="12.75">
      <c r="A53" s="5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9"/>
      <c r="Q53" s="5"/>
    </row>
    <row r="54" spans="1:17" ht="12.75">
      <c r="A54" s="5"/>
      <c r="B54" s="137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9"/>
      <c r="Q54" s="5"/>
    </row>
    <row r="55" spans="1:17" ht="12.75">
      <c r="A55" s="5"/>
      <c r="B55" s="137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9"/>
      <c r="Q55" s="5"/>
    </row>
    <row r="56" spans="1:17" ht="12.75">
      <c r="A56" s="5"/>
      <c r="B56" s="137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9"/>
      <c r="Q56" s="5"/>
    </row>
    <row r="57" spans="1:17" ht="12.75">
      <c r="A57" s="5"/>
      <c r="B57" s="137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9"/>
      <c r="Q57" s="5"/>
    </row>
    <row r="58" spans="1:17" ht="12.75">
      <c r="A58" s="5"/>
      <c r="B58" s="137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9"/>
      <c r="Q58" s="5"/>
    </row>
    <row r="59" spans="1:17" ht="12.75">
      <c r="A59" s="5"/>
      <c r="B59" s="13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9"/>
      <c r="Q59" s="5"/>
    </row>
    <row r="60" spans="1:17" ht="12.75">
      <c r="A60" s="5"/>
      <c r="B60" s="13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9"/>
      <c r="Q60" s="5"/>
    </row>
    <row r="61" spans="1:17" ht="12.75">
      <c r="A61" s="5"/>
      <c r="B61" s="137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9"/>
      <c r="Q61" s="5"/>
    </row>
    <row r="62" spans="1:17" ht="12.75">
      <c r="A62" s="5"/>
      <c r="B62" s="137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9"/>
      <c r="Q62" s="5"/>
    </row>
    <row r="63" spans="1:17" ht="12.75">
      <c r="A63" s="5"/>
      <c r="B63" s="137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9"/>
      <c r="Q63" s="5"/>
    </row>
    <row r="64" spans="1:17" ht="12.75">
      <c r="A64" s="5"/>
      <c r="B64" s="137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9"/>
      <c r="Q64" s="5"/>
    </row>
    <row r="65" spans="1:17" ht="13.5" thickBot="1">
      <c r="A65" s="5"/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2"/>
      <c r="Q65" s="5"/>
    </row>
    <row r="66" spans="1:17" s="6" customFormat="1" ht="4.5" customHeight="1" thickBo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</row>
    <row r="67" spans="1:17" ht="15" customHeight="1">
      <c r="A67" s="5"/>
      <c r="B67" s="131" t="s">
        <v>5</v>
      </c>
      <c r="C67" s="128" t="s">
        <v>168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30"/>
      <c r="Q67" s="5"/>
    </row>
    <row r="68" spans="1:17" ht="49.5" customHeight="1">
      <c r="A68" s="5"/>
      <c r="B68" s="132"/>
      <c r="C68" s="113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5"/>
    </row>
    <row r="69" spans="1:17" ht="15" customHeight="1">
      <c r="A69" s="5"/>
      <c r="B69" s="132"/>
      <c r="C69" s="116" t="s">
        <v>169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8"/>
      <c r="Q69" s="5"/>
    </row>
    <row r="70" spans="1:17" ht="49.5" customHeight="1">
      <c r="A70" s="5"/>
      <c r="B70" s="132"/>
      <c r="C70" s="113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5"/>
    </row>
    <row r="71" spans="1:17" ht="18" customHeight="1">
      <c r="A71" s="5"/>
      <c r="B71" s="132"/>
      <c r="C71" s="116" t="s">
        <v>170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8"/>
      <c r="Q71" s="5"/>
    </row>
    <row r="72" spans="1:17" ht="49.5" customHeight="1" thickBot="1">
      <c r="A72" s="5"/>
      <c r="B72" s="132"/>
      <c r="C72" s="278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80"/>
      <c r="Q72" s="5"/>
    </row>
    <row r="73" spans="1:17" ht="30.75" customHeight="1" thickBot="1">
      <c r="A73" s="5"/>
      <c r="B73" s="7" t="s">
        <v>41</v>
      </c>
      <c r="C73" s="10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0"/>
      <c r="Q73" s="5"/>
    </row>
    <row r="74" spans="1:17" ht="27.75" customHeight="1" thickBot="1">
      <c r="A74" s="5"/>
      <c r="B74" s="7" t="s">
        <v>54</v>
      </c>
      <c r="C74" s="111" t="s">
        <v>55</v>
      </c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2"/>
      <c r="Q74" s="5"/>
    </row>
    <row r="77" ht="12.75">
      <c r="C77" s="8"/>
    </row>
    <row r="78" ht="12.75" hidden="1">
      <c r="C78" s="2">
        <v>2018</v>
      </c>
    </row>
    <row r="79" ht="12.75" hidden="1">
      <c r="C79" s="2">
        <v>2019</v>
      </c>
    </row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pans="4:9" s="3" customFormat="1" ht="12.75">
      <c r="D91" s="70"/>
      <c r="E91" s="70"/>
      <c r="F91" s="70"/>
      <c r="G91" s="70"/>
      <c r="H91" s="70"/>
      <c r="I91" s="70"/>
    </row>
    <row r="92" spans="4:9" s="3" customFormat="1" ht="12.75">
      <c r="D92" s="70"/>
      <c r="E92" s="70"/>
      <c r="F92" s="70"/>
      <c r="G92" s="70"/>
      <c r="H92" s="70"/>
      <c r="I92" s="70"/>
    </row>
    <row r="93" spans="2:9" s="3" customFormat="1" ht="12.75">
      <c r="B93" s="70"/>
      <c r="C93" s="70"/>
      <c r="D93" s="70"/>
      <c r="E93" s="70"/>
      <c r="F93" s="70"/>
      <c r="G93" s="70"/>
      <c r="H93" s="70"/>
      <c r="I93" s="70"/>
    </row>
    <row r="94" spans="2:9" s="3" customFormat="1" ht="12.75">
      <c r="B94" s="70"/>
      <c r="C94" s="70"/>
      <c r="D94" s="70"/>
      <c r="E94" s="70"/>
      <c r="F94" s="70"/>
      <c r="G94" s="70"/>
      <c r="H94" s="70"/>
      <c r="I94" s="70"/>
    </row>
    <row r="95" spans="2:9" s="3" customFormat="1" ht="12.75">
      <c r="B95" s="70"/>
      <c r="C95" s="70"/>
      <c r="D95" s="70"/>
      <c r="E95" s="70"/>
      <c r="F95" s="70"/>
      <c r="G95" s="70"/>
      <c r="H95" s="70"/>
      <c r="I95" s="70"/>
    </row>
    <row r="96" spans="2:16" s="3" customFormat="1" ht="12.75">
      <c r="B96" s="70"/>
      <c r="C96" s="70"/>
      <c r="D96" s="70"/>
      <c r="E96" s="70"/>
      <c r="F96" s="70"/>
      <c r="G96" s="70"/>
      <c r="H96" s="70"/>
      <c r="I96" s="70"/>
      <c r="K96" s="70"/>
      <c r="L96" s="70"/>
      <c r="M96" s="70"/>
      <c r="N96" s="70"/>
      <c r="O96" s="70"/>
      <c r="P96" s="70"/>
    </row>
    <row r="97" spans="2:16" s="3" customFormat="1" ht="12.75">
      <c r="B97" s="70"/>
      <c r="C97" s="70"/>
      <c r="D97" s="70"/>
      <c r="E97" s="70"/>
      <c r="F97" s="70"/>
      <c r="G97" s="70"/>
      <c r="H97" s="70"/>
      <c r="I97" s="70"/>
      <c r="K97" s="70"/>
      <c r="L97" s="70"/>
      <c r="M97" s="70"/>
      <c r="N97" s="70"/>
      <c r="O97" s="70"/>
      <c r="P97" s="70"/>
    </row>
    <row r="98" spans="2:16" s="3" customFormat="1" ht="12.75">
      <c r="B98" s="70"/>
      <c r="C98" s="70"/>
      <c r="D98" s="70"/>
      <c r="E98" s="70"/>
      <c r="F98" s="70"/>
      <c r="G98" s="70"/>
      <c r="H98" s="70"/>
      <c r="I98" s="70"/>
      <c r="K98" s="70"/>
      <c r="L98" s="70"/>
      <c r="M98" s="70"/>
      <c r="N98" s="70"/>
      <c r="O98" s="70"/>
      <c r="P98" s="70"/>
    </row>
    <row r="99" spans="2:17" s="3" customFormat="1" ht="12.75">
      <c r="B99" s="70"/>
      <c r="C99" s="70"/>
      <c r="D99" s="70"/>
      <c r="E99" s="70"/>
      <c r="F99" s="70"/>
      <c r="G99" s="70"/>
      <c r="H99" s="70"/>
      <c r="I99" s="70"/>
      <c r="K99" s="70"/>
      <c r="L99" s="70"/>
      <c r="M99" s="70"/>
      <c r="N99" s="70"/>
      <c r="O99" s="70"/>
      <c r="P99" s="70"/>
      <c r="Q99" s="9" t="s">
        <v>46</v>
      </c>
    </row>
    <row r="100" spans="2:17" s="3" customFormat="1" ht="12.75">
      <c r="B100" s="71"/>
      <c r="C100" s="71"/>
      <c r="D100" s="70"/>
      <c r="E100" s="70"/>
      <c r="F100" s="70"/>
      <c r="G100" s="70"/>
      <c r="H100" s="70"/>
      <c r="I100" s="70"/>
      <c r="K100" s="70"/>
      <c r="L100" s="70"/>
      <c r="O100" s="70"/>
      <c r="P100" s="70"/>
      <c r="Q100" s="9" t="s">
        <v>47</v>
      </c>
    </row>
    <row r="101" spans="2:17" s="3" customFormat="1" ht="12.75">
      <c r="B101" s="71"/>
      <c r="C101" s="71"/>
      <c r="D101" s="70"/>
      <c r="E101" s="70"/>
      <c r="F101" s="70"/>
      <c r="G101" s="70"/>
      <c r="H101" s="70"/>
      <c r="I101" s="70"/>
      <c r="K101" s="70"/>
      <c r="L101" s="70"/>
      <c r="O101" s="70"/>
      <c r="P101" s="70"/>
      <c r="Q101" s="9" t="s">
        <v>49</v>
      </c>
    </row>
    <row r="102" spans="2:17" s="3" customFormat="1" ht="12.75">
      <c r="B102" s="71"/>
      <c r="C102" s="71"/>
      <c r="D102" s="70"/>
      <c r="E102" s="70"/>
      <c r="F102" s="70"/>
      <c r="G102" s="70"/>
      <c r="H102" s="70"/>
      <c r="I102" s="70"/>
      <c r="K102" s="70"/>
      <c r="L102" s="70"/>
      <c r="O102" s="70"/>
      <c r="P102" s="70"/>
      <c r="Q102" s="9" t="s">
        <v>48</v>
      </c>
    </row>
    <row r="103" spans="2:17" s="3" customFormat="1" ht="12.75">
      <c r="B103" s="70"/>
      <c r="C103" s="71"/>
      <c r="D103" s="70"/>
      <c r="E103" s="70"/>
      <c r="F103" s="70"/>
      <c r="G103" s="70"/>
      <c r="H103" s="70"/>
      <c r="I103" s="70"/>
      <c r="K103" s="70"/>
      <c r="L103" s="70"/>
      <c r="M103" s="71"/>
      <c r="N103" s="70"/>
      <c r="O103" s="70"/>
      <c r="P103" s="70"/>
      <c r="Q103" s="9" t="s">
        <v>50</v>
      </c>
    </row>
    <row r="104" spans="2:17" s="3" customFormat="1" ht="12.75">
      <c r="B104" s="70"/>
      <c r="C104" s="71"/>
      <c r="D104" s="70"/>
      <c r="E104" s="70"/>
      <c r="F104" s="70"/>
      <c r="G104" s="70"/>
      <c r="H104" s="70"/>
      <c r="I104" s="70"/>
      <c r="K104" s="70"/>
      <c r="L104" s="70"/>
      <c r="M104" s="70"/>
      <c r="N104" s="70" t="s">
        <v>45</v>
      </c>
      <c r="O104" s="70"/>
      <c r="P104" s="70"/>
      <c r="Q104" s="9" t="s">
        <v>51</v>
      </c>
    </row>
    <row r="105" spans="2:16" s="3" customFormat="1" ht="12.75">
      <c r="B105" s="70"/>
      <c r="C105" s="71"/>
      <c r="D105" s="70"/>
      <c r="E105" s="70"/>
      <c r="F105" s="70"/>
      <c r="G105" s="70"/>
      <c r="H105" s="70"/>
      <c r="I105" s="70"/>
      <c r="K105" s="70"/>
      <c r="L105" s="70"/>
      <c r="M105" s="70"/>
      <c r="N105" s="70"/>
      <c r="O105" s="70"/>
      <c r="P105" s="70"/>
    </row>
    <row r="106" spans="2:16" s="3" customFormat="1" ht="12.75">
      <c r="B106" s="70"/>
      <c r="C106" s="71"/>
      <c r="D106" s="70"/>
      <c r="E106" s="70"/>
      <c r="F106" s="70"/>
      <c r="G106" s="70"/>
      <c r="H106" s="70"/>
      <c r="I106" s="70"/>
      <c r="K106" s="70"/>
      <c r="L106" s="70"/>
      <c r="M106" s="70"/>
      <c r="N106" s="70"/>
      <c r="O106" s="70"/>
      <c r="P106" s="70"/>
    </row>
    <row r="107" spans="2:16" s="3" customFormat="1" ht="12.75">
      <c r="B107" s="70"/>
      <c r="C107" s="70"/>
      <c r="D107" s="70"/>
      <c r="E107" s="70"/>
      <c r="F107" s="70"/>
      <c r="G107" s="70"/>
      <c r="H107" s="70"/>
      <c r="I107" s="70"/>
      <c r="K107" s="70"/>
      <c r="L107" s="70"/>
      <c r="M107" s="70"/>
      <c r="N107" s="70"/>
      <c r="O107" s="70"/>
      <c r="P107" s="70"/>
    </row>
    <row r="108" spans="2:16" s="3" customFormat="1" ht="12.75">
      <c r="B108" s="70"/>
      <c r="C108" s="70"/>
      <c r="D108" s="70"/>
      <c r="E108" s="70"/>
      <c r="F108" s="70"/>
      <c r="G108" s="70"/>
      <c r="H108" s="70"/>
      <c r="I108" s="70"/>
      <c r="K108" s="70"/>
      <c r="L108" s="70"/>
      <c r="M108" s="70"/>
      <c r="N108" s="70"/>
      <c r="O108" s="70"/>
      <c r="P108" s="70"/>
    </row>
    <row r="109" spans="2:17" s="3" customFormat="1" ht="12.75">
      <c r="B109" s="70"/>
      <c r="C109" s="70"/>
      <c r="D109" s="70"/>
      <c r="E109" s="70"/>
      <c r="F109" s="70"/>
      <c r="G109" s="70"/>
      <c r="H109" s="70"/>
      <c r="I109" s="70"/>
      <c r="K109" s="70"/>
      <c r="L109" s="70"/>
      <c r="M109" s="70"/>
      <c r="N109" s="70"/>
      <c r="O109" s="70"/>
      <c r="P109" s="70"/>
      <c r="Q109" s="9">
        <v>2015</v>
      </c>
    </row>
    <row r="110" spans="2:17" s="3" customFormat="1" ht="12.75" customHeight="1">
      <c r="B110" s="70"/>
      <c r="C110" s="70"/>
      <c r="D110" s="70"/>
      <c r="E110" s="70"/>
      <c r="F110" s="70"/>
      <c r="G110" s="70"/>
      <c r="H110" s="70"/>
      <c r="I110" s="70"/>
      <c r="Q110" s="9">
        <v>2016</v>
      </c>
    </row>
    <row r="111" spans="2:17" s="3" customFormat="1" ht="12.75">
      <c r="B111" s="70"/>
      <c r="C111" s="70"/>
      <c r="D111" s="70"/>
      <c r="E111" s="70"/>
      <c r="F111" s="70"/>
      <c r="G111" s="70"/>
      <c r="H111" s="70"/>
      <c r="I111" s="70"/>
      <c r="Q111" s="9">
        <v>2017</v>
      </c>
    </row>
    <row r="112" spans="3:17" s="3" customFormat="1" ht="12.75">
      <c r="C112" s="70"/>
      <c r="H112" s="70"/>
      <c r="I112" s="70"/>
      <c r="Q112" s="9">
        <v>2018</v>
      </c>
    </row>
    <row r="113" spans="3:9" s="3" customFormat="1" ht="12.75">
      <c r="C113" s="70"/>
      <c r="H113" s="70"/>
      <c r="I113" s="70"/>
    </row>
    <row r="114" spans="3:9" s="3" customFormat="1" ht="12.75">
      <c r="C114" s="70"/>
      <c r="H114" s="70"/>
      <c r="I114" s="70"/>
    </row>
    <row r="115" spans="2:9" s="3" customFormat="1" ht="12.75">
      <c r="B115" s="11"/>
      <c r="C115" s="70"/>
      <c r="H115" s="70"/>
      <c r="I115" s="70"/>
    </row>
    <row r="116" spans="2:9" s="3" customFormat="1" ht="12.75">
      <c r="B116" s="11"/>
      <c r="C116" s="70"/>
      <c r="H116" s="70"/>
      <c r="I116" s="70"/>
    </row>
    <row r="117" spans="2:9" s="3" customFormat="1" ht="12.75">
      <c r="B117" s="11"/>
      <c r="C117" s="70"/>
      <c r="H117" s="70"/>
      <c r="I117" s="70"/>
    </row>
    <row r="118" spans="2:9" s="3" customFormat="1" ht="12.75">
      <c r="B118" s="11"/>
      <c r="C118" s="70"/>
      <c r="H118" s="70"/>
      <c r="I118" s="70"/>
    </row>
    <row r="119" spans="2:9" s="3" customFormat="1" ht="12.75">
      <c r="B119" s="11"/>
      <c r="C119" s="70"/>
      <c r="H119" s="70"/>
      <c r="I119" s="70"/>
    </row>
    <row r="120" spans="2:9" s="3" customFormat="1" ht="12.75">
      <c r="B120" s="11"/>
      <c r="C120" s="70"/>
      <c r="H120" s="70"/>
      <c r="I120" s="70"/>
    </row>
    <row r="121" spans="2:9" s="3" customFormat="1" ht="12.75">
      <c r="B121" s="11"/>
      <c r="C121" s="70"/>
      <c r="H121" s="70"/>
      <c r="I121" s="70"/>
    </row>
    <row r="122" spans="2:9" s="3" customFormat="1" ht="12.75">
      <c r="B122" s="12"/>
      <c r="C122" s="70"/>
      <c r="H122" s="70"/>
      <c r="I122" s="70"/>
    </row>
    <row r="123" spans="2:9" s="3" customFormat="1" ht="12.75">
      <c r="B123" s="12"/>
      <c r="C123" s="70"/>
      <c r="H123" s="70"/>
      <c r="I123" s="70"/>
    </row>
    <row r="124" spans="3:9" s="3" customFormat="1" ht="12.75">
      <c r="C124" s="70"/>
      <c r="H124" s="70"/>
      <c r="I124" s="70"/>
    </row>
    <row r="125" s="73" customFormat="1" ht="38.25">
      <c r="B125" s="76" t="s">
        <v>52</v>
      </c>
    </row>
    <row r="126" s="73" customFormat="1" ht="38.25">
      <c r="B126" s="76" t="s">
        <v>106</v>
      </c>
    </row>
    <row r="127" s="73" customFormat="1" ht="38.25">
      <c r="B127" s="76" t="s">
        <v>107</v>
      </c>
    </row>
    <row r="128" s="73" customFormat="1" ht="63.75">
      <c r="B128" s="76" t="s">
        <v>108</v>
      </c>
    </row>
    <row r="129" s="73" customFormat="1" ht="51">
      <c r="B129" s="76" t="s">
        <v>109</v>
      </c>
    </row>
    <row r="130" s="73" customFormat="1" ht="38.25">
      <c r="B130" s="76" t="s">
        <v>110</v>
      </c>
    </row>
    <row r="131" s="73" customFormat="1" ht="25.5">
      <c r="B131" s="76" t="s">
        <v>93</v>
      </c>
    </row>
    <row r="132" s="73" customFormat="1" ht="12.75">
      <c r="B132" s="76" t="s">
        <v>65</v>
      </c>
    </row>
    <row r="133" s="73" customFormat="1" ht="12.75">
      <c r="B133" s="74"/>
    </row>
    <row r="134" s="73" customFormat="1" ht="12.75">
      <c r="B134" s="74"/>
    </row>
    <row r="135" s="73" customFormat="1" ht="12.75">
      <c r="B135" s="73" t="s">
        <v>26</v>
      </c>
    </row>
    <row r="136" s="73" customFormat="1" ht="12.75">
      <c r="B136" s="75" t="s">
        <v>34</v>
      </c>
    </row>
    <row r="137" s="73" customFormat="1" ht="12.75">
      <c r="B137" s="75" t="s">
        <v>83</v>
      </c>
    </row>
    <row r="138" s="73" customFormat="1" ht="12.75">
      <c r="B138" s="75" t="s">
        <v>27</v>
      </c>
    </row>
    <row r="139" spans="2:11" s="5" customFormat="1" ht="12.75">
      <c r="B139" s="10" t="s">
        <v>90</v>
      </c>
      <c r="C139" s="70"/>
      <c r="F139" s="70"/>
      <c r="G139" s="70"/>
      <c r="H139" s="4"/>
      <c r="I139" s="4"/>
      <c r="J139" s="4"/>
      <c r="K139" s="4"/>
    </row>
    <row r="140" spans="2:11" s="5" customFormat="1" ht="12.75">
      <c r="B140" s="10" t="s">
        <v>63</v>
      </c>
      <c r="C140" s="70"/>
      <c r="F140" s="70"/>
      <c r="G140" s="70"/>
      <c r="J140" s="4"/>
      <c r="K140" s="4"/>
    </row>
    <row r="141" spans="2:7" s="5" customFormat="1" ht="12.75">
      <c r="B141" s="10" t="s">
        <v>92</v>
      </c>
      <c r="C141" s="70"/>
      <c r="F141" s="70"/>
      <c r="G141" s="70"/>
    </row>
    <row r="142" spans="2:7" s="5" customFormat="1" ht="12.75">
      <c r="B142" s="10" t="s">
        <v>32</v>
      </c>
      <c r="C142" s="70"/>
      <c r="F142" s="70"/>
      <c r="G142" s="70"/>
    </row>
    <row r="143" spans="2:7" s="5" customFormat="1" ht="12.75">
      <c r="B143" s="10" t="s">
        <v>80</v>
      </c>
      <c r="C143" s="70"/>
      <c r="F143" s="70"/>
      <c r="G143" s="70"/>
    </row>
    <row r="144" spans="2:7" s="5" customFormat="1" ht="12.75">
      <c r="B144" s="10" t="s">
        <v>85</v>
      </c>
      <c r="C144" s="70"/>
      <c r="F144" s="70"/>
      <c r="G144" s="70"/>
    </row>
    <row r="145" spans="2:7" ht="12.75">
      <c r="B145" s="72" t="s">
        <v>111</v>
      </c>
      <c r="C145" s="70"/>
      <c r="F145" s="70"/>
      <c r="G145" s="70"/>
    </row>
    <row r="146" spans="2:7" ht="12.75">
      <c r="B146" s="10" t="s">
        <v>82</v>
      </c>
      <c r="C146" s="70"/>
      <c r="F146" s="70"/>
      <c r="G146" s="70"/>
    </row>
    <row r="147" spans="2:7" ht="12.75">
      <c r="B147" s="10" t="s">
        <v>88</v>
      </c>
      <c r="C147" s="70"/>
      <c r="F147" s="70"/>
      <c r="G147" s="70"/>
    </row>
    <row r="148" spans="2:7" ht="12.75">
      <c r="B148" s="10" t="s">
        <v>91</v>
      </c>
      <c r="C148" s="70"/>
      <c r="F148" s="70"/>
      <c r="G148" s="70"/>
    </row>
    <row r="149" spans="2:7" ht="12.75">
      <c r="B149" s="10" t="s">
        <v>89</v>
      </c>
      <c r="C149" s="70"/>
      <c r="F149" s="70"/>
      <c r="G149" s="70"/>
    </row>
    <row r="150" spans="2:7" ht="12.75">
      <c r="B150" s="10" t="s">
        <v>86</v>
      </c>
      <c r="C150" s="70"/>
      <c r="F150" s="70"/>
      <c r="G150" s="70"/>
    </row>
    <row r="151" spans="2:7" ht="12.75">
      <c r="B151" s="10" t="s">
        <v>78</v>
      </c>
      <c r="C151" s="70"/>
      <c r="F151" s="70"/>
      <c r="G151" s="70"/>
    </row>
    <row r="152" spans="2:3" ht="12.75">
      <c r="B152" s="10" t="s">
        <v>87</v>
      </c>
      <c r="C152" s="70"/>
    </row>
    <row r="153" spans="2:3" ht="12.75">
      <c r="B153" s="10" t="s">
        <v>79</v>
      </c>
      <c r="C153" s="70"/>
    </row>
    <row r="154" spans="2:3" ht="12.75">
      <c r="B154" s="10" t="s">
        <v>81</v>
      </c>
      <c r="C154" s="70"/>
    </row>
    <row r="155" spans="2:3" ht="12.75">
      <c r="B155" s="10" t="s">
        <v>30</v>
      </c>
      <c r="C155" s="70"/>
    </row>
    <row r="156" spans="2:3" ht="12.75">
      <c r="B156" s="10" t="s">
        <v>33</v>
      </c>
      <c r="C156" s="70"/>
    </row>
    <row r="157" spans="2:3" ht="12.75">
      <c r="B157" s="10" t="s">
        <v>29</v>
      </c>
      <c r="C157" s="70"/>
    </row>
    <row r="158" spans="2:3" ht="12.75">
      <c r="B158" s="10" t="s">
        <v>31</v>
      </c>
      <c r="C158" s="70"/>
    </row>
    <row r="159" spans="2:3" ht="12.75">
      <c r="B159" s="10" t="s">
        <v>64</v>
      </c>
      <c r="C159" s="70"/>
    </row>
    <row r="160" spans="2:3" ht="12.75">
      <c r="B160" s="10" t="s">
        <v>62</v>
      </c>
      <c r="C160" s="70"/>
    </row>
    <row r="161" spans="2:3" ht="12.75">
      <c r="B161" s="10" t="s">
        <v>28</v>
      </c>
      <c r="C161" s="70"/>
    </row>
    <row r="162" ht="12.75">
      <c r="B162" s="10" t="s">
        <v>84</v>
      </c>
    </row>
    <row r="163" ht="12.75">
      <c r="B163" s="3"/>
    </row>
    <row r="164" ht="12.75">
      <c r="B164" s="3"/>
    </row>
    <row r="165" ht="12.75">
      <c r="B165" s="3"/>
    </row>
    <row r="166" ht="12.75">
      <c r="B166" s="3" t="s">
        <v>112</v>
      </c>
    </row>
    <row r="167" ht="12.75">
      <c r="B167" s="9" t="s">
        <v>44</v>
      </c>
    </row>
    <row r="168" ht="12.75">
      <c r="B168" s="9" t="s">
        <v>55</v>
      </c>
    </row>
    <row r="169" ht="12.75">
      <c r="B169" s="3"/>
    </row>
    <row r="170" ht="12.75">
      <c r="B170" s="11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</sheetData>
  <sheetProtection formatCells="0" formatColumns="0" formatRows="0" insertRows="0"/>
  <mergeCells count="67">
    <mergeCell ref="C71:P71"/>
    <mergeCell ref="C72:P72"/>
    <mergeCell ref="C73:P73"/>
    <mergeCell ref="C74:P74"/>
    <mergeCell ref="B43:P43"/>
    <mergeCell ref="B45:B47"/>
    <mergeCell ref="B49:P49"/>
    <mergeCell ref="B50:P65"/>
    <mergeCell ref="A66:Q66"/>
    <mergeCell ref="B67:B72"/>
    <mergeCell ref="C67:P67"/>
    <mergeCell ref="C68:P68"/>
    <mergeCell ref="C69:P69"/>
    <mergeCell ref="C70:P70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C24:P24"/>
    <mergeCell ref="B25:P25"/>
    <mergeCell ref="C26:P26"/>
    <mergeCell ref="B27:P27"/>
    <mergeCell ref="D28:G28"/>
    <mergeCell ref="H28:J28"/>
    <mergeCell ref="K28:M28"/>
    <mergeCell ref="N28:O28"/>
    <mergeCell ref="C18:P18"/>
    <mergeCell ref="B19:P19"/>
    <mergeCell ref="B20:P20"/>
    <mergeCell ref="B21:P21"/>
    <mergeCell ref="C22:P22"/>
    <mergeCell ref="B23:P23"/>
    <mergeCell ref="C12:P12"/>
    <mergeCell ref="B13:P13"/>
    <mergeCell ref="C14:P14"/>
    <mergeCell ref="B15:P15"/>
    <mergeCell ref="C16:P16"/>
    <mergeCell ref="B17:P17"/>
    <mergeCell ref="B7:P8"/>
    <mergeCell ref="B9:P9"/>
    <mergeCell ref="C10:I10"/>
    <mergeCell ref="J10:M10"/>
    <mergeCell ref="N10:P10"/>
    <mergeCell ref="B11:P11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dataValidations count="6">
    <dataValidation type="list" allowBlank="1" showInputMessage="1" showErrorMessage="1" sqref="C74:P74">
      <formula1>$B$167:$B$168</formula1>
    </dataValidation>
    <dataValidation type="list" allowBlank="1" showInputMessage="1" showErrorMessage="1" sqref="C12:P12">
      <formula1>$B$136:$B$162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2:P32 C34:P34 C36:P36">
      <formula1>$Q$99:$Q$104</formula1>
    </dataValidation>
    <dataValidation type="list" allowBlank="1" showInputMessage="1" showErrorMessage="1" sqref="C18:P18">
      <formula1>$B$125:$B$132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6"/>
  <sheetViews>
    <sheetView showGridLines="0" zoomScale="80" zoomScaleNormal="80" zoomScalePageLayoutView="0" workbookViewId="0" topLeftCell="A4">
      <selection activeCell="C11" sqref="C11"/>
    </sheetView>
  </sheetViews>
  <sheetFormatPr defaultColWidth="11.421875" defaultRowHeight="30" customHeight="1"/>
  <cols>
    <col min="1" max="1" width="28.57421875" style="37" customWidth="1"/>
    <col min="2" max="2" width="27.00390625" style="30" bestFit="1" customWidth="1"/>
    <col min="3" max="4" width="15.7109375" style="30" customWidth="1"/>
    <col min="5" max="5" width="19.28125" style="30" customWidth="1"/>
    <col min="6" max="6" width="15.7109375" style="30" customWidth="1"/>
    <col min="7" max="7" width="20.00390625" style="30" customWidth="1"/>
    <col min="8" max="10" width="15.7109375" style="30" customWidth="1"/>
    <col min="11" max="11" width="5.28125" style="30" customWidth="1"/>
    <col min="12" max="12" width="10.7109375" style="30" customWidth="1"/>
    <col min="13" max="13" width="50.8515625" style="30" customWidth="1"/>
    <col min="14" max="16" width="11.421875" style="60" customWidth="1"/>
    <col min="17" max="17" width="11.421875" style="48" customWidth="1"/>
    <col min="18" max="18" width="11.421875" style="60" customWidth="1"/>
    <col min="19" max="16384" width="11.421875" style="30" customWidth="1"/>
  </cols>
  <sheetData>
    <row r="1" spans="1:22" ht="30" customHeight="1">
      <c r="A1" s="256"/>
      <c r="B1" s="257" t="s">
        <v>35</v>
      </c>
      <c r="C1" s="258"/>
      <c r="D1" s="258"/>
      <c r="E1" s="258"/>
      <c r="F1" s="258"/>
      <c r="G1" s="258"/>
      <c r="H1" s="258"/>
      <c r="I1" s="258"/>
      <c r="J1" s="258"/>
      <c r="K1" s="259"/>
      <c r="L1" s="260" t="s">
        <v>36</v>
      </c>
      <c r="M1" s="261"/>
      <c r="N1" s="59"/>
      <c r="O1" s="59"/>
      <c r="R1" s="59"/>
      <c r="S1" s="27"/>
      <c r="T1" s="27"/>
      <c r="U1" s="28"/>
      <c r="V1" s="29"/>
    </row>
    <row r="2" spans="1:22" s="6" customFormat="1" ht="30" customHeight="1">
      <c r="A2" s="256"/>
      <c r="B2" s="257" t="s">
        <v>56</v>
      </c>
      <c r="C2" s="258"/>
      <c r="D2" s="258"/>
      <c r="E2" s="258"/>
      <c r="F2" s="258"/>
      <c r="G2" s="258"/>
      <c r="H2" s="258"/>
      <c r="I2" s="258"/>
      <c r="J2" s="258"/>
      <c r="K2" s="259"/>
      <c r="L2" s="260" t="s">
        <v>176</v>
      </c>
      <c r="M2" s="261"/>
      <c r="N2" s="61"/>
      <c r="O2" s="61"/>
      <c r="P2" s="62"/>
      <c r="Q2" s="49">
        <v>0.8</v>
      </c>
      <c r="R2" s="61"/>
      <c r="S2" s="31"/>
      <c r="T2" s="31"/>
      <c r="U2" s="32"/>
      <c r="V2" s="33"/>
    </row>
    <row r="3" spans="1:22" s="6" customFormat="1" ht="30" customHeight="1">
      <c r="A3" s="256"/>
      <c r="B3" s="257" t="s">
        <v>57</v>
      </c>
      <c r="C3" s="258"/>
      <c r="D3" s="258"/>
      <c r="E3" s="258"/>
      <c r="F3" s="258"/>
      <c r="G3" s="258"/>
      <c r="H3" s="258"/>
      <c r="I3" s="258"/>
      <c r="J3" s="258"/>
      <c r="K3" s="259"/>
      <c r="L3" s="260" t="s">
        <v>177</v>
      </c>
      <c r="M3" s="261"/>
      <c r="N3" s="61"/>
      <c r="O3" s="61"/>
      <c r="P3" s="62"/>
      <c r="Q3" s="49">
        <v>0.79999</v>
      </c>
      <c r="R3" s="61"/>
      <c r="S3" s="31"/>
      <c r="T3" s="31"/>
      <c r="U3" s="32"/>
      <c r="V3" s="33"/>
    </row>
    <row r="4" spans="1:22" s="6" customFormat="1" ht="30" customHeight="1">
      <c r="A4" s="256"/>
      <c r="B4" s="257" t="s">
        <v>58</v>
      </c>
      <c r="C4" s="258"/>
      <c r="D4" s="258"/>
      <c r="E4" s="258"/>
      <c r="F4" s="258"/>
      <c r="G4" s="258"/>
      <c r="H4" s="258"/>
      <c r="I4" s="258"/>
      <c r="J4" s="258"/>
      <c r="K4" s="259"/>
      <c r="L4" s="261" t="s">
        <v>40</v>
      </c>
      <c r="M4" s="261"/>
      <c r="N4" s="63"/>
      <c r="O4" s="63"/>
      <c r="P4" s="62"/>
      <c r="Q4" s="49">
        <v>0.65</v>
      </c>
      <c r="R4" s="63"/>
      <c r="S4" s="34"/>
      <c r="T4" s="34"/>
      <c r="U4" s="32"/>
      <c r="V4" s="33"/>
    </row>
    <row r="5" spans="1:22" s="6" customFormat="1" ht="18">
      <c r="A5" s="52"/>
      <c r="B5" s="53"/>
      <c r="C5" s="54"/>
      <c r="D5" s="54"/>
      <c r="E5" s="54"/>
      <c r="F5" s="54"/>
      <c r="G5" s="54"/>
      <c r="H5" s="54"/>
      <c r="I5" s="54"/>
      <c r="J5" s="54"/>
      <c r="K5" s="55"/>
      <c r="L5" s="55"/>
      <c r="M5" s="55"/>
      <c r="N5" s="63"/>
      <c r="O5" s="63"/>
      <c r="P5" s="62"/>
      <c r="Q5" s="49">
        <v>0.649999</v>
      </c>
      <c r="R5" s="63"/>
      <c r="S5" s="34"/>
      <c r="T5" s="34"/>
      <c r="U5" s="32"/>
      <c r="V5" s="33"/>
    </row>
    <row r="6" spans="1:18" s="6" customFormat="1" ht="13.5" customHeight="1">
      <c r="A6" s="56" t="s">
        <v>0</v>
      </c>
      <c r="B6" s="78" t="s">
        <v>124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62"/>
      <c r="O6" s="62"/>
      <c r="P6" s="62"/>
      <c r="Q6" s="49"/>
      <c r="R6" s="62"/>
    </row>
    <row r="7" spans="1:18" s="6" customFormat="1" ht="11.25" customHeight="1">
      <c r="A7" s="58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62"/>
      <c r="O7" s="62"/>
      <c r="P7" s="62"/>
      <c r="Q7" s="49"/>
      <c r="R7" s="62"/>
    </row>
    <row r="8" spans="1:18" s="35" customFormat="1" ht="30" customHeight="1">
      <c r="A8" s="262" t="s">
        <v>59</v>
      </c>
      <c r="B8" s="264" t="s">
        <v>20</v>
      </c>
      <c r="C8" s="264" t="s">
        <v>135</v>
      </c>
      <c r="D8" s="264"/>
      <c r="E8" s="264"/>
      <c r="F8" s="264"/>
      <c r="G8" s="264"/>
      <c r="H8" s="264"/>
      <c r="I8" s="264"/>
      <c r="J8" s="264"/>
      <c r="K8" s="264" t="s">
        <v>61</v>
      </c>
      <c r="L8" s="264"/>
      <c r="M8" s="264"/>
      <c r="N8" s="64"/>
      <c r="O8" s="64"/>
      <c r="P8" s="64"/>
      <c r="Q8" s="48"/>
      <c r="R8" s="64"/>
    </row>
    <row r="9" spans="1:18" s="36" customFormat="1" ht="30" customHeight="1" thickBot="1">
      <c r="A9" s="263"/>
      <c r="B9" s="262"/>
      <c r="C9" s="1" t="s">
        <v>165</v>
      </c>
      <c r="D9" s="1" t="s">
        <v>60</v>
      </c>
      <c r="E9" s="1" t="s">
        <v>166</v>
      </c>
      <c r="F9" s="1" t="s">
        <v>60</v>
      </c>
      <c r="G9" s="1" t="s">
        <v>167</v>
      </c>
      <c r="H9" s="1" t="s">
        <v>60</v>
      </c>
      <c r="I9" s="1" t="s">
        <v>10</v>
      </c>
      <c r="J9" s="1" t="s">
        <v>60</v>
      </c>
      <c r="K9" s="262"/>
      <c r="L9" s="262"/>
      <c r="M9" s="262"/>
      <c r="N9" s="65"/>
      <c r="O9" s="65"/>
      <c r="P9" s="65"/>
      <c r="Q9" s="48"/>
      <c r="R9" s="65"/>
    </row>
    <row r="10" spans="1:18" s="6" customFormat="1" ht="126.75" customHeight="1">
      <c r="A10" s="246" t="s">
        <v>125</v>
      </c>
      <c r="B10" s="83" t="str">
        <f>+'3 Materializacion Riesgos C'!B40</f>
        <v>Riesgos materializados en el período</v>
      </c>
      <c r="C10" s="66">
        <v>0</v>
      </c>
      <c r="D10" s="281" t="str">
        <f>IF(C10=0,"0%",C10/C11)</f>
        <v>0%</v>
      </c>
      <c r="E10" s="66">
        <v>0</v>
      </c>
      <c r="F10" s="281" t="str">
        <f>IF(E10=0,"0",E10/E11)</f>
        <v>0</v>
      </c>
      <c r="G10" s="66">
        <v>0</v>
      </c>
      <c r="H10" s="252" t="str">
        <f>IF(G10=0,"0",G10/G11)</f>
        <v>0</v>
      </c>
      <c r="I10" s="68">
        <v>0</v>
      </c>
      <c r="J10" s="283" t="str">
        <f>IF(I10=0,"0",I10/I11)</f>
        <v>0</v>
      </c>
      <c r="K10" s="270" t="s">
        <v>179</v>
      </c>
      <c r="L10" s="270"/>
      <c r="M10" s="271"/>
      <c r="N10" s="62"/>
      <c r="O10" s="62"/>
      <c r="P10" s="62"/>
      <c r="Q10" s="48"/>
      <c r="R10" s="62"/>
    </row>
    <row r="11" spans="1:18" s="6" customFormat="1" ht="117.75" customHeight="1">
      <c r="A11" s="247"/>
      <c r="B11" s="84" t="str">
        <f>+'3 Materializacion Riesgos C'!B41</f>
        <v>Total riesgos de corrupción identificados (vigentes)</v>
      </c>
      <c r="C11" s="67">
        <v>0</v>
      </c>
      <c r="D11" s="282"/>
      <c r="E11" s="67">
        <v>0</v>
      </c>
      <c r="F11" s="282"/>
      <c r="G11" s="67">
        <v>0</v>
      </c>
      <c r="H11" s="253"/>
      <c r="I11" s="69">
        <v>0</v>
      </c>
      <c r="J11" s="284"/>
      <c r="K11" s="250" t="s">
        <v>180</v>
      </c>
      <c r="L11" s="250"/>
      <c r="M11" s="251"/>
      <c r="N11" s="62"/>
      <c r="O11" s="62"/>
      <c r="P11" s="62"/>
      <c r="Q11" s="48"/>
      <c r="R11" s="62"/>
    </row>
    <row r="12" spans="2:10" ht="30" customHeight="1">
      <c r="B12" s="28"/>
      <c r="C12" s="38"/>
      <c r="D12" s="38"/>
      <c r="E12" s="38"/>
      <c r="F12" s="38"/>
      <c r="G12" s="38"/>
      <c r="H12" s="38"/>
      <c r="I12" s="38"/>
      <c r="J12" s="38"/>
    </row>
    <row r="66" ht="30" customHeight="1">
      <c r="Q66" s="50"/>
    </row>
    <row r="136" ht="30" customHeight="1">
      <c r="Q136" s="51"/>
    </row>
    <row r="137" ht="30" customHeight="1">
      <c r="Q137" s="51"/>
    </row>
    <row r="138" ht="30" customHeight="1">
      <c r="Q138" s="51"/>
    </row>
    <row r="139" ht="30" customHeight="1">
      <c r="Q139" s="51"/>
    </row>
    <row r="140" ht="30" customHeight="1">
      <c r="Q140" s="51"/>
    </row>
    <row r="141" ht="30" customHeight="1">
      <c r="Q141" s="51"/>
    </row>
    <row r="142" ht="30" customHeight="1">
      <c r="Q142" s="51"/>
    </row>
    <row r="143" ht="30" customHeight="1">
      <c r="Q143" s="51"/>
    </row>
    <row r="144" ht="30" customHeight="1">
      <c r="Q144" s="51"/>
    </row>
    <row r="145" ht="30" customHeight="1">
      <c r="Q145" s="51"/>
    </row>
    <row r="146" ht="30" customHeight="1">
      <c r="Q146" s="51"/>
    </row>
  </sheetData>
  <sheetProtection formatCells="0" formatColumns="0" formatRows="0" insertRows="0"/>
  <mergeCells count="21">
    <mergeCell ref="L3:M3"/>
    <mergeCell ref="H10:H11"/>
    <mergeCell ref="B4:K4"/>
    <mergeCell ref="L4:M4"/>
    <mergeCell ref="A1:A4"/>
    <mergeCell ref="B1:K1"/>
    <mergeCell ref="L1:M1"/>
    <mergeCell ref="F10:F11"/>
    <mergeCell ref="C6:M6"/>
    <mergeCell ref="B2:K2"/>
    <mergeCell ref="L2:M2"/>
    <mergeCell ref="B3:K3"/>
    <mergeCell ref="A8:A9"/>
    <mergeCell ref="B8:B9"/>
    <mergeCell ref="C8:J8"/>
    <mergeCell ref="K8:M9"/>
    <mergeCell ref="A10:A11"/>
    <mergeCell ref="D10:D11"/>
    <mergeCell ref="J10:J11"/>
    <mergeCell ref="K10:M10"/>
    <mergeCell ref="K11:M11"/>
  </mergeCells>
  <conditionalFormatting sqref="J10">
    <cfRule type="cellIs" priority="1" dxfId="2" operator="equal" stopIfTrue="1">
      <formula>"0"</formula>
    </cfRule>
    <cfRule type="cellIs" priority="2" dxfId="1" operator="lessThanOrEqual" stopIfTrue="1">
      <formula>$Q$5</formula>
    </cfRule>
    <cfRule type="cellIs" priority="3" dxfId="0" operator="greaterThanOrEqual" stopIfTrue="1">
      <formula>$Q$2</formula>
    </cfRule>
    <cfRule type="cellIs" priority="4" dxfId="9" operator="between" stopIfTrue="1">
      <formula>$Q$4</formula>
      <formula>$Q$3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SUPERSOCIEDADES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Indicacores del proceso Intervención</dc:title>
  <dc:subject/>
  <dc:creator>hoslanders</dc:creator>
  <cp:keywords/>
  <dc:description/>
  <cp:lastModifiedBy>Ruben Dario Moreno Posada</cp:lastModifiedBy>
  <cp:lastPrinted>2014-10-10T12:56:08Z</cp:lastPrinted>
  <dcterms:created xsi:type="dcterms:W3CDTF">2012-02-20T19:54:14Z</dcterms:created>
  <dcterms:modified xsi:type="dcterms:W3CDTF">2021-11-18T14:17:41Z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ntentTypeId">
    <vt:lpwstr>0x010100CE682262D723D64E92DA5CB066788C9D0079F3069310962945A0739C4ECC6616F5</vt:lpwstr>
  </property>
  <property fmtid="{D5CDD505-2E9C-101B-9397-08002B2CF9AE}" pid="4" name="Comentarios">
    <vt:lpwstr/>
  </property>
  <property fmtid="{D5CDD505-2E9C-101B-9397-08002B2CF9AE}" pid="5" name="Fase">
    <vt:lpwstr>a. Ficha Téncnica</vt:lpwstr>
  </property>
  <property fmtid="{D5CDD505-2E9C-101B-9397-08002B2CF9AE}" pid="6" name="Fecha_Actualizacion">
    <vt:lpwstr>2021-01-31T00:00:00Z</vt:lpwstr>
  </property>
  <property fmtid="{D5CDD505-2E9C-101B-9397-08002B2CF9AE}" pid="7" name="Descripción Documento">
    <vt:lpwstr/>
  </property>
  <property fmtid="{D5CDD505-2E9C-101B-9397-08002B2CF9AE}" pid="8" name="Fecha">
    <vt:lpwstr>2021-01-31T00:00:00Z</vt:lpwstr>
  </property>
  <property fmtid="{D5CDD505-2E9C-101B-9397-08002B2CF9AE}" pid="9" name="Grupos_de_Proceso">
    <vt:lpwstr>Procesos de Direccionamiento</vt:lpwstr>
  </property>
  <property fmtid="{D5CDD505-2E9C-101B-9397-08002B2CF9AE}" pid="10" name="Dependencia_Nivel_Superior">
    <vt:lpwstr>Despacho Superintendente de Sociedades</vt:lpwstr>
  </property>
  <property fmtid="{D5CDD505-2E9C-101B-9397-08002B2CF9AE}" pid="11" name="Procesos_SGI">
    <vt:lpwstr>Proceso Direccionamiento - Gestión Estratégica</vt:lpwstr>
  </property>
  <property fmtid="{D5CDD505-2E9C-101B-9397-08002B2CF9AE}" pid="12" name="Tipo Documental">
    <vt:lpwstr>Indicadores</vt:lpwstr>
  </property>
  <property fmtid="{D5CDD505-2E9C-101B-9397-08002B2CF9AE}" pid="13" name="Ano Documento">
    <vt:lpwstr>2021</vt:lpwstr>
  </property>
  <property fmtid="{D5CDD505-2E9C-101B-9397-08002B2CF9AE}" pid="14" name="eDOCS AutoSave">
    <vt:lpwstr/>
  </property>
  <property fmtid="{D5CDD505-2E9C-101B-9397-08002B2CF9AE}" pid="15" name="_dlc_DocId">
    <vt:lpwstr>NV5X2DCNMZXR-1675502055-116</vt:lpwstr>
  </property>
  <property fmtid="{D5CDD505-2E9C-101B-9397-08002B2CF9AE}" pid="16" name="_dlc_DocIdItemGuid">
    <vt:lpwstr>5b8c66a7-fc8f-4c56-a4aa-02ef38ee7dba</vt:lpwstr>
  </property>
  <property fmtid="{D5CDD505-2E9C-101B-9397-08002B2CF9AE}" pid="17" name="_dlc_DocIdUrl">
    <vt:lpwstr>https://www.supersociedades.gov.co/nuestra_entidad/Planeacion/_layouts/15/DocIdRedir.aspx?ID=NV5X2DCNMZXR-1675502055-116, NV5X2DCNMZXR-1675502055-116</vt:lpwstr>
  </property>
  <property fmtid="{D5CDD505-2E9C-101B-9397-08002B2CF9AE}" pid="18" name="_Version">
    <vt:lpwstr>1</vt:lpwstr>
  </property>
  <property fmtid="{D5CDD505-2E9C-101B-9397-08002B2CF9AE}" pid="19" name="SeoMetaDescription">
    <vt:lpwstr/>
  </property>
</Properties>
</file>