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435" windowHeight="6495" tabRatio="724" firstSheet="7" activeTab="12"/>
  </bookViews>
  <sheets>
    <sheet name="Toma Posesion " sheetId="1" state="hidden" r:id="rId1"/>
    <sheet name="Registro Toma Poses " sheetId="2" state="hidden" r:id="rId2"/>
    <sheet name="Oport Termin Proc" sheetId="3" state="hidden" r:id="rId3"/>
    <sheet name="Regis Opor Term Pro" sheetId="4" state="hidden" r:id="rId4"/>
    <sheet name="1 Solicitudes" sheetId="5" r:id="rId5"/>
    <sheet name="1.1 RegistroSolicitudes" sheetId="6" r:id="rId6"/>
    <sheet name="2. Publicaciones" sheetId="7" r:id="rId7"/>
    <sheet name="2.1.RegistroPublicaciones" sheetId="8" r:id="rId8"/>
    <sheet name="2,2 BD" sheetId="9" state="hidden" r:id="rId9"/>
    <sheet name="3. Impresion" sheetId="10" r:id="rId10"/>
    <sheet name="3.1 registroImpresion" sheetId="11" r:id="rId11"/>
    <sheet name="4. Seguidores" sheetId="12" r:id="rId12"/>
    <sheet name="4.1 registro Seguidores " sheetId="13" r:id="rId13"/>
  </sheet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10.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List>
</comments>
</file>

<file path=xl/comments12.xml><?xml version="1.0" encoding="utf-8"?>
<comments xmlns="http://schemas.openxmlformats.org/spreadsheetml/2006/main">
  <authors>
    <author>Hoslander Adlai Saenz Barrera</author>
  </authors>
  <commentLis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List>
</comments>
</file>

<file path=xl/sharedStrings.xml><?xml version="1.0" encoding="utf-8"?>
<sst xmlns="http://schemas.openxmlformats.org/spreadsheetml/2006/main" count="891" uniqueCount="253">
  <si>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</si>
  <si>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</si>
  <si>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</si>
  <si>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</si>
  <si>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</si>
  <si>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</si>
  <si>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</si>
  <si>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</si>
  <si>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</si>
  <si>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</si>
  <si>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</si>
  <si>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</si>
  <si>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</si>
  <si>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</si>
  <si>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</si>
  <si>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</si>
  <si>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</si>
  <si>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</si>
  <si>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</si>
  <si>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</si>
  <si>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</si>
  <si>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</si>
  <si>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</si>
  <si>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</si>
  <si>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</si>
  <si>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</si>
  <si>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</si>
  <si>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</si>
  <si>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</si>
  <si>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</si>
  <si>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</si>
  <si>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</si>
  <si>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</si>
  <si>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</si>
  <si>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</si>
  <si>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</si>
  <si>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</si>
  <si>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</si>
  <si>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</si>
  <si>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</si>
  <si>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</si>
  <si>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</si>
  <si>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</si>
  <si>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</si>
  <si>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</si>
  <si>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</si>
  <si>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</si>
  <si>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</si>
  <si>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</si>
  <si>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</si>
  <si>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</si>
  <si>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</si>
  <si>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</si>
  <si>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</si>
  <si>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</si>
  <si>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</si>
  <si>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</si>
  <si>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</si>
  <si>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</si>
  <si>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</si>
  <si>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</si>
  <si>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</si>
  <si>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</si>
  <si>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</si>
  <si>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</si>
  <si>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</si>
  <si>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</si>
  <si>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</si>
  <si>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</si>
  <si>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</si>
  <si>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</si>
  <si>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</si>
  <si>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</si>
  <si>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</si>
  <si>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</si>
  <si>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</si>
  <si>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</si>
  <si>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</si>
  <si>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</si>
  <si>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</si>
  <si>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</si>
  <si>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</si>
  <si>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</si>
  <si>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</si>
  <si>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</si>
  <si>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</si>
  <si>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</si>
  <si>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</si>
  <si>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</si>
  <si>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</si>
  <si>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</si>
  <si>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</si>
  <si>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</si>
  <si>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</si>
  <si>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</si>
  <si>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</si>
  <si>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</si>
  <si>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</si>
  <si>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</si>
  <si>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</si>
  <si>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</si>
  <si>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</si>
  <si>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</si>
  <si>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</si>
  <si>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</si>
  <si>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</si>
  <si>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</si>
  <si>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</si>
  <si>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</si>
  <si>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</si>
  <si>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</si>
  <si>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</si>
  <si>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</si>
  <si>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</si>
  <si>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</si>
  <si>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</si>
  <si>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</si>
  <si>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</si>
  <si>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</si>
  <si>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</si>
  <si>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</si>
  <si>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</si>
  <si>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</si>
  <si>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</si>
  <si>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</si>
  <si>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</si>
  <si>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</si>
  <si>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</si>
  <si>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</si>
  <si>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</si>
  <si>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</si>
  <si>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</si>
  <si>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</si>
  <si>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</si>
  <si>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</si>
  <si>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</si>
  <si>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</si>
  <si>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</si>
  <si>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</si>
  <si>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</si>
  <si>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</si>
  <si>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</si>
  <si>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val="single"/>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</si>
  <si>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</si>
  <si>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</si>
  <si>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val="single"/>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</si>
  <si>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</si>
  <si>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</si>
  <si>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</si>
  <si>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</si>
  <si>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</si>
  <si>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</si>
  <si>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</si>
  <si>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</si>
  <si>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</si>
  <si>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</si>
  <si>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</si>
  <si>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</si>
  <si>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</si>
  <si>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</si>
  <si>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</si>
  <si>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</si>
  <si>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</si>
  <si>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</si>
  <si>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</si>
  <si>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</si>
  <si>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</si>
  <si>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</si>
  <si>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</si>
  <si>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</si>
  <si>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</si>
  <si>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</si>
  <si>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</si>
  <si>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</si>
  <si>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</si>
  <si>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</si>
  <si>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III</t>
  </si>
  <si>
    <t>TRIMESTRE IV</t>
  </si>
  <si>
    <t>PORCENTAJE</t>
  </si>
  <si>
    <t>Código: GC-F-006</t>
  </si>
  <si>
    <t>Versión 004</t>
  </si>
  <si>
    <t>Fortalecimiento de la oferta de valor para los usuarios (más y mejores servicios)</t>
  </si>
  <si>
    <t xml:space="preserve">Lograr niveles superiores de servicio, acompañamiento y atención al usuario (excelencia operacional)
</t>
  </si>
  <si>
    <t>GESTION DE APOYO JUDICIAL</t>
  </si>
  <si>
    <t>TIPO DE ACCION</t>
  </si>
  <si>
    <t>Construcción de una cultura de alto rendimiento</t>
  </si>
  <si>
    <t>Lograr un marco normativo adecuado que facilite el cumplimiento de la Misión</t>
  </si>
  <si>
    <t>Lograr el reconocimiento y la confianza de los usuarios</t>
  </si>
  <si>
    <t>Análisis Semestre 1:</t>
  </si>
  <si>
    <t>Análisis Semestre 2:</t>
  </si>
  <si>
    <t>SECRETARIA GENERAL</t>
  </si>
  <si>
    <t>I TRIMESTRE</t>
  </si>
  <si>
    <t>II TRIMESTRE</t>
  </si>
  <si>
    <t>III TRIMESTRE</t>
  </si>
  <si>
    <t>IV TRIMESTRE</t>
  </si>
  <si>
    <t>Eficiencia</t>
  </si>
  <si>
    <t>&lt; 80</t>
  </si>
  <si>
    <t>Efectividad</t>
  </si>
  <si>
    <t>Meta &gt;=90</t>
  </si>
  <si>
    <t>80 &gt; Meta &lt; 89</t>
  </si>
  <si>
    <t>Número</t>
  </si>
  <si>
    <t>TRIMESTRE II</t>
  </si>
  <si>
    <t>TRIMESTRE I</t>
  </si>
  <si>
    <t>Asesor de Comunicaciones 
Funcionario asignado al proceso de Gestión Comunicaciones</t>
  </si>
  <si>
    <t>ASESOR DE COMUNICACIONES</t>
  </si>
  <si>
    <t>Informar oportunamente a las audiencias de interés sobre los aspectos relevantes relacionados con la gestión de la entidad.</t>
  </si>
  <si>
    <t>Eficacia</t>
  </si>
  <si>
    <t>Porcentaje</t>
  </si>
  <si>
    <t>Asesor de Comunicaciones o Funcionario del área asignado</t>
  </si>
  <si>
    <t>La eficiencia es la capacidad de lograr el efecto en cuestión con el mínimo de recursos posibles.</t>
  </si>
  <si>
    <t>La eficacia es lograr un resultado o efecto deseado sin importar los recursos</t>
  </si>
  <si>
    <t>XXXXXX</t>
  </si>
  <si>
    <t xml:space="preserve">Publicaciones realizadas por los medios de comunicación </t>
  </si>
  <si>
    <t>Número de piezas de comunicación solicitadas</t>
  </si>
  <si>
    <t>Número de piezas de comunicación publicadas        
--------------------------------------------------------------------------------------------------------------------      * 100%
Número de piezas de comunicación solicitadas</t>
  </si>
  <si>
    <t>Piezas publicadas en canales propios (intranet - página web)</t>
  </si>
  <si>
    <t>Publicaciones realizadas por medios de comunicación basados en el reporte de monitoreo de noticias</t>
  </si>
  <si>
    <t xml:space="preserve">((Número de impresiones y alcance en audiencias en redes sociales que se lograron en el periodo actual /                                                                                                         
Número de impresiones y alcance en audiencias en redes sociales que se lograron en el trimestre anterior) - 1 ) </t>
  </si>
  <si>
    <t>Número de impresiones y alcance en audiencias en redes sociales que se lograron en el periodo actual</t>
  </si>
  <si>
    <t>Meta &gt;=8</t>
  </si>
  <si>
    <t>7 &gt; Meta &lt; 8</t>
  </si>
  <si>
    <t>&lt; 7</t>
  </si>
  <si>
    <t>Medir si el alcance de los mensajes planteados en la Estrategia de Comunicaciones en torno a valores, elementos corporativos misionales y proyectos estratégicos de la entidad son los resaltados por los medios de comunicación cuando hacen referencia a la Superintendencia de Sociedades en las piezas publicadas.</t>
  </si>
  <si>
    <t>Participación de los mensajes claves correspondientes a la Estrategia de Comunicaciones de la entidad en las piezas publicadas por los medios de comunicación.</t>
  </si>
  <si>
    <t xml:space="preserve">Nivel de cumplimiento en relación con las solicitudes de publicacion de información relevante de la Entidad, frente a sus audiencias de interés </t>
  </si>
  <si>
    <t>Solicitudes realizadas (correos etc)</t>
  </si>
  <si>
    <t>Incremento en el alcance logrado a través de la información difundida por la entidad en redes sociales en el periodo actual frente al periodo anterior</t>
  </si>
  <si>
    <t>Número de impresiones y alcance en audiencias en redes sociales que se lograron en el periodo  anterior</t>
  </si>
  <si>
    <t>Número de seguidores de la página web y de las redes sociales alcanzados por la Entidad en el periodo anterior</t>
  </si>
  <si>
    <t>Página web y Redes Sociales</t>
  </si>
  <si>
    <t>Número de seguidores de la página web y de las redes sociales alcanzados por la Entidad en el periodo actual</t>
  </si>
  <si>
    <r>
      <t xml:space="preserve">Número de piezas de comunicación publicadas: </t>
    </r>
    <r>
      <rPr>
        <sz val="10"/>
        <rFont val="Arial"/>
        <family val="2"/>
      </rPr>
      <t xml:space="preserve">Es el número de comunicados, banner para intranet y web, infografias, videos, podcast, guías, boletín jurídico e informes especiales, elaborados y publicados en la página web e intranet.  </t>
    </r>
    <r>
      <rPr>
        <sz val="10"/>
        <color indexed="10"/>
        <rFont val="Arial"/>
        <family val="2"/>
      </rPr>
      <t xml:space="preserve"> </t>
    </r>
    <r>
      <rPr>
        <b/>
        <sz val="10"/>
        <rFont val="Arial"/>
        <family val="2"/>
      </rPr>
      <t xml:space="preserve">
Número de piezas de comunicación solicitadas:</t>
    </r>
    <r>
      <rPr>
        <b/>
        <sz val="10"/>
        <color indexed="10"/>
        <rFont val="Arial"/>
        <family val="2"/>
      </rPr>
      <t xml:space="preserve"> </t>
    </r>
    <r>
      <rPr>
        <sz val="10"/>
        <rFont val="Arial"/>
        <family val="2"/>
      </rPr>
      <t xml:space="preserve">Es el número de comunicados, banner para intranet y web, infografias, videos, podcast, guías, boletín jurídico e informes especiales, solicitados por las dependencias. </t>
    </r>
    <r>
      <rPr>
        <sz val="10"/>
        <color indexed="10"/>
        <rFont val="Arial"/>
        <family val="2"/>
      </rPr>
      <t xml:space="preserve"> </t>
    </r>
  </si>
  <si>
    <t xml:space="preserve">Número de piezas de comunicación publicadas </t>
  </si>
  <si>
    <t>No de publicaciones realizadas por los medios que contengan los mensajes claves de la Entidad
-------------------------------------------------------------------------------------------------------------------------------------------------------------------------    * 100%
No Publicaciones realizadas por los medios de comunicación que tengan mención a la Superintendencia</t>
  </si>
  <si>
    <t xml:space="preserve">No. de publicaciones realizadas por los medios que contengan los mensajes claves relacionados con la estrategia Entidad                   </t>
  </si>
  <si>
    <t>No de publicaciones realizadas por los medios de comunicación donde sea mencionada la Superintendencia de Sociedades</t>
  </si>
  <si>
    <r>
      <rPr>
        <b/>
        <sz val="10"/>
        <rFont val="Arial"/>
        <family val="2"/>
      </rPr>
      <t>No. de publicaciones realizadas por los medios que contengan los mensajes claves relacionados con la estrategia Entidad</t>
    </r>
    <r>
      <rPr>
        <sz val="10"/>
        <rFont val="Arial"/>
        <family val="2"/>
      </rPr>
      <t xml:space="preserve">: Son las publicaciones realizadas por los medios de comunicación en las que su contenido se refiera a valores, elementos corporativos misionales o proyectos estratégicos de la entidad.                          
</t>
    </r>
    <r>
      <rPr>
        <b/>
        <sz val="10"/>
        <rFont val="Arial"/>
        <family val="2"/>
      </rPr>
      <t>No de publicaciones realizadas por los medios de comunicación donde sea mencionada la Superintendencia de Sociedades</t>
    </r>
    <r>
      <rPr>
        <sz val="10"/>
        <rFont val="Arial"/>
        <family val="2"/>
      </rPr>
      <t>: Son las publicaciones realizadas por los medios de comunicación en las que se haga mención de la Superintendencia de Sociedades.</t>
    </r>
  </si>
  <si>
    <t>Determinar el incremento en el alcance logrado por las publicaciones realizadas en redes sociales  (Twitter, Facebook, LinkedIn, Instagram, YouTube) en el periodo actual frente al periodo anterior.</t>
  </si>
  <si>
    <t>Redes Sociales (Twitter, Facebook, LinkedIn, Instagram, YouTube)</t>
  </si>
  <si>
    <t xml:space="preserve">Incremento en el número de visitantes de la página web y de seguidores de las cuentas de redes sociales de la entidad en el periodo actual frente al periodo anterior. </t>
  </si>
  <si>
    <t xml:space="preserve">((Número de visitantes de la página web y de seguidores de las redes sociales alcanzados por la Entidad en el periodo actual /                                                                                                         
Número de visitantes de la página web y de seguidores de las redes sociales alcanzados por la Entidad en el periodo anterior) - 1 ) </t>
  </si>
  <si>
    <t>Determinar el incremento en el número de seguidores de la página web y de las cuentas en redes sociales de la entidad (Twitter, Facebook, LinkedIn, Instagram, YouTube)  en el periodo actual frente al periodo anterior.</t>
  </si>
  <si>
    <r>
      <rPr>
        <b/>
        <sz val="10"/>
        <rFont val="Arial"/>
        <family val="2"/>
      </rPr>
      <t>Número de visitantes de la página web y de seguidores de las redes sociales alcanzados por la Entidad en el periodo actual: e</t>
    </r>
    <r>
      <rPr>
        <sz val="10"/>
        <rFont val="Arial"/>
        <family val="2"/>
      </rPr>
      <t>s el número de personas que siguen o se adhieren a la página web y a las cuentas en redes sociales de la entidad (Twitter, Facebook, LinkedIn, Instagram, YouTube) en el trimestre actual.</t>
    </r>
    <r>
      <rPr>
        <b/>
        <sz val="10"/>
        <rFont val="Arial"/>
        <family val="2"/>
      </rPr>
      <t xml:space="preserve">  </t>
    </r>
    <r>
      <rPr>
        <sz val="10"/>
        <rFont val="Arial"/>
        <family val="2"/>
      </rPr>
      <t xml:space="preserve">
</t>
    </r>
    <r>
      <rPr>
        <b/>
        <sz val="10"/>
        <rFont val="Arial"/>
        <family val="2"/>
      </rPr>
      <t>Número de visitantes de la página web y de seguidores las redes sociales alcanzados por la Entidad en el periodo anterior:</t>
    </r>
    <r>
      <rPr>
        <sz val="10"/>
        <rFont val="Arial"/>
        <family val="2"/>
      </rPr>
      <t xml:space="preserve"> es el número de personas que visitan la web y siguen las cuentas en redes sociales de la entidad (Twitter, Facebook, Linkedin, Instagram, YouTube) en el trimestre anterior.</t>
    </r>
  </si>
  <si>
    <r>
      <rPr>
        <b/>
        <sz val="10"/>
        <rFont val="Arial"/>
        <family val="2"/>
      </rPr>
      <t>Número de impresiones y alcance en audiencias en redes sociales que se lograron en el periodo actual:</t>
    </r>
    <r>
      <rPr>
        <sz val="10"/>
        <rFont val="Arial"/>
        <family val="2"/>
      </rPr>
      <t xml:space="preserve"> Es el número de visitas de los mensajes publicados por  la entidad en redes sociales (Twitter, Facebook, LinkedIn, Instagram, YouTube)  del trimestre actual.  
</t>
    </r>
    <r>
      <rPr>
        <b/>
        <sz val="10"/>
        <rFont val="Arial"/>
        <family val="2"/>
      </rPr>
      <t>Número de impresiones y alcance en audiencias en redes sociales que se lograron en el periodo anterior:</t>
    </r>
    <r>
      <rPr>
        <sz val="10"/>
        <rFont val="Arial"/>
        <family val="2"/>
      </rPr>
      <t xml:space="preserve"> Es el número de vistas de los mensajes publicados por la entidad en redes sociales (Twitter, Facebook, LinkedIn, Instagram, YouTube)  del trimestre anterior.</t>
    </r>
  </si>
  <si>
    <t>Los datos correspondientes a los dos primeros trimestres del año 2020 no se encuentran disponibles, lo anterior, debido a estos indicadores empezaron a regir a partir del segundo semestre del presente año.
En segundo trimestre del 2020 se elaboraron 22 comunicados; 76 banner para intranet y web; 7 inforgrafías; 37 videos; 1 Podcast; 6 guias e informes y 3 boletines jurídicos. 
Para el tercer trimestre se elaboraron 20 comunicados; 100 banner para intranet y web; 23 infografía; 19 videos; 7 guías e informes; 3 boletines jurídicos.</t>
  </si>
  <si>
    <t xml:space="preserve">
Los datos correspondientes a los dos primeros trimestres del año 2020 no se encuentran disponibles, lo anterior, debido a que estos indicadores empezaron a regir a partir del segundo semestre del presente año. Sin embargo pudimos recolectar las evidencias de las publicaciones del segundo trimestre del 2020.
Si bien el número de impresiones disminuyó del segundo trimestre al tercero en un 6.46% cabe resaltar que el número de seguidores presentó un aumento de un trimestre al otro, por lo tanto que el nivel del indicador se presente negativo, no es malo, lo anterior, debido a que no se está disminuyendo en seguidroes sino que se presenta una variación en las audiencias activas y alcanzadas en las redes. 
En el tercer trimestre se registraron 15.838.866 impresiones y alcance en audiencias en redes sociales. En Facebook 14.674.155; Twitter 1.023.000; Instagram 6.201; Linkedl 6.800 y YouTube 222.300. </t>
  </si>
  <si>
    <t>Los datos correspondientes a los dos primeros trimestres del año 2020 no se encuentran disponibles, lo anterior, debido a que estos indicadores empezaron a regir a partir del segundo semestre del presente año. Sin embargo pudimos recolectar las evidencias de las publicaciones del  primer y segundo trimestre del 2020.
En el primer trimestre del año se registraron 243.443 seguidores en las cuentas de redes sociales y la página web de la Entidad. Facebook 3.600; Twitter 26.106; Instagram 231; 5.800 Linkedl; YouTube 912 y Página Web 206.794. 
En el segundo trimestres del año se registraron 581.742 seguidores en las cuentas de redes sociales y la página Web de la Entidad. Facebook 4.400;  Twitter 28.200; Instagram 1.200; Linkedl 11.500, YouTube 1.802 y Página Web 264.955.
En el tercer trimestre del año se resigstraron 332.645 seguidres en las cuentas de resdes spciales y la página Web de la Entidad. Facebook 4.600;  Twitter 28.850; Instagram 2.400 ; Linkedl 17.000; YouTube 1.875 y Página Web 505.363</t>
  </si>
  <si>
    <t>Fecha: 14 de junio de 2019</t>
  </si>
  <si>
    <t>Para el cuarto trimestre del año, se elaboraron 16  comunicados y boletines;  138 banners para intranet y web; 6 infografías; 21 videos; 4 guías e informes y 3 boletines jurídicos.</t>
  </si>
  <si>
    <t xml:space="preserve"> 
Los datos correspondientes a los dos primeros trimestres del año 2020 no se encuentran disponibles, lo anterior, debido a que estos indicadores empezaron a regir a partir del segundo semestre del presente año. Sin embargo pudimos recolectar las evidencias de las publicaciones del segundo trimestre del 2020.
En el segundo trimestre se registraron 544 publicaciones realizadas por medios de comunicaciòn referentes a temas corporativos y misionales de la Entidad y 414 publicaciones corespondientes a mesiones de marca de la Entidad en los medios.
. 
Para el tercer trimestre se registraron 737 publicaciones realizadas por medios de comunicación referentes a temas corporativos y misionales de la Entidad y 506 publicaciones correspondientes a mensiones de marca de la Entidad en los medios.
Para el cuarto trimestre se registraron 773 publicaciones realizadas por medios de comunicación referentes a temas corporativos y misionales de la Entidad y 438 publicaciones correspondientes a mensiones de marca de la Entidad en los medios.</t>
  </si>
  <si>
    <t xml:space="preserve">En el cuatro trimestre se registraron 5.271.453 impresiones y alcance en audiencias en redes sociales. En Facebook 3.946.653; Twitter 1.126.000 ; Instagram 5.800; Linkedl 8.300  y YouTube 184.700.
Si bien el número de impresiones disminuyó del tercer trimestre al cuarto en un 66.72% cabe resaltar que el número de seguidores presentó un aumento de un trimestre al otro, por lo tanto que el nivel del indicador se presente negativo, no es malo, lo anterior, debido a que no se está disminuyendo en seguidroes sino que se presenta una variación en las audiencias activas y alcanzadas en las redes. </t>
  </si>
  <si>
    <t>En el cuarto trimestre del año se resigstraron 819.600 seguidres en las cuentas de redes sociales y la página Web de la Entidad. Facebook 4.800;  Twitter 99.400 ; Instagram 2.907; Linkedl 21.106 ; YouTube 2.160 y Página Web 689.227</t>
  </si>
  <si>
    <t xml:space="preserve">Se evidencio el fortalecimiento y posicionamiento de la Entidad en sus audiencias de interés. De igual manera, se fomentó entre los colaboradores el promiso hacia la Entidad y su participación activa en le cumplimiento de los obejtivos misionales.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</si>
</sst>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
    <numFmt numFmtId="180" formatCode="#,#00%"/>
    <numFmt numFmtId="181" formatCode="_(* #,##0.0_);_(* \(#,##0.0\);_(* &quot;-&quot;_);_(@_)"/>
    <numFmt numFmtId="182" formatCode="_-* #,##0.0_-;\-* #,##0.0_-;_-* &quot;-&quot;?_-;_-@_-"/>
  </numFmts>
  <fonts count="69">
    <font>
      <sz val="10"/>
      <name val="Arial"/>
      <family val="0"/>
    </font>
    <font>
      <sz val="11"/>
      <color indexed="8"/>
      <name val="Calibri"/>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u val="single"/>
      <sz val="10"/>
      <name val="Arial"/>
      <family val="2"/>
    </font>
    <font>
      <b/>
      <sz val="9"/>
      <name val="Arial"/>
      <family val="2"/>
    </font>
    <font>
      <b/>
      <sz val="18"/>
      <name val="Arial"/>
      <family val="2"/>
    </font>
    <font>
      <sz val="8"/>
      <name val="Tahoma"/>
      <family val="2"/>
    </font>
    <font>
      <b/>
      <sz val="8"/>
      <name val="Tahoma"/>
      <family val="2"/>
    </font>
    <font>
      <b/>
      <sz val="8"/>
      <name val="Arial"/>
      <family val="2"/>
    </font>
    <font>
      <b/>
      <sz val="10"/>
      <color indexed="8"/>
      <name val="Arial"/>
      <family val="2"/>
    </font>
    <font>
      <b/>
      <sz val="12"/>
      <color indexed="8"/>
      <name val="Arial"/>
      <family val="2"/>
    </font>
    <font>
      <sz val="9"/>
      <color indexed="8"/>
      <name val="Arial"/>
      <family val="2"/>
    </font>
    <font>
      <sz val="9"/>
      <name val="Arial"/>
      <family val="2"/>
    </font>
    <font>
      <sz val="12"/>
      <name val="Arial"/>
      <family val="2"/>
    </font>
    <font>
      <b/>
      <sz val="10"/>
      <color indexed="10"/>
      <name val="Arial"/>
      <family val="2"/>
    </font>
    <font>
      <sz val="10"/>
      <color indexed="10"/>
      <name val="Arial"/>
      <family val="2"/>
    </font>
    <font>
      <u val="single"/>
      <sz val="10"/>
      <color indexed="12"/>
      <name val="Arial"/>
      <family val="2"/>
    </font>
    <font>
      <u val="single"/>
      <sz val="10"/>
      <color indexed="20"/>
      <name val="Arial"/>
      <family val="2"/>
    </font>
    <font>
      <sz val="10"/>
      <color indexed="8"/>
      <name val="Arial"/>
      <family val="2"/>
    </font>
    <font>
      <sz val="10"/>
      <color indexed="12"/>
      <name val="Arial"/>
      <family val="2"/>
    </font>
    <font>
      <sz val="9"/>
      <color indexed="12"/>
      <name val="Arial"/>
      <family val="2"/>
    </font>
    <font>
      <b/>
      <sz val="9"/>
      <color indexed="12"/>
      <name val="Arial"/>
      <family val="2"/>
    </font>
    <font>
      <b/>
      <sz val="10"/>
      <color indexed="12"/>
      <name val="Arial"/>
      <family val="2"/>
    </font>
    <font>
      <sz val="8"/>
      <color indexed="12"/>
      <name val="Arial"/>
      <family val="2"/>
    </font>
    <font>
      <sz val="12"/>
      <name val="Calibri"/>
      <family val="2"/>
    </font>
    <font>
      <b/>
      <sz val="10"/>
      <color indexed="13"/>
      <name val="Arial"/>
      <family val="2"/>
    </font>
    <font>
      <b/>
      <sz val="11"/>
      <color indexed="9"/>
      <name val="Arial"/>
      <family val="2"/>
    </font>
    <font>
      <sz val="8"/>
      <name val="Segoe UI"/>
      <family val="2"/>
    </font>
    <font>
      <b/>
      <sz val="16"/>
      <color indexed="8"/>
      <name val="Times New Roman"/>
      <family val="1"/>
    </font>
    <font>
      <sz val="10"/>
      <color indexed="8"/>
      <name val="Calibri"/>
      <family val="2"/>
    </font>
    <font>
      <sz val="5"/>
      <color indexed="8"/>
      <name val="Calibri"/>
      <family val="2"/>
    </font>
    <font>
      <u val="single"/>
      <sz val="10"/>
      <color theme="10"/>
      <name val="Arial"/>
      <family val="2"/>
    </font>
    <font>
      <u val="single"/>
      <sz val="10"/>
      <color theme="11"/>
      <name val="Arial"/>
      <family val="2"/>
    </font>
    <font>
      <sz val="10"/>
      <color theme="1"/>
      <name val="Arial"/>
      <family val="2"/>
    </font>
    <font>
      <sz val="10"/>
      <color theme="0"/>
      <name val="Arial"/>
      <family val="2"/>
    </font>
    <font>
      <b/>
      <sz val="10"/>
      <color theme="0"/>
      <name val="Arial"/>
      <family val="2"/>
    </font>
    <font>
      <sz val="10"/>
      <color rgb="FFFF0000"/>
      <name val="Arial"/>
      <family val="2"/>
    </font>
    <font>
      <sz val="10"/>
      <color rgb="FF0000FF"/>
      <name val="Arial"/>
      <family val="2"/>
    </font>
    <font>
      <sz val="9"/>
      <color rgb="FF0000FF"/>
      <name val="Arial"/>
      <family val="2"/>
    </font>
    <font>
      <b/>
      <sz val="9"/>
      <color rgb="FF0000FF"/>
      <name val="Arial"/>
      <family val="2"/>
    </font>
    <font>
      <b/>
      <sz val="10"/>
      <color rgb="FF0000FF"/>
      <name val="Arial"/>
      <family val="2"/>
    </font>
    <font>
      <sz val="8"/>
      <color rgb="FF0000FF"/>
      <name val="Arial"/>
      <family val="2"/>
    </font>
    <font>
      <b/>
      <sz val="10"/>
      <color rgb="FFFFFF00"/>
      <name val="Arial"/>
      <family val="2"/>
    </font>
    <font>
      <b/>
      <sz val="11"/>
      <color theme="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rgb="FF00FF00"/>
        <bgColor indexed="64"/>
      </patternFill>
    </fill>
    <fill>
      <patternFill patternType="solid">
        <fgColor rgb="FFFFFF00"/>
        <bgColor indexed="64"/>
      </patternFill>
    </fill>
    <fill>
      <patternFill patternType="solid">
        <fgColor rgb="FFCCFF99"/>
        <bgColor indexed="64"/>
      </patternFill>
    </fill>
    <fill>
      <patternFill patternType="solid">
        <fgColor rgb="FFCCFFFF"/>
        <bgColor indexed="64"/>
      </patternFill>
    </fill>
    <fill>
      <patternFill patternType="solid">
        <fgColor indexed="13"/>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border>
    <border>
      <left style="medium"/>
      <right/>
      <top style="medium"/>
      <bottom/>
    </border>
    <border>
      <left/>
      <right style="medium"/>
      <top style="medium"/>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medium"/>
    </border>
    <border>
      <left style="medium"/>
      <right style="thin"/>
      <top/>
      <bottom style="thin"/>
    </border>
    <border>
      <left style="thin"/>
      <right/>
      <top style="thin"/>
      <bottom style="medium"/>
    </border>
    <border>
      <left style="thin"/>
      <right style="thin"/>
      <top style="medium"/>
      <bottom style="thin"/>
    </border>
    <border>
      <left style="thin"/>
      <right style="thin"/>
      <top style="thin"/>
      <bottom>
        <color indexed="63"/>
      </bottom>
    </border>
    <border>
      <left style="thin"/>
      <right>
        <color indexed="63"/>
      </right>
      <top style="medium"/>
      <bottom style="thin"/>
    </border>
    <border>
      <left/>
      <right/>
      <top style="medium"/>
      <bottom style="medium"/>
    </border>
    <border>
      <left style="thin"/>
      <right style="thin"/>
      <top style="thin"/>
      <bottom style="thin"/>
    </border>
    <border>
      <left style="medium"/>
      <right style="thin"/>
      <top/>
      <bottom style="medium"/>
    </border>
    <border>
      <left style="thin"/>
      <right style="thin"/>
      <top>
        <color indexed="63"/>
      </top>
      <bottom style="thin"/>
    </border>
    <border>
      <left style="thin"/>
      <right style="medium"/>
      <top/>
      <bottom style="thin"/>
    </border>
    <border>
      <left style="thin"/>
      <right/>
      <top/>
      <botto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style="medium"/>
      <top style="thin"/>
      <bottom style="thin"/>
    </border>
    <border>
      <left/>
      <right style="thin"/>
      <top style="thin"/>
      <bottom style="thin"/>
    </border>
    <border>
      <left/>
      <right style="thin"/>
      <top style="thin"/>
      <bottom style="medium"/>
    </border>
    <border>
      <left style="medium"/>
      <right/>
      <top/>
      <bottom style="medium"/>
    </border>
    <border>
      <left/>
      <right/>
      <top/>
      <bottom style="medium"/>
    </border>
    <border>
      <left/>
      <right style="medium"/>
      <top/>
      <bottom style="medium"/>
    </border>
    <border>
      <left/>
      <right style="medium"/>
      <top style="medium"/>
      <bottom style="medium"/>
    </border>
    <border>
      <left style="medium"/>
      <right/>
      <top/>
      <bottom/>
    </border>
    <border>
      <left/>
      <right style="medium"/>
      <top/>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thin"/>
      <right/>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style="medium"/>
      <top style="medium"/>
      <bottom/>
    </border>
    <border>
      <left style="medium"/>
      <right style="medium"/>
      <top/>
      <bottom style="medium"/>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medium"/>
      <top style="thick"/>
      <bottom style="thin"/>
    </border>
    <border>
      <left style="thick"/>
      <right/>
      <top style="thick"/>
      <bottom style="thin"/>
    </border>
    <border>
      <left/>
      <right/>
      <top style="thick"/>
      <bottom style="thin"/>
    </border>
    <border>
      <left/>
      <right style="thick"/>
      <top style="thick"/>
      <bottom style="thin"/>
    </border>
    <border>
      <left style="medium"/>
      <right style="medium"/>
      <top style="thin"/>
      <bottom style="thin"/>
    </border>
    <border>
      <left style="thick"/>
      <right/>
      <top style="thin"/>
      <bottom style="thin"/>
    </border>
    <border>
      <left/>
      <right style="thick"/>
      <top style="thin"/>
      <bottom style="thin"/>
    </border>
    <border>
      <left style="medium"/>
      <right style="medium"/>
      <top style="thin"/>
      <bottom style="thick"/>
    </border>
    <border>
      <left style="thick"/>
      <right/>
      <top style="thin"/>
      <bottom style="thick"/>
    </border>
    <border>
      <left/>
      <right/>
      <top style="thin"/>
      <bottom style="thick"/>
    </border>
    <border>
      <left/>
      <right style="thick"/>
      <top style="thin"/>
      <bottom style="thick"/>
    </border>
    <border>
      <left style="thick"/>
      <right style="medium"/>
      <top style="thick"/>
      <bottom style="medium"/>
    </border>
    <border>
      <left style="thick"/>
      <right style="medium"/>
      <top style="medium"/>
      <bottom style="medium"/>
    </border>
    <border>
      <left style="medium"/>
      <right style="medium"/>
      <top style="thick"/>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border>
    <border>
      <left style="thick"/>
      <right style="medium"/>
      <top/>
      <bottom style="medium"/>
    </border>
    <border>
      <left style="thin"/>
      <right style="thin"/>
      <top/>
      <bottom style="medium"/>
    </border>
    <border>
      <left/>
      <right style="thick"/>
      <top style="medium"/>
      <bottom/>
    </border>
    <border>
      <left style="thin"/>
      <right/>
      <top/>
      <bottom style="medium"/>
    </border>
    <border>
      <left/>
      <right style="thick"/>
      <top/>
      <bottom style="medium"/>
    </border>
    <border>
      <left style="medium"/>
      <right/>
      <top style="thin"/>
      <bottom/>
    </border>
    <border>
      <left>
        <color indexed="63"/>
      </left>
      <right>
        <color indexed="63"/>
      </right>
      <top style="thin"/>
      <bottom>
        <color indexed="63"/>
      </bottom>
    </border>
    <border>
      <left/>
      <right style="medium"/>
      <top style="thin"/>
      <bottom/>
    </border>
    <border>
      <left style="medium"/>
      <right style="medium"/>
      <top>
        <color indexed="63"/>
      </top>
      <bottom>
        <color indexed="63"/>
      </bottom>
    </border>
    <border>
      <left/>
      <right/>
      <top style="medium"/>
      <bottom style="thin"/>
    </border>
    <border>
      <left style="thin"/>
      <right style="thin"/>
      <top>
        <color indexed="63"/>
      </top>
      <bottom>
        <color indexed="63"/>
      </bottom>
    </border>
    <border>
      <left style="medium"/>
      <right style="medium"/>
      <top style="medium"/>
      <bottom style="thin"/>
    </border>
    <border>
      <left style="medium"/>
      <right style="medium"/>
      <top style="thin"/>
      <bottom style="medium"/>
    </border>
    <border>
      <left style="medium"/>
      <right style="thin"/>
      <top/>
      <bottom/>
    </border>
    <border>
      <left style="thin"/>
      <right style="medium"/>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22" fillId="0" borderId="4"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6"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581">
    <xf numFmtId="0" fontId="0" fillId="0" borderId="0" xfId="0" applyAlignment="1">
      <alignment/>
    </xf>
    <xf numFmtId="0" fontId="3" fillId="18" borderId="10" xfId="0" applyFont="1" applyFill="1" applyBorder="1" applyAlignment="1">
      <alignment horizontal="center"/>
    </xf>
    <xf numFmtId="0" fontId="3" fillId="18" borderId="11" xfId="0" applyFont="1" applyFill="1" applyBorder="1" applyAlignment="1">
      <alignment/>
    </xf>
    <xf numFmtId="0" fontId="0" fillId="24" borderId="0" xfId="0" applyFill="1" applyAlignment="1">
      <alignment/>
    </xf>
    <xf numFmtId="0" fontId="3" fillId="24" borderId="12" xfId="0" applyFont="1" applyFill="1" applyBorder="1" applyAlignment="1">
      <alignment horizontal="center"/>
    </xf>
    <xf numFmtId="0" fontId="3" fillId="24" borderId="13" xfId="0" applyFont="1" applyFill="1" applyBorder="1" applyAlignment="1">
      <alignment horizontal="center"/>
    </xf>
    <xf numFmtId="0" fontId="3" fillId="24" borderId="14" xfId="0" applyFont="1" applyFill="1" applyBorder="1" applyAlignment="1">
      <alignment horizontal="center"/>
    </xf>
    <xf numFmtId="0" fontId="3" fillId="24" borderId="0" xfId="0" applyFont="1" applyFill="1" applyBorder="1" applyAlignment="1">
      <alignment horizontal="center"/>
    </xf>
    <xf numFmtId="0" fontId="3" fillId="24" borderId="15" xfId="0" applyFont="1" applyFill="1" applyBorder="1" applyAlignment="1">
      <alignment horizontal="center"/>
    </xf>
    <xf numFmtId="0" fontId="2" fillId="24" borderId="16" xfId="0" applyFont="1" applyFill="1" applyBorder="1" applyAlignment="1">
      <alignment/>
    </xf>
    <xf numFmtId="0" fontId="2" fillId="24" borderId="15" xfId="0" applyFont="1" applyFill="1" applyBorder="1" applyAlignment="1">
      <alignment/>
    </xf>
    <xf numFmtId="0" fontId="2" fillId="10" borderId="10" xfId="0" applyFont="1" applyFill="1" applyBorder="1" applyAlignment="1">
      <alignment horizontal="center" wrapText="1"/>
    </xf>
    <xf numFmtId="0" fontId="2" fillId="24" borderId="17" xfId="0" applyFont="1" applyFill="1" applyBorder="1" applyAlignment="1">
      <alignment horizontal="center"/>
    </xf>
    <xf numFmtId="0" fontId="2" fillId="24" borderId="18" xfId="0" applyFont="1" applyFill="1" applyBorder="1" applyAlignment="1">
      <alignment horizontal="center"/>
    </xf>
    <xf numFmtId="0" fontId="2" fillId="24" borderId="19" xfId="0" applyFont="1" applyFill="1" applyBorder="1" applyAlignment="1">
      <alignment horizontal="center"/>
    </xf>
    <xf numFmtId="0" fontId="2" fillId="24" borderId="20" xfId="0" applyFont="1" applyFill="1" applyBorder="1" applyAlignment="1">
      <alignment horizontal="center"/>
    </xf>
    <xf numFmtId="0" fontId="3" fillId="18" borderId="11" xfId="0" applyFont="1" applyFill="1" applyBorder="1" applyAlignment="1">
      <alignment horizontal="center" vertical="distributed" wrapText="1"/>
    </xf>
    <xf numFmtId="0" fontId="2" fillId="0" borderId="11" xfId="0" applyFont="1" applyFill="1" applyBorder="1" applyAlignment="1">
      <alignment horizontal="center" vertical="distributed"/>
    </xf>
    <xf numFmtId="0" fontId="4" fillId="24" borderId="0" xfId="0" applyFont="1" applyFill="1" applyAlignment="1">
      <alignment/>
    </xf>
    <xf numFmtId="0" fontId="3" fillId="18" borderId="10" xfId="0" applyFont="1" applyFill="1" applyBorder="1" applyAlignment="1">
      <alignment vertical="center" wrapText="1"/>
    </xf>
    <xf numFmtId="0" fontId="3" fillId="18" borderId="13" xfId="0" applyFont="1" applyFill="1" applyBorder="1" applyAlignment="1">
      <alignment vertical="center" wrapText="1"/>
    </xf>
    <xf numFmtId="0" fontId="0" fillId="0" borderId="0" xfId="0" applyFill="1" applyAlignment="1">
      <alignment/>
    </xf>
    <xf numFmtId="0" fontId="0" fillId="24" borderId="0" xfId="0" applyFill="1" applyAlignment="1">
      <alignment wrapText="1"/>
    </xf>
    <xf numFmtId="0" fontId="3" fillId="18" borderId="11"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1" xfId="0" applyBorder="1" applyAlignment="1" applyProtection="1">
      <alignment horizontal="left" vertical="center" wrapText="1"/>
      <protection/>
    </xf>
    <xf numFmtId="0" fontId="0" fillId="0" borderId="21" xfId="0" applyBorder="1" applyAlignment="1" applyProtection="1">
      <alignment horizontal="center" vertical="center" wrapText="1"/>
      <protection/>
    </xf>
    <xf numFmtId="0" fontId="2" fillId="0" borderId="11" xfId="0" applyFont="1" applyBorder="1" applyAlignment="1">
      <alignment horizontal="center" wrapText="1"/>
    </xf>
    <xf numFmtId="0" fontId="0" fillId="24" borderId="0" xfId="0" applyFont="1" applyFill="1" applyAlignment="1">
      <alignment/>
    </xf>
    <xf numFmtId="0" fontId="0" fillId="24" borderId="11" xfId="0" applyFont="1" applyFill="1" applyBorder="1" applyAlignment="1">
      <alignment horizontal="center"/>
    </xf>
    <xf numFmtId="0" fontId="2" fillId="24" borderId="22" xfId="0" applyFont="1" applyFill="1" applyBorder="1" applyAlignment="1">
      <alignment/>
    </xf>
    <xf numFmtId="0" fontId="29" fillId="24" borderId="17" xfId="0" applyFont="1" applyFill="1" applyBorder="1" applyAlignment="1">
      <alignment horizontal="left" wrapText="1"/>
    </xf>
    <xf numFmtId="0" fontId="2" fillId="24" borderId="23" xfId="0" applyFont="1" applyFill="1" applyBorder="1" applyAlignment="1">
      <alignment horizontal="center"/>
    </xf>
    <xf numFmtId="0" fontId="58" fillId="24" borderId="0" xfId="0" applyFont="1" applyFill="1" applyAlignment="1">
      <alignment/>
    </xf>
    <xf numFmtId="0" fontId="59" fillId="24" borderId="0" xfId="0" applyFont="1" applyFill="1" applyAlignment="1">
      <alignment/>
    </xf>
    <xf numFmtId="0" fontId="60" fillId="24" borderId="0" xfId="0" applyFont="1" applyFill="1" applyAlignment="1">
      <alignment/>
    </xf>
    <xf numFmtId="0" fontId="60" fillId="24" borderId="0" xfId="0" applyFont="1" applyFill="1" applyBorder="1" applyAlignment="1">
      <alignment/>
    </xf>
    <xf numFmtId="0" fontId="59" fillId="24" borderId="0" xfId="0" applyFont="1" applyFill="1" applyAlignment="1">
      <alignment vertical="center" wrapText="1"/>
    </xf>
    <xf numFmtId="0" fontId="59" fillId="24" borderId="0" xfId="0" applyFont="1" applyFill="1" applyAlignment="1">
      <alignment horizontal="center" vertical="center" wrapText="1"/>
    </xf>
    <xf numFmtId="0" fontId="0" fillId="24" borderId="0" xfId="0" applyFont="1" applyFill="1" applyAlignment="1">
      <alignment vertical="center" wrapText="1"/>
    </xf>
    <xf numFmtId="0" fontId="0" fillId="24" borderId="0" xfId="0" applyFill="1" applyAlignment="1">
      <alignment horizontal="left"/>
    </xf>
    <xf numFmtId="9" fontId="2" fillId="24" borderId="23" xfId="0" applyNumberFormat="1" applyFont="1" applyFill="1" applyBorder="1" applyAlignment="1">
      <alignment horizontal="center"/>
    </xf>
    <xf numFmtId="9" fontId="0" fillId="0" borderId="0" xfId="0" applyNumberFormat="1" applyAlignment="1">
      <alignment/>
    </xf>
    <xf numFmtId="17" fontId="2" fillId="24" borderId="24" xfId="0" applyNumberFormat="1" applyFont="1" applyFill="1" applyBorder="1" applyAlignment="1">
      <alignment horizontal="center"/>
    </xf>
    <xf numFmtId="17" fontId="33" fillId="24" borderId="24" xfId="0" applyNumberFormat="1" applyFont="1" applyFill="1" applyBorder="1" applyAlignment="1">
      <alignment horizontal="center"/>
    </xf>
    <xf numFmtId="0" fontId="60" fillId="25" borderId="25" xfId="0" applyFont="1" applyFill="1" applyBorder="1" applyAlignment="1" applyProtection="1">
      <alignment horizontal="center" vertical="center" wrapText="1"/>
      <protection/>
    </xf>
    <xf numFmtId="0" fontId="0" fillId="24" borderId="0" xfId="0" applyFill="1" applyAlignment="1" applyProtection="1">
      <alignment/>
      <protection locked="0"/>
    </xf>
    <xf numFmtId="0" fontId="59" fillId="24" borderId="0" xfId="0" applyFont="1" applyFill="1" applyAlignment="1" applyProtection="1">
      <alignment/>
      <protection locked="0"/>
    </xf>
    <xf numFmtId="0" fontId="0" fillId="24" borderId="0" xfId="0" applyFont="1" applyFill="1" applyAlignment="1" applyProtection="1">
      <alignment/>
      <protection locked="0"/>
    </xf>
    <xf numFmtId="0" fontId="0" fillId="0" borderId="0" xfId="0" applyFill="1" applyAlignment="1" applyProtection="1">
      <alignment/>
      <protection locked="0"/>
    </xf>
    <xf numFmtId="0" fontId="3" fillId="18" borderId="10" xfId="0" applyFont="1" applyFill="1" applyBorder="1" applyAlignment="1" applyProtection="1">
      <alignment vertical="center" wrapText="1"/>
      <protection locked="0"/>
    </xf>
    <xf numFmtId="0" fontId="0" fillId="24" borderId="0" xfId="0" applyFill="1" applyAlignment="1" applyProtection="1">
      <alignment wrapText="1"/>
      <protection locked="0"/>
    </xf>
    <xf numFmtId="0" fontId="60" fillId="24" borderId="0" xfId="0" applyFont="1" applyFill="1" applyAlignment="1" applyProtection="1">
      <alignment/>
      <protection locked="0"/>
    </xf>
    <xf numFmtId="0" fontId="60" fillId="26" borderId="0" xfId="0" applyFont="1" applyFill="1" applyBorder="1" applyAlignment="1" applyProtection="1">
      <alignment/>
      <protection locked="0"/>
    </xf>
    <xf numFmtId="0" fontId="59" fillId="24" borderId="0" xfId="0" applyFont="1" applyFill="1" applyAlignment="1" applyProtection="1">
      <alignment vertical="center" wrapText="1"/>
      <protection locked="0"/>
    </xf>
    <xf numFmtId="0" fontId="59" fillId="24" borderId="0" xfId="0" applyFont="1" applyFill="1" applyAlignment="1" applyProtection="1">
      <alignment horizontal="center" vertical="center" wrapText="1"/>
      <protection locked="0"/>
    </xf>
    <xf numFmtId="0" fontId="60" fillId="24" borderId="0" xfId="0" applyFont="1" applyFill="1" applyAlignment="1" applyProtection="1">
      <alignment horizontal="center" vertical="center" wrapText="1"/>
      <protection locked="0"/>
    </xf>
    <xf numFmtId="0" fontId="3" fillId="18" borderId="11" xfId="54" applyFont="1" applyFill="1" applyBorder="1" applyAlignment="1" applyProtection="1">
      <alignment vertical="center" wrapText="1"/>
      <protection/>
    </xf>
    <xf numFmtId="0" fontId="3" fillId="18" borderId="11" xfId="0" applyFont="1" applyFill="1" applyBorder="1" applyAlignment="1" applyProtection="1">
      <alignment/>
      <protection/>
    </xf>
    <xf numFmtId="0" fontId="2" fillId="24" borderId="16" xfId="54" applyFont="1" applyFill="1" applyBorder="1" applyProtection="1">
      <alignment/>
      <protection/>
    </xf>
    <xf numFmtId="0" fontId="2" fillId="24" borderId="24" xfId="54" applyFont="1" applyFill="1" applyBorder="1" applyAlignment="1" applyProtection="1">
      <alignment horizontal="center"/>
      <protection/>
    </xf>
    <xf numFmtId="0" fontId="2" fillId="24" borderId="26" xfId="54" applyFont="1" applyFill="1" applyBorder="1" applyAlignment="1" applyProtection="1">
      <alignment horizontal="center"/>
      <protection/>
    </xf>
    <xf numFmtId="0" fontId="2" fillId="24" borderId="20" xfId="54" applyFont="1" applyFill="1" applyBorder="1" applyAlignment="1" applyProtection="1">
      <alignment horizontal="center"/>
      <protection/>
    </xf>
    <xf numFmtId="0" fontId="2" fillId="24" borderId="15" xfId="54" applyFont="1" applyFill="1" applyBorder="1" applyProtection="1">
      <alignment/>
      <protection/>
    </xf>
    <xf numFmtId="0" fontId="2" fillId="24" borderId="18" xfId="54" applyFont="1" applyFill="1" applyBorder="1" applyAlignment="1" applyProtection="1">
      <alignment horizontal="center"/>
      <protection/>
    </xf>
    <xf numFmtId="179" fontId="2" fillId="27" borderId="18" xfId="56" applyNumberFormat="1" applyFont="1" applyFill="1" applyBorder="1" applyAlignment="1" applyProtection="1">
      <alignment horizontal="center"/>
      <protection/>
    </xf>
    <xf numFmtId="179" fontId="2" fillId="24" borderId="18" xfId="56" applyNumberFormat="1" applyFont="1" applyFill="1" applyBorder="1" applyAlignment="1" applyProtection="1">
      <alignment horizontal="center"/>
      <protection/>
    </xf>
    <xf numFmtId="0" fontId="3" fillId="24" borderId="27" xfId="0" applyFont="1" applyFill="1" applyBorder="1" applyAlignment="1" applyProtection="1">
      <alignment/>
      <protection/>
    </xf>
    <xf numFmtId="0" fontId="25"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25"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26" fillId="0" borderId="0" xfId="0" applyFont="1" applyFill="1" applyBorder="1"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78" fontId="0" fillId="0" borderId="0" xfId="0" applyNumberFormat="1" applyFill="1" applyBorder="1" applyAlignment="1" applyProtection="1">
      <alignment horizontal="center" wrapText="1"/>
      <protection locked="0"/>
    </xf>
    <xf numFmtId="0" fontId="3" fillId="18" borderId="11" xfId="54" applyFont="1" applyFill="1" applyBorder="1" applyProtection="1">
      <alignment/>
      <protection/>
    </xf>
    <xf numFmtId="0" fontId="0" fillId="24" borderId="0" xfId="0" applyFill="1" applyAlignment="1" applyProtection="1">
      <alignment/>
      <protection/>
    </xf>
    <xf numFmtId="0" fontId="3" fillId="18" borderId="11" xfId="54" applyFont="1" applyFill="1" applyBorder="1" applyAlignment="1" applyProtection="1">
      <alignment horizontal="center" vertical="distributed" wrapText="1"/>
      <protection/>
    </xf>
    <xf numFmtId="0" fontId="3" fillId="24" borderId="12" xfId="0" applyFont="1" applyFill="1" applyBorder="1" applyAlignment="1" applyProtection="1">
      <alignment horizontal="center"/>
      <protection/>
    </xf>
    <xf numFmtId="0" fontId="3" fillId="18" borderId="13" xfId="0" applyFont="1" applyFill="1" applyBorder="1" applyAlignment="1" applyProtection="1">
      <alignment horizontal="center"/>
      <protection/>
    </xf>
    <xf numFmtId="0" fontId="2" fillId="24" borderId="17" xfId="0" applyFont="1" applyFill="1" applyBorder="1" applyAlignment="1" applyProtection="1">
      <alignment horizontal="center"/>
      <protection/>
    </xf>
    <xf numFmtId="0" fontId="3" fillId="24" borderId="15" xfId="0" applyFont="1" applyFill="1" applyBorder="1" applyAlignment="1" applyProtection="1">
      <alignment horizontal="center"/>
      <protection/>
    </xf>
    <xf numFmtId="0" fontId="3" fillId="24" borderId="0" xfId="0" applyFont="1" applyFill="1" applyBorder="1" applyAlignment="1" applyProtection="1">
      <alignment horizontal="center"/>
      <protection/>
    </xf>
    <xf numFmtId="0" fontId="3" fillId="24" borderId="13" xfId="0" applyFont="1" applyFill="1" applyBorder="1" applyAlignment="1" applyProtection="1">
      <alignment horizontal="center"/>
      <protection/>
    </xf>
    <xf numFmtId="0" fontId="3" fillId="24" borderId="14" xfId="0" applyFont="1" applyFill="1" applyBorder="1" applyAlignment="1" applyProtection="1">
      <alignment horizontal="center"/>
      <protection/>
    </xf>
    <xf numFmtId="0" fontId="3" fillId="24" borderId="10" xfId="0" applyFont="1" applyFill="1" applyBorder="1" applyAlignment="1" applyProtection="1">
      <alignment/>
      <protection/>
    </xf>
    <xf numFmtId="0" fontId="59" fillId="24" borderId="0" xfId="0" applyFont="1" applyFill="1" applyAlignment="1" applyProtection="1">
      <alignment/>
      <protection/>
    </xf>
    <xf numFmtId="0" fontId="61" fillId="24" borderId="0" xfId="0" applyFont="1" applyFill="1" applyAlignment="1" applyProtection="1">
      <alignment/>
      <protection/>
    </xf>
    <xf numFmtId="0" fontId="59" fillId="0" borderId="0" xfId="0" applyFont="1" applyFill="1" applyAlignment="1" applyProtection="1">
      <alignment/>
      <protection/>
    </xf>
    <xf numFmtId="0" fontId="0" fillId="24" borderId="0" xfId="0" applyFont="1" applyFill="1" applyAlignment="1" applyProtection="1">
      <alignment/>
      <protection/>
    </xf>
    <xf numFmtId="0" fontId="0" fillId="26" borderId="0" xfId="0" applyFill="1" applyBorder="1" applyAlignment="1" applyProtection="1">
      <alignment horizontal="center" vertical="center"/>
      <protection/>
    </xf>
    <xf numFmtId="0" fontId="0" fillId="26" borderId="0" xfId="0" applyFill="1" applyBorder="1" applyAlignment="1" applyProtection="1">
      <alignment/>
      <protection/>
    </xf>
    <xf numFmtId="0" fontId="26" fillId="26" borderId="0" xfId="0" applyFont="1" applyFill="1" applyBorder="1" applyAlignment="1" applyProtection="1">
      <alignment horizontal="center"/>
      <protection/>
    </xf>
    <xf numFmtId="0" fontId="0" fillId="26" borderId="0" xfId="0" applyFill="1" applyBorder="1" applyAlignment="1" applyProtection="1">
      <alignment horizontal="left"/>
      <protection/>
    </xf>
    <xf numFmtId="0" fontId="27" fillId="26" borderId="0" xfId="0" applyFont="1" applyFill="1" applyAlignment="1" applyProtection="1">
      <alignment horizontal="center" vertical="center"/>
      <protection/>
    </xf>
    <xf numFmtId="0" fontId="0" fillId="26" borderId="0" xfId="0" applyFill="1" applyAlignment="1" applyProtection="1">
      <alignment/>
      <protection/>
    </xf>
    <xf numFmtId="0" fontId="0" fillId="26" borderId="0" xfId="0" applyFill="1" applyAlignment="1" applyProtection="1">
      <alignment horizontal="center" vertical="center"/>
      <protection/>
    </xf>
    <xf numFmtId="0" fontId="25" fillId="0" borderId="0" xfId="0" applyFont="1" applyBorder="1" applyAlignment="1" applyProtection="1">
      <alignment/>
      <protection/>
    </xf>
    <xf numFmtId="0" fontId="0" fillId="0" borderId="0" xfId="0" applyAlignment="1" applyProtection="1">
      <alignment/>
      <protection/>
    </xf>
    <xf numFmtId="0" fontId="25" fillId="0" borderId="0" xfId="0" applyFont="1" applyFill="1" applyBorder="1" applyAlignment="1" applyProtection="1">
      <alignment/>
      <protection/>
    </xf>
    <xf numFmtId="0" fontId="0" fillId="0" borderId="0" xfId="0" applyFill="1" applyAlignment="1" applyProtection="1">
      <alignment/>
      <protection/>
    </xf>
    <xf numFmtId="0" fontId="26" fillId="0" borderId="0" xfId="0" applyFont="1" applyFill="1" applyBorder="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 vertical="center"/>
      <protection/>
    </xf>
    <xf numFmtId="0" fontId="0" fillId="0" borderId="28" xfId="54"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xf>
    <xf numFmtId="0" fontId="58" fillId="24" borderId="0" xfId="0" applyFont="1" applyFill="1" applyAlignment="1" applyProtection="1">
      <alignment/>
      <protection locked="0"/>
    </xf>
    <xf numFmtId="0" fontId="60" fillId="24" borderId="0" xfId="0" applyFont="1" applyFill="1" applyAlignment="1" applyProtection="1">
      <alignment vertical="center" wrapText="1"/>
      <protection locked="0"/>
    </xf>
    <xf numFmtId="0" fontId="0" fillId="24" borderId="28" xfId="0" applyFont="1" applyFill="1" applyBorder="1" applyAlignment="1" applyProtection="1">
      <alignment vertical="center" wrapText="1"/>
      <protection/>
    </xf>
    <xf numFmtId="9" fontId="59" fillId="24" borderId="28" xfId="0" applyNumberFormat="1" applyFont="1" applyFill="1" applyBorder="1" applyAlignment="1" applyProtection="1">
      <alignment vertical="center" wrapText="1"/>
      <protection/>
    </xf>
    <xf numFmtId="9" fontId="61" fillId="24" borderId="0" xfId="0" applyNumberFormat="1" applyFont="1" applyFill="1" applyAlignment="1" applyProtection="1">
      <alignment/>
      <protection/>
    </xf>
    <xf numFmtId="0" fontId="0" fillId="0" borderId="22" xfId="0" applyFont="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xf>
    <xf numFmtId="1" fontId="0" fillId="0" borderId="29" xfId="0" applyNumberFormat="1" applyFont="1" applyFill="1" applyBorder="1" applyAlignment="1" applyProtection="1">
      <alignment horizontal="center" vertical="center" wrapText="1"/>
      <protection/>
    </xf>
    <xf numFmtId="0" fontId="2" fillId="24" borderId="16" xfId="0" applyFont="1" applyFill="1" applyBorder="1" applyAlignment="1" applyProtection="1">
      <alignment vertical="center"/>
      <protection/>
    </xf>
    <xf numFmtId="0" fontId="2" fillId="24" borderId="24" xfId="0" applyFont="1" applyFill="1" applyBorder="1" applyAlignment="1" applyProtection="1">
      <alignment horizontal="center" vertical="center"/>
      <protection/>
    </xf>
    <xf numFmtId="0" fontId="2" fillId="24" borderId="26" xfId="0" applyFont="1" applyFill="1" applyBorder="1" applyAlignment="1" applyProtection="1">
      <alignment horizontal="center" vertical="center"/>
      <protection/>
    </xf>
    <xf numFmtId="0" fontId="2" fillId="24" borderId="20" xfId="0" applyFont="1" applyFill="1" applyBorder="1" applyAlignment="1" applyProtection="1">
      <alignment horizontal="center" vertical="center"/>
      <protection/>
    </xf>
    <xf numFmtId="0" fontId="2" fillId="24" borderId="15" xfId="0" applyFont="1" applyFill="1" applyBorder="1" applyAlignment="1" applyProtection="1">
      <alignment/>
      <protection/>
    </xf>
    <xf numFmtId="9" fontId="2" fillId="24" borderId="18" xfId="0" applyNumberFormat="1" applyFont="1" applyFill="1" applyBorder="1" applyAlignment="1" applyProtection="1">
      <alignment horizontal="center"/>
      <protection/>
    </xf>
    <xf numFmtId="9" fontId="2" fillId="28" borderId="18" xfId="0" applyNumberFormat="1" applyFont="1" applyFill="1" applyBorder="1" applyAlignment="1" applyProtection="1">
      <alignment horizontal="center"/>
      <protection/>
    </xf>
    <xf numFmtId="9" fontId="2" fillId="28" borderId="19" xfId="0" applyNumberFormat="1" applyFont="1" applyFill="1" applyBorder="1" applyAlignment="1" applyProtection="1">
      <alignment horizontal="center"/>
      <protection/>
    </xf>
    <xf numFmtId="9" fontId="3" fillId="24" borderId="27" xfId="56" applyFont="1" applyFill="1" applyBorder="1" applyAlignment="1" applyProtection="1">
      <alignment/>
      <protection/>
    </xf>
    <xf numFmtId="0" fontId="60" fillId="25" borderId="28" xfId="0" applyFont="1" applyFill="1" applyBorder="1" applyAlignment="1" applyProtection="1">
      <alignment horizontal="center" vertical="center" wrapText="1"/>
      <protection/>
    </xf>
    <xf numFmtId="0" fontId="2" fillId="24" borderId="20" xfId="0" applyFont="1" applyFill="1" applyBorder="1" applyAlignment="1" applyProtection="1">
      <alignment horizontal="center"/>
      <protection/>
    </xf>
    <xf numFmtId="0" fontId="0" fillId="0" borderId="18" xfId="0"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179" fontId="2" fillId="27" borderId="19" xfId="56" applyNumberFormat="1" applyFont="1" applyFill="1" applyBorder="1" applyAlignment="1" applyProtection="1">
      <alignment horizontal="center"/>
      <protection/>
    </xf>
    <xf numFmtId="0" fontId="3" fillId="18" borderId="10" xfId="0" applyFont="1" applyFill="1" applyBorder="1" applyAlignment="1" applyProtection="1">
      <alignment horizontal="center"/>
      <protection/>
    </xf>
    <xf numFmtId="0" fontId="0" fillId="24" borderId="22" xfId="54" applyFont="1" applyFill="1" applyBorder="1" applyAlignment="1" applyProtection="1">
      <alignment horizontal="justify" vertical="center" wrapText="1"/>
      <protection/>
    </xf>
    <xf numFmtId="0" fontId="0" fillId="24" borderId="17" xfId="54" applyFont="1" applyFill="1" applyBorder="1" applyAlignment="1" applyProtection="1">
      <alignment horizontal="justify" vertical="center" wrapText="1"/>
      <protection/>
    </xf>
    <xf numFmtId="0" fontId="0" fillId="0" borderId="30" xfId="0" applyBorder="1" applyAlignment="1" applyProtection="1">
      <alignment horizontal="center" vertical="center" wrapText="1"/>
      <protection locked="0"/>
    </xf>
    <xf numFmtId="0" fontId="0" fillId="24" borderId="22" xfId="54" applyFont="1" applyFill="1" applyBorder="1" applyAlignment="1">
      <alignment horizontal="center" vertical="center" wrapText="1"/>
      <protection/>
    </xf>
    <xf numFmtId="0" fontId="0" fillId="24" borderId="17" xfId="54" applyFont="1" applyFill="1" applyBorder="1" applyAlignment="1">
      <alignment horizontal="center" vertical="center" wrapText="1"/>
      <protection/>
    </xf>
    <xf numFmtId="0" fontId="2" fillId="24" borderId="24" xfId="0" applyFont="1" applyFill="1" applyBorder="1" applyAlignment="1" applyProtection="1">
      <alignment horizontal="center"/>
      <protection/>
    </xf>
    <xf numFmtId="0" fontId="2" fillId="24" borderId="26" xfId="0" applyFont="1" applyFill="1" applyBorder="1" applyAlignment="1" applyProtection="1">
      <alignment horizontal="center"/>
      <protection/>
    </xf>
    <xf numFmtId="0" fontId="3" fillId="24" borderId="27" xfId="0" applyFont="1" applyFill="1" applyBorder="1" applyAlignment="1">
      <alignment/>
    </xf>
    <xf numFmtId="9" fontId="3" fillId="24" borderId="27" xfId="0" applyNumberFormat="1" applyFont="1" applyFill="1" applyBorder="1" applyAlignment="1">
      <alignment/>
    </xf>
    <xf numFmtId="0" fontId="26" fillId="26" borderId="0" xfId="0" applyFont="1" applyFill="1" applyBorder="1" applyAlignment="1" applyProtection="1">
      <alignment/>
      <protection/>
    </xf>
    <xf numFmtId="0" fontId="0" fillId="0" borderId="30" xfId="0" applyFont="1" applyBorder="1" applyAlignment="1" applyProtection="1">
      <alignment horizontal="center" vertical="center" wrapText="1"/>
      <protection locked="0"/>
    </xf>
    <xf numFmtId="9" fontId="2" fillId="24" borderId="19" xfId="0" applyNumberFormat="1" applyFont="1" applyFill="1" applyBorder="1" applyAlignment="1" applyProtection="1">
      <alignment horizontal="center"/>
      <protection/>
    </xf>
    <xf numFmtId="3" fontId="0" fillId="0" borderId="30" xfId="0" applyNumberFormat="1" applyBorder="1" applyAlignment="1" applyProtection="1">
      <alignment horizontal="center" vertical="center" wrapText="1"/>
      <protection locked="0"/>
    </xf>
    <xf numFmtId="0" fontId="3" fillId="18" borderId="17" xfId="0" applyFont="1" applyFill="1" applyBorder="1" applyAlignment="1" applyProtection="1">
      <alignment horizontal="center"/>
      <protection/>
    </xf>
    <xf numFmtId="0" fontId="0" fillId="0" borderId="2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8" xfId="0" applyFont="1" applyBorder="1" applyAlignment="1" applyProtection="1">
      <alignment vertical="center"/>
      <protection/>
    </xf>
    <xf numFmtId="3" fontId="38" fillId="0" borderId="28" xfId="0" applyNumberFormat="1" applyFont="1" applyBorder="1" applyAlignment="1" applyProtection="1">
      <alignment horizontal="center" vertical="center" wrapText="1"/>
      <protection/>
    </xf>
    <xf numFmtId="0" fontId="59" fillId="0" borderId="0" xfId="0" applyFont="1" applyFill="1" applyAlignment="1" applyProtection="1">
      <alignment/>
      <protection locked="0"/>
    </xf>
    <xf numFmtId="0" fontId="0" fillId="0" borderId="0" xfId="0" applyFont="1" applyFill="1" applyAlignment="1" applyProtection="1">
      <alignment/>
      <protection locked="0"/>
    </xf>
    <xf numFmtId="179" fontId="0" fillId="0" borderId="0" xfId="56" applyNumberFormat="1" applyFont="1" applyFill="1" applyAlignment="1" applyProtection="1">
      <alignment/>
      <protection locked="0"/>
    </xf>
    <xf numFmtId="0" fontId="60" fillId="0" borderId="0" xfId="0" applyFont="1" applyFill="1" applyAlignment="1" applyProtection="1">
      <alignment/>
      <protection locked="0"/>
    </xf>
    <xf numFmtId="0" fontId="62" fillId="0" borderId="0" xfId="0" applyFont="1" applyFill="1" applyAlignment="1" applyProtection="1">
      <alignment/>
      <protection locked="0"/>
    </xf>
    <xf numFmtId="0" fontId="62" fillId="0" borderId="0" xfId="0" applyFont="1" applyFill="1" applyAlignment="1" applyProtection="1">
      <alignment vertical="center" wrapText="1"/>
      <protection locked="0"/>
    </xf>
    <xf numFmtId="0" fontId="62" fillId="0" borderId="0" xfId="0" applyFont="1" applyFill="1" applyAlignment="1" applyProtection="1">
      <alignment horizontal="center" vertical="center" wrapText="1"/>
      <protection locked="0"/>
    </xf>
    <xf numFmtId="0" fontId="63" fillId="0" borderId="0" xfId="0" applyFont="1" applyFill="1" applyAlignment="1" applyProtection="1">
      <alignment horizontal="center" vertical="center" wrapText="1"/>
      <protection/>
    </xf>
    <xf numFmtId="0" fontId="63" fillId="0" borderId="0" xfId="0" applyFont="1" applyFill="1" applyAlignment="1" applyProtection="1">
      <alignment horizontal="center" vertical="center" wrapText="1"/>
      <protection locked="0"/>
    </xf>
    <xf numFmtId="9" fontId="63" fillId="0" borderId="0" xfId="0" applyNumberFormat="1" applyFont="1" applyFill="1" applyAlignment="1" applyProtection="1">
      <alignment horizontal="center" vertical="center" wrapText="1"/>
      <protection/>
    </xf>
    <xf numFmtId="0" fontId="63" fillId="0" borderId="0" xfId="0" applyFont="1" applyFill="1" applyAlignment="1" applyProtection="1">
      <alignment horizontal="left" vertical="center" wrapText="1"/>
      <protection locked="0"/>
    </xf>
    <xf numFmtId="0" fontId="64" fillId="29" borderId="0" xfId="0" applyFont="1" applyFill="1" applyAlignment="1" applyProtection="1">
      <alignment horizontal="center" vertical="center" wrapText="1"/>
      <protection/>
    </xf>
    <xf numFmtId="175" fontId="62" fillId="0" borderId="0" xfId="50" applyFont="1" applyFill="1" applyAlignment="1" applyProtection="1">
      <alignment horizontal="center" vertical="center" wrapText="1"/>
      <protection locked="0"/>
    </xf>
    <xf numFmtId="175" fontId="65" fillId="29" borderId="0" xfId="0" applyNumberFormat="1" applyFont="1" applyFill="1" applyAlignment="1" applyProtection="1">
      <alignment vertical="center" wrapText="1"/>
      <protection locked="0"/>
    </xf>
    <xf numFmtId="10" fontId="0" fillId="0" borderId="0" xfId="56" applyNumberFormat="1" applyFont="1" applyFill="1" applyAlignment="1" applyProtection="1">
      <alignment/>
      <protection locked="0"/>
    </xf>
    <xf numFmtId="179" fontId="62" fillId="0" borderId="0" xfId="56" applyNumberFormat="1" applyFont="1" applyFill="1" applyAlignment="1" applyProtection="1">
      <alignment vertical="center" wrapText="1"/>
      <protection locked="0"/>
    </xf>
    <xf numFmtId="0" fontId="66" fillId="0" borderId="0" xfId="0" applyFont="1" applyFill="1" applyAlignment="1" applyProtection="1">
      <alignment horizontal="left" vertical="center" wrapText="1"/>
      <protection locked="0"/>
    </xf>
    <xf numFmtId="0" fontId="62" fillId="30" borderId="0" xfId="0" applyFont="1" applyFill="1" applyAlignment="1" applyProtection="1">
      <alignment horizontal="center" vertical="center" wrapText="1"/>
      <protection locked="0"/>
    </xf>
    <xf numFmtId="0" fontId="62" fillId="30" borderId="0" xfId="0" applyFont="1" applyFill="1" applyAlignment="1" applyProtection="1">
      <alignment vertical="center" wrapText="1"/>
      <protection locked="0"/>
    </xf>
    <xf numFmtId="181" fontId="65" fillId="30" borderId="0" xfId="0" applyNumberFormat="1" applyFont="1" applyFill="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protection/>
    </xf>
    <xf numFmtId="10" fontId="2" fillId="31" borderId="31" xfId="0" applyNumberFormat="1" applyFont="1" applyFill="1" applyBorder="1" applyAlignment="1" applyProtection="1">
      <alignment vertical="center" wrapText="1"/>
      <protection/>
    </xf>
    <xf numFmtId="10" fontId="2" fillId="31" borderId="19" xfId="0" applyNumberFormat="1" applyFont="1" applyFill="1" applyBorder="1" applyAlignment="1" applyProtection="1">
      <alignment vertical="center" wrapText="1"/>
      <protection/>
    </xf>
    <xf numFmtId="179" fontId="2" fillId="24" borderId="18" xfId="0" applyNumberFormat="1" applyFont="1" applyFill="1" applyBorder="1" applyAlignment="1" applyProtection="1">
      <alignment horizontal="center"/>
      <protection/>
    </xf>
    <xf numFmtId="0" fontId="0" fillId="30" borderId="0" xfId="0" applyFill="1" applyAlignment="1">
      <alignment/>
    </xf>
    <xf numFmtId="0" fontId="0" fillId="30" borderId="0" xfId="0" applyFont="1" applyFill="1" applyAlignment="1">
      <alignment/>
    </xf>
    <xf numFmtId="3" fontId="61" fillId="29" borderId="18" xfId="0" applyNumberFormat="1" applyFont="1" applyFill="1" applyBorder="1" applyAlignment="1" applyProtection="1">
      <alignment horizontal="center" vertical="center" wrapText="1"/>
      <protection locked="0"/>
    </xf>
    <xf numFmtId="3" fontId="38" fillId="0" borderId="28"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0" fillId="0" borderId="18" xfId="0" applyNumberFormat="1" applyBorder="1" applyAlignment="1" applyProtection="1">
      <alignment horizontal="center" vertical="center" wrapText="1"/>
      <protection locked="0"/>
    </xf>
    <xf numFmtId="3" fontId="49" fillId="0" borderId="0" xfId="0" applyNumberFormat="1" applyFont="1" applyAlignment="1">
      <alignment horizontal="center" vertical="center"/>
    </xf>
    <xf numFmtId="3" fontId="0" fillId="0" borderId="28" xfId="0" applyNumberFormat="1" applyBorder="1" applyAlignment="1" applyProtection="1">
      <alignment horizontal="center" vertical="center" wrapText="1"/>
      <protection locked="0"/>
    </xf>
    <xf numFmtId="3" fontId="0" fillId="0" borderId="18" xfId="0" applyNumberFormat="1"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7" fillId="0" borderId="38"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37" xfId="0" applyFont="1" applyFill="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7" fillId="0" borderId="39"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8" fillId="18" borderId="13"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40" xfId="0" applyFont="1" applyFill="1" applyBorder="1" applyAlignment="1">
      <alignment horizontal="center" vertical="center" wrapText="1"/>
    </xf>
    <xf numFmtId="0" fontId="8" fillId="18" borderId="41" xfId="0" applyFont="1" applyFill="1" applyBorder="1" applyAlignment="1">
      <alignment horizontal="center" vertical="center" wrapText="1"/>
    </xf>
    <xf numFmtId="0" fontId="8" fillId="18" borderId="42" xfId="0" applyFont="1" applyFill="1" applyBorder="1" applyAlignment="1">
      <alignment horizontal="center" vertical="center" wrapText="1"/>
    </xf>
    <xf numFmtId="0" fontId="3" fillId="24" borderId="0" xfId="0" applyFont="1" applyFill="1" applyAlignment="1">
      <alignment horizontal="center" vertical="center" wrapText="1"/>
    </xf>
    <xf numFmtId="0" fontId="3" fillId="18" borderId="10" xfId="0" applyFont="1" applyFill="1" applyBorder="1" applyAlignment="1">
      <alignment horizontal="center" vertical="distributed"/>
    </xf>
    <xf numFmtId="0" fontId="3" fillId="18" borderId="27" xfId="0" applyFont="1" applyFill="1" applyBorder="1" applyAlignment="1">
      <alignment horizontal="center" vertical="distributed"/>
    </xf>
    <xf numFmtId="0" fontId="2" fillId="0" borderId="27" xfId="0" applyFont="1" applyFill="1" applyBorder="1" applyAlignment="1">
      <alignment horizontal="center" vertical="distributed"/>
    </xf>
    <xf numFmtId="0" fontId="2" fillId="0" borderId="43" xfId="0" applyFont="1" applyFill="1" applyBorder="1" applyAlignment="1">
      <alignment horizontal="center" vertical="distributed"/>
    </xf>
    <xf numFmtId="0" fontId="0" fillId="24" borderId="44" xfId="0" applyFont="1" applyFill="1" applyBorder="1" applyAlignment="1">
      <alignment horizontal="center"/>
    </xf>
    <xf numFmtId="0" fontId="0" fillId="24" borderId="0" xfId="0" applyFont="1" applyFill="1" applyBorder="1" applyAlignment="1">
      <alignment horizontal="center"/>
    </xf>
    <xf numFmtId="0" fontId="0" fillId="24" borderId="45" xfId="0" applyFont="1" applyFill="1" applyBorder="1" applyAlignment="1">
      <alignment horizontal="center"/>
    </xf>
    <xf numFmtId="0" fontId="2" fillId="24" borderId="27" xfId="0" applyFont="1" applyFill="1" applyBorder="1" applyAlignment="1">
      <alignment horizontal="center"/>
    </xf>
    <xf numFmtId="0" fontId="2" fillId="24" borderId="43" xfId="0" applyFont="1" applyFill="1" applyBorder="1" applyAlignment="1">
      <alignment horizontal="center"/>
    </xf>
    <xf numFmtId="0" fontId="3" fillId="24" borderId="13" xfId="0" applyFont="1" applyFill="1" applyBorder="1" applyAlignment="1">
      <alignment horizontal="center"/>
    </xf>
    <xf numFmtId="0" fontId="3" fillId="24" borderId="12" xfId="0" applyFont="1" applyFill="1" applyBorder="1" applyAlignment="1">
      <alignment horizontal="center"/>
    </xf>
    <xf numFmtId="0" fontId="3" fillId="24" borderId="14" xfId="0" applyFont="1" applyFill="1" applyBorder="1" applyAlignment="1">
      <alignment horizontal="center"/>
    </xf>
    <xf numFmtId="0" fontId="0" fillId="24" borderId="10" xfId="0" applyFont="1" applyFill="1" applyBorder="1" applyAlignment="1">
      <alignment horizontal="center"/>
    </xf>
    <xf numFmtId="0" fontId="0" fillId="24" borderId="27" xfId="0" applyFont="1" applyFill="1" applyBorder="1" applyAlignment="1">
      <alignment horizontal="center"/>
    </xf>
    <xf numFmtId="0" fontId="0" fillId="24" borderId="43" xfId="0" applyFont="1" applyFill="1" applyBorder="1" applyAlignment="1">
      <alignment horizontal="center"/>
    </xf>
    <xf numFmtId="0" fontId="3" fillId="24" borderId="10" xfId="0" applyFont="1" applyFill="1" applyBorder="1" applyAlignment="1">
      <alignment horizontal="center"/>
    </xf>
    <xf numFmtId="0" fontId="3" fillId="24" borderId="27" xfId="0" applyFont="1" applyFill="1" applyBorder="1" applyAlignment="1">
      <alignment horizontal="center"/>
    </xf>
    <xf numFmtId="0" fontId="3" fillId="24" borderId="43" xfId="0" applyFont="1" applyFill="1" applyBorder="1" applyAlignment="1">
      <alignment horizontal="center"/>
    </xf>
    <xf numFmtId="0" fontId="0" fillId="24" borderId="10" xfId="0" applyFont="1" applyFill="1" applyBorder="1" applyAlignment="1">
      <alignment horizontal="left" vertical="center" wrapText="1"/>
    </xf>
    <xf numFmtId="0" fontId="0" fillId="24" borderId="27" xfId="0" applyFont="1" applyFill="1" applyBorder="1" applyAlignment="1">
      <alignment horizontal="left" vertical="center" wrapText="1"/>
    </xf>
    <xf numFmtId="0" fontId="0" fillId="24" borderId="43" xfId="0" applyFont="1" applyFill="1" applyBorder="1" applyAlignment="1">
      <alignment horizontal="left" vertical="center" wrapText="1"/>
    </xf>
    <xf numFmtId="0" fontId="2" fillId="24" borderId="10" xfId="0" applyFont="1" applyFill="1" applyBorder="1" applyAlignment="1">
      <alignment horizontal="justify" vertical="justify" wrapText="1"/>
    </xf>
    <xf numFmtId="0" fontId="2" fillId="24" borderId="27" xfId="0" applyFont="1" applyFill="1" applyBorder="1" applyAlignment="1">
      <alignment horizontal="justify" vertical="justify" wrapText="1"/>
    </xf>
    <xf numFmtId="0" fontId="2" fillId="24" borderId="43" xfId="0" applyFont="1" applyFill="1" applyBorder="1" applyAlignment="1">
      <alignment horizontal="justify" vertical="justify" wrapText="1"/>
    </xf>
    <xf numFmtId="0" fontId="3" fillId="0" borderId="12" xfId="0" applyFont="1" applyFill="1" applyBorder="1" applyAlignment="1">
      <alignment horizontal="center"/>
    </xf>
    <xf numFmtId="0" fontId="3" fillId="18" borderId="10" xfId="0" applyFont="1" applyFill="1" applyBorder="1" applyAlignment="1">
      <alignment horizontal="center"/>
    </xf>
    <xf numFmtId="0" fontId="3" fillId="18" borderId="27" xfId="0" applyFont="1" applyFill="1" applyBorder="1" applyAlignment="1">
      <alignment horizontal="center"/>
    </xf>
    <xf numFmtId="0" fontId="3" fillId="18" borderId="43" xfId="0" applyFont="1" applyFill="1" applyBorder="1" applyAlignment="1">
      <alignment horizontal="center"/>
    </xf>
    <xf numFmtId="0" fontId="3" fillId="0" borderId="10" xfId="0" applyFont="1" applyFill="1" applyBorder="1" applyAlignment="1">
      <alignment horizontal="center"/>
    </xf>
    <xf numFmtId="0" fontId="3" fillId="0" borderId="27" xfId="0" applyFont="1" applyFill="1" applyBorder="1" applyAlignment="1">
      <alignment horizontal="center"/>
    </xf>
    <xf numFmtId="0" fontId="3" fillId="0" borderId="43" xfId="0" applyFont="1" applyFill="1" applyBorder="1" applyAlignment="1">
      <alignment horizontal="center"/>
    </xf>
    <xf numFmtId="0" fontId="0" fillId="24" borderId="10" xfId="0" applyFont="1" applyFill="1" applyBorder="1" applyAlignment="1">
      <alignment horizontal="center" wrapText="1"/>
    </xf>
    <xf numFmtId="0" fontId="0" fillId="24" borderId="27" xfId="0" applyFont="1" applyFill="1" applyBorder="1" applyAlignment="1">
      <alignment horizontal="left" vertical="center"/>
    </xf>
    <xf numFmtId="0" fontId="0" fillId="24" borderId="43" xfId="0" applyFont="1" applyFill="1" applyBorder="1" applyAlignment="1">
      <alignment horizontal="left" vertical="center"/>
    </xf>
    <xf numFmtId="0" fontId="2" fillId="24" borderId="10" xfId="0" applyFont="1" applyFill="1" applyBorder="1" applyAlignment="1">
      <alignment horizontal="center" wrapText="1"/>
    </xf>
    <xf numFmtId="0" fontId="2" fillId="24" borderId="27" xfId="0" applyFont="1" applyFill="1" applyBorder="1" applyAlignment="1">
      <alignment horizontal="center" wrapText="1"/>
    </xf>
    <xf numFmtId="0" fontId="2" fillId="24" borderId="43" xfId="0" applyFont="1" applyFill="1" applyBorder="1" applyAlignment="1">
      <alignment horizontal="center" wrapText="1"/>
    </xf>
    <xf numFmtId="0" fontId="3" fillId="0" borderId="44" xfId="0" applyFont="1" applyFill="1" applyBorder="1" applyAlignment="1">
      <alignment horizontal="center"/>
    </xf>
    <xf numFmtId="0" fontId="3" fillId="0" borderId="0" xfId="0" applyFont="1" applyFill="1" applyBorder="1" applyAlignment="1">
      <alignment horizontal="center"/>
    </xf>
    <xf numFmtId="0" fontId="3" fillId="0" borderId="45" xfId="0" applyFont="1" applyFill="1" applyBorder="1" applyAlignment="1">
      <alignment horizontal="center"/>
    </xf>
    <xf numFmtId="0" fontId="0" fillId="24" borderId="27" xfId="0" applyFont="1" applyFill="1" applyBorder="1" applyAlignment="1">
      <alignment horizontal="center" wrapText="1"/>
    </xf>
    <xf numFmtId="0" fontId="0" fillId="24" borderId="43" xfId="0" applyFont="1" applyFill="1" applyBorder="1" applyAlignment="1">
      <alignment horizontal="center" wrapText="1"/>
    </xf>
    <xf numFmtId="0" fontId="2" fillId="32" borderId="27" xfId="0" applyFont="1" applyFill="1" applyBorder="1" applyAlignment="1">
      <alignment horizontal="center" wrapText="1"/>
    </xf>
    <xf numFmtId="0" fontId="2" fillId="19" borderId="10" xfId="0" applyFont="1" applyFill="1" applyBorder="1" applyAlignment="1">
      <alignment horizontal="center" vertical="center" wrapText="1"/>
    </xf>
    <xf numFmtId="0" fontId="2" fillId="19" borderId="43" xfId="0" applyFont="1" applyFill="1" applyBorder="1" applyAlignment="1">
      <alignment horizontal="center" vertic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2" fillId="24" borderId="10" xfId="0" applyFont="1" applyFill="1" applyBorder="1" applyAlignment="1">
      <alignment horizontal="center"/>
    </xf>
    <xf numFmtId="0" fontId="3" fillId="18" borderId="46" xfId="0" applyFont="1" applyFill="1" applyBorder="1" applyAlignment="1">
      <alignment horizontal="center"/>
    </xf>
    <xf numFmtId="0" fontId="3" fillId="18" borderId="47" xfId="0" applyFont="1" applyFill="1" applyBorder="1" applyAlignment="1">
      <alignment horizontal="center"/>
    </xf>
    <xf numFmtId="0" fontId="3" fillId="18" borderId="48" xfId="0" applyFont="1" applyFill="1" applyBorder="1" applyAlignment="1">
      <alignment horizontal="center"/>
    </xf>
    <xf numFmtId="0" fontId="3" fillId="18" borderId="49" xfId="0" applyFont="1" applyFill="1" applyBorder="1" applyAlignment="1">
      <alignment horizontal="center"/>
    </xf>
    <xf numFmtId="0" fontId="3" fillId="18" borderId="50" xfId="0" applyFont="1" applyFill="1" applyBorder="1" applyAlignment="1">
      <alignment horizontal="center"/>
    </xf>
    <xf numFmtId="0" fontId="3" fillId="18" borderId="21" xfId="0" applyFont="1" applyFill="1" applyBorder="1" applyAlignment="1">
      <alignment horizontal="center"/>
    </xf>
    <xf numFmtId="0" fontId="3" fillId="18" borderId="51" xfId="0" applyFont="1" applyFill="1" applyBorder="1" applyAlignment="1">
      <alignment horizontal="center"/>
    </xf>
    <xf numFmtId="0" fontId="3" fillId="18" borderId="52" xfId="0" applyFont="1" applyFill="1" applyBorder="1" applyAlignment="1">
      <alignment horizontal="center"/>
    </xf>
    <xf numFmtId="0" fontId="2" fillId="24" borderId="53" xfId="0" applyFont="1" applyFill="1" applyBorder="1" applyAlignment="1">
      <alignment horizontal="center"/>
    </xf>
    <xf numFmtId="0" fontId="2" fillId="24" borderId="54" xfId="0" applyFont="1" applyFill="1" applyBorder="1" applyAlignment="1">
      <alignment horizontal="center"/>
    </xf>
    <xf numFmtId="0" fontId="2" fillId="24" borderId="55" xfId="0" applyFont="1" applyFill="1" applyBorder="1" applyAlignment="1">
      <alignment horizontal="center"/>
    </xf>
    <xf numFmtId="0" fontId="2" fillId="24" borderId="56" xfId="0" applyFont="1" applyFill="1" applyBorder="1" applyAlignment="1">
      <alignment horizontal="center"/>
    </xf>
    <xf numFmtId="0" fontId="2" fillId="24" borderId="57" xfId="0" applyFont="1" applyFill="1" applyBorder="1" applyAlignment="1">
      <alignment horizontal="center"/>
    </xf>
    <xf numFmtId="0" fontId="2" fillId="24" borderId="58" xfId="0" applyFont="1" applyFill="1" applyBorder="1" applyAlignment="1">
      <alignment horizontal="center"/>
    </xf>
    <xf numFmtId="0" fontId="2" fillId="24" borderId="38" xfId="0" applyFont="1" applyFill="1" applyBorder="1" applyAlignment="1">
      <alignment horizontal="center"/>
    </xf>
    <xf numFmtId="0" fontId="2" fillId="24" borderId="59" xfId="0" applyFont="1" applyFill="1" applyBorder="1" applyAlignment="1">
      <alignment horizontal="center"/>
    </xf>
    <xf numFmtId="0" fontId="3" fillId="24" borderId="23" xfId="0" applyFont="1" applyFill="1" applyBorder="1" applyAlignment="1">
      <alignment horizontal="center"/>
    </xf>
    <xf numFmtId="0" fontId="3" fillId="24" borderId="60" xfId="0" applyFont="1" applyFill="1" applyBorder="1" applyAlignment="1">
      <alignment horizontal="center"/>
    </xf>
    <xf numFmtId="0" fontId="3" fillId="24" borderId="39" xfId="0" applyFont="1" applyFill="1" applyBorder="1" applyAlignment="1">
      <alignment horizontal="center"/>
    </xf>
    <xf numFmtId="0" fontId="3" fillId="24" borderId="61" xfId="0" applyFont="1" applyFill="1" applyBorder="1" applyAlignment="1">
      <alignment horizontal="center"/>
    </xf>
    <xf numFmtId="0" fontId="3" fillId="18" borderId="62" xfId="0" applyFont="1" applyFill="1" applyBorder="1" applyAlignment="1">
      <alignment horizontal="left" vertical="center" wrapText="1"/>
    </xf>
    <xf numFmtId="0" fontId="3" fillId="18" borderId="63" xfId="0" applyFont="1" applyFill="1" applyBorder="1" applyAlignment="1">
      <alignment horizontal="left" vertical="center" wrapText="1"/>
    </xf>
    <xf numFmtId="0" fontId="3" fillId="24" borderId="0" xfId="0" applyFont="1" applyFill="1" applyBorder="1" applyAlignment="1">
      <alignment horizontal="center"/>
    </xf>
    <xf numFmtId="0" fontId="3" fillId="24" borderId="45" xfId="0" applyFont="1" applyFill="1" applyBorder="1" applyAlignment="1">
      <alignment horizontal="center"/>
    </xf>
    <xf numFmtId="0" fontId="30" fillId="24" borderId="13"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44"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45" xfId="0" applyFont="1" applyFill="1" applyBorder="1" applyAlignment="1">
      <alignment horizontal="center" vertical="center"/>
    </xf>
    <xf numFmtId="0" fontId="30" fillId="24" borderId="40" xfId="0" applyFont="1" applyFill="1" applyBorder="1" applyAlignment="1">
      <alignment horizontal="center" vertical="center"/>
    </xf>
    <xf numFmtId="0" fontId="30" fillId="24" borderId="41" xfId="0" applyFont="1" applyFill="1" applyBorder="1" applyAlignment="1">
      <alignment horizontal="center" vertical="center"/>
    </xf>
    <xf numFmtId="0" fontId="30" fillId="24" borderId="42" xfId="0" applyFont="1" applyFill="1" applyBorder="1" applyAlignment="1">
      <alignment horizontal="center" vertical="center"/>
    </xf>
    <xf numFmtId="0" fontId="0" fillId="0" borderId="0" xfId="0" applyFont="1" applyFill="1" applyAlignment="1">
      <alignment horizontal="center"/>
    </xf>
    <xf numFmtId="0" fontId="0" fillId="24" borderId="10" xfId="0" applyFont="1" applyFill="1" applyBorder="1" applyAlignment="1">
      <alignment vertical="top" wrapText="1"/>
    </xf>
    <xf numFmtId="0" fontId="0" fillId="24" borderId="27" xfId="0" applyFont="1" applyFill="1" applyBorder="1" applyAlignment="1">
      <alignment vertical="top" wrapText="1"/>
    </xf>
    <xf numFmtId="0" fontId="0" fillId="24" borderId="43" xfId="0" applyFont="1" applyFill="1" applyBorder="1" applyAlignment="1">
      <alignment vertical="top" wrapText="1"/>
    </xf>
    <xf numFmtId="0" fontId="2" fillId="0" borderId="2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5" fillId="0" borderId="67" xfId="0" applyFont="1" applyBorder="1" applyAlignment="1">
      <alignment horizontal="center"/>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25" fillId="0" borderId="71" xfId="0" applyFont="1" applyBorder="1" applyAlignment="1">
      <alignment horizontal="center"/>
    </xf>
    <xf numFmtId="0" fontId="0" fillId="0" borderId="72" xfId="0" applyBorder="1" applyAlignment="1">
      <alignment horizontal="left"/>
    </xf>
    <xf numFmtId="0" fontId="0" fillId="0" borderId="58" xfId="0" applyBorder="1" applyAlignment="1">
      <alignment horizontal="left"/>
    </xf>
    <xf numFmtId="0" fontId="0" fillId="0" borderId="73" xfId="0" applyBorder="1" applyAlignment="1">
      <alignment horizontal="left"/>
    </xf>
    <xf numFmtId="0" fontId="26"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7" fillId="0" borderId="0" xfId="0" applyFont="1" applyAlignment="1">
      <alignment horizont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1" xfId="0" applyFont="1" applyBorder="1" applyAlignment="1">
      <alignment horizontal="center" wrapText="1"/>
    </xf>
    <xf numFmtId="0" fontId="2" fillId="0" borderId="82" xfId="0" applyFont="1" applyBorder="1" applyAlignment="1">
      <alignment horizontal="center" wrapText="1"/>
    </xf>
    <xf numFmtId="0" fontId="2" fillId="0" borderId="11" xfId="0" applyFont="1" applyBorder="1" applyAlignment="1">
      <alignment horizontal="center"/>
    </xf>
    <xf numFmtId="0" fontId="2" fillId="0" borderId="83" xfId="0" applyFont="1" applyBorder="1" applyAlignment="1">
      <alignment horizontal="center"/>
    </xf>
    <xf numFmtId="0" fontId="0" fillId="0" borderId="84" xfId="0" applyBorder="1" applyAlignment="1" applyProtection="1">
      <alignment horizontal="center" vertical="center" wrapText="1"/>
      <protection/>
    </xf>
    <xf numFmtId="0" fontId="0" fillId="0" borderId="85" xfId="0" applyBorder="1" applyAlignment="1" applyProtection="1">
      <alignment horizontal="center" vertical="center" wrapText="1"/>
      <protection/>
    </xf>
    <xf numFmtId="9" fontId="0" fillId="0" borderId="47" xfId="0" applyNumberFormat="1" applyBorder="1" applyAlignment="1" applyProtection="1">
      <alignment horizontal="center" vertical="center" wrapText="1"/>
      <protection locked="0"/>
    </xf>
    <xf numFmtId="9" fontId="0" fillId="0" borderId="86" xfId="0" applyNumberFormat="1" applyBorder="1" applyAlignment="1" applyProtection="1">
      <alignment horizontal="center" vertical="center" wrapText="1"/>
      <protection locked="0"/>
    </xf>
    <xf numFmtId="0" fontId="0" fillId="0" borderId="48" xfId="0" applyFont="1" applyBorder="1" applyAlignment="1" applyProtection="1">
      <alignment horizontal="justify" vertical="center" wrapText="1"/>
      <protection locked="0"/>
    </xf>
    <xf numFmtId="0" fontId="0" fillId="0" borderId="12" xfId="0" applyBorder="1" applyAlignment="1" applyProtection="1">
      <alignment horizontal="justify" vertical="center"/>
      <protection locked="0"/>
    </xf>
    <xf numFmtId="0" fontId="0" fillId="0" borderId="87" xfId="0" applyBorder="1" applyAlignment="1" applyProtection="1">
      <alignment horizontal="justify" vertical="center"/>
      <protection locked="0"/>
    </xf>
    <xf numFmtId="0" fontId="0" fillId="0" borderId="88" xfId="0" applyBorder="1" applyAlignment="1" applyProtection="1">
      <alignment horizontal="justify" vertical="center"/>
      <protection locked="0"/>
    </xf>
    <xf numFmtId="0" fontId="0" fillId="0" borderId="41" xfId="0" applyBorder="1" applyAlignment="1" applyProtection="1">
      <alignment horizontal="justify" vertical="center"/>
      <protection locked="0"/>
    </xf>
    <xf numFmtId="0" fontId="0" fillId="0" borderId="89" xfId="0" applyBorder="1" applyAlignment="1" applyProtection="1">
      <alignment horizontal="justify" vertical="center"/>
      <protection locked="0"/>
    </xf>
    <xf numFmtId="0" fontId="0" fillId="24" borderId="10" xfId="0" applyFont="1" applyFill="1" applyBorder="1" applyAlignment="1">
      <alignment horizontal="center" vertical="center"/>
    </xf>
    <xf numFmtId="0" fontId="0" fillId="24" borderId="27"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10" xfId="0" applyFont="1" applyFill="1" applyBorder="1" applyAlignment="1">
      <alignment horizontal="center" vertical="center" wrapText="1"/>
    </xf>
    <xf numFmtId="9" fontId="2" fillId="24" borderId="10" xfId="0" applyNumberFormat="1" applyFont="1" applyFill="1" applyBorder="1" applyAlignment="1">
      <alignment horizontal="center" wrapText="1"/>
    </xf>
    <xf numFmtId="0" fontId="2" fillId="24" borderId="10" xfId="54" applyFont="1" applyFill="1" applyBorder="1" applyAlignment="1" applyProtection="1">
      <alignment horizontal="center" vertical="center"/>
      <protection locked="0"/>
    </xf>
    <xf numFmtId="0" fontId="2" fillId="24" borderId="27" xfId="54" applyFont="1" applyFill="1" applyBorder="1" applyAlignment="1" applyProtection="1">
      <alignment horizontal="center" vertical="center"/>
      <protection locked="0"/>
    </xf>
    <xf numFmtId="0" fontId="2" fillId="24" borderId="43" xfId="54" applyFont="1" applyFill="1" applyBorder="1" applyAlignment="1" applyProtection="1">
      <alignment horizontal="center" vertical="center"/>
      <protection locked="0"/>
    </xf>
    <xf numFmtId="0" fontId="2" fillId="0" borderId="27" xfId="54" applyFont="1" applyFill="1" applyBorder="1" applyAlignment="1" applyProtection="1">
      <alignment horizontal="center" vertical="center" wrapText="1"/>
      <protection locked="0"/>
    </xf>
    <xf numFmtId="0" fontId="2" fillId="0" borderId="43" xfId="54" applyFont="1" applyFill="1" applyBorder="1" applyAlignment="1" applyProtection="1">
      <alignment horizontal="center" vertical="center" wrapText="1"/>
      <protection locked="0"/>
    </xf>
    <xf numFmtId="0" fontId="0" fillId="24" borderId="40" xfId="0" applyFont="1" applyFill="1" applyBorder="1" applyAlignment="1" applyProtection="1">
      <alignment vertical="center" wrapText="1"/>
      <protection locked="0"/>
    </xf>
    <xf numFmtId="0" fontId="0" fillId="24" borderId="41" xfId="0" applyFont="1" applyFill="1" applyBorder="1" applyAlignment="1" applyProtection="1">
      <alignment vertical="center" wrapText="1"/>
      <protection locked="0"/>
    </xf>
    <xf numFmtId="0" fontId="0" fillId="24" borderId="42" xfId="0" applyFont="1" applyFill="1" applyBorder="1" applyAlignment="1" applyProtection="1">
      <alignment vertical="center" wrapText="1"/>
      <protection locked="0"/>
    </xf>
    <xf numFmtId="0" fontId="2" fillId="26" borderId="90" xfId="54" applyFont="1" applyFill="1" applyBorder="1" applyAlignment="1" applyProtection="1">
      <alignment horizontal="left" vertical="top" wrapText="1"/>
      <protection locked="0"/>
    </xf>
    <xf numFmtId="0" fontId="2" fillId="26" borderId="91" xfId="54" applyFont="1" applyFill="1" applyBorder="1" applyAlignment="1" applyProtection="1">
      <alignment horizontal="left" vertical="top" wrapText="1"/>
      <protection locked="0"/>
    </xf>
    <xf numFmtId="0" fontId="2" fillId="26" borderId="92" xfId="54" applyFont="1" applyFill="1" applyBorder="1" applyAlignment="1" applyProtection="1">
      <alignment horizontal="left" vertical="top" wrapText="1"/>
      <protection locked="0"/>
    </xf>
    <xf numFmtId="0" fontId="0" fillId="0" borderId="44" xfId="54" applyFont="1" applyFill="1" applyBorder="1" applyAlignment="1" applyProtection="1">
      <alignment horizontal="justify" vertical="center"/>
      <protection locked="0"/>
    </xf>
    <xf numFmtId="0" fontId="0" fillId="0" borderId="0" xfId="54" applyFont="1" applyFill="1" applyBorder="1" applyAlignment="1" applyProtection="1">
      <alignment horizontal="justify" vertical="center"/>
      <protection locked="0"/>
    </xf>
    <xf numFmtId="0" fontId="0" fillId="0" borderId="45" xfId="54" applyFont="1" applyFill="1" applyBorder="1" applyAlignment="1" applyProtection="1">
      <alignment horizontal="justify" vertical="center"/>
      <protection locked="0"/>
    </xf>
    <xf numFmtId="0" fontId="3" fillId="24" borderId="18" xfId="0" applyFont="1" applyFill="1" applyBorder="1" applyAlignment="1" applyProtection="1">
      <alignment horizontal="center" wrapText="1"/>
      <protection/>
    </xf>
    <xf numFmtId="0" fontId="3" fillId="24" borderId="19" xfId="0" applyFont="1" applyFill="1" applyBorder="1" applyAlignment="1" applyProtection="1">
      <alignment horizontal="center" wrapText="1"/>
      <protection/>
    </xf>
    <xf numFmtId="0" fontId="3" fillId="18" borderId="10" xfId="0" applyFont="1" applyFill="1" applyBorder="1" applyAlignment="1" applyProtection="1">
      <alignment horizontal="center"/>
      <protection/>
    </xf>
    <xf numFmtId="0" fontId="3" fillId="18" borderId="27" xfId="0" applyFont="1" applyFill="1" applyBorder="1" applyAlignment="1" applyProtection="1">
      <alignment horizontal="center"/>
      <protection/>
    </xf>
    <xf numFmtId="0" fontId="3" fillId="18" borderId="43" xfId="0" applyFont="1" applyFill="1" applyBorder="1" applyAlignment="1" applyProtection="1">
      <alignment horizontal="center"/>
      <protection/>
    </xf>
    <xf numFmtId="0" fontId="3" fillId="18" borderId="62" xfId="54" applyFont="1" applyFill="1" applyBorder="1" applyAlignment="1" applyProtection="1">
      <alignment horizontal="left" vertical="center" wrapText="1"/>
      <protection/>
    </xf>
    <xf numFmtId="0" fontId="3" fillId="18" borderId="63" xfId="54" applyFont="1" applyFill="1" applyBorder="1" applyAlignment="1" applyProtection="1">
      <alignment horizontal="left" vertical="center" wrapText="1"/>
      <protection/>
    </xf>
    <xf numFmtId="0" fontId="3" fillId="18" borderId="10" xfId="0" applyFont="1" applyFill="1" applyBorder="1" applyAlignment="1" applyProtection="1">
      <alignment horizontal="center" vertical="center"/>
      <protection/>
    </xf>
    <xf numFmtId="0" fontId="3" fillId="18" borderId="27" xfId="0" applyFont="1" applyFill="1" applyBorder="1" applyAlignment="1" applyProtection="1">
      <alignment horizontal="center" vertical="center"/>
      <protection/>
    </xf>
    <xf numFmtId="0" fontId="3" fillId="18" borderId="43" xfId="0" applyFont="1" applyFill="1" applyBorder="1" applyAlignment="1" applyProtection="1">
      <alignment horizontal="center" vertical="center"/>
      <protection/>
    </xf>
    <xf numFmtId="0" fontId="2" fillId="26" borderId="13" xfId="54" applyFont="1" applyFill="1" applyBorder="1" applyAlignment="1" applyProtection="1">
      <alignment horizontal="left" vertical="top" wrapText="1"/>
      <protection locked="0"/>
    </xf>
    <xf numFmtId="0" fontId="2" fillId="26" borderId="12" xfId="54" applyFont="1" applyFill="1" applyBorder="1" applyAlignment="1" applyProtection="1">
      <alignment horizontal="left" vertical="top" wrapText="1"/>
      <protection locked="0"/>
    </xf>
    <xf numFmtId="0" fontId="2" fillId="26" borderId="14" xfId="54" applyFont="1" applyFill="1" applyBorder="1" applyAlignment="1" applyProtection="1">
      <alignment horizontal="left" vertical="top" wrapText="1"/>
      <protection locked="0"/>
    </xf>
    <xf numFmtId="0" fontId="3" fillId="18" borderId="62" xfId="0" applyFont="1" applyFill="1" applyBorder="1" applyAlignment="1" applyProtection="1">
      <alignment horizontal="left" vertical="center" wrapText="1"/>
      <protection locked="0"/>
    </xf>
    <xf numFmtId="0" fontId="3" fillId="18" borderId="93" xfId="0" applyFont="1" applyFill="1" applyBorder="1" applyAlignment="1" applyProtection="1">
      <alignment horizontal="left" vertical="center" wrapText="1"/>
      <protection locked="0"/>
    </xf>
    <xf numFmtId="0" fontId="30" fillId="24" borderId="13" xfId="0" applyFont="1" applyFill="1" applyBorder="1" applyAlignment="1" applyProtection="1">
      <alignment horizontal="center" vertical="center"/>
      <protection/>
    </xf>
    <xf numFmtId="0" fontId="30" fillId="24" borderId="12" xfId="0" applyFont="1" applyFill="1" applyBorder="1" applyAlignment="1" applyProtection="1">
      <alignment horizontal="center" vertical="center"/>
      <protection/>
    </xf>
    <xf numFmtId="0" fontId="30" fillId="24" borderId="14" xfId="0" applyFont="1" applyFill="1" applyBorder="1" applyAlignment="1" applyProtection="1">
      <alignment horizontal="center" vertical="center"/>
      <protection/>
    </xf>
    <xf numFmtId="0" fontId="30" fillId="24" borderId="44" xfId="0" applyFont="1" applyFill="1" applyBorder="1" applyAlignment="1" applyProtection="1">
      <alignment horizontal="center" vertical="center"/>
      <protection/>
    </xf>
    <xf numFmtId="0" fontId="30" fillId="24" borderId="0" xfId="0" applyFont="1" applyFill="1" applyBorder="1" applyAlignment="1" applyProtection="1">
      <alignment horizontal="center" vertical="center"/>
      <protection/>
    </xf>
    <xf numFmtId="0" fontId="30" fillId="24" borderId="45" xfId="0" applyFont="1" applyFill="1" applyBorder="1" applyAlignment="1" applyProtection="1">
      <alignment horizontal="center" vertical="center"/>
      <protection/>
    </xf>
    <xf numFmtId="0" fontId="30" fillId="24" borderId="40" xfId="0" applyFont="1" applyFill="1" applyBorder="1" applyAlignment="1" applyProtection="1">
      <alignment horizontal="center" vertical="center"/>
      <protection/>
    </xf>
    <xf numFmtId="0" fontId="30" fillId="24" borderId="41" xfId="0" applyFont="1" applyFill="1" applyBorder="1" applyAlignment="1" applyProtection="1">
      <alignment horizontal="center" vertical="center"/>
      <protection/>
    </xf>
    <xf numFmtId="0" fontId="30" fillId="24" borderId="42" xfId="0" applyFont="1" applyFill="1" applyBorder="1" applyAlignment="1" applyProtection="1">
      <alignment horizontal="center" vertical="center"/>
      <protection/>
    </xf>
    <xf numFmtId="0" fontId="0" fillId="0" borderId="0" xfId="0" applyFont="1" applyFill="1" applyAlignment="1" applyProtection="1">
      <alignment horizontal="center"/>
      <protection locked="0"/>
    </xf>
    <xf numFmtId="0" fontId="2" fillId="24" borderId="28" xfId="0" applyFont="1" applyFill="1" applyBorder="1" applyAlignment="1" applyProtection="1">
      <alignment horizontal="center" wrapText="1"/>
      <protection/>
    </xf>
    <xf numFmtId="0" fontId="2" fillId="24" borderId="37" xfId="0" applyFont="1" applyFill="1" applyBorder="1" applyAlignment="1" applyProtection="1">
      <alignment horizontal="center" wrapText="1"/>
      <protection/>
    </xf>
    <xf numFmtId="0" fontId="0" fillId="24" borderId="26" xfId="0" applyFont="1" applyFill="1" applyBorder="1" applyAlignment="1" applyProtection="1">
      <alignment horizontal="center" vertical="center" wrapText="1"/>
      <protection/>
    </xf>
    <xf numFmtId="0" fontId="0" fillId="24" borderId="94" xfId="0" applyFont="1" applyFill="1" applyBorder="1" applyAlignment="1" applyProtection="1">
      <alignment horizontal="center" vertical="center"/>
      <protection/>
    </xf>
    <xf numFmtId="0" fontId="0" fillId="24" borderId="36" xfId="0" applyFont="1" applyFill="1" applyBorder="1" applyAlignment="1" applyProtection="1">
      <alignment horizontal="center" vertical="center"/>
      <protection/>
    </xf>
    <xf numFmtId="0" fontId="0" fillId="26" borderId="53" xfId="0" applyFont="1" applyFill="1" applyBorder="1" applyAlignment="1" applyProtection="1">
      <alignment horizontal="center" vertical="center"/>
      <protection/>
    </xf>
    <xf numFmtId="0" fontId="0" fillId="26" borderId="54" xfId="0" applyFont="1" applyFill="1" applyBorder="1" applyAlignment="1" applyProtection="1">
      <alignment horizontal="center" vertical="center"/>
      <protection/>
    </xf>
    <xf numFmtId="0" fontId="0" fillId="26" borderId="55" xfId="0" applyFont="1" applyFill="1" applyBorder="1" applyAlignment="1" applyProtection="1">
      <alignment horizontal="center" vertical="center"/>
      <protection/>
    </xf>
    <xf numFmtId="0" fontId="0" fillId="24" borderId="53" xfId="54" applyFont="1" applyFill="1" applyBorder="1" applyAlignment="1" applyProtection="1">
      <alignment horizontal="center" vertical="center" wrapText="1"/>
      <protection/>
    </xf>
    <xf numFmtId="0" fontId="0" fillId="24" borderId="54" xfId="54" applyFont="1" applyFill="1" applyBorder="1" applyAlignment="1" applyProtection="1">
      <alignment horizontal="center" vertical="center"/>
      <protection/>
    </xf>
    <xf numFmtId="0" fontId="0" fillId="24" borderId="56" xfId="54" applyFont="1" applyFill="1" applyBorder="1" applyAlignment="1" applyProtection="1">
      <alignment horizontal="center" vertical="center"/>
      <protection/>
    </xf>
    <xf numFmtId="0" fontId="0" fillId="24" borderId="53" xfId="0" applyFont="1" applyFill="1" applyBorder="1" applyAlignment="1" applyProtection="1">
      <alignment horizontal="center" vertical="center" wrapText="1"/>
      <protection/>
    </xf>
    <xf numFmtId="0" fontId="3" fillId="24" borderId="13" xfId="54" applyFont="1" applyFill="1" applyBorder="1" applyAlignment="1" applyProtection="1">
      <alignment horizontal="center"/>
      <protection/>
    </xf>
    <xf numFmtId="0" fontId="3" fillId="24" borderId="12" xfId="54" applyFont="1" applyFill="1" applyBorder="1" applyAlignment="1" applyProtection="1">
      <alignment horizontal="center"/>
      <protection/>
    </xf>
    <xf numFmtId="0" fontId="3" fillId="24" borderId="14" xfId="54" applyFont="1" applyFill="1" applyBorder="1" applyAlignment="1" applyProtection="1">
      <alignment horizontal="center"/>
      <protection/>
    </xf>
    <xf numFmtId="0" fontId="2" fillId="24" borderId="10" xfId="54" applyFont="1" applyFill="1" applyBorder="1" applyAlignment="1" applyProtection="1">
      <alignment horizontal="center"/>
      <protection/>
    </xf>
    <xf numFmtId="0" fontId="2" fillId="24" borderId="27" xfId="54" applyFont="1" applyFill="1" applyBorder="1" applyAlignment="1" applyProtection="1">
      <alignment horizontal="center"/>
      <protection/>
    </xf>
    <xf numFmtId="0" fontId="2" fillId="24" borderId="43" xfId="54" applyFont="1" applyFill="1" applyBorder="1" applyAlignment="1" applyProtection="1">
      <alignment horizontal="center"/>
      <protection/>
    </xf>
    <xf numFmtId="0" fontId="3" fillId="18" borderId="46" xfId="0" applyFont="1" applyFill="1" applyBorder="1" applyAlignment="1" applyProtection="1">
      <alignment horizontal="center"/>
      <protection/>
    </xf>
    <xf numFmtId="0" fontId="3" fillId="18" borderId="47" xfId="0" applyFont="1" applyFill="1" applyBorder="1" applyAlignment="1" applyProtection="1">
      <alignment horizontal="center"/>
      <protection/>
    </xf>
    <xf numFmtId="0" fontId="3" fillId="18" borderId="48" xfId="0" applyFont="1" applyFill="1" applyBorder="1" applyAlignment="1" applyProtection="1">
      <alignment horizontal="center"/>
      <protection/>
    </xf>
    <xf numFmtId="0" fontId="3" fillId="18" borderId="49" xfId="0" applyFont="1" applyFill="1" applyBorder="1" applyAlignment="1" applyProtection="1">
      <alignment horizontal="center"/>
      <protection/>
    </xf>
    <xf numFmtId="0" fontId="2" fillId="30" borderId="46" xfId="0" applyFont="1" applyFill="1" applyBorder="1" applyAlignment="1" applyProtection="1">
      <alignment horizontal="center"/>
      <protection/>
    </xf>
    <xf numFmtId="0" fontId="2" fillId="30" borderId="47" xfId="0" applyFont="1" applyFill="1" applyBorder="1" applyAlignment="1" applyProtection="1">
      <alignment horizontal="center"/>
      <protection/>
    </xf>
    <xf numFmtId="0" fontId="2" fillId="30" borderId="49" xfId="0" applyFont="1" applyFill="1" applyBorder="1" applyAlignment="1" applyProtection="1">
      <alignment horizontal="center"/>
      <protection/>
    </xf>
    <xf numFmtId="0" fontId="3" fillId="0" borderId="13" xfId="54" applyFont="1" applyFill="1" applyBorder="1" applyAlignment="1" applyProtection="1">
      <alignment horizontal="center"/>
      <protection/>
    </xf>
    <xf numFmtId="0" fontId="3" fillId="0" borderId="12" xfId="54" applyFont="1" applyFill="1" applyBorder="1" applyAlignment="1" applyProtection="1">
      <alignment horizontal="center"/>
      <protection/>
    </xf>
    <xf numFmtId="0" fontId="3" fillId="0" borderId="14" xfId="54" applyFont="1" applyFill="1" applyBorder="1" applyAlignment="1" applyProtection="1">
      <alignment horizontal="center"/>
      <protection/>
    </xf>
    <xf numFmtId="0" fontId="3" fillId="24" borderId="10" xfId="54" applyFont="1" applyFill="1" applyBorder="1" applyAlignment="1" applyProtection="1">
      <alignment horizontal="center"/>
      <protection/>
    </xf>
    <xf numFmtId="0" fontId="3" fillId="24" borderId="27" xfId="54" applyFont="1" applyFill="1" applyBorder="1" applyAlignment="1" applyProtection="1">
      <alignment horizontal="center"/>
      <protection/>
    </xf>
    <xf numFmtId="0" fontId="3" fillId="24" borderId="43" xfId="54" applyFont="1" applyFill="1" applyBorder="1" applyAlignment="1" applyProtection="1">
      <alignment horizontal="center"/>
      <protection/>
    </xf>
    <xf numFmtId="0" fontId="2" fillId="24" borderId="10" xfId="54" applyFont="1" applyFill="1" applyBorder="1" applyAlignment="1" applyProtection="1">
      <alignment horizontal="center" wrapText="1"/>
      <protection/>
    </xf>
    <xf numFmtId="0" fontId="2" fillId="0" borderId="10" xfId="54" applyFont="1" applyFill="1" applyBorder="1" applyAlignment="1" applyProtection="1">
      <alignment horizontal="justify" vertical="center" wrapText="1"/>
      <protection/>
    </xf>
    <xf numFmtId="0" fontId="0" fillId="0" borderId="27" xfId="54" applyFont="1" applyFill="1" applyBorder="1" applyAlignment="1" applyProtection="1">
      <alignment horizontal="justify" vertical="center"/>
      <protection/>
    </xf>
    <xf numFmtId="0" fontId="0" fillId="0" borderId="43" xfId="54" applyFont="1" applyFill="1" applyBorder="1" applyAlignment="1" applyProtection="1">
      <alignment horizontal="justify" vertical="center"/>
      <protection/>
    </xf>
    <xf numFmtId="0" fontId="67" fillId="24" borderId="10" xfId="0" applyFont="1" applyFill="1" applyBorder="1" applyAlignment="1" applyProtection="1">
      <alignment horizontal="center"/>
      <protection/>
    </xf>
    <xf numFmtId="0" fontId="67" fillId="24" borderId="27" xfId="0" applyFont="1" applyFill="1" applyBorder="1" applyAlignment="1" applyProtection="1">
      <alignment horizontal="center"/>
      <protection/>
    </xf>
    <xf numFmtId="0" fontId="67" fillId="24" borderId="43" xfId="0" applyFont="1" applyFill="1" applyBorder="1" applyAlignment="1" applyProtection="1">
      <alignment horizontal="center"/>
      <protection/>
    </xf>
    <xf numFmtId="9" fontId="2" fillId="24" borderId="10" xfId="0" applyNumberFormat="1" applyFont="1" applyFill="1" applyBorder="1" applyAlignment="1" applyProtection="1">
      <alignment horizontal="center" wrapText="1"/>
      <protection/>
    </xf>
    <xf numFmtId="0" fontId="2" fillId="24" borderId="27" xfId="0" applyFont="1" applyFill="1" applyBorder="1" applyAlignment="1" applyProtection="1">
      <alignment horizontal="center" wrapText="1"/>
      <protection/>
    </xf>
    <xf numFmtId="0" fontId="2" fillId="24" borderId="43" xfId="0" applyFont="1" applyFill="1" applyBorder="1" applyAlignment="1" applyProtection="1">
      <alignment horizontal="center" wrapText="1"/>
      <protection/>
    </xf>
    <xf numFmtId="0" fontId="3" fillId="0" borderId="44"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45" xfId="0" applyFont="1" applyFill="1" applyBorder="1" applyAlignment="1" applyProtection="1">
      <alignment horizontal="center"/>
      <protection/>
    </xf>
    <xf numFmtId="0" fontId="0" fillId="0" borderId="1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0" fontId="3" fillId="0" borderId="43" xfId="0" applyFont="1" applyFill="1" applyBorder="1" applyAlignment="1" applyProtection="1">
      <alignment horizontal="center"/>
      <protection/>
    </xf>
    <xf numFmtId="0" fontId="0" fillId="24" borderId="10" xfId="54" applyFont="1" applyFill="1" applyBorder="1" applyAlignment="1" applyProtection="1">
      <alignment horizontal="center" vertical="center" wrapText="1"/>
      <protection/>
    </xf>
    <xf numFmtId="0" fontId="0" fillId="24" borderId="27" xfId="54" applyFont="1" applyFill="1" applyBorder="1" applyAlignment="1" applyProtection="1">
      <alignment horizontal="center" vertical="center"/>
      <protection/>
    </xf>
    <xf numFmtId="0" fontId="0" fillId="24" borderId="43" xfId="54" applyFont="1" applyFill="1" applyBorder="1" applyAlignment="1" applyProtection="1">
      <alignment horizontal="center" vertical="center"/>
      <protection/>
    </xf>
    <xf numFmtId="0" fontId="0" fillId="0" borderId="10" xfId="54" applyFont="1" applyFill="1" applyBorder="1" applyAlignment="1" applyProtection="1">
      <alignment horizontal="justify" vertical="center" wrapText="1"/>
      <protection/>
    </xf>
    <xf numFmtId="0" fontId="0" fillId="0" borderId="27" xfId="54" applyFont="1" applyFill="1" applyBorder="1" applyAlignment="1" applyProtection="1">
      <alignment horizontal="justify" vertical="center" wrapText="1"/>
      <protection/>
    </xf>
    <xf numFmtId="0" fontId="0" fillId="0" borderId="43" xfId="54"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43" xfId="0" applyFont="1" applyFill="1" applyBorder="1" applyAlignment="1" applyProtection="1">
      <alignment horizontal="justify" vertical="center" wrapText="1"/>
      <protection/>
    </xf>
    <xf numFmtId="0" fontId="8" fillId="18" borderId="13"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wrapText="1"/>
      <protection/>
    </xf>
    <xf numFmtId="0" fontId="8" fillId="18" borderId="40" xfId="0" applyFont="1" applyFill="1" applyBorder="1" applyAlignment="1" applyProtection="1">
      <alignment horizontal="center" vertical="center" wrapText="1"/>
      <protection/>
    </xf>
    <xf numFmtId="0" fontId="8" fillId="18" borderId="41" xfId="0" applyFont="1" applyFill="1" applyBorder="1" applyAlignment="1" applyProtection="1">
      <alignment horizontal="center" vertical="center" wrapText="1"/>
      <protection/>
    </xf>
    <xf numFmtId="0" fontId="8" fillId="18" borderId="42" xfId="0" applyFont="1" applyFill="1" applyBorder="1" applyAlignment="1" applyProtection="1">
      <alignment horizontal="center" vertical="center" wrapText="1"/>
      <protection/>
    </xf>
    <xf numFmtId="0" fontId="3" fillId="24" borderId="0" xfId="0" applyFont="1" applyFill="1" applyAlignment="1" applyProtection="1">
      <alignment horizontal="center" vertical="center" wrapText="1"/>
      <protection/>
    </xf>
    <xf numFmtId="0" fontId="3" fillId="18" borderId="10" xfId="54" applyFont="1" applyFill="1" applyBorder="1" applyAlignment="1" applyProtection="1">
      <alignment horizontal="center" vertical="distributed"/>
      <protection/>
    </xf>
    <xf numFmtId="0" fontId="3" fillId="18" borderId="27" xfId="54" applyFont="1" applyFill="1" applyBorder="1" applyAlignment="1" applyProtection="1">
      <alignment horizontal="center" vertical="distributed"/>
      <protection/>
    </xf>
    <xf numFmtId="0" fontId="0" fillId="0" borderId="1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2" fillId="0" borderId="10" xfId="54" applyFont="1" applyFill="1" applyBorder="1" applyAlignment="1" applyProtection="1">
      <alignment horizontal="center" vertical="distributed"/>
      <protection/>
    </xf>
    <xf numFmtId="0" fontId="2" fillId="0" borderId="27" xfId="54" applyFont="1" applyFill="1" applyBorder="1" applyAlignment="1" applyProtection="1">
      <alignment horizontal="center" vertical="distributed"/>
      <protection/>
    </xf>
    <xf numFmtId="0" fontId="2" fillId="0" borderId="43" xfId="54" applyFont="1" applyFill="1" applyBorder="1" applyAlignment="1" applyProtection="1">
      <alignment horizontal="center" vertical="distributed"/>
      <protection/>
    </xf>
    <xf numFmtId="0" fontId="0" fillId="24" borderId="44" xfId="54" applyFont="1" applyFill="1" applyBorder="1" applyAlignment="1" applyProtection="1">
      <alignment horizontal="center"/>
      <protection/>
    </xf>
    <xf numFmtId="0" fontId="0" fillId="24" borderId="0" xfId="54" applyFont="1" applyFill="1" applyBorder="1" applyAlignment="1" applyProtection="1">
      <alignment horizontal="center"/>
      <protection/>
    </xf>
    <xf numFmtId="0" fontId="0" fillId="24" borderId="45" xfId="54" applyFont="1" applyFill="1" applyBorder="1" applyAlignment="1" applyProtection="1">
      <alignment horizontal="center"/>
      <protection/>
    </xf>
    <xf numFmtId="0" fontId="34" fillId="0" borderId="33" xfId="0" applyFont="1" applyFill="1" applyBorder="1" applyAlignment="1" applyProtection="1">
      <alignment horizontal="center" vertical="center"/>
      <protection/>
    </xf>
    <xf numFmtId="0" fontId="34" fillId="0" borderId="34" xfId="0" applyFont="1" applyFill="1" applyBorder="1" applyAlignment="1" applyProtection="1">
      <alignment horizontal="center" vertical="center"/>
      <protection/>
    </xf>
    <xf numFmtId="0" fontId="34" fillId="0" borderId="35" xfId="0" applyFont="1" applyFill="1" applyBorder="1" applyAlignment="1" applyProtection="1">
      <alignment horizontal="center" vertical="center"/>
      <protection/>
    </xf>
    <xf numFmtId="0" fontId="35" fillId="0" borderId="16" xfId="0" applyFont="1" applyFill="1" applyBorder="1" applyAlignment="1" applyProtection="1">
      <alignment horizontal="center" vertical="center"/>
      <protection/>
    </xf>
    <xf numFmtId="0" fontId="35" fillId="0" borderId="24" xfId="0" applyFont="1" applyFill="1" applyBorder="1" applyAlignment="1" applyProtection="1">
      <alignment horizontal="center" vertical="center"/>
      <protection/>
    </xf>
    <xf numFmtId="0" fontId="35" fillId="0" borderId="20" xfId="0" applyFont="1" applyFill="1" applyBorder="1" applyAlignment="1" applyProtection="1">
      <alignment horizontal="center" vertical="center"/>
      <protection/>
    </xf>
    <xf numFmtId="0" fontId="36" fillId="0" borderId="36" xfId="0" applyFont="1" applyFill="1" applyBorder="1" applyAlignment="1" applyProtection="1">
      <alignment vertical="center"/>
      <protection/>
    </xf>
    <xf numFmtId="0" fontId="36" fillId="0" borderId="24"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35" fillId="0" borderId="1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35" fillId="0" borderId="37" xfId="0" applyFont="1" applyFill="1" applyBorder="1" applyAlignment="1" applyProtection="1">
      <alignment horizontal="center" vertical="center"/>
      <protection/>
    </xf>
    <xf numFmtId="0" fontId="36" fillId="0" borderId="38" xfId="0" applyFont="1" applyFill="1" applyBorder="1" applyAlignment="1" applyProtection="1">
      <alignment vertical="center"/>
      <protection/>
    </xf>
    <xf numFmtId="0" fontId="36" fillId="0" borderId="28" xfId="0" applyFont="1" applyFill="1" applyBorder="1" applyAlignment="1" applyProtection="1">
      <alignment vertical="center"/>
      <protection/>
    </xf>
    <xf numFmtId="0" fontId="36" fillId="0" borderId="37" xfId="0" applyFont="1" applyFill="1" applyBorder="1" applyAlignment="1" applyProtection="1">
      <alignment vertical="center"/>
      <protection/>
    </xf>
    <xf numFmtId="0" fontId="35" fillId="0" borderId="15" xfId="0"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protection/>
    </xf>
    <xf numFmtId="0" fontId="35" fillId="0" borderId="19" xfId="0" applyFont="1" applyFill="1" applyBorder="1" applyAlignment="1" applyProtection="1">
      <alignment horizontal="center" vertical="center"/>
      <protection/>
    </xf>
    <xf numFmtId="0" fontId="36" fillId="0" borderId="39" xfId="0" applyFont="1" applyFill="1" applyBorder="1" applyAlignment="1" applyProtection="1">
      <alignment vertical="center"/>
      <protection/>
    </xf>
    <xf numFmtId="0" fontId="36" fillId="0" borderId="18" xfId="0" applyFont="1" applyFill="1" applyBorder="1" applyAlignment="1" applyProtection="1">
      <alignment vertical="center"/>
      <protection/>
    </xf>
    <xf numFmtId="0" fontId="36" fillId="0" borderId="19" xfId="0" applyFont="1" applyFill="1" applyBorder="1" applyAlignment="1" applyProtection="1">
      <alignment vertical="center"/>
      <protection/>
    </xf>
    <xf numFmtId="0" fontId="0" fillId="0" borderId="28" xfId="0" applyFont="1" applyFill="1" applyBorder="1" applyAlignment="1" applyProtection="1">
      <alignment horizontal="center" vertical="center" wrapText="1"/>
      <protection/>
    </xf>
    <xf numFmtId="10" fontId="2" fillId="0" borderId="28" xfId="0" applyNumberFormat="1" applyFont="1" applyFill="1" applyBorder="1" applyAlignment="1" applyProtection="1">
      <alignment horizontal="center" vertical="center" wrapText="1"/>
      <protection/>
    </xf>
    <xf numFmtId="179" fontId="2" fillId="0" borderId="28" xfId="56" applyNumberFormat="1" applyFont="1"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25" fillId="0" borderId="57" xfId="0" applyFont="1" applyBorder="1" applyAlignment="1" applyProtection="1">
      <alignment horizontal="center" vertical="center"/>
      <protection/>
    </xf>
    <xf numFmtId="0" fontId="25" fillId="0" borderId="58" xfId="0" applyFont="1" applyBorder="1" applyAlignment="1" applyProtection="1">
      <alignment horizontal="center" vertical="center"/>
      <protection/>
    </xf>
    <xf numFmtId="0" fontId="25" fillId="0" borderId="38" xfId="0" applyFont="1" applyBorder="1" applyAlignment="1" applyProtection="1">
      <alignment horizontal="center" vertical="center"/>
      <protection/>
    </xf>
    <xf numFmtId="0" fontId="0" fillId="0" borderId="28"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68" fillId="25" borderId="25" xfId="0" applyFont="1" applyFill="1" applyBorder="1" applyAlignment="1" applyProtection="1">
      <alignment horizontal="center" vertical="center" wrapText="1"/>
      <protection/>
    </xf>
    <xf numFmtId="0" fontId="68" fillId="25" borderId="95" xfId="0" applyFont="1" applyFill="1" applyBorder="1" applyAlignment="1" applyProtection="1">
      <alignment horizontal="center" vertical="center" wrapText="1"/>
      <protection/>
    </xf>
    <xf numFmtId="0" fontId="68" fillId="25" borderId="28" xfId="0" applyFont="1" applyFill="1" applyBorder="1" applyAlignment="1" applyProtection="1">
      <alignment horizontal="center" vertical="center" wrapText="1"/>
      <protection/>
    </xf>
    <xf numFmtId="0" fontId="27" fillId="26" borderId="0" xfId="0" applyFont="1" applyFill="1" applyAlignment="1" applyProtection="1">
      <alignment horizontal="center"/>
      <protection/>
    </xf>
    <xf numFmtId="0" fontId="0" fillId="0" borderId="28" xfId="0" applyFont="1" applyFill="1" applyBorder="1" applyAlignment="1" applyProtection="1">
      <alignment horizontal="center" vertical="center" wrapText="1"/>
      <protection locked="0"/>
    </xf>
    <xf numFmtId="0" fontId="0" fillId="0" borderId="44" xfId="54" applyFont="1" applyFill="1" applyBorder="1" applyAlignment="1" applyProtection="1">
      <alignment horizontal="justify" vertical="center" wrapText="1"/>
      <protection locked="0"/>
    </xf>
    <xf numFmtId="0" fontId="2" fillId="0" borderId="0" xfId="54" applyFont="1" applyFill="1" applyBorder="1" applyAlignment="1" applyProtection="1">
      <alignment horizontal="justify" vertical="center" wrapText="1"/>
      <protection locked="0"/>
    </xf>
    <xf numFmtId="0" fontId="2" fillId="0" borderId="45" xfId="54" applyFont="1" applyFill="1" applyBorder="1" applyAlignment="1" applyProtection="1">
      <alignment horizontal="justify" vertical="center" wrapText="1"/>
      <protection locked="0"/>
    </xf>
    <xf numFmtId="0" fontId="0" fillId="24" borderId="40" xfId="0" applyFont="1" applyFill="1" applyBorder="1" applyAlignment="1" applyProtection="1">
      <alignment horizontal="justify" vertical="center" wrapText="1"/>
      <protection locked="0"/>
    </xf>
    <xf numFmtId="0" fontId="0" fillId="24" borderId="41" xfId="0" applyFont="1" applyFill="1" applyBorder="1" applyAlignment="1" applyProtection="1">
      <alignment horizontal="justify" vertical="center" wrapText="1"/>
      <protection locked="0"/>
    </xf>
    <xf numFmtId="0" fontId="0" fillId="24" borderId="42" xfId="0" applyFont="1" applyFill="1" applyBorder="1" applyAlignment="1" applyProtection="1">
      <alignment horizontal="justify" vertical="center" wrapText="1"/>
      <protection locked="0"/>
    </xf>
    <xf numFmtId="0" fontId="0" fillId="24" borderId="28" xfId="0" applyFont="1" applyFill="1" applyBorder="1" applyAlignment="1">
      <alignment horizontal="center" vertical="center" wrapText="1"/>
    </xf>
    <xf numFmtId="0" fontId="0" fillId="24" borderId="28" xfId="0" applyFont="1" applyFill="1" applyBorder="1" applyAlignment="1">
      <alignment horizontal="center" vertical="center"/>
    </xf>
    <xf numFmtId="0" fontId="0" fillId="24" borderId="28" xfId="54" applyFont="1" applyFill="1" applyBorder="1" applyAlignment="1" applyProtection="1">
      <alignment horizontal="center" vertical="center" wrapText="1"/>
      <protection/>
    </xf>
    <xf numFmtId="0" fontId="0" fillId="24" borderId="28" xfId="54" applyFont="1" applyFill="1" applyBorder="1" applyAlignment="1" applyProtection="1">
      <alignment horizontal="center" vertical="center"/>
      <protection/>
    </xf>
    <xf numFmtId="0" fontId="0" fillId="24" borderId="37" xfId="54" applyFont="1" applyFill="1" applyBorder="1" applyAlignment="1" applyProtection="1">
      <alignment horizontal="center" vertical="center"/>
      <protection/>
    </xf>
    <xf numFmtId="0" fontId="3" fillId="18" borderId="16" xfId="0" applyFont="1" applyFill="1" applyBorder="1" applyAlignment="1" applyProtection="1">
      <alignment horizontal="center"/>
      <protection/>
    </xf>
    <xf numFmtId="0" fontId="3" fillId="18" borderId="24" xfId="0" applyFont="1" applyFill="1" applyBorder="1" applyAlignment="1" applyProtection="1">
      <alignment horizontal="center"/>
      <protection/>
    </xf>
    <xf numFmtId="0" fontId="3" fillId="18" borderId="20" xfId="0" applyFont="1" applyFill="1" applyBorder="1" applyAlignment="1" applyProtection="1">
      <alignment horizontal="center"/>
      <protection/>
    </xf>
    <xf numFmtId="0" fontId="3" fillId="18" borderId="28" xfId="0" applyFont="1" applyFill="1" applyBorder="1" applyAlignment="1" applyProtection="1">
      <alignment horizontal="center"/>
      <protection/>
    </xf>
    <xf numFmtId="0" fontId="3" fillId="18" borderId="37" xfId="0" applyFont="1" applyFill="1" applyBorder="1" applyAlignment="1" applyProtection="1">
      <alignment horizontal="center"/>
      <protection/>
    </xf>
    <xf numFmtId="0" fontId="0" fillId="26" borderId="10" xfId="0" applyFont="1" applyFill="1" applyBorder="1" applyAlignment="1">
      <alignment horizontal="justify" vertical="center" wrapText="1"/>
    </xf>
    <xf numFmtId="0" fontId="0" fillId="24" borderId="27" xfId="0" applyFont="1" applyFill="1" applyBorder="1" applyAlignment="1">
      <alignment horizontal="justify" vertical="center"/>
    </xf>
    <xf numFmtId="0" fontId="0" fillId="24" borderId="43" xfId="0" applyFont="1" applyFill="1" applyBorder="1" applyAlignment="1">
      <alignment horizontal="justify" vertical="center"/>
    </xf>
    <xf numFmtId="0" fontId="3" fillId="24" borderId="10" xfId="0" applyFont="1" applyFill="1" applyBorder="1" applyAlignment="1" applyProtection="1">
      <alignment horizontal="center"/>
      <protection/>
    </xf>
    <xf numFmtId="0" fontId="3" fillId="24" borderId="27" xfId="0" applyFont="1" applyFill="1" applyBorder="1" applyAlignment="1" applyProtection="1">
      <alignment horizontal="center"/>
      <protection/>
    </xf>
    <xf numFmtId="0" fontId="3" fillId="24" borderId="43" xfId="0" applyFont="1" applyFill="1" applyBorder="1" applyAlignment="1" applyProtection="1">
      <alignment horizontal="center"/>
      <protection/>
    </xf>
    <xf numFmtId="0" fontId="2" fillId="0" borderId="10"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0" fillId="26" borderId="10" xfId="0" applyFont="1" applyFill="1" applyBorder="1" applyAlignment="1">
      <alignment horizontal="center" vertical="center" wrapText="1"/>
    </xf>
    <xf numFmtId="0" fontId="0" fillId="26" borderId="27" xfId="0" applyFont="1" applyFill="1" applyBorder="1" applyAlignment="1">
      <alignment horizontal="justify" vertical="center" wrapText="1"/>
    </xf>
    <xf numFmtId="0" fontId="0" fillId="26" borderId="43" xfId="0" applyFont="1" applyFill="1" applyBorder="1" applyAlignment="1">
      <alignment horizontal="justify" vertical="center" wrapText="1"/>
    </xf>
    <xf numFmtId="0" fontId="60" fillId="25" borderId="96" xfId="0" applyFont="1" applyFill="1" applyBorder="1" applyAlignment="1" applyProtection="1">
      <alignment horizontal="center" vertical="center" wrapText="1"/>
      <protection/>
    </xf>
    <xf numFmtId="0" fontId="60" fillId="25" borderId="97" xfId="0" applyFont="1" applyFill="1" applyBorder="1" applyAlignment="1" applyProtection="1">
      <alignment horizontal="center" vertical="center" wrapText="1"/>
      <protection/>
    </xf>
    <xf numFmtId="9" fontId="0" fillId="0" borderId="62" xfId="0" applyNumberFormat="1" applyFont="1" applyFill="1" applyBorder="1" applyAlignment="1" applyProtection="1">
      <alignment horizontal="justify" vertical="top" wrapText="1"/>
      <protection locked="0"/>
    </xf>
    <xf numFmtId="9" fontId="0" fillId="0" borderId="63" xfId="0" applyNumberFormat="1" applyFont="1" applyFill="1" applyBorder="1" applyAlignment="1" applyProtection="1">
      <alignment horizontal="justify" vertical="top" wrapText="1"/>
      <protection locked="0"/>
    </xf>
    <xf numFmtId="10" fontId="2" fillId="31" borderId="31" xfId="0" applyNumberFormat="1" applyFont="1" applyFill="1" applyBorder="1" applyAlignment="1" applyProtection="1">
      <alignment horizontal="center" vertical="center" wrapText="1"/>
      <protection/>
    </xf>
    <xf numFmtId="10" fontId="2" fillId="31" borderId="19" xfId="0" applyNumberFormat="1" applyFont="1" applyFill="1" applyBorder="1" applyAlignment="1" applyProtection="1">
      <alignment horizontal="center" vertical="center" wrapText="1"/>
      <protection/>
    </xf>
    <xf numFmtId="0" fontId="68" fillId="25" borderId="46" xfId="0" applyFont="1" applyFill="1" applyBorder="1" applyAlignment="1" applyProtection="1">
      <alignment horizontal="center" vertical="center" wrapText="1"/>
      <protection/>
    </xf>
    <xf numFmtId="0" fontId="68" fillId="25" borderId="98" xfId="0" applyFont="1" applyFill="1" applyBorder="1" applyAlignment="1" applyProtection="1">
      <alignment horizontal="center" vertical="center" wrapText="1"/>
      <protection/>
    </xf>
    <xf numFmtId="0" fontId="68" fillId="25" borderId="24" xfId="0" applyFont="1" applyFill="1" applyBorder="1" applyAlignment="1" applyProtection="1">
      <alignment horizontal="center" vertical="center" wrapText="1"/>
      <protection/>
    </xf>
    <xf numFmtId="0" fontId="0" fillId="0" borderId="17"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25" fillId="0" borderId="28" xfId="0" applyFont="1" applyBorder="1" applyAlignment="1" applyProtection="1">
      <alignment horizontal="center" vertical="center"/>
      <protection/>
    </xf>
    <xf numFmtId="0" fontId="0" fillId="0" borderId="0" xfId="0" applyAlignment="1">
      <alignment/>
    </xf>
    <xf numFmtId="0" fontId="37" fillId="26" borderId="44" xfId="54" applyFont="1" applyFill="1" applyBorder="1" applyAlignment="1" applyProtection="1">
      <alignment horizontal="justify" vertical="center" wrapText="1"/>
      <protection/>
    </xf>
    <xf numFmtId="0" fontId="37" fillId="26" borderId="0" xfId="54" applyFont="1" applyFill="1" applyBorder="1" applyAlignment="1" applyProtection="1">
      <alignment horizontal="justify" vertical="center" wrapText="1"/>
      <protection/>
    </xf>
    <xf numFmtId="0" fontId="37" fillId="26" borderId="45" xfId="54" applyFont="1" applyFill="1" applyBorder="1" applyAlignment="1" applyProtection="1">
      <alignment horizontal="justify" vertical="center" wrapText="1"/>
      <protection/>
    </xf>
    <xf numFmtId="0" fontId="0" fillId="24" borderId="53" xfId="0" applyFont="1" applyFill="1" applyBorder="1" applyAlignment="1">
      <alignment horizontal="center" vertical="center" wrapText="1"/>
    </xf>
    <xf numFmtId="0" fontId="0" fillId="24" borderId="54"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53"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55" xfId="0" applyFont="1" applyFill="1" applyBorder="1" applyAlignment="1">
      <alignment horizontal="center" vertical="center"/>
    </xf>
    <xf numFmtId="0" fontId="0" fillId="24" borderId="57" xfId="0" applyFont="1" applyFill="1" applyBorder="1" applyAlignment="1">
      <alignment horizontal="center" vertical="center" wrapText="1"/>
    </xf>
    <xf numFmtId="0" fontId="0" fillId="24" borderId="58"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57"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38" xfId="0" applyFont="1" applyFill="1" applyBorder="1" applyAlignment="1">
      <alignment horizontal="center" vertical="center"/>
    </xf>
    <xf numFmtId="0" fontId="3" fillId="18" borderId="50" xfId="0" applyFont="1" applyFill="1" applyBorder="1" applyAlignment="1" applyProtection="1">
      <alignment horizontal="center"/>
      <protection/>
    </xf>
    <xf numFmtId="0" fontId="3" fillId="18" borderId="21" xfId="0" applyFont="1" applyFill="1" applyBorder="1" applyAlignment="1" applyProtection="1">
      <alignment horizontal="center"/>
      <protection/>
    </xf>
    <xf numFmtId="0" fontId="3" fillId="18" borderId="51" xfId="0" applyFont="1" applyFill="1" applyBorder="1" applyAlignment="1" applyProtection="1">
      <alignment horizontal="center"/>
      <protection/>
    </xf>
    <xf numFmtId="0" fontId="3" fillId="18" borderId="52" xfId="0" applyFont="1" applyFill="1" applyBorder="1" applyAlignment="1" applyProtection="1">
      <alignment horizontal="center"/>
      <protection/>
    </xf>
    <xf numFmtId="9" fontId="2" fillId="0" borderId="10" xfId="0" applyNumberFormat="1" applyFont="1" applyFill="1" applyBorder="1" applyAlignment="1">
      <alignment horizontal="center" wrapText="1"/>
    </xf>
    <xf numFmtId="9" fontId="2" fillId="0" borderId="27" xfId="0" applyNumberFormat="1" applyFont="1" applyFill="1" applyBorder="1" applyAlignment="1">
      <alignment horizontal="center" wrapText="1"/>
    </xf>
    <xf numFmtId="9" fontId="2" fillId="0" borderId="43" xfId="0" applyNumberFormat="1" applyFont="1" applyFill="1" applyBorder="1" applyAlignment="1">
      <alignment horizontal="center" wrapText="1"/>
    </xf>
    <xf numFmtId="0" fontId="2" fillId="32" borderId="10" xfId="0" applyFont="1" applyFill="1" applyBorder="1" applyAlignment="1">
      <alignment horizontal="center" wrapText="1"/>
    </xf>
    <xf numFmtId="0" fontId="2" fillId="32" borderId="43" xfId="0" applyFont="1" applyFill="1" applyBorder="1" applyAlignment="1">
      <alignment horizontal="center" wrapText="1"/>
    </xf>
    <xf numFmtId="0" fontId="0" fillId="26" borderId="27" xfId="0" applyFont="1" applyFill="1" applyBorder="1" applyAlignment="1">
      <alignment horizontal="center" vertical="center" wrapText="1"/>
    </xf>
    <xf numFmtId="0" fontId="0" fillId="26" borderId="43"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10" fontId="26" fillId="0" borderId="28" xfId="0" applyNumberFormat="1" applyFont="1" applyBorder="1" applyAlignment="1" applyProtection="1">
      <alignment horizontal="center" vertical="center" wrapText="1"/>
      <protection/>
    </xf>
    <xf numFmtId="10" fontId="26" fillId="0" borderId="18" xfId="0" applyNumberFormat="1" applyFont="1" applyBorder="1" applyAlignment="1" applyProtection="1">
      <alignment horizontal="center" vertical="center" wrapText="1"/>
      <protection/>
    </xf>
    <xf numFmtId="0" fontId="0" fillId="0" borderId="2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68" fillId="25" borderId="16" xfId="0" applyFont="1" applyFill="1" applyBorder="1" applyAlignment="1" applyProtection="1">
      <alignment horizontal="center" vertical="center" wrapText="1"/>
      <protection/>
    </xf>
    <xf numFmtId="0" fontId="68" fillId="25" borderId="17" xfId="0" applyFont="1" applyFill="1" applyBorder="1" applyAlignment="1" applyProtection="1">
      <alignment horizontal="center" vertical="center" wrapText="1"/>
      <protection/>
    </xf>
    <xf numFmtId="0" fontId="68" fillId="25" borderId="20" xfId="0" applyFont="1" applyFill="1" applyBorder="1" applyAlignment="1" applyProtection="1">
      <alignment horizontal="center" vertical="center" wrapText="1"/>
      <protection/>
    </xf>
    <xf numFmtId="0" fontId="68" fillId="25" borderId="99" xfId="0" applyFont="1" applyFill="1" applyBorder="1" applyAlignment="1" applyProtection="1">
      <alignment horizontal="center" vertical="center" wrapText="1"/>
      <protection/>
    </xf>
    <xf numFmtId="0" fontId="37" fillId="0" borderId="28"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3" fontId="49" fillId="0" borderId="28"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8">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
          <c:w val="0.97875"/>
          <c:h val="0.91"/>
        </c:manualLayout>
      </c:layout>
      <c:barChart>
        <c:barDir val="col"/>
        <c:grouping val="clustered"/>
        <c:varyColors val="0"/>
        <c:ser>
          <c:idx val="0"/>
          <c:order val="0"/>
          <c:tx>
            <c:strRef>
              <c:f>'1 Solicitudes'!$C$49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 Solicitudes'!$F$48,'1 Solicitudes'!$I$48,'1 Solicitudes'!$L$48,'1 Solicitudes'!$O$48,'1 Solicitudes'!$P$48)</c:f>
              <c:strCache/>
            </c:strRef>
          </c:cat>
          <c:val>
            <c:numRef>
              <c:f>('1 Solicitudes'!$F$49,'1 Solicitudes'!$I$49,'1 Solicitudes'!$L$49,'1 Solicitudes'!$O$49,'1 Solicitudes'!$P$49)</c:f>
              <c:numCache/>
            </c:numRef>
          </c:val>
        </c:ser>
        <c:overlap val="-25"/>
        <c:gapWidth val="75"/>
        <c:axId val="60867076"/>
        <c:axId val="1093277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Solicitudes'!$F$48,'1 Solicitudes'!$I$48,'1 Solicitudes'!$L$48,'1 Solicitudes'!$O$48,'1 Solicitudes'!$P$48)</c:f>
              <c:strCache/>
            </c:strRef>
          </c:cat>
          <c:val>
            <c:numRef>
              <c:f>('1 Solicitudes'!$F$50,'1 Solicitudes'!$I$50,'1 Solicitudes'!$L$50,'1 Solicitudes'!$O$50,'1 Solicitudes'!$P$50)</c:f>
              <c:numCache/>
            </c:numRef>
          </c:val>
          <c:smooth val="0"/>
        </c:ser>
        <c:axId val="60867076"/>
        <c:axId val="10932773"/>
      </c:lineChart>
      <c:catAx>
        <c:axId val="60867076"/>
        <c:scaling>
          <c:orientation val="minMax"/>
        </c:scaling>
        <c:axPos val="b"/>
        <c:delete val="0"/>
        <c:numFmt formatCode="General" sourceLinked="1"/>
        <c:majorTickMark val="none"/>
        <c:minorTickMark val="none"/>
        <c:tickLblPos val="nextTo"/>
        <c:spPr>
          <a:ln w="3175">
            <a:solidFill>
              <a:srgbClr val="808080"/>
            </a:solidFill>
          </a:ln>
        </c:spPr>
        <c:crossAx val="10932773"/>
        <c:crosses val="autoZero"/>
        <c:auto val="1"/>
        <c:lblOffset val="100"/>
        <c:tickLblSkip val="1"/>
        <c:noMultiLvlLbl val="0"/>
      </c:catAx>
      <c:valAx>
        <c:axId val="109327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867076"/>
        <c:crossesAt val="1"/>
        <c:crossBetween val="between"/>
        <c:dispUnits/>
      </c:valAx>
      <c:spPr>
        <a:solidFill>
          <a:srgbClr val="FFFFFF"/>
        </a:solidFill>
        <a:ln w="3175">
          <a:noFill/>
        </a:ln>
      </c:spPr>
    </c:plotArea>
    <c:legend>
      <c:legendPos val="b"/>
      <c:layout>
        <c:manualLayout>
          <c:xMode val="edge"/>
          <c:yMode val="edge"/>
          <c:x val="0.4"/>
          <c:y val="0.9115"/>
          <c:w val="0.19575"/>
          <c:h val="0.06325"/>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
          <c:w val="0.971"/>
          <c:h val="0.91"/>
        </c:manualLayout>
      </c:layout>
      <c:barChart>
        <c:barDir val="col"/>
        <c:grouping val="clustered"/>
        <c:varyColors val="0"/>
        <c:ser>
          <c:idx val="0"/>
          <c:order val="0"/>
          <c:tx>
            <c:strRef>
              <c:f>'2. Publicaciones'!$C$49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 Publicaciones'!$D$48:$P$48</c:f>
              <c:strCache/>
            </c:strRef>
          </c:cat>
          <c:val>
            <c:numRef>
              <c:f>'2. Publicaciones'!$D$49:$P$49</c:f>
              <c:numCache/>
            </c:numRef>
          </c:val>
        </c:ser>
        <c:overlap val="-25"/>
        <c:gapWidth val="75"/>
        <c:axId val="31286094"/>
        <c:axId val="1313939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 Publicaciones'!$D$48:$P$48</c:f>
              <c:strCache/>
            </c:strRef>
          </c:cat>
          <c:val>
            <c:numRef>
              <c:f>'2. Publicaciones'!$D$50:$P$50</c:f>
              <c:numCache/>
            </c:numRef>
          </c:val>
          <c:smooth val="0"/>
        </c:ser>
        <c:axId val="31286094"/>
        <c:axId val="13139391"/>
      </c:lineChart>
      <c:catAx>
        <c:axId val="31286094"/>
        <c:scaling>
          <c:orientation val="minMax"/>
        </c:scaling>
        <c:axPos val="b"/>
        <c:delete val="0"/>
        <c:numFmt formatCode="General" sourceLinked="1"/>
        <c:majorTickMark val="none"/>
        <c:minorTickMark val="none"/>
        <c:tickLblPos val="nextTo"/>
        <c:spPr>
          <a:ln w="3175">
            <a:solidFill>
              <a:srgbClr val="808080"/>
            </a:solidFill>
          </a:ln>
        </c:spPr>
        <c:crossAx val="13139391"/>
        <c:crosses val="autoZero"/>
        <c:auto val="1"/>
        <c:lblOffset val="100"/>
        <c:tickLblSkip val="2"/>
        <c:noMultiLvlLbl val="0"/>
      </c:catAx>
      <c:valAx>
        <c:axId val="131393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286094"/>
        <c:crossesAt val="1"/>
        <c:crossBetween val="between"/>
        <c:dispUnits/>
      </c:valAx>
      <c:spPr>
        <a:solidFill>
          <a:srgbClr val="FFFFFF"/>
        </a:solidFill>
        <a:ln w="3175">
          <a:noFill/>
        </a:ln>
      </c:spPr>
    </c:plotArea>
    <c:legend>
      <c:legendPos val="b"/>
      <c:layout>
        <c:manualLayout>
          <c:xMode val="edge"/>
          <c:yMode val="edge"/>
          <c:x val="0.40025"/>
          <c:y val="0.9115"/>
          <c:w val="0.195"/>
          <c:h val="0.06325"/>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
          <c:w val="0.97925"/>
          <c:h val="0.9055"/>
        </c:manualLayout>
      </c:layout>
      <c:barChart>
        <c:barDir val="col"/>
        <c:grouping val="clustered"/>
        <c:varyColors val="0"/>
        <c:ser>
          <c:idx val="0"/>
          <c:order val="0"/>
          <c:tx>
            <c:strRef>
              <c:f>'3. Impresion'!$C$49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 Impresion'!$F$48,'3. Impresion'!$I$48,'3. Impresion'!$L$48,'3. Impresion'!$O$48,'3. Impresion'!$P$48)</c:f>
              <c:strCache/>
            </c:strRef>
          </c:cat>
          <c:val>
            <c:numRef>
              <c:f>('3. Impresion'!$F$49,'3. Impresion'!$I$49,'3. Impresion'!$L$49,'3. Impresion'!$O$49,'3. Impresion'!$P$49)</c:f>
              <c:numCache/>
            </c:numRef>
          </c:val>
        </c:ser>
        <c:overlap val="-25"/>
        <c:gapWidth val="75"/>
        <c:axId val="51145656"/>
        <c:axId val="5765772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Impresion'!$F$48,'3. Impresion'!$I$48,'3. Impresion'!$L$48,'3. Impresion'!$O$48,'3. Impresion'!$P$48)</c:f>
              <c:strCache/>
            </c:strRef>
          </c:cat>
          <c:val>
            <c:numRef>
              <c:f>('3. Impresion'!$F$50,'3. Impresion'!$I$50,'3. Impresion'!$L$50,'3. Impresion'!$O$50,'3. Impresion'!$P$50)</c:f>
              <c:numCache/>
            </c:numRef>
          </c:val>
          <c:smooth val="0"/>
        </c:ser>
        <c:axId val="51145656"/>
        <c:axId val="57657721"/>
      </c:lineChart>
      <c:catAx>
        <c:axId val="51145656"/>
        <c:scaling>
          <c:orientation val="minMax"/>
        </c:scaling>
        <c:axPos val="b"/>
        <c:delete val="0"/>
        <c:numFmt formatCode="General" sourceLinked="1"/>
        <c:majorTickMark val="none"/>
        <c:minorTickMark val="none"/>
        <c:tickLblPos val="nextTo"/>
        <c:spPr>
          <a:ln w="3175">
            <a:solidFill>
              <a:srgbClr val="808080"/>
            </a:solidFill>
          </a:ln>
        </c:spPr>
        <c:crossAx val="57657721"/>
        <c:crosses val="autoZero"/>
        <c:auto val="1"/>
        <c:lblOffset val="100"/>
        <c:tickLblSkip val="1"/>
        <c:noMultiLvlLbl val="0"/>
      </c:catAx>
      <c:valAx>
        <c:axId val="576577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145656"/>
        <c:crossesAt val="1"/>
        <c:crossBetween val="between"/>
        <c:dispUnits/>
      </c:valAx>
      <c:spPr>
        <a:solidFill>
          <a:srgbClr val="FFFFFF"/>
        </a:solidFill>
        <a:ln w="3175">
          <a:noFill/>
        </a:ln>
      </c:spPr>
    </c:plotArea>
    <c:legend>
      <c:legendPos val="b"/>
      <c:layout>
        <c:manualLayout>
          <c:xMode val="edge"/>
          <c:yMode val="edge"/>
          <c:x val="0.4"/>
          <c:y val="0.9115"/>
          <c:w val="0.19575"/>
          <c:h val="0.06325"/>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
          <c:w val="0.97925"/>
          <c:h val="0.9055"/>
        </c:manualLayout>
      </c:layout>
      <c:barChart>
        <c:barDir val="col"/>
        <c:grouping val="clustered"/>
        <c:varyColors val="0"/>
        <c:ser>
          <c:idx val="0"/>
          <c:order val="0"/>
          <c:tx>
            <c:strRef>
              <c:f>'4. Seguidores'!$C$49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 Seguidores'!$F$48,'4. Seguidores'!$I$48,'4. Seguidores'!$L$48,'4. Seguidores'!$O$48,'4. Seguidores'!$P$48)</c:f>
              <c:strCache/>
            </c:strRef>
          </c:cat>
          <c:val>
            <c:numRef>
              <c:f>('4. Seguidores'!$F$49,'4. Seguidores'!$I$49,'4. Seguidores'!$L$49,'4. Seguidores'!$O$49,'4. Seguidores'!$P$49)</c:f>
              <c:numCache/>
            </c:numRef>
          </c:val>
        </c:ser>
        <c:overlap val="-25"/>
        <c:gapWidth val="75"/>
        <c:axId val="49157442"/>
        <c:axId val="39763795"/>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Seguidores'!$F$48,'4. Seguidores'!$I$48,'4. Seguidores'!$L$48,'4. Seguidores'!$O$48,'4. Seguidores'!$P$48)</c:f>
              <c:strCache/>
            </c:strRef>
          </c:cat>
          <c:val>
            <c:numRef>
              <c:f>('4. Seguidores'!$F$50,'4. Seguidores'!$I$50,'4. Seguidores'!$L$50,'4. Seguidores'!$O$50,'4. Seguidores'!$P$50)</c:f>
              <c:numCache/>
            </c:numRef>
          </c:val>
          <c:smooth val="0"/>
        </c:ser>
        <c:axId val="49157442"/>
        <c:axId val="39763795"/>
      </c:lineChart>
      <c:catAx>
        <c:axId val="49157442"/>
        <c:scaling>
          <c:orientation val="minMax"/>
        </c:scaling>
        <c:axPos val="b"/>
        <c:delete val="0"/>
        <c:numFmt formatCode="General" sourceLinked="1"/>
        <c:majorTickMark val="none"/>
        <c:minorTickMark val="none"/>
        <c:tickLblPos val="nextTo"/>
        <c:spPr>
          <a:ln w="3175">
            <a:solidFill>
              <a:srgbClr val="808080"/>
            </a:solidFill>
          </a:ln>
        </c:spPr>
        <c:crossAx val="39763795"/>
        <c:crosses val="autoZero"/>
        <c:auto val="1"/>
        <c:lblOffset val="100"/>
        <c:tickLblSkip val="1"/>
        <c:noMultiLvlLbl val="0"/>
      </c:catAx>
      <c:valAx>
        <c:axId val="397637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157442"/>
        <c:crossesAt val="1"/>
        <c:crossBetween val="between"/>
        <c:dispUnits/>
      </c:valAx>
      <c:spPr>
        <a:solidFill>
          <a:srgbClr val="FFFFFF"/>
        </a:solidFill>
        <a:ln w="3175">
          <a:noFill/>
        </a:ln>
      </c:spPr>
    </c:plotArea>
    <c:legend>
      <c:legendPos val="b"/>
      <c:layout>
        <c:manualLayout>
          <c:xMode val="edge"/>
          <c:yMode val="edge"/>
          <c:x val="0.4"/>
          <c:y val="0.9115"/>
          <c:w val="0.19575"/>
          <c:h val="0.06325"/>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76200</xdr:rowOff>
    </xdr:from>
    <xdr:to>
      <xdr:col>1</xdr:col>
      <xdr:colOff>1181100</xdr:colOff>
      <xdr:row>4</xdr:row>
      <xdr:rowOff>104775</xdr:rowOff>
    </xdr:to>
    <xdr:pic>
      <xdr:nvPicPr>
        <xdr:cNvPr id="1" name="2 Imagen"/>
        <xdr:cNvPicPr preferRelativeResize="1">
          <a:picLocks noChangeAspect="1"/>
        </xdr:cNvPicPr>
      </xdr:nvPicPr>
      <xdr:blipFill>
        <a:blip r:embed="rId1"/>
        <a:stretch>
          <a:fillRect/>
        </a:stretch>
      </xdr:blipFill>
      <xdr:spPr>
        <a:xfrm>
          <a:off x="647700" y="247650"/>
          <a:ext cx="7334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10287000"/>
        <a:ext cx="6657975" cy="23431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5148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4" name="5 Imagen"/>
        <xdr:cNvPicPr preferRelativeResize="1">
          <a:picLocks noChangeAspect="1"/>
        </xdr:cNvPicPr>
      </xdr:nvPicPr>
      <xdr:blipFill>
        <a:blip r:embed="rId1"/>
        <a:stretch>
          <a:fillRect/>
        </a:stretch>
      </xdr:blipFill>
      <xdr:spPr>
        <a:xfrm>
          <a:off x="352425" y="38100"/>
          <a:ext cx="8858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1</xdr:row>
      <xdr:rowOff>28575</xdr:rowOff>
    </xdr:from>
    <xdr:to>
      <xdr:col>1</xdr:col>
      <xdr:colOff>1390650</xdr:colOff>
      <xdr:row>4</xdr:row>
      <xdr:rowOff>180975</xdr:rowOff>
    </xdr:to>
    <xdr:pic>
      <xdr:nvPicPr>
        <xdr:cNvPr id="1" name="2 Imagen"/>
        <xdr:cNvPicPr preferRelativeResize="1">
          <a:picLocks noChangeAspect="1"/>
        </xdr:cNvPicPr>
      </xdr:nvPicPr>
      <xdr:blipFill>
        <a:blip r:embed="rId1"/>
        <a:stretch>
          <a:fillRect/>
        </a:stretch>
      </xdr:blipFill>
      <xdr:spPr>
        <a:xfrm>
          <a:off x="695325" y="200025"/>
          <a:ext cx="895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grpSp>
      <xdr:nvGrpSpPr>
        <xdr:cNvPr id="1" name="Group 1"/>
        <xdr:cNvGrpSpPr>
          <a:grpSpLocks/>
        </xdr:cNvGrpSpPr>
      </xdr:nvGrpSpPr>
      <xdr:grpSpPr>
        <a:xfrm>
          <a:off x="55435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4" name="5 Imagen"/>
        <xdr:cNvPicPr preferRelativeResize="1">
          <a:picLocks noChangeAspect="1"/>
        </xdr:cNvPicPr>
      </xdr:nvPicPr>
      <xdr:blipFill>
        <a:blip r:embed="rId1"/>
        <a:stretch>
          <a:fillRect/>
        </a:stretch>
      </xdr:blipFill>
      <xdr:spPr>
        <a:xfrm>
          <a:off x="476250" y="114300"/>
          <a:ext cx="10668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10067925"/>
        <a:ext cx="6657975" cy="2343150"/>
      </xdr:xfrm>
      <a:graphic>
        <a:graphicData uri="http://schemas.openxmlformats.org/drawingml/2006/chart">
          <c:chart xmlns:c="http://schemas.openxmlformats.org/drawingml/2006/chart" r:id="rId2"/>
        </a:graphicData>
      </a:graphic>
    </xdr:graphicFrame>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10953750"/>
        <a:ext cx="6677025" cy="2343150"/>
      </xdr:xfrm>
      <a:graphic>
        <a:graphicData uri="http://schemas.openxmlformats.org/drawingml/2006/chart">
          <c:chart xmlns:c="http://schemas.openxmlformats.org/drawingml/2006/chart" r:id="rId2"/>
        </a:graphicData>
      </a:graphic>
    </xdr:graphicFrame>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38550"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38550"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638550"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638550"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638550"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638550"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638550"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638550"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638550"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638550"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638550"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638550"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638550"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638550"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638550"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219075</xdr:colOff>
      <xdr:row>0</xdr:row>
      <xdr:rowOff>19050</xdr:rowOff>
    </xdr:from>
    <xdr:to>
      <xdr:col>0</xdr:col>
      <xdr:colOff>1514475</xdr:colOff>
      <xdr:row>3</xdr:row>
      <xdr:rowOff>228600</xdr:rowOff>
    </xdr:to>
    <xdr:pic>
      <xdr:nvPicPr>
        <xdr:cNvPr id="46" name="Imagen 1"/>
        <xdr:cNvPicPr preferRelativeResize="1">
          <a:picLocks noChangeAspect="1"/>
        </xdr:cNvPicPr>
      </xdr:nvPicPr>
      <xdr:blipFill>
        <a:blip r:embed="rId1"/>
        <a:stretch>
          <a:fillRect/>
        </a:stretch>
      </xdr:blipFill>
      <xdr:spPr>
        <a:xfrm>
          <a:off x="219075" y="19050"/>
          <a:ext cx="1295400" cy="1352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10134600"/>
        <a:ext cx="6657975" cy="234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5.8515625" style="3" bestFit="1" customWidth="1"/>
    <col min="5" max="5" width="7.00390625" style="3" bestFit="1" customWidth="1"/>
    <col min="6" max="6" width="6.7109375" style="3" bestFit="1" customWidth="1"/>
    <col min="7" max="7" width="6.28125" style="3" bestFit="1" customWidth="1"/>
    <col min="8" max="8" width="6.8515625" style="3" bestFit="1" customWidth="1"/>
    <col min="9" max="9" width="6.28125" style="3" bestFit="1" customWidth="1"/>
    <col min="10" max="10" width="7.00390625" style="3" bestFit="1" customWidth="1"/>
    <col min="11" max="11" width="6.421875" style="3" bestFit="1" customWidth="1"/>
    <col min="12" max="12" width="9.421875" style="3" customWidth="1"/>
    <col min="13" max="13" width="8.421875" style="3" customWidth="1"/>
    <col min="14" max="14" width="7.2812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194"/>
      <c r="C2" s="197" t="s">
        <v>56</v>
      </c>
      <c r="D2" s="198"/>
      <c r="E2" s="198"/>
      <c r="F2" s="198"/>
      <c r="G2" s="198"/>
      <c r="H2" s="198"/>
      <c r="I2" s="198"/>
      <c r="J2" s="198"/>
      <c r="K2" s="198"/>
      <c r="L2" s="198"/>
      <c r="M2" s="199"/>
      <c r="N2" s="200" t="s">
        <v>57</v>
      </c>
      <c r="O2" s="201"/>
      <c r="P2" s="202"/>
    </row>
    <row r="3" spans="2:16" ht="15.75" customHeight="1">
      <c r="B3" s="195"/>
      <c r="C3" s="203" t="s">
        <v>58</v>
      </c>
      <c r="D3" s="204"/>
      <c r="E3" s="204"/>
      <c r="F3" s="204"/>
      <c r="G3" s="204"/>
      <c r="H3" s="204"/>
      <c r="I3" s="204"/>
      <c r="J3" s="204"/>
      <c r="K3" s="204"/>
      <c r="L3" s="204"/>
      <c r="M3" s="205"/>
      <c r="N3" s="206" t="s">
        <v>97</v>
      </c>
      <c r="O3" s="207"/>
      <c r="P3" s="208"/>
    </row>
    <row r="4" spans="2:16" ht="15.75" customHeight="1">
      <c r="B4" s="195"/>
      <c r="C4" s="203" t="s">
        <v>59</v>
      </c>
      <c r="D4" s="204"/>
      <c r="E4" s="204"/>
      <c r="F4" s="204"/>
      <c r="G4" s="204"/>
      <c r="H4" s="204"/>
      <c r="I4" s="204"/>
      <c r="J4" s="204"/>
      <c r="K4" s="204"/>
      <c r="L4" s="204"/>
      <c r="M4" s="205"/>
      <c r="N4" s="206" t="s">
        <v>62</v>
      </c>
      <c r="O4" s="207"/>
      <c r="P4" s="208"/>
    </row>
    <row r="5" spans="2:16" ht="16.5" customHeight="1" thickBot="1">
      <c r="B5" s="196"/>
      <c r="C5" s="209" t="s">
        <v>60</v>
      </c>
      <c r="D5" s="210"/>
      <c r="E5" s="210"/>
      <c r="F5" s="210"/>
      <c r="G5" s="210"/>
      <c r="H5" s="210"/>
      <c r="I5" s="210"/>
      <c r="J5" s="210"/>
      <c r="K5" s="210"/>
      <c r="L5" s="210"/>
      <c r="M5" s="211"/>
      <c r="N5" s="212" t="s">
        <v>61</v>
      </c>
      <c r="O5" s="213"/>
      <c r="P5" s="214"/>
    </row>
    <row r="6" ht="13.5" thickBot="1"/>
    <row r="7" spans="1:17" ht="12.75">
      <c r="A7" s="32"/>
      <c r="B7" s="215" t="s">
        <v>65</v>
      </c>
      <c r="C7" s="216"/>
      <c r="D7" s="216"/>
      <c r="E7" s="216"/>
      <c r="F7" s="216"/>
      <c r="G7" s="216"/>
      <c r="H7" s="216"/>
      <c r="I7" s="216"/>
      <c r="J7" s="216"/>
      <c r="K7" s="216"/>
      <c r="L7" s="216"/>
      <c r="M7" s="216"/>
      <c r="N7" s="216"/>
      <c r="O7" s="216"/>
      <c r="P7" s="217"/>
      <c r="Q7" s="32"/>
    </row>
    <row r="8" spans="1:17" ht="13.5" thickBot="1">
      <c r="A8" s="32"/>
      <c r="B8" s="218"/>
      <c r="C8" s="219"/>
      <c r="D8" s="219"/>
      <c r="E8" s="219"/>
      <c r="F8" s="219"/>
      <c r="G8" s="219"/>
      <c r="H8" s="219"/>
      <c r="I8" s="219"/>
      <c r="J8" s="219"/>
      <c r="K8" s="219"/>
      <c r="L8" s="219"/>
      <c r="M8" s="219"/>
      <c r="N8" s="219"/>
      <c r="O8" s="219"/>
      <c r="P8" s="220"/>
      <c r="Q8" s="32"/>
    </row>
    <row r="9" spans="1:17" ht="6.75" customHeight="1" thickBot="1">
      <c r="A9" s="32"/>
      <c r="B9" s="221"/>
      <c r="C9" s="221"/>
      <c r="D9" s="221"/>
      <c r="E9" s="221"/>
      <c r="F9" s="221"/>
      <c r="G9" s="221"/>
      <c r="H9" s="221"/>
      <c r="I9" s="221"/>
      <c r="J9" s="221"/>
      <c r="K9" s="221"/>
      <c r="L9" s="221"/>
      <c r="M9" s="221"/>
      <c r="N9" s="221"/>
      <c r="O9" s="221"/>
      <c r="P9" s="221"/>
      <c r="Q9" s="32"/>
    </row>
    <row r="10" spans="1:17" ht="26.25" customHeight="1" thickBot="1">
      <c r="A10" s="32"/>
      <c r="B10" s="16" t="s">
        <v>83</v>
      </c>
      <c r="C10" s="17">
        <v>2017</v>
      </c>
      <c r="D10" s="222" t="s">
        <v>1</v>
      </c>
      <c r="E10" s="223"/>
      <c r="F10" s="223"/>
      <c r="G10" s="223"/>
      <c r="H10" s="224" t="s">
        <v>96</v>
      </c>
      <c r="I10" s="224"/>
      <c r="J10" s="224"/>
      <c r="K10" s="223" t="s">
        <v>27</v>
      </c>
      <c r="L10" s="223"/>
      <c r="M10" s="223"/>
      <c r="N10" s="223"/>
      <c r="O10" s="224" t="s">
        <v>35</v>
      </c>
      <c r="P10" s="225"/>
      <c r="Q10" s="32"/>
    </row>
    <row r="11" spans="1:17" ht="4.5" customHeight="1" thickBot="1">
      <c r="A11" s="32"/>
      <c r="B11" s="226"/>
      <c r="C11" s="227"/>
      <c r="D11" s="227"/>
      <c r="E11" s="227"/>
      <c r="F11" s="227"/>
      <c r="G11" s="227"/>
      <c r="H11" s="227"/>
      <c r="I11" s="227"/>
      <c r="J11" s="227"/>
      <c r="K11" s="227"/>
      <c r="L11" s="227"/>
      <c r="M11" s="227"/>
      <c r="N11" s="227"/>
      <c r="O11" s="227"/>
      <c r="P11" s="228"/>
      <c r="Q11" s="32"/>
    </row>
    <row r="12" spans="1:17" ht="13.5" thickBot="1">
      <c r="A12" s="32"/>
      <c r="B12" s="23" t="s">
        <v>0</v>
      </c>
      <c r="C12" s="229" t="s">
        <v>46</v>
      </c>
      <c r="D12" s="229"/>
      <c r="E12" s="229"/>
      <c r="F12" s="229"/>
      <c r="G12" s="229"/>
      <c r="H12" s="229"/>
      <c r="I12" s="229"/>
      <c r="J12" s="229"/>
      <c r="K12" s="229"/>
      <c r="L12" s="229"/>
      <c r="M12" s="229"/>
      <c r="N12" s="229"/>
      <c r="O12" s="229"/>
      <c r="P12" s="230"/>
      <c r="Q12" s="32"/>
    </row>
    <row r="13" spans="1:17" ht="4.5" customHeight="1" thickBot="1">
      <c r="A13" s="32"/>
      <c r="B13" s="231"/>
      <c r="C13" s="232"/>
      <c r="D13" s="232"/>
      <c r="E13" s="232"/>
      <c r="F13" s="232"/>
      <c r="G13" s="232"/>
      <c r="H13" s="232"/>
      <c r="I13" s="232"/>
      <c r="J13" s="232"/>
      <c r="K13" s="232"/>
      <c r="L13" s="232"/>
      <c r="M13" s="232"/>
      <c r="N13" s="232"/>
      <c r="O13" s="232"/>
      <c r="P13" s="233"/>
      <c r="Q13" s="32"/>
    </row>
    <row r="14" spans="1:17" ht="13.5" thickBot="1">
      <c r="A14" s="32"/>
      <c r="B14" s="23" t="s">
        <v>6</v>
      </c>
      <c r="C14" s="234" t="s">
        <v>98</v>
      </c>
      <c r="D14" s="235"/>
      <c r="E14" s="235"/>
      <c r="F14" s="235"/>
      <c r="G14" s="235"/>
      <c r="H14" s="235"/>
      <c r="I14" s="235"/>
      <c r="J14" s="235"/>
      <c r="K14" s="235"/>
      <c r="L14" s="235"/>
      <c r="M14" s="235"/>
      <c r="N14" s="235"/>
      <c r="O14" s="235"/>
      <c r="P14" s="236"/>
      <c r="Q14" s="32"/>
    </row>
    <row r="15" spans="1:17" ht="4.5" customHeight="1" thickBot="1">
      <c r="A15" s="32"/>
      <c r="B15" s="237"/>
      <c r="C15" s="238"/>
      <c r="D15" s="238"/>
      <c r="E15" s="238"/>
      <c r="F15" s="238"/>
      <c r="G15" s="238"/>
      <c r="H15" s="238"/>
      <c r="I15" s="238"/>
      <c r="J15" s="238"/>
      <c r="K15" s="238"/>
      <c r="L15" s="238"/>
      <c r="M15" s="238"/>
      <c r="N15" s="238"/>
      <c r="O15" s="238"/>
      <c r="P15" s="239"/>
      <c r="Q15" s="32"/>
    </row>
    <row r="16" spans="1:17" ht="37.5" customHeight="1" thickBot="1">
      <c r="A16" s="32"/>
      <c r="B16" s="23" t="s">
        <v>25</v>
      </c>
      <c r="C16" s="240" t="s">
        <v>99</v>
      </c>
      <c r="D16" s="241"/>
      <c r="E16" s="241"/>
      <c r="F16" s="241"/>
      <c r="G16" s="241"/>
      <c r="H16" s="241"/>
      <c r="I16" s="241"/>
      <c r="J16" s="241"/>
      <c r="K16" s="241"/>
      <c r="L16" s="241"/>
      <c r="M16" s="241"/>
      <c r="N16" s="241"/>
      <c r="O16" s="241"/>
      <c r="P16" s="242"/>
      <c r="Q16" s="32"/>
    </row>
    <row r="17" spans="1:17" ht="4.5" customHeight="1" thickBot="1">
      <c r="A17" s="32"/>
      <c r="B17" s="237"/>
      <c r="C17" s="238"/>
      <c r="D17" s="238"/>
      <c r="E17" s="238"/>
      <c r="F17" s="238"/>
      <c r="G17" s="238"/>
      <c r="H17" s="238"/>
      <c r="I17" s="238"/>
      <c r="J17" s="238"/>
      <c r="K17" s="238"/>
      <c r="L17" s="238"/>
      <c r="M17" s="238"/>
      <c r="N17" s="238"/>
      <c r="O17" s="238"/>
      <c r="P17" s="239"/>
      <c r="Q17" s="32"/>
    </row>
    <row r="18" spans="1:17" ht="26.25" customHeight="1" thickBot="1">
      <c r="A18" s="32"/>
      <c r="B18" s="23" t="s">
        <v>11</v>
      </c>
      <c r="C18" s="243" t="s">
        <v>114</v>
      </c>
      <c r="D18" s="244"/>
      <c r="E18" s="244"/>
      <c r="F18" s="244"/>
      <c r="G18" s="244"/>
      <c r="H18" s="244"/>
      <c r="I18" s="244"/>
      <c r="J18" s="244"/>
      <c r="K18" s="244"/>
      <c r="L18" s="244"/>
      <c r="M18" s="244"/>
      <c r="N18" s="244"/>
      <c r="O18" s="244"/>
      <c r="P18" s="245"/>
      <c r="Q18" s="32"/>
    </row>
    <row r="19" spans="1:17" ht="4.5" customHeight="1" thickBot="1">
      <c r="A19" s="32"/>
      <c r="B19" s="246"/>
      <c r="C19" s="246"/>
      <c r="D19" s="246"/>
      <c r="E19" s="246"/>
      <c r="F19" s="246"/>
      <c r="G19" s="246"/>
      <c r="H19" s="246"/>
      <c r="I19" s="246"/>
      <c r="J19" s="246"/>
      <c r="K19" s="246"/>
      <c r="L19" s="246"/>
      <c r="M19" s="246"/>
      <c r="N19" s="246"/>
      <c r="O19" s="246"/>
      <c r="P19" s="246"/>
      <c r="Q19" s="32"/>
    </row>
    <row r="20" spans="1:17" ht="17.25" customHeight="1" thickBot="1">
      <c r="A20" s="32"/>
      <c r="B20" s="247" t="s">
        <v>26</v>
      </c>
      <c r="C20" s="248"/>
      <c r="D20" s="248"/>
      <c r="E20" s="248"/>
      <c r="F20" s="248"/>
      <c r="G20" s="248"/>
      <c r="H20" s="248"/>
      <c r="I20" s="248"/>
      <c r="J20" s="248"/>
      <c r="K20" s="248"/>
      <c r="L20" s="248"/>
      <c r="M20" s="248"/>
      <c r="N20" s="248"/>
      <c r="O20" s="248"/>
      <c r="P20" s="249"/>
      <c r="Q20" s="32"/>
    </row>
    <row r="21" spans="1:17" ht="4.5" customHeight="1" thickBot="1">
      <c r="A21" s="32"/>
      <c r="B21" s="250"/>
      <c r="C21" s="251"/>
      <c r="D21" s="251"/>
      <c r="E21" s="251"/>
      <c r="F21" s="251"/>
      <c r="G21" s="251"/>
      <c r="H21" s="251"/>
      <c r="I21" s="251"/>
      <c r="J21" s="251"/>
      <c r="K21" s="251"/>
      <c r="L21" s="251"/>
      <c r="M21" s="251"/>
      <c r="N21" s="251"/>
      <c r="O21" s="251"/>
      <c r="P21" s="252"/>
      <c r="Q21" s="32"/>
    </row>
    <row r="22" spans="1:17" ht="45.75" customHeight="1" thickBot="1">
      <c r="A22" s="32"/>
      <c r="B22" s="23" t="s">
        <v>3</v>
      </c>
      <c r="C22" s="253" t="s">
        <v>145</v>
      </c>
      <c r="D22" s="235"/>
      <c r="E22" s="235"/>
      <c r="F22" s="235"/>
      <c r="G22" s="235"/>
      <c r="H22" s="235"/>
      <c r="I22" s="235"/>
      <c r="J22" s="235"/>
      <c r="K22" s="235"/>
      <c r="L22" s="235"/>
      <c r="M22" s="235"/>
      <c r="N22" s="235"/>
      <c r="O22" s="235"/>
      <c r="P22" s="236"/>
      <c r="Q22" s="32"/>
    </row>
    <row r="23" spans="1:17" ht="4.5" customHeight="1" thickBot="1">
      <c r="A23" s="32"/>
      <c r="B23" s="237"/>
      <c r="C23" s="238"/>
      <c r="D23" s="238"/>
      <c r="E23" s="238"/>
      <c r="F23" s="238"/>
      <c r="G23" s="238"/>
      <c r="H23" s="238"/>
      <c r="I23" s="238"/>
      <c r="J23" s="238"/>
      <c r="K23" s="238"/>
      <c r="L23" s="238"/>
      <c r="M23" s="238"/>
      <c r="N23" s="238"/>
      <c r="O23" s="238"/>
      <c r="P23" s="239"/>
      <c r="Q23" s="32"/>
    </row>
    <row r="24" spans="1:17" ht="52.5" customHeight="1" thickBot="1">
      <c r="A24" s="32"/>
      <c r="B24" s="23" t="s">
        <v>12</v>
      </c>
      <c r="C24" s="240" t="s">
        <v>146</v>
      </c>
      <c r="D24" s="254"/>
      <c r="E24" s="254"/>
      <c r="F24" s="254"/>
      <c r="G24" s="254"/>
      <c r="H24" s="254"/>
      <c r="I24" s="254"/>
      <c r="J24" s="254"/>
      <c r="K24" s="254"/>
      <c r="L24" s="254"/>
      <c r="M24" s="254"/>
      <c r="N24" s="254"/>
      <c r="O24" s="254"/>
      <c r="P24" s="255"/>
      <c r="Q24" s="32"/>
    </row>
    <row r="25" spans="1:17" ht="4.5" customHeight="1" thickBot="1">
      <c r="A25" s="32"/>
      <c r="B25" s="237"/>
      <c r="C25" s="238"/>
      <c r="D25" s="238"/>
      <c r="E25" s="238"/>
      <c r="F25" s="238"/>
      <c r="G25" s="238"/>
      <c r="H25" s="238"/>
      <c r="I25" s="238"/>
      <c r="J25" s="238"/>
      <c r="K25" s="238"/>
      <c r="L25" s="238"/>
      <c r="M25" s="238"/>
      <c r="N25" s="238"/>
      <c r="O25" s="238"/>
      <c r="P25" s="239"/>
      <c r="Q25" s="32"/>
    </row>
    <row r="26" spans="1:17" ht="13.5" customHeight="1" thickBot="1">
      <c r="A26" s="32"/>
      <c r="B26" s="2" t="s">
        <v>2</v>
      </c>
      <c r="C26" s="256" t="s">
        <v>100</v>
      </c>
      <c r="D26" s="257"/>
      <c r="E26" s="257"/>
      <c r="F26" s="257"/>
      <c r="G26" s="257"/>
      <c r="H26" s="257"/>
      <c r="I26" s="257"/>
      <c r="J26" s="257"/>
      <c r="K26" s="257"/>
      <c r="L26" s="257"/>
      <c r="M26" s="257"/>
      <c r="N26" s="257"/>
      <c r="O26" s="257"/>
      <c r="P26" s="258"/>
      <c r="Q26" s="32"/>
    </row>
    <row r="27" spans="1:17" ht="4.5" customHeight="1" thickBot="1">
      <c r="A27" s="32"/>
      <c r="B27" s="259"/>
      <c r="C27" s="260"/>
      <c r="D27" s="260"/>
      <c r="E27" s="260"/>
      <c r="F27" s="260"/>
      <c r="G27" s="260"/>
      <c r="H27" s="260"/>
      <c r="I27" s="260"/>
      <c r="J27" s="260"/>
      <c r="K27" s="260"/>
      <c r="L27" s="260"/>
      <c r="M27" s="260"/>
      <c r="N27" s="260"/>
      <c r="O27" s="260"/>
      <c r="P27" s="261"/>
      <c r="Q27" s="32"/>
    </row>
    <row r="28" spans="1:17" ht="12.75" customHeight="1" thickBot="1">
      <c r="A28" s="32"/>
      <c r="B28" s="2" t="s">
        <v>13</v>
      </c>
      <c r="C28" s="11" t="s">
        <v>14</v>
      </c>
      <c r="D28" s="253" t="s">
        <v>101</v>
      </c>
      <c r="E28" s="262"/>
      <c r="F28" s="262"/>
      <c r="G28" s="263"/>
      <c r="H28" s="264" t="s">
        <v>15</v>
      </c>
      <c r="I28" s="264"/>
      <c r="J28" s="264"/>
      <c r="K28" s="253" t="s">
        <v>102</v>
      </c>
      <c r="L28" s="262"/>
      <c r="M28" s="263"/>
      <c r="N28" s="265" t="s">
        <v>16</v>
      </c>
      <c r="O28" s="266"/>
      <c r="P28" s="33" t="s">
        <v>103</v>
      </c>
      <c r="Q28" s="32"/>
    </row>
    <row r="29" spans="1:17" ht="4.5" customHeight="1" thickBot="1">
      <c r="A29" s="32"/>
      <c r="B29" s="267"/>
      <c r="C29" s="246"/>
      <c r="D29" s="246"/>
      <c r="E29" s="246"/>
      <c r="F29" s="246"/>
      <c r="G29" s="246"/>
      <c r="H29" s="246"/>
      <c r="I29" s="246"/>
      <c r="J29" s="246"/>
      <c r="K29" s="246"/>
      <c r="L29" s="246"/>
      <c r="M29" s="246"/>
      <c r="N29" s="246"/>
      <c r="O29" s="246"/>
      <c r="P29" s="268"/>
      <c r="Q29" s="32"/>
    </row>
    <row r="30" spans="1:17" ht="13.5" thickBot="1">
      <c r="A30" s="32"/>
      <c r="B30" s="2" t="s">
        <v>7</v>
      </c>
      <c r="C30" s="234" t="s">
        <v>104</v>
      </c>
      <c r="D30" s="235"/>
      <c r="E30" s="235"/>
      <c r="F30" s="235"/>
      <c r="G30" s="235"/>
      <c r="H30" s="235"/>
      <c r="I30" s="235"/>
      <c r="J30" s="235"/>
      <c r="K30" s="235"/>
      <c r="L30" s="235"/>
      <c r="M30" s="235"/>
      <c r="N30" s="235"/>
      <c r="O30" s="235"/>
      <c r="P30" s="236"/>
      <c r="Q30" s="32"/>
    </row>
    <row r="31" spans="1:17" ht="4.5" customHeight="1" thickBot="1">
      <c r="A31" s="32"/>
      <c r="B31" s="237"/>
      <c r="C31" s="238"/>
      <c r="D31" s="238"/>
      <c r="E31" s="238"/>
      <c r="F31" s="238"/>
      <c r="G31" s="238"/>
      <c r="H31" s="238"/>
      <c r="I31" s="238"/>
      <c r="J31" s="238"/>
      <c r="K31" s="238"/>
      <c r="L31" s="238"/>
      <c r="M31" s="238"/>
      <c r="N31" s="238"/>
      <c r="O31" s="238"/>
      <c r="P31" s="239"/>
      <c r="Q31" s="32"/>
    </row>
    <row r="32" spans="1:17" ht="13.5" thickBot="1">
      <c r="A32" s="32"/>
      <c r="B32" s="2" t="s">
        <v>4</v>
      </c>
      <c r="C32" s="269" t="s">
        <v>147</v>
      </c>
      <c r="D32" s="229"/>
      <c r="E32" s="229"/>
      <c r="F32" s="229"/>
      <c r="G32" s="229"/>
      <c r="H32" s="229"/>
      <c r="I32" s="229"/>
      <c r="J32" s="229"/>
      <c r="K32" s="229"/>
      <c r="L32" s="229"/>
      <c r="M32" s="229"/>
      <c r="N32" s="229"/>
      <c r="O32" s="229"/>
      <c r="P32" s="229"/>
      <c r="Q32" s="32"/>
    </row>
    <row r="33" spans="1:17" ht="4.5" customHeight="1" thickBot="1">
      <c r="A33" s="32"/>
      <c r="B33" s="237"/>
      <c r="C33" s="238"/>
      <c r="D33" s="238"/>
      <c r="E33" s="238"/>
      <c r="F33" s="238"/>
      <c r="G33" s="238"/>
      <c r="H33" s="238"/>
      <c r="I33" s="238"/>
      <c r="J33" s="238"/>
      <c r="K33" s="238"/>
      <c r="L33" s="238"/>
      <c r="M33" s="238"/>
      <c r="N33" s="238"/>
      <c r="O33" s="238"/>
      <c r="P33" s="239"/>
      <c r="Q33" s="32"/>
    </row>
    <row r="34" spans="1:17" ht="13.5" thickBot="1">
      <c r="A34" s="32"/>
      <c r="B34" s="2" t="s">
        <v>23</v>
      </c>
      <c r="C34" s="269" t="s">
        <v>69</v>
      </c>
      <c r="D34" s="229"/>
      <c r="E34" s="229"/>
      <c r="F34" s="229"/>
      <c r="G34" s="229"/>
      <c r="H34" s="229"/>
      <c r="I34" s="229"/>
      <c r="J34" s="229"/>
      <c r="K34" s="229"/>
      <c r="L34" s="229"/>
      <c r="M34" s="229"/>
      <c r="N34" s="229"/>
      <c r="O34" s="229"/>
      <c r="P34" s="230"/>
      <c r="Q34" s="32"/>
    </row>
    <row r="35" spans="1:17" ht="4.5" customHeight="1" thickBot="1">
      <c r="A35" s="32"/>
      <c r="B35" s="231"/>
      <c r="C35" s="232"/>
      <c r="D35" s="232"/>
      <c r="E35" s="232"/>
      <c r="F35" s="232"/>
      <c r="G35" s="232"/>
      <c r="H35" s="232"/>
      <c r="I35" s="232"/>
      <c r="J35" s="232"/>
      <c r="K35" s="232"/>
      <c r="L35" s="232"/>
      <c r="M35" s="232"/>
      <c r="N35" s="232"/>
      <c r="O35" s="232"/>
      <c r="P35" s="233"/>
      <c r="Q35" s="32"/>
    </row>
    <row r="36" spans="1:17" ht="16.5" customHeight="1" thickBot="1">
      <c r="A36" s="32"/>
      <c r="B36" s="2" t="s">
        <v>64</v>
      </c>
      <c r="C36" s="269" t="s">
        <v>69</v>
      </c>
      <c r="D36" s="229"/>
      <c r="E36" s="229"/>
      <c r="F36" s="229"/>
      <c r="G36" s="229"/>
      <c r="H36" s="229"/>
      <c r="I36" s="229"/>
      <c r="J36" s="229"/>
      <c r="K36" s="229"/>
      <c r="L36" s="229"/>
      <c r="M36" s="229"/>
      <c r="N36" s="229"/>
      <c r="O36" s="229"/>
      <c r="P36" s="230"/>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70" t="s">
        <v>17</v>
      </c>
      <c r="C38" s="271"/>
      <c r="D38" s="271"/>
      <c r="E38" s="271"/>
      <c r="F38" s="271"/>
      <c r="G38" s="271"/>
      <c r="H38" s="271"/>
      <c r="I38" s="271"/>
      <c r="J38" s="271"/>
      <c r="K38" s="271"/>
      <c r="L38" s="271"/>
      <c r="M38" s="271"/>
      <c r="N38" s="271"/>
      <c r="O38" s="272"/>
      <c r="P38" s="273"/>
      <c r="Q38" s="32"/>
    </row>
    <row r="39" spans="1:17" ht="13.5" thickBot="1">
      <c r="A39" s="32"/>
      <c r="B39" s="1" t="s">
        <v>22</v>
      </c>
      <c r="C39" s="274" t="s">
        <v>18</v>
      </c>
      <c r="D39" s="275"/>
      <c r="E39" s="275"/>
      <c r="F39" s="275"/>
      <c r="G39" s="276"/>
      <c r="H39" s="274" t="s">
        <v>7</v>
      </c>
      <c r="I39" s="275"/>
      <c r="J39" s="275"/>
      <c r="K39" s="275"/>
      <c r="L39" s="276"/>
      <c r="M39" s="274" t="s">
        <v>19</v>
      </c>
      <c r="N39" s="275"/>
      <c r="O39" s="277"/>
      <c r="P39" s="276"/>
      <c r="Q39" s="32"/>
    </row>
    <row r="40" spans="1:17" ht="12" customHeight="1">
      <c r="A40" s="32"/>
      <c r="B40" s="34" t="s">
        <v>105</v>
      </c>
      <c r="C40" s="278" t="s">
        <v>106</v>
      </c>
      <c r="D40" s="279"/>
      <c r="E40" s="279"/>
      <c r="F40" s="279"/>
      <c r="G40" s="280"/>
      <c r="H40" s="278" t="s">
        <v>104</v>
      </c>
      <c r="I40" s="279"/>
      <c r="J40" s="279"/>
      <c r="K40" s="279"/>
      <c r="L40" s="280"/>
      <c r="M40" s="278" t="s">
        <v>107</v>
      </c>
      <c r="N40" s="279"/>
      <c r="O40" s="279"/>
      <c r="P40" s="281"/>
      <c r="Q40" s="32"/>
    </row>
    <row r="41" spans="1:17" ht="23.25" customHeight="1">
      <c r="A41" s="32"/>
      <c r="B41" s="35" t="s">
        <v>108</v>
      </c>
      <c r="C41" s="278" t="s">
        <v>138</v>
      </c>
      <c r="D41" s="279"/>
      <c r="E41" s="279"/>
      <c r="F41" s="279"/>
      <c r="G41" s="280"/>
      <c r="H41" s="278" t="s">
        <v>104</v>
      </c>
      <c r="I41" s="279"/>
      <c r="J41" s="279"/>
      <c r="K41" s="279"/>
      <c r="L41" s="280"/>
      <c r="M41" s="278" t="s">
        <v>107</v>
      </c>
      <c r="N41" s="279"/>
      <c r="O41" s="279"/>
      <c r="P41" s="281"/>
      <c r="Q41" s="32"/>
    </row>
    <row r="42" spans="1:17" ht="13.5" customHeight="1">
      <c r="A42" s="32"/>
      <c r="B42" s="12"/>
      <c r="C42" s="282"/>
      <c r="D42" s="283"/>
      <c r="E42" s="283"/>
      <c r="F42" s="283"/>
      <c r="G42" s="284"/>
      <c r="H42" s="282"/>
      <c r="I42" s="283"/>
      <c r="J42" s="283"/>
      <c r="K42" s="283"/>
      <c r="L42" s="284"/>
      <c r="M42" s="282"/>
      <c r="N42" s="283"/>
      <c r="O42" s="283"/>
      <c r="P42" s="285"/>
      <c r="Q42" s="32"/>
    </row>
    <row r="43" spans="1:17" ht="12.75" customHeight="1">
      <c r="A43" s="32"/>
      <c r="B43" s="12"/>
      <c r="C43" s="282"/>
      <c r="D43" s="283"/>
      <c r="E43" s="283"/>
      <c r="F43" s="283"/>
      <c r="G43" s="284"/>
      <c r="H43" s="282"/>
      <c r="I43" s="283"/>
      <c r="J43" s="283"/>
      <c r="K43" s="283"/>
      <c r="L43" s="284"/>
      <c r="M43" s="282"/>
      <c r="N43" s="283"/>
      <c r="O43" s="283"/>
      <c r="P43" s="285"/>
      <c r="Q43" s="32"/>
    </row>
    <row r="44" spans="1:17" ht="11.25" customHeight="1" thickBot="1">
      <c r="A44" s="32"/>
      <c r="B44" s="8"/>
      <c r="C44" s="286"/>
      <c r="D44" s="287"/>
      <c r="E44" s="287"/>
      <c r="F44" s="287"/>
      <c r="G44" s="288"/>
      <c r="H44" s="286"/>
      <c r="I44" s="287"/>
      <c r="J44" s="287"/>
      <c r="K44" s="287"/>
      <c r="L44" s="288"/>
      <c r="M44" s="286"/>
      <c r="N44" s="287"/>
      <c r="O44" s="287"/>
      <c r="P44" s="289"/>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247" t="s">
        <v>8</v>
      </c>
      <c r="C46" s="248"/>
      <c r="D46" s="248"/>
      <c r="E46" s="248"/>
      <c r="F46" s="248"/>
      <c r="G46" s="248"/>
      <c r="H46" s="248"/>
      <c r="I46" s="248"/>
      <c r="J46" s="248"/>
      <c r="K46" s="248"/>
      <c r="L46" s="248"/>
      <c r="M46" s="248"/>
      <c r="N46" s="248"/>
      <c r="O46" s="248"/>
      <c r="P46" s="249"/>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290"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c r="A49" s="32"/>
      <c r="B49" s="291"/>
      <c r="C49" s="10" t="s">
        <v>10</v>
      </c>
      <c r="D49" s="13"/>
      <c r="E49" s="13"/>
      <c r="F49" s="13"/>
      <c r="G49" s="13"/>
      <c r="H49" s="13"/>
      <c r="I49" s="13"/>
      <c r="J49" s="13"/>
      <c r="K49" s="13"/>
      <c r="L49" s="13"/>
      <c r="M49" s="13"/>
      <c r="N49" s="13"/>
      <c r="O49" s="45">
        <f>'Registro Toma Poses '!C12</f>
        <v>0</v>
      </c>
      <c r="P49" s="14"/>
      <c r="Q49" s="32"/>
    </row>
    <row r="50" spans="1:17" ht="4.5" customHeight="1" thickBot="1">
      <c r="A50" s="32"/>
      <c r="B50" s="231">
        <v>0.9</v>
      </c>
      <c r="C50" s="292"/>
      <c r="D50" s="292"/>
      <c r="E50" s="292"/>
      <c r="F50" s="292"/>
      <c r="G50" s="292"/>
      <c r="H50" s="292"/>
      <c r="I50" s="292"/>
      <c r="J50" s="292"/>
      <c r="K50" s="292"/>
      <c r="L50" s="292"/>
      <c r="M50" s="292"/>
      <c r="N50" s="292"/>
      <c r="O50" s="292"/>
      <c r="P50" s="293"/>
      <c r="Q50" s="32"/>
    </row>
    <row r="51" spans="1:17" ht="13.5" thickBot="1">
      <c r="A51" s="32"/>
      <c r="B51" s="247" t="s">
        <v>21</v>
      </c>
      <c r="C51" s="248"/>
      <c r="D51" s="248"/>
      <c r="E51" s="248"/>
      <c r="F51" s="248"/>
      <c r="G51" s="248"/>
      <c r="H51" s="248"/>
      <c r="I51" s="248"/>
      <c r="J51" s="248"/>
      <c r="K51" s="248"/>
      <c r="L51" s="248"/>
      <c r="M51" s="248"/>
      <c r="N51" s="248"/>
      <c r="O51" s="248"/>
      <c r="P51" s="249"/>
      <c r="Q51" s="32"/>
    </row>
    <row r="52" spans="1:17" ht="12.75">
      <c r="A52" s="32"/>
      <c r="B52" s="294" t="s">
        <v>109</v>
      </c>
      <c r="C52" s="295"/>
      <c r="D52" s="295"/>
      <c r="E52" s="295"/>
      <c r="F52" s="295"/>
      <c r="G52" s="295"/>
      <c r="H52" s="295"/>
      <c r="I52" s="295"/>
      <c r="J52" s="295"/>
      <c r="K52" s="295"/>
      <c r="L52" s="295"/>
      <c r="M52" s="295"/>
      <c r="N52" s="295"/>
      <c r="O52" s="295"/>
      <c r="P52" s="296"/>
      <c r="Q52" s="32"/>
    </row>
    <row r="53" spans="1:17" ht="12.75">
      <c r="A53" s="32"/>
      <c r="B53" s="297"/>
      <c r="C53" s="298"/>
      <c r="D53" s="298"/>
      <c r="E53" s="298"/>
      <c r="F53" s="298"/>
      <c r="G53" s="298"/>
      <c r="H53" s="298"/>
      <c r="I53" s="298"/>
      <c r="J53" s="298"/>
      <c r="K53" s="298"/>
      <c r="L53" s="298"/>
      <c r="M53" s="298"/>
      <c r="N53" s="298"/>
      <c r="O53" s="298"/>
      <c r="P53" s="299"/>
      <c r="Q53" s="32"/>
    </row>
    <row r="54" spans="1:17" ht="12.75">
      <c r="A54" s="32"/>
      <c r="B54" s="297"/>
      <c r="C54" s="298"/>
      <c r="D54" s="298"/>
      <c r="E54" s="298"/>
      <c r="F54" s="298"/>
      <c r="G54" s="298"/>
      <c r="H54" s="298"/>
      <c r="I54" s="298"/>
      <c r="J54" s="298"/>
      <c r="K54" s="298"/>
      <c r="L54" s="298"/>
      <c r="M54" s="298"/>
      <c r="N54" s="298"/>
      <c r="O54" s="298"/>
      <c r="P54" s="299"/>
      <c r="Q54" s="32"/>
    </row>
    <row r="55" spans="1:17" ht="12.75">
      <c r="A55" s="32"/>
      <c r="B55" s="297"/>
      <c r="C55" s="298"/>
      <c r="D55" s="298"/>
      <c r="E55" s="298"/>
      <c r="F55" s="298"/>
      <c r="G55" s="298"/>
      <c r="H55" s="298"/>
      <c r="I55" s="298"/>
      <c r="J55" s="298"/>
      <c r="K55" s="298"/>
      <c r="L55" s="298"/>
      <c r="M55" s="298"/>
      <c r="N55" s="298"/>
      <c r="O55" s="298"/>
      <c r="P55" s="299"/>
      <c r="Q55" s="32"/>
    </row>
    <row r="56" spans="1:17" ht="12.75">
      <c r="A56" s="32"/>
      <c r="B56" s="297"/>
      <c r="C56" s="298"/>
      <c r="D56" s="298"/>
      <c r="E56" s="298"/>
      <c r="F56" s="298"/>
      <c r="G56" s="298"/>
      <c r="H56" s="298"/>
      <c r="I56" s="298"/>
      <c r="J56" s="298"/>
      <c r="K56" s="298"/>
      <c r="L56" s="298"/>
      <c r="M56" s="298"/>
      <c r="N56" s="298"/>
      <c r="O56" s="298"/>
      <c r="P56" s="299"/>
      <c r="Q56" s="32"/>
    </row>
    <row r="57" spans="1:17" ht="12.75">
      <c r="A57" s="32"/>
      <c r="B57" s="297"/>
      <c r="C57" s="298"/>
      <c r="D57" s="298"/>
      <c r="E57" s="298"/>
      <c r="F57" s="298"/>
      <c r="G57" s="298"/>
      <c r="H57" s="298"/>
      <c r="I57" s="298"/>
      <c r="J57" s="298"/>
      <c r="K57" s="298"/>
      <c r="L57" s="298"/>
      <c r="M57" s="298"/>
      <c r="N57" s="298"/>
      <c r="O57" s="298"/>
      <c r="P57" s="299"/>
      <c r="Q57" s="32"/>
    </row>
    <row r="58" spans="1:17" ht="12.75">
      <c r="A58" s="32"/>
      <c r="B58" s="297"/>
      <c r="C58" s="298"/>
      <c r="D58" s="298"/>
      <c r="E58" s="298"/>
      <c r="F58" s="298"/>
      <c r="G58" s="298"/>
      <c r="H58" s="298"/>
      <c r="I58" s="298"/>
      <c r="J58" s="298"/>
      <c r="K58" s="298"/>
      <c r="L58" s="298"/>
      <c r="M58" s="298"/>
      <c r="N58" s="298"/>
      <c r="O58" s="298"/>
      <c r="P58" s="299"/>
      <c r="Q58" s="32"/>
    </row>
    <row r="59" spans="1:17" ht="12.75">
      <c r="A59" s="32"/>
      <c r="B59" s="297"/>
      <c r="C59" s="298"/>
      <c r="D59" s="298"/>
      <c r="E59" s="298"/>
      <c r="F59" s="298"/>
      <c r="G59" s="298"/>
      <c r="H59" s="298"/>
      <c r="I59" s="298"/>
      <c r="J59" s="298"/>
      <c r="K59" s="298"/>
      <c r="L59" s="298"/>
      <c r="M59" s="298"/>
      <c r="N59" s="298"/>
      <c r="O59" s="298"/>
      <c r="P59" s="299"/>
      <c r="Q59" s="32"/>
    </row>
    <row r="60" spans="1:17" ht="12.75">
      <c r="A60" s="32"/>
      <c r="B60" s="297"/>
      <c r="C60" s="298"/>
      <c r="D60" s="298"/>
      <c r="E60" s="298"/>
      <c r="F60" s="298"/>
      <c r="G60" s="298"/>
      <c r="H60" s="298"/>
      <c r="I60" s="298"/>
      <c r="J60" s="298"/>
      <c r="K60" s="298"/>
      <c r="L60" s="298"/>
      <c r="M60" s="298"/>
      <c r="N60" s="298"/>
      <c r="O60" s="298"/>
      <c r="P60" s="299"/>
      <c r="Q60" s="32"/>
    </row>
    <row r="61" spans="1:17" ht="12.75">
      <c r="A61" s="32"/>
      <c r="B61" s="297"/>
      <c r="C61" s="298"/>
      <c r="D61" s="298"/>
      <c r="E61" s="298"/>
      <c r="F61" s="298"/>
      <c r="G61" s="298"/>
      <c r="H61" s="298"/>
      <c r="I61" s="298"/>
      <c r="J61" s="298"/>
      <c r="K61" s="298"/>
      <c r="L61" s="298"/>
      <c r="M61" s="298"/>
      <c r="N61" s="298"/>
      <c r="O61" s="298"/>
      <c r="P61" s="299"/>
      <c r="Q61" s="32"/>
    </row>
    <row r="62" spans="1:17" ht="12.75">
      <c r="A62" s="32"/>
      <c r="B62" s="297"/>
      <c r="C62" s="298"/>
      <c r="D62" s="298"/>
      <c r="E62" s="298"/>
      <c r="F62" s="298"/>
      <c r="G62" s="298"/>
      <c r="H62" s="298"/>
      <c r="I62" s="298"/>
      <c r="J62" s="298"/>
      <c r="K62" s="298"/>
      <c r="L62" s="298"/>
      <c r="M62" s="298"/>
      <c r="N62" s="298"/>
      <c r="O62" s="298"/>
      <c r="P62" s="299"/>
      <c r="Q62" s="32"/>
    </row>
    <row r="63" spans="1:17" ht="12.75">
      <c r="A63" s="32"/>
      <c r="B63" s="297"/>
      <c r="C63" s="298"/>
      <c r="D63" s="298"/>
      <c r="E63" s="298"/>
      <c r="F63" s="298"/>
      <c r="G63" s="298"/>
      <c r="H63" s="298"/>
      <c r="I63" s="298"/>
      <c r="J63" s="298"/>
      <c r="K63" s="298"/>
      <c r="L63" s="298"/>
      <c r="M63" s="298"/>
      <c r="N63" s="298"/>
      <c r="O63" s="298"/>
      <c r="P63" s="299"/>
      <c r="Q63" s="32"/>
    </row>
    <row r="64" spans="1:17" ht="12.75">
      <c r="A64" s="32"/>
      <c r="B64" s="297"/>
      <c r="C64" s="298"/>
      <c r="D64" s="298"/>
      <c r="E64" s="298"/>
      <c r="F64" s="298"/>
      <c r="G64" s="298"/>
      <c r="H64" s="298"/>
      <c r="I64" s="298"/>
      <c r="J64" s="298"/>
      <c r="K64" s="298"/>
      <c r="L64" s="298"/>
      <c r="M64" s="298"/>
      <c r="N64" s="298"/>
      <c r="O64" s="298"/>
      <c r="P64" s="299"/>
      <c r="Q64" s="32"/>
    </row>
    <row r="65" spans="1:17" ht="12.75">
      <c r="A65" s="32"/>
      <c r="B65" s="297"/>
      <c r="C65" s="298"/>
      <c r="D65" s="298"/>
      <c r="E65" s="298"/>
      <c r="F65" s="298"/>
      <c r="G65" s="298"/>
      <c r="H65" s="298"/>
      <c r="I65" s="298"/>
      <c r="J65" s="298"/>
      <c r="K65" s="298"/>
      <c r="L65" s="298"/>
      <c r="M65" s="298"/>
      <c r="N65" s="298"/>
      <c r="O65" s="298"/>
      <c r="P65" s="299"/>
      <c r="Q65" s="32"/>
    </row>
    <row r="66" spans="1:17" ht="12.75">
      <c r="A66" s="32"/>
      <c r="B66" s="297"/>
      <c r="C66" s="298"/>
      <c r="D66" s="298"/>
      <c r="E66" s="298"/>
      <c r="F66" s="298"/>
      <c r="G66" s="298"/>
      <c r="H66" s="298"/>
      <c r="I66" s="298"/>
      <c r="J66" s="298"/>
      <c r="K66" s="298"/>
      <c r="L66" s="298"/>
      <c r="M66" s="298"/>
      <c r="N66" s="298"/>
      <c r="O66" s="298"/>
      <c r="P66" s="299"/>
      <c r="Q66" s="32"/>
    </row>
    <row r="67" spans="1:17" ht="13.5" thickBot="1">
      <c r="A67" s="32"/>
      <c r="B67" s="300"/>
      <c r="C67" s="301"/>
      <c r="D67" s="301"/>
      <c r="E67" s="301"/>
      <c r="F67" s="301"/>
      <c r="G67" s="301"/>
      <c r="H67" s="301"/>
      <c r="I67" s="301"/>
      <c r="J67" s="301"/>
      <c r="K67" s="301"/>
      <c r="L67" s="301"/>
      <c r="M67" s="301"/>
      <c r="N67" s="301"/>
      <c r="O67" s="301"/>
      <c r="P67" s="302"/>
      <c r="Q67" s="32"/>
    </row>
    <row r="68" spans="1:17" s="21" customFormat="1" ht="4.5" customHeight="1" thickBot="1">
      <c r="A68" s="303"/>
      <c r="B68" s="303"/>
      <c r="C68" s="303"/>
      <c r="D68" s="303"/>
      <c r="E68" s="303"/>
      <c r="F68" s="303"/>
      <c r="G68" s="303"/>
      <c r="H68" s="303"/>
      <c r="I68" s="303"/>
      <c r="J68" s="303"/>
      <c r="K68" s="303"/>
      <c r="L68" s="303"/>
      <c r="M68" s="303"/>
      <c r="N68" s="303"/>
      <c r="O68" s="303"/>
      <c r="P68" s="303"/>
      <c r="Q68" s="303"/>
    </row>
    <row r="69" spans="1:17" ht="80.25" customHeight="1" thickBot="1">
      <c r="A69" s="32"/>
      <c r="B69" s="20" t="s">
        <v>5</v>
      </c>
      <c r="C69" s="304"/>
      <c r="D69" s="305"/>
      <c r="E69" s="305"/>
      <c r="F69" s="305"/>
      <c r="G69" s="305"/>
      <c r="H69" s="305"/>
      <c r="I69" s="305"/>
      <c r="J69" s="305"/>
      <c r="K69" s="305"/>
      <c r="L69" s="305"/>
      <c r="M69" s="305"/>
      <c r="N69" s="305"/>
      <c r="O69" s="305"/>
      <c r="P69" s="306"/>
      <c r="Q69" s="32"/>
    </row>
    <row r="70" spans="1:17" ht="41.25" customHeight="1" thickBot="1">
      <c r="A70" s="32"/>
      <c r="B70" s="19" t="s">
        <v>63</v>
      </c>
      <c r="C70" s="269" t="s">
        <v>139</v>
      </c>
      <c r="D70" s="229"/>
      <c r="E70" s="229"/>
      <c r="F70" s="229"/>
      <c r="G70" s="229"/>
      <c r="H70" s="229"/>
      <c r="I70" s="229"/>
      <c r="J70" s="229"/>
      <c r="K70" s="229"/>
      <c r="L70" s="229"/>
      <c r="M70" s="229"/>
      <c r="N70" s="229"/>
      <c r="O70" s="229"/>
      <c r="P70" s="230"/>
      <c r="Q70" s="32"/>
    </row>
    <row r="71" spans="1:17" ht="27.75" customHeight="1" thickBot="1">
      <c r="A71" s="32"/>
      <c r="B71" s="19" t="s">
        <v>84</v>
      </c>
      <c r="C71" s="307"/>
      <c r="D71" s="307"/>
      <c r="E71" s="307"/>
      <c r="F71" s="307"/>
      <c r="G71" s="307"/>
      <c r="H71" s="307"/>
      <c r="I71" s="307"/>
      <c r="J71" s="307"/>
      <c r="K71" s="307"/>
      <c r="L71" s="307"/>
      <c r="M71" s="307"/>
      <c r="N71" s="307"/>
      <c r="O71" s="307"/>
      <c r="P71" s="308"/>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7"/>
      <c r="G120" s="37"/>
      <c r="H120" s="37"/>
      <c r="I120" s="38"/>
      <c r="J120" s="38"/>
      <c r="K120" s="38"/>
      <c r="L120" s="38"/>
      <c r="M120" s="38"/>
      <c r="N120" s="38"/>
      <c r="O120" s="38"/>
      <c r="P120" s="38"/>
      <c r="Q120" s="38"/>
      <c r="R120" s="38"/>
      <c r="S120" s="38"/>
    </row>
    <row r="121" spans="1:19" ht="76.5">
      <c r="A121" s="38"/>
      <c r="B121" s="42" t="s">
        <v>77</v>
      </c>
      <c r="C121" s="38"/>
      <c r="D121" s="38">
        <v>2014</v>
      </c>
      <c r="E121" s="38"/>
      <c r="F121" s="37"/>
      <c r="G121" s="37"/>
      <c r="H121" s="37"/>
      <c r="I121" s="38"/>
      <c r="J121" s="38"/>
      <c r="K121" s="38"/>
      <c r="L121" s="38"/>
      <c r="M121" s="38"/>
      <c r="N121" s="38"/>
      <c r="O121" s="38"/>
      <c r="P121" s="38"/>
      <c r="Q121" s="38"/>
      <c r="R121" s="38"/>
      <c r="S121" s="38"/>
    </row>
    <row r="122" spans="1:19" ht="63.75">
      <c r="A122" s="38"/>
      <c r="B122" s="42" t="s">
        <v>78</v>
      </c>
      <c r="C122" s="38"/>
      <c r="D122" s="38">
        <v>2016</v>
      </c>
      <c r="E122" s="38"/>
      <c r="F122" s="37"/>
      <c r="G122" s="37"/>
      <c r="H122" s="37"/>
      <c r="I122" s="38"/>
      <c r="J122" s="38"/>
      <c r="K122" s="38"/>
      <c r="L122" s="38"/>
      <c r="M122" s="38"/>
      <c r="N122" s="38"/>
      <c r="O122" s="38"/>
      <c r="P122" s="38"/>
      <c r="Q122" s="38"/>
      <c r="R122" s="38"/>
      <c r="S122" s="38"/>
    </row>
    <row r="123" spans="1:19" ht="38.25">
      <c r="A123" s="38"/>
      <c r="B123" s="42" t="s">
        <v>82</v>
      </c>
      <c r="C123" s="38"/>
      <c r="D123" s="38">
        <v>2017</v>
      </c>
      <c r="E123" s="38"/>
      <c r="F123" s="37"/>
      <c r="G123" s="37"/>
      <c r="H123" s="37"/>
      <c r="I123" s="38"/>
      <c r="J123" s="38"/>
      <c r="K123" s="38"/>
      <c r="L123" s="38"/>
      <c r="M123" s="38"/>
      <c r="N123" s="38"/>
      <c r="O123" s="38"/>
      <c r="P123" s="38"/>
      <c r="Q123" s="38"/>
      <c r="R123" s="38"/>
      <c r="S123" s="38"/>
    </row>
    <row r="124" spans="1:19" ht="63.75">
      <c r="A124" s="38"/>
      <c r="B124" s="42" t="s">
        <v>79</v>
      </c>
      <c r="C124" s="38"/>
      <c r="D124" s="38"/>
      <c r="E124" s="38"/>
      <c r="F124" s="37"/>
      <c r="G124" s="37"/>
      <c r="H124" s="37"/>
      <c r="I124" s="38"/>
      <c r="J124" s="38"/>
      <c r="K124" s="38"/>
      <c r="L124" s="38"/>
      <c r="M124" s="38"/>
      <c r="N124" s="38"/>
      <c r="O124" s="38"/>
      <c r="P124" s="38"/>
      <c r="Q124" s="38"/>
      <c r="R124" s="38"/>
      <c r="S124" s="38"/>
    </row>
    <row r="125" spans="1:19" ht="63.75">
      <c r="A125" s="38"/>
      <c r="B125" s="42" t="s">
        <v>80</v>
      </c>
      <c r="C125" s="38"/>
      <c r="D125" s="38"/>
      <c r="E125" s="38"/>
      <c r="F125" s="37"/>
      <c r="G125" s="37"/>
      <c r="H125" s="37"/>
      <c r="I125" s="38"/>
      <c r="J125" s="38"/>
      <c r="K125" s="38"/>
      <c r="L125" s="38"/>
      <c r="M125" s="38"/>
      <c r="N125" s="38"/>
      <c r="O125" s="38"/>
      <c r="P125" s="38"/>
      <c r="Q125" s="38"/>
      <c r="R125" s="38"/>
      <c r="S125" s="38"/>
    </row>
    <row r="126" spans="1:19" ht="51">
      <c r="A126" s="38"/>
      <c r="B126" s="42" t="s">
        <v>81</v>
      </c>
      <c r="C126" s="38"/>
      <c r="D126" s="38"/>
      <c r="E126" s="38"/>
      <c r="F126" s="37"/>
      <c r="G126" s="37"/>
      <c r="H126" s="37"/>
      <c r="I126" s="38"/>
      <c r="J126" s="38"/>
      <c r="K126" s="38"/>
      <c r="L126" s="38"/>
      <c r="M126" s="38"/>
      <c r="N126" s="38"/>
      <c r="O126" s="38"/>
      <c r="P126" s="38"/>
      <c r="Q126" s="38"/>
      <c r="R126" s="38"/>
      <c r="S126" s="38"/>
    </row>
    <row r="127" spans="1:19" ht="12.75">
      <c r="A127" s="38"/>
      <c r="B127" s="42" t="s">
        <v>114</v>
      </c>
      <c r="C127" s="37"/>
      <c r="D127" s="37"/>
      <c r="E127" s="37"/>
      <c r="F127" s="37"/>
      <c r="G127" s="37"/>
      <c r="H127" s="37"/>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51:P51"/>
    <mergeCell ref="B52:P67"/>
    <mergeCell ref="A68:Q68"/>
    <mergeCell ref="C69:P69"/>
    <mergeCell ref="C70:P70"/>
    <mergeCell ref="C71:P71"/>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10.xml><?xml version="1.0" encoding="utf-8"?>
<worksheet xmlns="http://schemas.openxmlformats.org/spreadsheetml/2006/main" xmlns:r="http://schemas.openxmlformats.org/officeDocument/2006/relationships">
  <sheetPr>
    <tabColor rgb="FF7030A0"/>
  </sheetPr>
  <dimension ref="A1:T176"/>
  <sheetViews>
    <sheetView zoomScalePageLayoutView="0" workbookViewId="0" topLeftCell="A1">
      <selection activeCell="N3" sqref="N3:P3"/>
    </sheetView>
  </sheetViews>
  <sheetFormatPr defaultColWidth="11.421875" defaultRowHeight="12.75"/>
  <cols>
    <col min="1" max="1" width="3.0039062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32.8515625" style="50" customWidth="1"/>
    <col min="17" max="18" width="11.7109375" style="50" customWidth="1"/>
    <col min="19" max="19" width="11.421875" style="95" hidden="1" customWidth="1"/>
    <col min="20" max="16384" width="11.421875" style="50" customWidth="1"/>
  </cols>
  <sheetData>
    <row r="1" spans="2:16" ht="13.5" thickBot="1">
      <c r="B1" s="85"/>
      <c r="C1" s="85"/>
      <c r="D1" s="85"/>
      <c r="E1" s="85"/>
      <c r="F1" s="85"/>
      <c r="G1" s="85"/>
      <c r="H1" s="85"/>
      <c r="I1" s="85"/>
      <c r="J1" s="85"/>
      <c r="K1" s="85"/>
      <c r="L1" s="85"/>
      <c r="M1" s="85"/>
      <c r="N1" s="85"/>
      <c r="O1" s="85"/>
      <c r="P1" s="85"/>
    </row>
    <row r="2" spans="2:19" ht="16.5" customHeight="1">
      <c r="B2" s="465"/>
      <c r="C2" s="468" t="s">
        <v>56</v>
      </c>
      <c r="D2" s="469"/>
      <c r="E2" s="469"/>
      <c r="F2" s="469"/>
      <c r="G2" s="469"/>
      <c r="H2" s="469"/>
      <c r="I2" s="469"/>
      <c r="J2" s="469"/>
      <c r="K2" s="469"/>
      <c r="L2" s="469"/>
      <c r="M2" s="470"/>
      <c r="N2" s="471" t="s">
        <v>179</v>
      </c>
      <c r="O2" s="472"/>
      <c r="P2" s="473"/>
      <c r="S2" s="120">
        <f>+C26</f>
        <v>0.08</v>
      </c>
    </row>
    <row r="3" spans="2:19" ht="15.75" customHeight="1">
      <c r="B3" s="466"/>
      <c r="C3" s="474" t="s">
        <v>58</v>
      </c>
      <c r="D3" s="475"/>
      <c r="E3" s="475"/>
      <c r="F3" s="475"/>
      <c r="G3" s="475"/>
      <c r="H3" s="475"/>
      <c r="I3" s="475"/>
      <c r="J3" s="475"/>
      <c r="K3" s="475"/>
      <c r="L3" s="475"/>
      <c r="M3" s="476"/>
      <c r="N3" s="477" t="s">
        <v>247</v>
      </c>
      <c r="O3" s="478"/>
      <c r="P3" s="479"/>
      <c r="S3" s="96">
        <v>0.899999</v>
      </c>
    </row>
    <row r="4" spans="2:19" ht="15.75" customHeight="1">
      <c r="B4" s="466"/>
      <c r="C4" s="474" t="s">
        <v>59</v>
      </c>
      <c r="D4" s="475"/>
      <c r="E4" s="475"/>
      <c r="F4" s="475"/>
      <c r="G4" s="475"/>
      <c r="H4" s="475"/>
      <c r="I4" s="475"/>
      <c r="J4" s="475"/>
      <c r="K4" s="475"/>
      <c r="L4" s="475"/>
      <c r="M4" s="476"/>
      <c r="N4" s="477" t="s">
        <v>180</v>
      </c>
      <c r="O4" s="478"/>
      <c r="P4" s="479"/>
      <c r="S4" s="96">
        <v>0.8</v>
      </c>
    </row>
    <row r="5" spans="2:19" ht="16.5" customHeight="1" thickBot="1">
      <c r="B5" s="467"/>
      <c r="C5" s="480" t="s">
        <v>60</v>
      </c>
      <c r="D5" s="481"/>
      <c r="E5" s="481"/>
      <c r="F5" s="481"/>
      <c r="G5" s="481"/>
      <c r="H5" s="481"/>
      <c r="I5" s="481"/>
      <c r="J5" s="481"/>
      <c r="K5" s="481"/>
      <c r="L5" s="481"/>
      <c r="M5" s="482"/>
      <c r="N5" s="483" t="s">
        <v>61</v>
      </c>
      <c r="O5" s="484"/>
      <c r="P5" s="485"/>
      <c r="S5" s="96">
        <v>0.7999</v>
      </c>
    </row>
    <row r="6" spans="2:19" ht="13.5" thickBot="1">
      <c r="B6" s="85"/>
      <c r="C6" s="85"/>
      <c r="D6" s="85"/>
      <c r="E6" s="85"/>
      <c r="F6" s="85"/>
      <c r="G6" s="85"/>
      <c r="H6" s="85"/>
      <c r="I6" s="85"/>
      <c r="J6" s="85"/>
      <c r="K6" s="85"/>
      <c r="L6" s="85"/>
      <c r="M6" s="85"/>
      <c r="N6" s="85"/>
      <c r="O6" s="85"/>
      <c r="P6" s="85"/>
      <c r="S6" s="96"/>
    </row>
    <row r="7" spans="1:19" ht="12.75">
      <c r="A7" s="52"/>
      <c r="B7" s="447" t="s">
        <v>65</v>
      </c>
      <c r="C7" s="448"/>
      <c r="D7" s="448"/>
      <c r="E7" s="448"/>
      <c r="F7" s="448"/>
      <c r="G7" s="448"/>
      <c r="H7" s="448"/>
      <c r="I7" s="448"/>
      <c r="J7" s="448"/>
      <c r="K7" s="448"/>
      <c r="L7" s="448"/>
      <c r="M7" s="448"/>
      <c r="N7" s="448"/>
      <c r="O7" s="448"/>
      <c r="P7" s="449"/>
      <c r="Q7" s="52"/>
      <c r="S7" s="96"/>
    </row>
    <row r="8" spans="1:17" ht="13.5" thickBot="1">
      <c r="A8" s="52"/>
      <c r="B8" s="450"/>
      <c r="C8" s="451"/>
      <c r="D8" s="451"/>
      <c r="E8" s="451"/>
      <c r="F8" s="451"/>
      <c r="G8" s="451"/>
      <c r="H8" s="451"/>
      <c r="I8" s="451"/>
      <c r="J8" s="451"/>
      <c r="K8" s="451"/>
      <c r="L8" s="451"/>
      <c r="M8" s="451"/>
      <c r="N8" s="451"/>
      <c r="O8" s="451"/>
      <c r="P8" s="452"/>
      <c r="Q8" s="52"/>
    </row>
    <row r="9" spans="1:17" ht="6.75" customHeight="1" thickBot="1">
      <c r="A9" s="52"/>
      <c r="B9" s="453"/>
      <c r="C9" s="453"/>
      <c r="D9" s="453"/>
      <c r="E9" s="453"/>
      <c r="F9" s="453"/>
      <c r="G9" s="453"/>
      <c r="H9" s="453"/>
      <c r="I9" s="453"/>
      <c r="J9" s="453"/>
      <c r="K9" s="453"/>
      <c r="L9" s="453"/>
      <c r="M9" s="453"/>
      <c r="N9" s="453"/>
      <c r="O9" s="453"/>
      <c r="P9" s="453"/>
      <c r="Q9" s="52"/>
    </row>
    <row r="10" spans="1:17" ht="26.25" customHeight="1" thickBot="1">
      <c r="A10" s="52"/>
      <c r="B10" s="86" t="s">
        <v>83</v>
      </c>
      <c r="C10" s="459">
        <v>2020</v>
      </c>
      <c r="D10" s="460"/>
      <c r="E10" s="460"/>
      <c r="F10" s="460"/>
      <c r="G10" s="460"/>
      <c r="H10" s="460"/>
      <c r="I10" s="461"/>
      <c r="J10" s="454" t="s">
        <v>1</v>
      </c>
      <c r="K10" s="455"/>
      <c r="L10" s="455"/>
      <c r="M10" s="455"/>
      <c r="N10" s="456" t="s">
        <v>197</v>
      </c>
      <c r="O10" s="457"/>
      <c r="P10" s="458"/>
      <c r="Q10" s="52"/>
    </row>
    <row r="11" spans="1:17" ht="4.5" customHeight="1" thickBot="1">
      <c r="A11" s="52"/>
      <c r="B11" s="462"/>
      <c r="C11" s="463"/>
      <c r="D11" s="463"/>
      <c r="E11" s="463"/>
      <c r="F11" s="463"/>
      <c r="G11" s="463"/>
      <c r="H11" s="463"/>
      <c r="I11" s="463"/>
      <c r="J11" s="463"/>
      <c r="K11" s="463"/>
      <c r="L11" s="463"/>
      <c r="M11" s="463"/>
      <c r="N11" s="463"/>
      <c r="O11" s="463"/>
      <c r="P11" s="464"/>
      <c r="Q11" s="52"/>
    </row>
    <row r="12" spans="1:17" ht="13.5" thickBot="1">
      <c r="A12" s="52"/>
      <c r="B12" s="61" t="s">
        <v>0</v>
      </c>
      <c r="C12" s="403" t="s">
        <v>163</v>
      </c>
      <c r="D12" s="403"/>
      <c r="E12" s="403"/>
      <c r="F12" s="403"/>
      <c r="G12" s="403"/>
      <c r="H12" s="403"/>
      <c r="I12" s="403"/>
      <c r="J12" s="403"/>
      <c r="K12" s="403"/>
      <c r="L12" s="403"/>
      <c r="M12" s="403"/>
      <c r="N12" s="403"/>
      <c r="O12" s="403"/>
      <c r="P12" s="404"/>
      <c r="Q12" s="52"/>
    </row>
    <row r="13" spans="1:17" ht="4.5" customHeight="1" thickBot="1">
      <c r="A13" s="52"/>
      <c r="B13" s="399"/>
      <c r="C13" s="400"/>
      <c r="D13" s="400"/>
      <c r="E13" s="400"/>
      <c r="F13" s="400"/>
      <c r="G13" s="400"/>
      <c r="H13" s="400"/>
      <c r="I13" s="400"/>
      <c r="J13" s="400"/>
      <c r="K13" s="400"/>
      <c r="L13" s="400"/>
      <c r="M13" s="400"/>
      <c r="N13" s="400"/>
      <c r="O13" s="400"/>
      <c r="P13" s="401"/>
      <c r="Q13" s="52"/>
    </row>
    <row r="14" spans="1:17" ht="18" customHeight="1" thickBot="1">
      <c r="A14" s="52"/>
      <c r="B14" s="61" t="s">
        <v>6</v>
      </c>
      <c r="C14" s="343" t="s">
        <v>226</v>
      </c>
      <c r="D14" s="344"/>
      <c r="E14" s="344"/>
      <c r="F14" s="344"/>
      <c r="G14" s="344"/>
      <c r="H14" s="344"/>
      <c r="I14" s="344"/>
      <c r="J14" s="344"/>
      <c r="K14" s="344"/>
      <c r="L14" s="344"/>
      <c r="M14" s="344"/>
      <c r="N14" s="344"/>
      <c r="O14" s="344"/>
      <c r="P14" s="345"/>
      <c r="Q14" s="52"/>
    </row>
    <row r="15" spans="1:17" ht="4.5" customHeight="1" thickBot="1">
      <c r="A15" s="52"/>
      <c r="B15" s="415"/>
      <c r="C15" s="416"/>
      <c r="D15" s="416"/>
      <c r="E15" s="416"/>
      <c r="F15" s="416"/>
      <c r="G15" s="416"/>
      <c r="H15" s="416"/>
      <c r="I15" s="416"/>
      <c r="J15" s="416"/>
      <c r="K15" s="416"/>
      <c r="L15" s="416"/>
      <c r="M15" s="416"/>
      <c r="N15" s="416"/>
      <c r="O15" s="416"/>
      <c r="P15" s="417"/>
      <c r="Q15" s="52"/>
    </row>
    <row r="16" spans="1:17" ht="32.25" customHeight="1" thickBot="1">
      <c r="A16" s="52"/>
      <c r="B16" s="61" t="s">
        <v>25</v>
      </c>
      <c r="C16" s="525" t="s">
        <v>237</v>
      </c>
      <c r="D16" s="565"/>
      <c r="E16" s="565"/>
      <c r="F16" s="565"/>
      <c r="G16" s="565"/>
      <c r="H16" s="565"/>
      <c r="I16" s="565"/>
      <c r="J16" s="565"/>
      <c r="K16" s="565"/>
      <c r="L16" s="565"/>
      <c r="M16" s="565"/>
      <c r="N16" s="565"/>
      <c r="O16" s="565"/>
      <c r="P16" s="566"/>
      <c r="Q16" s="52"/>
    </row>
    <row r="17" spans="1:17" ht="4.5" customHeight="1" thickBot="1">
      <c r="A17" s="52"/>
      <c r="B17" s="415"/>
      <c r="C17" s="416"/>
      <c r="D17" s="416"/>
      <c r="E17" s="416"/>
      <c r="F17" s="416"/>
      <c r="G17" s="416"/>
      <c r="H17" s="416"/>
      <c r="I17" s="416"/>
      <c r="J17" s="416"/>
      <c r="K17" s="416"/>
      <c r="L17" s="416"/>
      <c r="M17" s="416"/>
      <c r="N17" s="416"/>
      <c r="O17" s="416"/>
      <c r="P17" s="417"/>
      <c r="Q17" s="52"/>
    </row>
    <row r="18" spans="1:17" ht="26.25" customHeight="1" thickBot="1">
      <c r="A18" s="52"/>
      <c r="B18" s="61" t="s">
        <v>11</v>
      </c>
      <c r="C18" s="522" t="s">
        <v>187</v>
      </c>
      <c r="D18" s="523"/>
      <c r="E18" s="523"/>
      <c r="F18" s="523"/>
      <c r="G18" s="523"/>
      <c r="H18" s="523"/>
      <c r="I18" s="523"/>
      <c r="J18" s="523"/>
      <c r="K18" s="523"/>
      <c r="L18" s="523"/>
      <c r="M18" s="523"/>
      <c r="N18" s="523"/>
      <c r="O18" s="523"/>
      <c r="P18" s="524"/>
      <c r="Q18" s="52"/>
    </row>
    <row r="19" spans="1:17" ht="4.5" customHeight="1" thickBot="1">
      <c r="A19" s="52"/>
      <c r="B19" s="434"/>
      <c r="C19" s="434"/>
      <c r="D19" s="434"/>
      <c r="E19" s="434"/>
      <c r="F19" s="434"/>
      <c r="G19" s="434"/>
      <c r="H19" s="434"/>
      <c r="I19" s="434"/>
      <c r="J19" s="434"/>
      <c r="K19" s="434"/>
      <c r="L19" s="434"/>
      <c r="M19" s="434"/>
      <c r="N19" s="434"/>
      <c r="O19" s="434"/>
      <c r="P19" s="434"/>
      <c r="Q19" s="52"/>
    </row>
    <row r="20" spans="1:17" ht="17.25" customHeight="1" thickBot="1">
      <c r="A20" s="52"/>
      <c r="B20" s="369" t="s">
        <v>26</v>
      </c>
      <c r="C20" s="370"/>
      <c r="D20" s="370"/>
      <c r="E20" s="370"/>
      <c r="F20" s="370"/>
      <c r="G20" s="370"/>
      <c r="H20" s="370"/>
      <c r="I20" s="370"/>
      <c r="J20" s="370"/>
      <c r="K20" s="370"/>
      <c r="L20" s="370"/>
      <c r="M20" s="370"/>
      <c r="N20" s="370"/>
      <c r="O20" s="370"/>
      <c r="P20" s="371"/>
      <c r="Q20" s="52"/>
    </row>
    <row r="21" spans="1:17" ht="4.5" customHeight="1" thickBot="1">
      <c r="A21" s="52"/>
      <c r="B21" s="435"/>
      <c r="C21" s="436"/>
      <c r="D21" s="436"/>
      <c r="E21" s="436"/>
      <c r="F21" s="436"/>
      <c r="G21" s="436"/>
      <c r="H21" s="436"/>
      <c r="I21" s="436"/>
      <c r="J21" s="436"/>
      <c r="K21" s="436"/>
      <c r="L21" s="436"/>
      <c r="M21" s="436"/>
      <c r="N21" s="436"/>
      <c r="O21" s="436"/>
      <c r="P21" s="437"/>
      <c r="Q21" s="52"/>
    </row>
    <row r="22" spans="1:17" ht="40.5" customHeight="1" thickBot="1">
      <c r="A22" s="52"/>
      <c r="B22" s="61" t="s">
        <v>3</v>
      </c>
      <c r="C22" s="525" t="s">
        <v>217</v>
      </c>
      <c r="D22" s="344"/>
      <c r="E22" s="344"/>
      <c r="F22" s="344"/>
      <c r="G22" s="344"/>
      <c r="H22" s="344"/>
      <c r="I22" s="344"/>
      <c r="J22" s="344"/>
      <c r="K22" s="344"/>
      <c r="L22" s="344"/>
      <c r="M22" s="344"/>
      <c r="N22" s="344"/>
      <c r="O22" s="344"/>
      <c r="P22" s="345"/>
      <c r="Q22" s="52"/>
    </row>
    <row r="23" spans="1:17" ht="4.5" customHeight="1" thickBot="1">
      <c r="A23" s="52"/>
      <c r="B23" s="415"/>
      <c r="C23" s="416"/>
      <c r="D23" s="416"/>
      <c r="E23" s="416"/>
      <c r="F23" s="416"/>
      <c r="G23" s="416"/>
      <c r="H23" s="416"/>
      <c r="I23" s="416"/>
      <c r="J23" s="416"/>
      <c r="K23" s="416"/>
      <c r="L23" s="416"/>
      <c r="M23" s="416"/>
      <c r="N23" s="416"/>
      <c r="O23" s="416"/>
      <c r="P23" s="417"/>
      <c r="Q23" s="52"/>
    </row>
    <row r="24" spans="1:17" ht="72.75" customHeight="1" thickBot="1">
      <c r="A24" s="52"/>
      <c r="B24" s="61" t="s">
        <v>12</v>
      </c>
      <c r="C24" s="516" t="s">
        <v>243</v>
      </c>
      <c r="D24" s="517"/>
      <c r="E24" s="517"/>
      <c r="F24" s="517"/>
      <c r="G24" s="517"/>
      <c r="H24" s="517"/>
      <c r="I24" s="517"/>
      <c r="J24" s="517"/>
      <c r="K24" s="517"/>
      <c r="L24" s="517"/>
      <c r="M24" s="517"/>
      <c r="N24" s="517"/>
      <c r="O24" s="517"/>
      <c r="P24" s="518"/>
      <c r="Q24" s="52"/>
    </row>
    <row r="25" spans="1:17" ht="4.5" customHeight="1" thickBot="1">
      <c r="A25" s="52"/>
      <c r="B25" s="519"/>
      <c r="C25" s="520"/>
      <c r="D25" s="520"/>
      <c r="E25" s="520"/>
      <c r="F25" s="520"/>
      <c r="G25" s="520"/>
      <c r="H25" s="520"/>
      <c r="I25" s="520"/>
      <c r="J25" s="520"/>
      <c r="K25" s="520"/>
      <c r="L25" s="520"/>
      <c r="M25" s="520"/>
      <c r="N25" s="520"/>
      <c r="O25" s="520"/>
      <c r="P25" s="521"/>
      <c r="Q25" s="52"/>
    </row>
    <row r="26" spans="1:17" ht="13.5" customHeight="1" thickBot="1">
      <c r="A26" s="52"/>
      <c r="B26" s="2" t="s">
        <v>2</v>
      </c>
      <c r="C26" s="560">
        <v>0.08</v>
      </c>
      <c r="D26" s="561"/>
      <c r="E26" s="561"/>
      <c r="F26" s="561"/>
      <c r="G26" s="561"/>
      <c r="H26" s="561"/>
      <c r="I26" s="561"/>
      <c r="J26" s="561"/>
      <c r="K26" s="561"/>
      <c r="L26" s="561"/>
      <c r="M26" s="561"/>
      <c r="N26" s="561"/>
      <c r="O26" s="561"/>
      <c r="P26" s="562"/>
      <c r="Q26" s="52"/>
    </row>
    <row r="27" spans="1:17" ht="4.5" customHeight="1" thickBot="1">
      <c r="A27" s="52"/>
      <c r="B27" s="250"/>
      <c r="C27" s="251"/>
      <c r="D27" s="251"/>
      <c r="E27" s="251"/>
      <c r="F27" s="251"/>
      <c r="G27" s="251"/>
      <c r="H27" s="251"/>
      <c r="I27" s="251"/>
      <c r="J27" s="251"/>
      <c r="K27" s="251"/>
      <c r="L27" s="251"/>
      <c r="M27" s="251"/>
      <c r="N27" s="251"/>
      <c r="O27" s="251"/>
      <c r="P27" s="252"/>
      <c r="Q27" s="52"/>
    </row>
    <row r="28" spans="1:17" ht="12.75" customHeight="1" thickBot="1">
      <c r="A28" s="52"/>
      <c r="B28" s="2" t="s">
        <v>13</v>
      </c>
      <c r="C28" s="11" t="s">
        <v>14</v>
      </c>
      <c r="D28" s="253" t="s">
        <v>219</v>
      </c>
      <c r="E28" s="262"/>
      <c r="F28" s="262"/>
      <c r="G28" s="263"/>
      <c r="H28" s="563" t="s">
        <v>15</v>
      </c>
      <c r="I28" s="264"/>
      <c r="J28" s="564"/>
      <c r="K28" s="253" t="s">
        <v>220</v>
      </c>
      <c r="L28" s="262"/>
      <c r="M28" s="263"/>
      <c r="N28" s="265" t="s">
        <v>16</v>
      </c>
      <c r="O28" s="266"/>
      <c r="P28" s="33" t="s">
        <v>221</v>
      </c>
      <c r="Q28" s="52"/>
    </row>
    <row r="29" spans="1:17" ht="4.5" customHeight="1" thickBot="1">
      <c r="A29" s="52"/>
      <c r="B29" s="412"/>
      <c r="C29" s="413"/>
      <c r="D29" s="413"/>
      <c r="E29" s="413"/>
      <c r="F29" s="413"/>
      <c r="G29" s="413"/>
      <c r="H29" s="413"/>
      <c r="I29" s="413"/>
      <c r="J29" s="413"/>
      <c r="K29" s="413"/>
      <c r="L29" s="413"/>
      <c r="M29" s="413"/>
      <c r="N29" s="413"/>
      <c r="O29" s="413"/>
      <c r="P29" s="414"/>
      <c r="Q29" s="52"/>
    </row>
    <row r="30" spans="1:17" ht="13.5" thickBot="1">
      <c r="A30" s="52"/>
      <c r="B30" s="84" t="s">
        <v>7</v>
      </c>
      <c r="C30" s="402" t="s">
        <v>178</v>
      </c>
      <c r="D30" s="403"/>
      <c r="E30" s="403"/>
      <c r="F30" s="403"/>
      <c r="G30" s="403"/>
      <c r="H30" s="403"/>
      <c r="I30" s="403"/>
      <c r="J30" s="403"/>
      <c r="K30" s="403"/>
      <c r="L30" s="403"/>
      <c r="M30" s="403"/>
      <c r="N30" s="403"/>
      <c r="O30" s="403"/>
      <c r="P30" s="404"/>
      <c r="Q30" s="52"/>
    </row>
    <row r="31" spans="1:17" ht="4.5" customHeight="1" thickBot="1">
      <c r="A31" s="52"/>
      <c r="B31" s="415"/>
      <c r="C31" s="416"/>
      <c r="D31" s="416"/>
      <c r="E31" s="416"/>
      <c r="F31" s="416"/>
      <c r="G31" s="416"/>
      <c r="H31" s="416"/>
      <c r="I31" s="416"/>
      <c r="J31" s="416"/>
      <c r="K31" s="416"/>
      <c r="L31" s="416"/>
      <c r="M31" s="416"/>
      <c r="N31" s="416"/>
      <c r="O31" s="416"/>
      <c r="P31" s="417"/>
      <c r="Q31" s="52"/>
    </row>
    <row r="32" spans="1:17" ht="13.5" thickBot="1">
      <c r="A32" s="52"/>
      <c r="B32" s="84" t="s">
        <v>4</v>
      </c>
      <c r="C32" s="418" t="s">
        <v>71</v>
      </c>
      <c r="D32" s="403"/>
      <c r="E32" s="403"/>
      <c r="F32" s="403"/>
      <c r="G32" s="403"/>
      <c r="H32" s="403"/>
      <c r="I32" s="403"/>
      <c r="J32" s="403"/>
      <c r="K32" s="403"/>
      <c r="L32" s="403"/>
      <c r="M32" s="403"/>
      <c r="N32" s="403"/>
      <c r="O32" s="403"/>
      <c r="P32" s="404"/>
      <c r="Q32" s="52"/>
    </row>
    <row r="33" spans="1:17" ht="4.5" customHeight="1" thickBot="1">
      <c r="A33" s="52"/>
      <c r="B33" s="415"/>
      <c r="C33" s="416"/>
      <c r="D33" s="416"/>
      <c r="E33" s="416"/>
      <c r="F33" s="416"/>
      <c r="G33" s="416"/>
      <c r="H33" s="416"/>
      <c r="I33" s="416"/>
      <c r="J33" s="416"/>
      <c r="K33" s="416"/>
      <c r="L33" s="416"/>
      <c r="M33" s="416"/>
      <c r="N33" s="416"/>
      <c r="O33" s="416"/>
      <c r="P33" s="417"/>
      <c r="Q33" s="52"/>
    </row>
    <row r="34" spans="1:17" ht="13.5" thickBot="1">
      <c r="A34" s="52"/>
      <c r="B34" s="84" t="s">
        <v>23</v>
      </c>
      <c r="C34" s="418" t="s">
        <v>71</v>
      </c>
      <c r="D34" s="403"/>
      <c r="E34" s="403"/>
      <c r="F34" s="403"/>
      <c r="G34" s="403"/>
      <c r="H34" s="403"/>
      <c r="I34" s="403"/>
      <c r="J34" s="403"/>
      <c r="K34" s="403"/>
      <c r="L34" s="403"/>
      <c r="M34" s="403"/>
      <c r="N34" s="403"/>
      <c r="O34" s="403"/>
      <c r="P34" s="404"/>
      <c r="Q34" s="52"/>
    </row>
    <row r="35" spans="1:17" ht="4.5" customHeight="1" thickBot="1">
      <c r="A35" s="52"/>
      <c r="B35" s="399"/>
      <c r="C35" s="400"/>
      <c r="D35" s="400"/>
      <c r="E35" s="400"/>
      <c r="F35" s="400"/>
      <c r="G35" s="400"/>
      <c r="H35" s="400"/>
      <c r="I35" s="400"/>
      <c r="J35" s="400"/>
      <c r="K35" s="400"/>
      <c r="L35" s="400"/>
      <c r="M35" s="400"/>
      <c r="N35" s="400"/>
      <c r="O35" s="400"/>
      <c r="P35" s="401"/>
      <c r="Q35" s="52"/>
    </row>
    <row r="36" spans="1:17" ht="16.5" customHeight="1" thickBot="1">
      <c r="A36" s="52"/>
      <c r="B36" s="84" t="s">
        <v>64</v>
      </c>
      <c r="C36" s="418" t="s">
        <v>70</v>
      </c>
      <c r="D36" s="403"/>
      <c r="E36" s="403"/>
      <c r="F36" s="403"/>
      <c r="G36" s="403"/>
      <c r="H36" s="403"/>
      <c r="I36" s="403"/>
      <c r="J36" s="403"/>
      <c r="K36" s="403"/>
      <c r="L36" s="403"/>
      <c r="M36" s="403"/>
      <c r="N36" s="403"/>
      <c r="O36" s="403"/>
      <c r="P36" s="404"/>
      <c r="Q36" s="52"/>
    </row>
    <row r="37" spans="1:17" ht="4.5" customHeight="1" thickBot="1">
      <c r="A37" s="52"/>
      <c r="B37" s="87"/>
      <c r="C37" s="87"/>
      <c r="D37" s="87"/>
      <c r="E37" s="87"/>
      <c r="F37" s="87"/>
      <c r="G37" s="87"/>
      <c r="H37" s="87"/>
      <c r="I37" s="87"/>
      <c r="J37" s="87"/>
      <c r="K37" s="87"/>
      <c r="L37" s="87"/>
      <c r="M37" s="87"/>
      <c r="N37" s="87"/>
      <c r="O37" s="87"/>
      <c r="P37" s="87"/>
      <c r="Q37" s="52"/>
    </row>
    <row r="38" spans="1:17" ht="13.5" thickBot="1">
      <c r="A38" s="52"/>
      <c r="B38" s="405" t="s">
        <v>17</v>
      </c>
      <c r="C38" s="406"/>
      <c r="D38" s="406"/>
      <c r="E38" s="406"/>
      <c r="F38" s="406"/>
      <c r="G38" s="406"/>
      <c r="H38" s="406"/>
      <c r="I38" s="406"/>
      <c r="J38" s="406"/>
      <c r="K38" s="406"/>
      <c r="L38" s="406"/>
      <c r="M38" s="406"/>
      <c r="N38" s="406"/>
      <c r="O38" s="407"/>
      <c r="P38" s="408"/>
      <c r="Q38" s="52"/>
    </row>
    <row r="39" spans="1:17" ht="13.5" thickBot="1">
      <c r="A39" s="52"/>
      <c r="B39" s="141" t="s">
        <v>22</v>
      </c>
      <c r="C39" s="556" t="s">
        <v>18</v>
      </c>
      <c r="D39" s="557"/>
      <c r="E39" s="557"/>
      <c r="F39" s="557"/>
      <c r="G39" s="558"/>
      <c r="H39" s="556" t="s">
        <v>7</v>
      </c>
      <c r="I39" s="557"/>
      <c r="J39" s="557"/>
      <c r="K39" s="557"/>
      <c r="L39" s="558"/>
      <c r="M39" s="556" t="s">
        <v>19</v>
      </c>
      <c r="N39" s="557"/>
      <c r="O39" s="559"/>
      <c r="P39" s="558"/>
      <c r="Q39" s="52"/>
    </row>
    <row r="40" spans="1:17" ht="66" customHeight="1">
      <c r="A40" s="52"/>
      <c r="B40" s="145" t="s">
        <v>218</v>
      </c>
      <c r="C40" s="544" t="s">
        <v>238</v>
      </c>
      <c r="D40" s="545"/>
      <c r="E40" s="545"/>
      <c r="F40" s="545"/>
      <c r="G40" s="546"/>
      <c r="H40" s="547" t="s">
        <v>200</v>
      </c>
      <c r="I40" s="548"/>
      <c r="J40" s="548"/>
      <c r="K40" s="548"/>
      <c r="L40" s="549"/>
      <c r="M40" s="395" t="s">
        <v>203</v>
      </c>
      <c r="N40" s="396"/>
      <c r="O40" s="396"/>
      <c r="P40" s="397"/>
      <c r="Q40" s="52"/>
    </row>
    <row r="41" spans="1:17" ht="66.75" customHeight="1">
      <c r="A41" s="52"/>
      <c r="B41" s="146" t="s">
        <v>227</v>
      </c>
      <c r="C41" s="550" t="s">
        <v>238</v>
      </c>
      <c r="D41" s="551"/>
      <c r="E41" s="551"/>
      <c r="F41" s="551"/>
      <c r="G41" s="552"/>
      <c r="H41" s="553" t="s">
        <v>200</v>
      </c>
      <c r="I41" s="554"/>
      <c r="J41" s="554"/>
      <c r="K41" s="554"/>
      <c r="L41" s="555"/>
      <c r="M41" s="395" t="s">
        <v>203</v>
      </c>
      <c r="N41" s="396"/>
      <c r="O41" s="396"/>
      <c r="P41" s="397"/>
      <c r="Q41" s="52"/>
    </row>
    <row r="42" spans="1:17" ht="13.5" customHeight="1">
      <c r="A42" s="52"/>
      <c r="B42" s="89"/>
      <c r="C42" s="387"/>
      <c r="D42" s="387"/>
      <c r="E42" s="387"/>
      <c r="F42" s="387"/>
      <c r="G42" s="387"/>
      <c r="H42" s="387"/>
      <c r="I42" s="387"/>
      <c r="J42" s="387"/>
      <c r="K42" s="387"/>
      <c r="L42" s="387"/>
      <c r="M42" s="387"/>
      <c r="N42" s="387"/>
      <c r="O42" s="387"/>
      <c r="P42" s="388"/>
      <c r="Q42" s="52"/>
    </row>
    <row r="43" spans="1:17" ht="12.75" customHeight="1">
      <c r="A43" s="52"/>
      <c r="B43" s="89"/>
      <c r="C43" s="387"/>
      <c r="D43" s="387"/>
      <c r="E43" s="387"/>
      <c r="F43" s="387"/>
      <c r="G43" s="387"/>
      <c r="H43" s="387"/>
      <c r="I43" s="387"/>
      <c r="J43" s="387"/>
      <c r="K43" s="387"/>
      <c r="L43" s="387"/>
      <c r="M43" s="387"/>
      <c r="N43" s="387"/>
      <c r="O43" s="387"/>
      <c r="P43" s="388"/>
      <c r="Q43" s="52"/>
    </row>
    <row r="44" spans="1:17" ht="11.25" customHeight="1" thickBot="1">
      <c r="A44" s="52"/>
      <c r="B44" s="90"/>
      <c r="C44" s="362"/>
      <c r="D44" s="362"/>
      <c r="E44" s="362"/>
      <c r="F44" s="362"/>
      <c r="G44" s="362"/>
      <c r="H44" s="362"/>
      <c r="I44" s="362"/>
      <c r="J44" s="362"/>
      <c r="K44" s="362"/>
      <c r="L44" s="362"/>
      <c r="M44" s="362"/>
      <c r="N44" s="362"/>
      <c r="O44" s="362"/>
      <c r="P44" s="363"/>
      <c r="Q44" s="52"/>
    </row>
    <row r="45" spans="1:17" ht="4.5" customHeight="1" thickBot="1">
      <c r="A45" s="52"/>
      <c r="B45" s="91"/>
      <c r="C45" s="91"/>
      <c r="D45" s="91"/>
      <c r="E45" s="91"/>
      <c r="F45" s="91"/>
      <c r="G45" s="91"/>
      <c r="H45" s="91"/>
      <c r="I45" s="91"/>
      <c r="J45" s="91"/>
      <c r="K45" s="91"/>
      <c r="L45" s="91"/>
      <c r="M45" s="91"/>
      <c r="N45" s="91"/>
      <c r="O45" s="91"/>
      <c r="P45" s="91"/>
      <c r="Q45" s="52"/>
    </row>
    <row r="46" spans="1:17" ht="13.5" customHeight="1" thickBot="1">
      <c r="A46" s="52"/>
      <c r="B46" s="364" t="s">
        <v>8</v>
      </c>
      <c r="C46" s="365"/>
      <c r="D46" s="365"/>
      <c r="E46" s="365"/>
      <c r="F46" s="365"/>
      <c r="G46" s="365"/>
      <c r="H46" s="365"/>
      <c r="I46" s="365"/>
      <c r="J46" s="365"/>
      <c r="K46" s="365"/>
      <c r="L46" s="365"/>
      <c r="M46" s="365"/>
      <c r="N46" s="365"/>
      <c r="O46" s="365"/>
      <c r="P46" s="366"/>
      <c r="Q46" s="52"/>
    </row>
    <row r="47" spans="1:17" ht="4.5" customHeight="1" thickBot="1">
      <c r="A47" s="52"/>
      <c r="B47" s="92"/>
      <c r="C47" s="87"/>
      <c r="D47" s="87"/>
      <c r="E47" s="87"/>
      <c r="F47" s="87"/>
      <c r="G47" s="87"/>
      <c r="H47" s="87"/>
      <c r="I47" s="87"/>
      <c r="J47" s="87"/>
      <c r="K47" s="87"/>
      <c r="L47" s="87"/>
      <c r="M47" s="87"/>
      <c r="N47" s="87"/>
      <c r="O47" s="87"/>
      <c r="P47" s="93"/>
      <c r="Q47" s="52"/>
    </row>
    <row r="48" spans="1:17" ht="12.75">
      <c r="A48" s="52"/>
      <c r="B48" s="367" t="s">
        <v>20</v>
      </c>
      <c r="C48" s="127" t="s">
        <v>9</v>
      </c>
      <c r="D48" s="128" t="s">
        <v>149</v>
      </c>
      <c r="E48" s="128" t="s">
        <v>150</v>
      </c>
      <c r="F48" s="128" t="s">
        <v>151</v>
      </c>
      <c r="G48" s="128" t="s">
        <v>152</v>
      </c>
      <c r="H48" s="128" t="s">
        <v>153</v>
      </c>
      <c r="I48" s="128" t="s">
        <v>154</v>
      </c>
      <c r="J48" s="128" t="s">
        <v>155</v>
      </c>
      <c r="K48" s="128" t="s">
        <v>156</v>
      </c>
      <c r="L48" s="128" t="s">
        <v>157</v>
      </c>
      <c r="M48" s="128" t="s">
        <v>158</v>
      </c>
      <c r="N48" s="128" t="s">
        <v>159</v>
      </c>
      <c r="O48" s="129" t="s">
        <v>160</v>
      </c>
      <c r="P48" s="130" t="s">
        <v>10</v>
      </c>
      <c r="Q48" s="52"/>
    </row>
    <row r="49" spans="1:17" ht="13.5" thickBot="1">
      <c r="A49" s="52"/>
      <c r="B49" s="368"/>
      <c r="C49" s="131" t="s">
        <v>10</v>
      </c>
      <c r="D49" s="132"/>
      <c r="E49" s="132"/>
      <c r="F49" s="133" t="e">
        <f>+'3.1 registroImpresion'!D10</f>
        <v>#DIV/0!</v>
      </c>
      <c r="G49" s="132"/>
      <c r="H49" s="132"/>
      <c r="I49" s="133" t="e">
        <f>+'3.1 registroImpresion'!F10</f>
        <v>#DIV/0!</v>
      </c>
      <c r="J49" s="132"/>
      <c r="K49" s="132"/>
      <c r="L49" s="133">
        <f>+'3.1 registroImpresion'!H10</f>
        <v>-0.06458543285156038</v>
      </c>
      <c r="M49" s="132"/>
      <c r="N49" s="132"/>
      <c r="O49" s="133">
        <f>+'3.1 registroImpresion'!J10</f>
        <v>-0.6671824232871217</v>
      </c>
      <c r="P49" s="134">
        <f>+'3.1 registroImpresion'!L10</f>
        <v>-0.35582949628946914</v>
      </c>
      <c r="Q49" s="52"/>
    </row>
    <row r="50" spans="1:17" ht="4.5" customHeight="1" thickBot="1">
      <c r="A50" s="52"/>
      <c r="B50" s="94">
        <v>0.9</v>
      </c>
      <c r="C50" s="71"/>
      <c r="D50" s="135">
        <f>+$C$26</f>
        <v>0.08</v>
      </c>
      <c r="E50" s="135">
        <f>+$C$26</f>
        <v>0.08</v>
      </c>
      <c r="F50" s="135">
        <f>+$C$26</f>
        <v>0.08</v>
      </c>
      <c r="G50" s="135">
        <f aca="true" t="shared" si="0" ref="G50:P50">+$C$26</f>
        <v>0.08</v>
      </c>
      <c r="H50" s="135">
        <f t="shared" si="0"/>
        <v>0.08</v>
      </c>
      <c r="I50" s="135">
        <f t="shared" si="0"/>
        <v>0.08</v>
      </c>
      <c r="J50" s="135">
        <f t="shared" si="0"/>
        <v>0.08</v>
      </c>
      <c r="K50" s="135">
        <f t="shared" si="0"/>
        <v>0.08</v>
      </c>
      <c r="L50" s="135">
        <f t="shared" si="0"/>
        <v>0.08</v>
      </c>
      <c r="M50" s="135">
        <f t="shared" si="0"/>
        <v>0.08</v>
      </c>
      <c r="N50" s="135">
        <f t="shared" si="0"/>
        <v>0.08</v>
      </c>
      <c r="O50" s="135">
        <f t="shared" si="0"/>
        <v>0.08</v>
      </c>
      <c r="P50" s="135">
        <f t="shared" si="0"/>
        <v>0.08</v>
      </c>
      <c r="Q50" s="52"/>
    </row>
    <row r="51" spans="1:17" ht="22.5" customHeight="1" thickBot="1">
      <c r="A51" s="52"/>
      <c r="B51" s="369" t="s">
        <v>21</v>
      </c>
      <c r="C51" s="370"/>
      <c r="D51" s="370"/>
      <c r="E51" s="370"/>
      <c r="F51" s="370"/>
      <c r="G51" s="370"/>
      <c r="H51" s="370"/>
      <c r="I51" s="370"/>
      <c r="J51" s="370"/>
      <c r="K51" s="370"/>
      <c r="L51" s="370"/>
      <c r="M51" s="370"/>
      <c r="N51" s="370"/>
      <c r="O51" s="370"/>
      <c r="P51" s="371"/>
      <c r="Q51" s="52"/>
    </row>
    <row r="52" spans="1:17" ht="12.75">
      <c r="A52" s="52"/>
      <c r="B52" s="377"/>
      <c r="C52" s="378"/>
      <c r="D52" s="378"/>
      <c r="E52" s="378"/>
      <c r="F52" s="378"/>
      <c r="G52" s="378"/>
      <c r="H52" s="378"/>
      <c r="I52" s="378"/>
      <c r="J52" s="378"/>
      <c r="K52" s="378"/>
      <c r="L52" s="378"/>
      <c r="M52" s="378"/>
      <c r="N52" s="378"/>
      <c r="O52" s="378"/>
      <c r="P52" s="379"/>
      <c r="Q52" s="52"/>
    </row>
    <row r="53" spans="1:17" ht="12.75">
      <c r="A53" s="52"/>
      <c r="B53" s="380"/>
      <c r="C53" s="381"/>
      <c r="D53" s="381"/>
      <c r="E53" s="381"/>
      <c r="F53" s="381"/>
      <c r="G53" s="381"/>
      <c r="H53" s="381"/>
      <c r="I53" s="381"/>
      <c r="J53" s="381"/>
      <c r="K53" s="381"/>
      <c r="L53" s="381"/>
      <c r="M53" s="381"/>
      <c r="N53" s="381"/>
      <c r="O53" s="381"/>
      <c r="P53" s="382"/>
      <c r="Q53" s="52"/>
    </row>
    <row r="54" spans="1:17" ht="12.75">
      <c r="A54" s="52"/>
      <c r="B54" s="380"/>
      <c r="C54" s="381"/>
      <c r="D54" s="381"/>
      <c r="E54" s="381"/>
      <c r="F54" s="381"/>
      <c r="G54" s="381"/>
      <c r="H54" s="381"/>
      <c r="I54" s="381"/>
      <c r="J54" s="381"/>
      <c r="K54" s="381"/>
      <c r="L54" s="381"/>
      <c r="M54" s="381"/>
      <c r="N54" s="381"/>
      <c r="O54" s="381"/>
      <c r="P54" s="382"/>
      <c r="Q54" s="52"/>
    </row>
    <row r="55" spans="1:17" ht="12.75">
      <c r="A55" s="52"/>
      <c r="B55" s="380"/>
      <c r="C55" s="381"/>
      <c r="D55" s="381"/>
      <c r="E55" s="381"/>
      <c r="F55" s="381"/>
      <c r="G55" s="381"/>
      <c r="H55" s="381"/>
      <c r="I55" s="381"/>
      <c r="J55" s="381"/>
      <c r="K55" s="381"/>
      <c r="L55" s="381"/>
      <c r="M55" s="381"/>
      <c r="N55" s="381"/>
      <c r="O55" s="381"/>
      <c r="P55" s="382"/>
      <c r="Q55" s="52"/>
    </row>
    <row r="56" spans="1:17" ht="12.75">
      <c r="A56" s="52"/>
      <c r="B56" s="380"/>
      <c r="C56" s="381"/>
      <c r="D56" s="381"/>
      <c r="E56" s="381"/>
      <c r="F56" s="381"/>
      <c r="G56" s="381"/>
      <c r="H56" s="381"/>
      <c r="I56" s="381"/>
      <c r="J56" s="381"/>
      <c r="K56" s="381"/>
      <c r="L56" s="381"/>
      <c r="M56" s="381"/>
      <c r="N56" s="381"/>
      <c r="O56" s="381"/>
      <c r="P56" s="382"/>
      <c r="Q56" s="52"/>
    </row>
    <row r="57" spans="1:17" ht="12.75">
      <c r="A57" s="52"/>
      <c r="B57" s="380"/>
      <c r="C57" s="381"/>
      <c r="D57" s="381"/>
      <c r="E57" s="381"/>
      <c r="F57" s="381"/>
      <c r="G57" s="381"/>
      <c r="H57" s="381"/>
      <c r="I57" s="381"/>
      <c r="J57" s="381"/>
      <c r="K57" s="381"/>
      <c r="L57" s="381"/>
      <c r="M57" s="381"/>
      <c r="N57" s="381"/>
      <c r="O57" s="381"/>
      <c r="P57" s="382"/>
      <c r="Q57" s="52"/>
    </row>
    <row r="58" spans="1:17" ht="12.75">
      <c r="A58" s="52"/>
      <c r="B58" s="380"/>
      <c r="C58" s="381"/>
      <c r="D58" s="381"/>
      <c r="E58" s="381"/>
      <c r="F58" s="381"/>
      <c r="G58" s="381"/>
      <c r="H58" s="381"/>
      <c r="I58" s="381"/>
      <c r="J58" s="381"/>
      <c r="K58" s="381"/>
      <c r="L58" s="381"/>
      <c r="M58" s="381"/>
      <c r="N58" s="381"/>
      <c r="O58" s="381"/>
      <c r="P58" s="382"/>
      <c r="Q58" s="52"/>
    </row>
    <row r="59" spans="1:17" ht="12.75">
      <c r="A59" s="52"/>
      <c r="B59" s="380"/>
      <c r="C59" s="381"/>
      <c r="D59" s="381"/>
      <c r="E59" s="381"/>
      <c r="F59" s="381"/>
      <c r="G59" s="381"/>
      <c r="H59" s="381"/>
      <c r="I59" s="381"/>
      <c r="J59" s="381"/>
      <c r="K59" s="381"/>
      <c r="L59" s="381"/>
      <c r="M59" s="381"/>
      <c r="N59" s="381"/>
      <c r="O59" s="381"/>
      <c r="P59" s="382"/>
      <c r="Q59" s="52"/>
    </row>
    <row r="60" spans="1:17" ht="12.75">
      <c r="A60" s="52"/>
      <c r="B60" s="380"/>
      <c r="C60" s="381"/>
      <c r="D60" s="381"/>
      <c r="E60" s="381"/>
      <c r="F60" s="381"/>
      <c r="G60" s="381"/>
      <c r="H60" s="381"/>
      <c r="I60" s="381"/>
      <c r="J60" s="381"/>
      <c r="K60" s="381"/>
      <c r="L60" s="381"/>
      <c r="M60" s="381"/>
      <c r="N60" s="381"/>
      <c r="O60" s="381"/>
      <c r="P60" s="382"/>
      <c r="Q60" s="52"/>
    </row>
    <row r="61" spans="1:17" ht="12.75">
      <c r="A61" s="52"/>
      <c r="B61" s="380"/>
      <c r="C61" s="381"/>
      <c r="D61" s="381"/>
      <c r="E61" s="381"/>
      <c r="F61" s="381"/>
      <c r="G61" s="381"/>
      <c r="H61" s="381"/>
      <c r="I61" s="381"/>
      <c r="J61" s="381"/>
      <c r="K61" s="381"/>
      <c r="L61" s="381"/>
      <c r="M61" s="381"/>
      <c r="N61" s="381"/>
      <c r="O61" s="381"/>
      <c r="P61" s="382"/>
      <c r="Q61" s="52"/>
    </row>
    <row r="62" spans="1:17" ht="12.75">
      <c r="A62" s="52"/>
      <c r="B62" s="380"/>
      <c r="C62" s="381"/>
      <c r="D62" s="381"/>
      <c r="E62" s="381"/>
      <c r="F62" s="381"/>
      <c r="G62" s="381"/>
      <c r="H62" s="381"/>
      <c r="I62" s="381"/>
      <c r="J62" s="381"/>
      <c r="K62" s="381"/>
      <c r="L62" s="381"/>
      <c r="M62" s="381"/>
      <c r="N62" s="381"/>
      <c r="O62" s="381"/>
      <c r="P62" s="382"/>
      <c r="Q62" s="52"/>
    </row>
    <row r="63" spans="1:17" ht="12.75">
      <c r="A63" s="52"/>
      <c r="B63" s="380"/>
      <c r="C63" s="381"/>
      <c r="D63" s="381"/>
      <c r="E63" s="381"/>
      <c r="F63" s="381"/>
      <c r="G63" s="381"/>
      <c r="H63" s="381"/>
      <c r="I63" s="381"/>
      <c r="J63" s="381"/>
      <c r="K63" s="381"/>
      <c r="L63" s="381"/>
      <c r="M63" s="381"/>
      <c r="N63" s="381"/>
      <c r="O63" s="381"/>
      <c r="P63" s="382"/>
      <c r="Q63" s="52"/>
    </row>
    <row r="64" spans="1:17" ht="12.75">
      <c r="A64" s="52"/>
      <c r="B64" s="380"/>
      <c r="C64" s="381"/>
      <c r="D64" s="381"/>
      <c r="E64" s="381"/>
      <c r="F64" s="381"/>
      <c r="G64" s="381"/>
      <c r="H64" s="381"/>
      <c r="I64" s="381"/>
      <c r="J64" s="381"/>
      <c r="K64" s="381"/>
      <c r="L64" s="381"/>
      <c r="M64" s="381"/>
      <c r="N64" s="381"/>
      <c r="O64" s="381"/>
      <c r="P64" s="382"/>
      <c r="Q64" s="52"/>
    </row>
    <row r="65" spans="1:17" ht="12.75">
      <c r="A65" s="52"/>
      <c r="B65" s="380"/>
      <c r="C65" s="381"/>
      <c r="D65" s="381"/>
      <c r="E65" s="381"/>
      <c r="F65" s="381"/>
      <c r="G65" s="381"/>
      <c r="H65" s="381"/>
      <c r="I65" s="381"/>
      <c r="J65" s="381"/>
      <c r="K65" s="381"/>
      <c r="L65" s="381"/>
      <c r="M65" s="381"/>
      <c r="N65" s="381"/>
      <c r="O65" s="381"/>
      <c r="P65" s="382"/>
      <c r="Q65" s="52"/>
    </row>
    <row r="66" spans="1:17" ht="12.75">
      <c r="A66" s="52"/>
      <c r="B66" s="380"/>
      <c r="C66" s="381"/>
      <c r="D66" s="381"/>
      <c r="E66" s="381"/>
      <c r="F66" s="381"/>
      <c r="G66" s="381"/>
      <c r="H66" s="381"/>
      <c r="I66" s="381"/>
      <c r="J66" s="381"/>
      <c r="K66" s="381"/>
      <c r="L66" s="381"/>
      <c r="M66" s="381"/>
      <c r="N66" s="381"/>
      <c r="O66" s="381"/>
      <c r="P66" s="382"/>
      <c r="Q66" s="52"/>
    </row>
    <row r="67" spans="1:17" ht="13.5" thickBot="1">
      <c r="A67" s="52"/>
      <c r="B67" s="383"/>
      <c r="C67" s="384"/>
      <c r="D67" s="384"/>
      <c r="E67" s="384"/>
      <c r="F67" s="384"/>
      <c r="G67" s="384"/>
      <c r="H67" s="384"/>
      <c r="I67" s="384"/>
      <c r="J67" s="384"/>
      <c r="K67" s="384"/>
      <c r="L67" s="384"/>
      <c r="M67" s="384"/>
      <c r="N67" s="384"/>
      <c r="O67" s="384"/>
      <c r="P67" s="385"/>
      <c r="Q67" s="52"/>
    </row>
    <row r="68" spans="1:19" s="53" customFormat="1" ht="4.5" customHeight="1" thickBot="1">
      <c r="A68" s="386"/>
      <c r="B68" s="386"/>
      <c r="C68" s="386"/>
      <c r="D68" s="386"/>
      <c r="E68" s="386"/>
      <c r="F68" s="386"/>
      <c r="G68" s="386"/>
      <c r="H68" s="386"/>
      <c r="I68" s="386"/>
      <c r="J68" s="386"/>
      <c r="K68" s="386"/>
      <c r="L68" s="386"/>
      <c r="M68" s="386"/>
      <c r="N68" s="386"/>
      <c r="O68" s="386"/>
      <c r="P68" s="386"/>
      <c r="Q68" s="386"/>
      <c r="S68" s="97"/>
    </row>
    <row r="69" spans="1:17" ht="15" customHeight="1">
      <c r="A69" s="52"/>
      <c r="B69" s="375" t="s">
        <v>5</v>
      </c>
      <c r="C69" s="372" t="s">
        <v>188</v>
      </c>
      <c r="D69" s="373"/>
      <c r="E69" s="373"/>
      <c r="F69" s="373"/>
      <c r="G69" s="373"/>
      <c r="H69" s="373"/>
      <c r="I69" s="373"/>
      <c r="J69" s="373"/>
      <c r="K69" s="373"/>
      <c r="L69" s="373"/>
      <c r="M69" s="373"/>
      <c r="N69" s="373"/>
      <c r="O69" s="373"/>
      <c r="P69" s="374"/>
      <c r="Q69" s="52"/>
    </row>
    <row r="70" spans="1:17" ht="49.5" customHeight="1" thickBot="1">
      <c r="A70" s="52"/>
      <c r="B70" s="376"/>
      <c r="C70" s="503"/>
      <c r="D70" s="504"/>
      <c r="E70" s="504"/>
      <c r="F70" s="504"/>
      <c r="G70" s="504"/>
      <c r="H70" s="504"/>
      <c r="I70" s="504"/>
      <c r="J70" s="504"/>
      <c r="K70" s="504"/>
      <c r="L70" s="504"/>
      <c r="M70" s="504"/>
      <c r="N70" s="504"/>
      <c r="O70" s="504"/>
      <c r="P70" s="505"/>
      <c r="Q70" s="52"/>
    </row>
    <row r="71" spans="1:17" ht="15" customHeight="1">
      <c r="A71" s="52"/>
      <c r="B71" s="376"/>
      <c r="C71" s="372" t="s">
        <v>189</v>
      </c>
      <c r="D71" s="373"/>
      <c r="E71" s="373"/>
      <c r="F71" s="373"/>
      <c r="G71" s="373"/>
      <c r="H71" s="373"/>
      <c r="I71" s="373"/>
      <c r="J71" s="373"/>
      <c r="K71" s="373"/>
      <c r="L71" s="373"/>
      <c r="M71" s="373"/>
      <c r="N71" s="373"/>
      <c r="O71" s="373"/>
      <c r="P71" s="374"/>
      <c r="Q71" s="52"/>
    </row>
    <row r="72" spans="1:17" ht="49.5" customHeight="1" thickBot="1">
      <c r="A72" s="52"/>
      <c r="B72" s="376"/>
      <c r="C72" s="541"/>
      <c r="D72" s="542"/>
      <c r="E72" s="542"/>
      <c r="F72" s="542"/>
      <c r="G72" s="542"/>
      <c r="H72" s="542"/>
      <c r="I72" s="542"/>
      <c r="J72" s="542"/>
      <c r="K72" s="542"/>
      <c r="L72" s="542"/>
      <c r="M72" s="542"/>
      <c r="N72" s="542"/>
      <c r="O72" s="542"/>
      <c r="P72" s="543"/>
      <c r="Q72" s="52"/>
    </row>
    <row r="73" spans="1:17" ht="30.75" customHeight="1" thickBot="1">
      <c r="A73" s="52"/>
      <c r="B73" s="54" t="s">
        <v>63</v>
      </c>
      <c r="C73" s="348" t="s">
        <v>190</v>
      </c>
      <c r="D73" s="349"/>
      <c r="E73" s="349"/>
      <c r="F73" s="349"/>
      <c r="G73" s="349"/>
      <c r="H73" s="349"/>
      <c r="I73" s="349"/>
      <c r="J73" s="349"/>
      <c r="K73" s="349"/>
      <c r="L73" s="349"/>
      <c r="M73" s="349"/>
      <c r="N73" s="349"/>
      <c r="O73" s="349"/>
      <c r="P73" s="350"/>
      <c r="Q73" s="52"/>
    </row>
    <row r="74" spans="1:17" ht="27.75" customHeight="1" thickBot="1">
      <c r="A74" s="52"/>
      <c r="B74" s="54" t="s">
        <v>84</v>
      </c>
      <c r="C74" s="351" t="s">
        <v>85</v>
      </c>
      <c r="D74" s="351"/>
      <c r="E74" s="351"/>
      <c r="F74" s="351"/>
      <c r="G74" s="351"/>
      <c r="H74" s="351"/>
      <c r="I74" s="351"/>
      <c r="J74" s="351"/>
      <c r="K74" s="351"/>
      <c r="L74" s="351"/>
      <c r="M74" s="351"/>
      <c r="N74" s="351"/>
      <c r="O74" s="351"/>
      <c r="P74" s="352"/>
      <c r="Q74" s="52"/>
    </row>
    <row r="77" ht="12.75">
      <c r="C77" s="55"/>
    </row>
    <row r="78" ht="12.75" hidden="1">
      <c r="C78" s="50">
        <v>2018</v>
      </c>
    </row>
    <row r="79" ht="12.75" hidden="1">
      <c r="C79" s="50">
        <v>2019</v>
      </c>
    </row>
    <row r="85" s="51" customFormat="1" ht="12.75">
      <c r="S85" s="95"/>
    </row>
    <row r="86" s="51" customFormat="1" ht="12.75">
      <c r="S86" s="95"/>
    </row>
    <row r="87" s="51" customFormat="1" ht="12.75">
      <c r="S87" s="95"/>
    </row>
    <row r="88" s="51" customFormat="1" ht="12.75">
      <c r="S88" s="95"/>
    </row>
    <row r="89" s="51" customFormat="1" ht="12.75">
      <c r="S89" s="95"/>
    </row>
    <row r="90" s="51" customFormat="1" ht="12.75">
      <c r="S90" s="95"/>
    </row>
    <row r="91" spans="4:19" s="51" customFormat="1" ht="12.75">
      <c r="D91" s="116"/>
      <c r="E91" s="116"/>
      <c r="F91" s="116"/>
      <c r="G91" s="116"/>
      <c r="H91" s="116"/>
      <c r="I91" s="116"/>
      <c r="S91" s="95"/>
    </row>
    <row r="92" spans="4:19" s="51" customFormat="1" ht="12.75">
      <c r="D92" s="116"/>
      <c r="E92" s="116"/>
      <c r="F92" s="116"/>
      <c r="G92" s="116"/>
      <c r="H92" s="116"/>
      <c r="I92" s="116"/>
      <c r="S92" s="95"/>
    </row>
    <row r="93" spans="2:19" s="51" customFormat="1" ht="12.75">
      <c r="B93" s="116"/>
      <c r="C93" s="116"/>
      <c r="D93" s="116"/>
      <c r="E93" s="116"/>
      <c r="F93" s="116"/>
      <c r="G93" s="116"/>
      <c r="H93" s="116"/>
      <c r="I93" s="116"/>
      <c r="S93" s="95"/>
    </row>
    <row r="94" s="51" customFormat="1" ht="12.75">
      <c r="S94" s="95"/>
    </row>
    <row r="95" s="51" customFormat="1" ht="12.75">
      <c r="S95" s="95"/>
    </row>
    <row r="96" s="51" customFormat="1" ht="12.75">
      <c r="S96" s="95"/>
    </row>
    <row r="97" s="51" customFormat="1" ht="12.75">
      <c r="S97" s="95"/>
    </row>
    <row r="98" s="51" customFormat="1" ht="12.75">
      <c r="S98" s="95"/>
    </row>
    <row r="99" spans="17:19" s="51" customFormat="1" ht="12.75">
      <c r="Q99" s="56" t="s">
        <v>69</v>
      </c>
      <c r="S99" s="95"/>
    </row>
    <row r="100" spans="2:19" s="51" customFormat="1" ht="12.75">
      <c r="B100" s="56"/>
      <c r="C100" s="56"/>
      <c r="Q100" s="56" t="s">
        <v>70</v>
      </c>
      <c r="S100" s="95"/>
    </row>
    <row r="101" spans="2:19" s="51" customFormat="1" ht="12.75">
      <c r="B101" s="56"/>
      <c r="C101" s="56"/>
      <c r="Q101" s="56" t="s">
        <v>72</v>
      </c>
      <c r="S101" s="95"/>
    </row>
    <row r="102" spans="2:19" s="51" customFormat="1" ht="12.75">
      <c r="B102" s="56"/>
      <c r="C102" s="56"/>
      <c r="Q102" s="56" t="s">
        <v>71</v>
      </c>
      <c r="S102" s="95"/>
    </row>
    <row r="103" spans="3:19" s="51" customFormat="1" ht="12.75">
      <c r="C103" s="56"/>
      <c r="M103" s="56"/>
      <c r="Q103" s="56" t="s">
        <v>73</v>
      </c>
      <c r="S103" s="95"/>
    </row>
    <row r="104" spans="3:19" s="51" customFormat="1" ht="12.75">
      <c r="C104" s="56"/>
      <c r="N104" s="51" t="s">
        <v>67</v>
      </c>
      <c r="Q104" s="56" t="s">
        <v>74</v>
      </c>
      <c r="S104" s="95"/>
    </row>
    <row r="105" spans="3:19" s="51" customFormat="1" ht="12.75">
      <c r="C105" s="56"/>
      <c r="S105" s="95"/>
    </row>
    <row r="106" spans="3:19" s="51" customFormat="1" ht="12.75">
      <c r="C106" s="56"/>
      <c r="S106" s="95"/>
    </row>
    <row r="107" s="51" customFormat="1" ht="12.75">
      <c r="S107" s="95"/>
    </row>
    <row r="108" s="51" customFormat="1" ht="12.75">
      <c r="S108" s="95"/>
    </row>
    <row r="109" spans="17:19" s="51" customFormat="1" ht="12.75">
      <c r="Q109" s="56">
        <v>2015</v>
      </c>
      <c r="S109" s="95"/>
    </row>
    <row r="110" spans="17:19" s="51" customFormat="1" ht="12.75" customHeight="1">
      <c r="Q110" s="56">
        <v>2016</v>
      </c>
      <c r="S110" s="95"/>
    </row>
    <row r="111" spans="17:19" s="51" customFormat="1" ht="12.75">
      <c r="Q111" s="56">
        <v>2017</v>
      </c>
      <c r="S111" s="95"/>
    </row>
    <row r="112" spans="17:19" s="51" customFormat="1" ht="12.75">
      <c r="Q112" s="56">
        <v>2018</v>
      </c>
      <c r="S112" s="95"/>
    </row>
    <row r="113" s="51" customFormat="1" ht="12.75">
      <c r="S113" s="95"/>
    </row>
    <row r="114" s="51" customFormat="1" ht="12.75">
      <c r="S114" s="95"/>
    </row>
    <row r="115" spans="2:19" s="51" customFormat="1" ht="12.75">
      <c r="B115" s="58"/>
      <c r="S115" s="95"/>
    </row>
    <row r="116" spans="2:19" s="51" customFormat="1" ht="12.75">
      <c r="B116" s="58"/>
      <c r="S116" s="95"/>
    </row>
    <row r="117" spans="2:19" s="51" customFormat="1" ht="12.75">
      <c r="B117" s="58"/>
      <c r="S117" s="95"/>
    </row>
    <row r="118" spans="2:19" s="51" customFormat="1" ht="12.75">
      <c r="B118" s="58"/>
      <c r="S118" s="95"/>
    </row>
    <row r="119" spans="2:19" s="51" customFormat="1" ht="12.75">
      <c r="B119" s="58"/>
      <c r="S119" s="95"/>
    </row>
    <row r="120" spans="2:19" s="51" customFormat="1" ht="12.75">
      <c r="B120" s="58"/>
      <c r="S120" s="95"/>
    </row>
    <row r="121" spans="2:19" s="51" customFormat="1" ht="12.75">
      <c r="B121" s="58"/>
      <c r="S121" s="95"/>
    </row>
    <row r="122" spans="2:19" s="51" customFormat="1" ht="12.75">
      <c r="B122" s="59"/>
      <c r="S122" s="95"/>
    </row>
    <row r="123" spans="2:19" s="51" customFormat="1" ht="12.75">
      <c r="B123" s="59"/>
      <c r="S123" s="95"/>
    </row>
    <row r="124" s="51" customFormat="1" ht="12.75">
      <c r="S124" s="95"/>
    </row>
    <row r="125" spans="2:19" s="51" customFormat="1" ht="38.25">
      <c r="B125" s="60" t="s">
        <v>75</v>
      </c>
      <c r="S125" s="95"/>
    </row>
    <row r="126" spans="2:19" s="51" customFormat="1" ht="38.25">
      <c r="B126" s="60" t="s">
        <v>181</v>
      </c>
      <c r="S126" s="95"/>
    </row>
    <row r="127" spans="2:19" s="51" customFormat="1" ht="25.5">
      <c r="B127" s="60" t="s">
        <v>187</v>
      </c>
      <c r="S127" s="95"/>
    </row>
    <row r="128" spans="2:19" s="51" customFormat="1" ht="63.75">
      <c r="B128" s="60" t="s">
        <v>182</v>
      </c>
      <c r="S128" s="95"/>
    </row>
    <row r="129" spans="2:19" s="51" customFormat="1" ht="38.25">
      <c r="B129" s="60" t="s">
        <v>186</v>
      </c>
      <c r="S129" s="95"/>
    </row>
    <row r="130" spans="2:19" s="51" customFormat="1" ht="25.5">
      <c r="B130" s="60" t="s">
        <v>185</v>
      </c>
      <c r="S130" s="95"/>
    </row>
    <row r="131" spans="2:19" s="51" customFormat="1" ht="25.5">
      <c r="B131" s="60" t="s">
        <v>175</v>
      </c>
      <c r="S131" s="95"/>
    </row>
    <row r="132" spans="2:19" s="51" customFormat="1" ht="12.75">
      <c r="B132" s="60" t="s">
        <v>114</v>
      </c>
      <c r="S132" s="95"/>
    </row>
    <row r="133" spans="2:19" s="51" customFormat="1" ht="12.75">
      <c r="B133" s="58"/>
      <c r="S133" s="95"/>
    </row>
    <row r="134" spans="2:20" s="52" customFormat="1" ht="12.75">
      <c r="B134" s="58"/>
      <c r="C134" s="51"/>
      <c r="D134" s="51"/>
      <c r="E134" s="51"/>
      <c r="F134" s="51"/>
      <c r="G134" s="51"/>
      <c r="H134" s="51"/>
      <c r="I134" s="51"/>
      <c r="J134" s="51"/>
      <c r="K134" s="51"/>
      <c r="L134" s="51"/>
      <c r="M134" s="51"/>
      <c r="N134" s="51"/>
      <c r="O134" s="51"/>
      <c r="P134" s="51"/>
      <c r="Q134" s="51"/>
      <c r="R134" s="51"/>
      <c r="S134" s="95"/>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95"/>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95"/>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95"/>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95"/>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95"/>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95"/>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95"/>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95"/>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95"/>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95"/>
      <c r="T144" s="51"/>
    </row>
    <row r="145" spans="2:20" ht="12.75">
      <c r="B145" s="117" t="s">
        <v>183</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184</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H28:J28"/>
    <mergeCell ref="K28:M28"/>
    <mergeCell ref="N28:O28"/>
    <mergeCell ref="D28:G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1:P51"/>
    <mergeCell ref="C73:P73"/>
    <mergeCell ref="C74:P74"/>
    <mergeCell ref="C71:P71"/>
    <mergeCell ref="C72:P72"/>
    <mergeCell ref="B52:P67"/>
    <mergeCell ref="A68:Q68"/>
    <mergeCell ref="B69:B72"/>
    <mergeCell ref="C69:P69"/>
    <mergeCell ref="C70:P70"/>
  </mergeCells>
  <conditionalFormatting sqref="L49">
    <cfRule type="cellIs" priority="25" dxfId="1" operator="equal" stopIfTrue="1">
      <formula>"0"</formula>
    </cfRule>
    <cfRule type="cellIs" priority="26" dxfId="1" operator="lessThanOrEqual" stopIfTrue="1">
      <formula>$S$5</formula>
    </cfRule>
    <cfRule type="cellIs" priority="27" dxfId="0" operator="greaterThanOrEqual" stopIfTrue="1">
      <formula>$S$2</formula>
    </cfRule>
    <cfRule type="cellIs" priority="28" dxfId="57" operator="between" stopIfTrue="1">
      <formula>$S$4</formula>
      <formula>$S$3</formula>
    </cfRule>
  </conditionalFormatting>
  <conditionalFormatting sqref="F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57"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57" operator="between" stopIfTrue="1">
      <formula>$S$4</formula>
      <formula>$S$3</formula>
    </cfRule>
  </conditionalFormatting>
  <conditionalFormatting sqref="O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57"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57" operator="between" stopIfTrue="1">
      <formula>$S$4</formula>
      <formula>$S$3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$Q$99:$Q$104</formula1>
    </dataValidation>
    <dataValidation type="list" allowBlank="1" showInputMessage="1" showErrorMessage="1" sqref="C18:P18">
      <formula1>$B$125:$B$132</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rgb="FF7030A0"/>
  </sheetPr>
  <dimension ref="A1:X146"/>
  <sheetViews>
    <sheetView zoomScale="80" zoomScaleNormal="80" zoomScalePageLayoutView="0" workbookViewId="0" topLeftCell="B7">
      <selection activeCell="J13" sqref="J13"/>
    </sheetView>
  </sheetViews>
  <sheetFormatPr defaultColWidth="11.421875" defaultRowHeight="30" customHeight="1"/>
  <cols>
    <col min="1" max="1" width="28.57421875" style="82" customWidth="1"/>
    <col min="2" max="2" width="27.00390625" style="75" bestFit="1" customWidth="1"/>
    <col min="3" max="3" width="15.7109375" style="75" customWidth="1"/>
    <col min="4" max="4" width="18.28125" style="75" customWidth="1"/>
    <col min="5" max="12" width="15.7109375" style="75" customWidth="1"/>
    <col min="13" max="13" width="5.28125" style="75" customWidth="1"/>
    <col min="14" max="14" width="10.7109375" style="75" customWidth="1"/>
    <col min="15" max="15" width="27.57421875" style="75" bestFit="1" customWidth="1"/>
    <col min="16" max="18" width="11.421875" style="107" customWidth="1"/>
    <col min="19" max="19" width="11.421875" style="95" hidden="1" customWidth="1"/>
    <col min="20" max="20" width="11.421875" style="107" customWidth="1"/>
    <col min="21" max="16384" width="11.421875" style="75" customWidth="1"/>
  </cols>
  <sheetData>
    <row r="1" spans="1:24" ht="30" customHeight="1">
      <c r="A1" s="489"/>
      <c r="B1" s="490" t="s">
        <v>56</v>
      </c>
      <c r="C1" s="491"/>
      <c r="D1" s="491"/>
      <c r="E1" s="491"/>
      <c r="F1" s="491"/>
      <c r="G1" s="491"/>
      <c r="H1" s="491"/>
      <c r="I1" s="491"/>
      <c r="J1" s="491"/>
      <c r="K1" s="491"/>
      <c r="L1" s="491"/>
      <c r="M1" s="492"/>
      <c r="N1" s="493" t="str">
        <f>+'3. Impresion'!N2:P2</f>
        <v>Código: GC-F-006</v>
      </c>
      <c r="O1" s="494"/>
      <c r="P1" s="106"/>
      <c r="Q1" s="106"/>
      <c r="T1" s="106"/>
      <c r="U1" s="72"/>
      <c r="V1" s="72"/>
      <c r="W1" s="73"/>
      <c r="X1" s="74"/>
    </row>
    <row r="2" spans="1:24" s="53" customFormat="1" ht="30" customHeight="1">
      <c r="A2" s="489"/>
      <c r="B2" s="490" t="s">
        <v>87</v>
      </c>
      <c r="C2" s="491"/>
      <c r="D2" s="491"/>
      <c r="E2" s="491"/>
      <c r="F2" s="491"/>
      <c r="G2" s="491"/>
      <c r="H2" s="491"/>
      <c r="I2" s="491"/>
      <c r="J2" s="491"/>
      <c r="K2" s="491"/>
      <c r="L2" s="491"/>
      <c r="M2" s="492"/>
      <c r="N2" s="493" t="str">
        <f>+'3. Impresion'!N3:P3</f>
        <v>Fecha: 14 de junio de 2019</v>
      </c>
      <c r="O2" s="494"/>
      <c r="P2" s="108"/>
      <c r="Q2" s="108"/>
      <c r="R2" s="109"/>
      <c r="S2" s="120">
        <f>+'3. Impresion'!S2</f>
        <v>0.08</v>
      </c>
      <c r="T2" s="108"/>
      <c r="U2" s="76"/>
      <c r="V2" s="76"/>
      <c r="W2" s="77"/>
      <c r="X2" s="78"/>
    </row>
    <row r="3" spans="1:24" s="53" customFormat="1" ht="30" customHeight="1">
      <c r="A3" s="489"/>
      <c r="B3" s="490" t="s">
        <v>89</v>
      </c>
      <c r="C3" s="491"/>
      <c r="D3" s="491"/>
      <c r="E3" s="491"/>
      <c r="F3" s="491"/>
      <c r="G3" s="491"/>
      <c r="H3" s="491"/>
      <c r="I3" s="491"/>
      <c r="J3" s="491"/>
      <c r="K3" s="491"/>
      <c r="L3" s="491"/>
      <c r="M3" s="492"/>
      <c r="N3" s="493" t="str">
        <f>+'3. Impresion'!N4:P4</f>
        <v>Versión 004</v>
      </c>
      <c r="O3" s="494"/>
      <c r="P3" s="108"/>
      <c r="Q3" s="108"/>
      <c r="R3" s="109"/>
      <c r="S3" s="96">
        <f>+'3. Impresion'!S3</f>
        <v>0.899999</v>
      </c>
      <c r="T3" s="108"/>
      <c r="U3" s="76"/>
      <c r="V3" s="76"/>
      <c r="W3" s="77"/>
      <c r="X3" s="78"/>
    </row>
    <row r="4" spans="1:24" s="53" customFormat="1" ht="30" customHeight="1">
      <c r="A4" s="489"/>
      <c r="B4" s="490" t="s">
        <v>91</v>
      </c>
      <c r="C4" s="491"/>
      <c r="D4" s="491"/>
      <c r="E4" s="491"/>
      <c r="F4" s="491"/>
      <c r="G4" s="491"/>
      <c r="H4" s="491"/>
      <c r="I4" s="491"/>
      <c r="J4" s="491"/>
      <c r="K4" s="491"/>
      <c r="L4" s="491"/>
      <c r="M4" s="492"/>
      <c r="N4" s="494" t="str">
        <f>+'3. Impresion'!N5:P5</f>
        <v>Pagina 1 de 1</v>
      </c>
      <c r="O4" s="494"/>
      <c r="P4" s="110"/>
      <c r="Q4" s="110"/>
      <c r="R4" s="109"/>
      <c r="S4" s="96">
        <f>+'3. Impresion'!S4</f>
        <v>0.8</v>
      </c>
      <c r="T4" s="110"/>
      <c r="U4" s="79"/>
      <c r="V4" s="79"/>
      <c r="W4" s="77"/>
      <c r="X4" s="78"/>
    </row>
    <row r="5" spans="1:24" s="53" customFormat="1" ht="18">
      <c r="A5" s="99"/>
      <c r="B5" s="100"/>
      <c r="C5" s="101"/>
      <c r="D5" s="101"/>
      <c r="E5" s="101"/>
      <c r="F5" s="101"/>
      <c r="G5" s="101"/>
      <c r="H5" s="101"/>
      <c r="I5" s="101"/>
      <c r="J5" s="101"/>
      <c r="K5" s="101"/>
      <c r="L5" s="101"/>
      <c r="M5" s="102"/>
      <c r="N5" s="102"/>
      <c r="O5" s="102"/>
      <c r="P5" s="110"/>
      <c r="Q5" s="110"/>
      <c r="R5" s="109"/>
      <c r="S5" s="96">
        <f>+'3. Impresion'!S5</f>
        <v>0.7999</v>
      </c>
      <c r="T5" s="110"/>
      <c r="U5" s="79"/>
      <c r="V5" s="79"/>
      <c r="W5" s="77"/>
      <c r="X5" s="78"/>
    </row>
    <row r="6" spans="1:20" s="53" customFormat="1" ht="13.5" customHeight="1">
      <c r="A6" s="103" t="s">
        <v>0</v>
      </c>
      <c r="B6" s="104"/>
      <c r="C6" s="498" t="str">
        <f>+'3. Impresion'!C12:P12</f>
        <v>GESTION COMUNICACIONES</v>
      </c>
      <c r="D6" s="498"/>
      <c r="E6" s="498"/>
      <c r="F6" s="498"/>
      <c r="G6" s="498"/>
      <c r="H6" s="498"/>
      <c r="I6" s="498"/>
      <c r="J6" s="498"/>
      <c r="K6" s="498"/>
      <c r="L6" s="498"/>
      <c r="M6" s="498"/>
      <c r="N6" s="498"/>
      <c r="O6" s="498"/>
      <c r="P6" s="109"/>
      <c r="Q6" s="109"/>
      <c r="R6" s="109"/>
      <c r="S6" s="96"/>
      <c r="T6" s="109"/>
    </row>
    <row r="7" spans="1:20" s="53" customFormat="1" ht="11.25" customHeight="1" thickBot="1">
      <c r="A7" s="105"/>
      <c r="B7" s="104"/>
      <c r="C7" s="104"/>
      <c r="D7" s="104"/>
      <c r="E7" s="104"/>
      <c r="F7" s="104"/>
      <c r="G7" s="104"/>
      <c r="H7" s="104"/>
      <c r="I7" s="104"/>
      <c r="J7" s="104"/>
      <c r="K7" s="104"/>
      <c r="L7" s="104"/>
      <c r="M7" s="104"/>
      <c r="N7" s="104"/>
      <c r="O7" s="104"/>
      <c r="P7" s="109"/>
      <c r="Q7" s="109"/>
      <c r="R7" s="109"/>
      <c r="S7" s="96"/>
      <c r="T7" s="109"/>
    </row>
    <row r="8" spans="1:20" s="80" customFormat="1" ht="30" customHeight="1">
      <c r="A8" s="573" t="s">
        <v>92</v>
      </c>
      <c r="B8" s="536" t="s">
        <v>20</v>
      </c>
      <c r="C8" s="536" t="str">
        <f>+'3. Impresion'!C14:P14</f>
        <v>Incremento en el alcance logrado a través de la información difundida por la entidad en redes sociales en el periodo actual frente al periodo anterior</v>
      </c>
      <c r="D8" s="536"/>
      <c r="E8" s="536"/>
      <c r="F8" s="536"/>
      <c r="G8" s="536"/>
      <c r="H8" s="536"/>
      <c r="I8" s="536"/>
      <c r="J8" s="536"/>
      <c r="K8" s="536"/>
      <c r="L8" s="536"/>
      <c r="M8" s="536" t="s">
        <v>94</v>
      </c>
      <c r="N8" s="536"/>
      <c r="O8" s="575"/>
      <c r="P8" s="111"/>
      <c r="Q8" s="111"/>
      <c r="R8" s="111"/>
      <c r="S8" s="95"/>
      <c r="T8" s="111"/>
    </row>
    <row r="9" spans="1:20" s="81" customFormat="1" ht="30" customHeight="1">
      <c r="A9" s="574"/>
      <c r="B9" s="497"/>
      <c r="C9" s="136" t="s">
        <v>191</v>
      </c>
      <c r="D9" s="136" t="s">
        <v>93</v>
      </c>
      <c r="E9" s="136" t="s">
        <v>192</v>
      </c>
      <c r="F9" s="136" t="s">
        <v>93</v>
      </c>
      <c r="G9" s="136" t="s">
        <v>193</v>
      </c>
      <c r="H9" s="136" t="s">
        <v>93</v>
      </c>
      <c r="I9" s="136" t="s">
        <v>194</v>
      </c>
      <c r="J9" s="136" t="s">
        <v>93</v>
      </c>
      <c r="K9" s="136" t="s">
        <v>10</v>
      </c>
      <c r="L9" s="136" t="s">
        <v>93</v>
      </c>
      <c r="M9" s="495"/>
      <c r="N9" s="495"/>
      <c r="O9" s="576"/>
      <c r="P9" s="112"/>
      <c r="Q9" s="112"/>
      <c r="R9" s="112"/>
      <c r="S9" s="95"/>
      <c r="T9" s="112"/>
    </row>
    <row r="10" spans="1:20" s="53" customFormat="1" ht="90" customHeight="1">
      <c r="A10" s="567" t="str">
        <f>+'3. Impresion'!M40</f>
        <v>Asesor de Comunicaciones 
Funcionario asignado al proceso de Gestión Comunicaciones</v>
      </c>
      <c r="B10" s="145" t="s">
        <v>218</v>
      </c>
      <c r="C10" s="154"/>
      <c r="D10" s="569" t="e">
        <f>(C10/C11)-1</f>
        <v>#DIV/0!</v>
      </c>
      <c r="E10" s="189"/>
      <c r="F10" s="569" t="e">
        <f>(E10/E11)-1</f>
        <v>#DIV/0!</v>
      </c>
      <c r="G10" s="159">
        <v>15838866</v>
      </c>
      <c r="H10" s="569">
        <f>(G10/G11)-1</f>
        <v>-0.06458543285156038</v>
      </c>
      <c r="I10" s="159">
        <v>5271453</v>
      </c>
      <c r="J10" s="569">
        <f>(I10/I11)-1</f>
        <v>-0.6671824232871217</v>
      </c>
      <c r="K10" s="159">
        <f>+C10+E10+G10+I10</f>
        <v>21110319</v>
      </c>
      <c r="L10" s="569">
        <f>(K10/K11)-1</f>
        <v>-0.35582949628946914</v>
      </c>
      <c r="M10" s="571" t="s">
        <v>245</v>
      </c>
      <c r="N10" s="571"/>
      <c r="O10" s="572"/>
      <c r="P10" s="109"/>
      <c r="Q10" s="109"/>
      <c r="R10" s="109"/>
      <c r="S10" s="95"/>
      <c r="T10" s="109"/>
    </row>
    <row r="11" spans="1:20" s="53" customFormat="1" ht="117.75" customHeight="1" thickBot="1">
      <c r="A11" s="568"/>
      <c r="B11" s="146" t="s">
        <v>227</v>
      </c>
      <c r="C11" s="187"/>
      <c r="D11" s="570"/>
      <c r="E11" s="192"/>
      <c r="F11" s="570"/>
      <c r="G11" s="188">
        <v>16932456</v>
      </c>
      <c r="H11" s="570"/>
      <c r="I11" s="159">
        <v>15838866</v>
      </c>
      <c r="J11" s="570"/>
      <c r="K11" s="159">
        <f>+C11+E11+G11+I11</f>
        <v>32771322</v>
      </c>
      <c r="L11" s="570"/>
      <c r="M11" s="578" t="s">
        <v>250</v>
      </c>
      <c r="N11" s="578"/>
      <c r="O11" s="579"/>
      <c r="P11" s="109"/>
      <c r="Q11" s="109"/>
      <c r="R11" s="109"/>
      <c r="S11" s="95"/>
      <c r="T11" s="109"/>
    </row>
    <row r="12" spans="2:12" ht="30" customHeight="1">
      <c r="B12" s="73"/>
      <c r="C12" s="83"/>
      <c r="D12" s="83"/>
      <c r="E12" s="83"/>
      <c r="F12" s="83"/>
      <c r="G12" s="83"/>
      <c r="H12" s="83"/>
      <c r="I12" s="83"/>
      <c r="J12" s="83"/>
      <c r="K12" s="83"/>
      <c r="L12" s="83"/>
    </row>
    <row r="66" ht="30" customHeight="1">
      <c r="S66" s="97"/>
    </row>
    <row r="136" ht="30" customHeight="1">
      <c r="S136" s="98"/>
    </row>
    <row r="137" ht="30" customHeight="1">
      <c r="S137" s="98"/>
    </row>
    <row r="138" ht="30" customHeight="1">
      <c r="S138" s="98"/>
    </row>
    <row r="139" ht="30" customHeight="1">
      <c r="S139" s="98"/>
    </row>
    <row r="140" ht="30" customHeight="1">
      <c r="S140" s="98"/>
    </row>
    <row r="141" ht="30" customHeight="1">
      <c r="S141" s="98"/>
    </row>
    <row r="142" ht="30" customHeight="1">
      <c r="S142" s="98"/>
    </row>
    <row r="143" ht="30" customHeight="1">
      <c r="S143" s="98"/>
    </row>
    <row r="144" ht="30" customHeight="1">
      <c r="S144" s="98"/>
    </row>
    <row r="145" ht="30" customHeight="1">
      <c r="S145" s="98"/>
    </row>
    <row r="146" ht="30" customHeight="1">
      <c r="S146" s="98"/>
    </row>
  </sheetData>
  <sheetProtection formatCells="0" formatColumns="0" formatRows="0" insertRows="0"/>
  <mergeCells count="22">
    <mergeCell ref="N3:O3"/>
    <mergeCell ref="C6:O6"/>
    <mergeCell ref="B4:M4"/>
    <mergeCell ref="N4:O4"/>
    <mergeCell ref="F10:F11"/>
    <mergeCell ref="H10:H11"/>
    <mergeCell ref="A1:A4"/>
    <mergeCell ref="B1:M1"/>
    <mergeCell ref="N1:O1"/>
    <mergeCell ref="B2:M2"/>
    <mergeCell ref="N2:O2"/>
    <mergeCell ref="A8:A9"/>
    <mergeCell ref="B8:B9"/>
    <mergeCell ref="C8:L8"/>
    <mergeCell ref="M8:O9"/>
    <mergeCell ref="B3:M3"/>
    <mergeCell ref="A10:A11"/>
    <mergeCell ref="D10:D11"/>
    <mergeCell ref="J10:J11"/>
    <mergeCell ref="L10:L11"/>
    <mergeCell ref="M10:O10"/>
    <mergeCell ref="M11:O11"/>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T176"/>
  <sheetViews>
    <sheetView zoomScalePageLayoutView="0" workbookViewId="0" topLeftCell="A1">
      <selection activeCell="A1" sqref="A1"/>
    </sheetView>
  </sheetViews>
  <sheetFormatPr defaultColWidth="11.421875" defaultRowHeight="12.75"/>
  <cols>
    <col min="1" max="1" width="3.0039062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32.8515625" style="50" customWidth="1"/>
    <col min="17" max="18" width="11.7109375" style="50" customWidth="1"/>
    <col min="19" max="19" width="11.421875" style="95" hidden="1" customWidth="1"/>
    <col min="20" max="16384" width="11.421875" style="50" customWidth="1"/>
  </cols>
  <sheetData>
    <row r="1" spans="2:16" ht="13.5" thickBot="1">
      <c r="B1" s="85"/>
      <c r="C1" s="85"/>
      <c r="D1" s="85"/>
      <c r="E1" s="85"/>
      <c r="F1" s="85"/>
      <c r="G1" s="85"/>
      <c r="H1" s="85"/>
      <c r="I1" s="85"/>
      <c r="J1" s="85"/>
      <c r="K1" s="85"/>
      <c r="L1" s="85"/>
      <c r="M1" s="85"/>
      <c r="N1" s="85"/>
      <c r="O1" s="85"/>
      <c r="P1" s="85"/>
    </row>
    <row r="2" spans="2:19" ht="16.5" customHeight="1">
      <c r="B2" s="465"/>
      <c r="C2" s="468" t="s">
        <v>56</v>
      </c>
      <c r="D2" s="469"/>
      <c r="E2" s="469"/>
      <c r="F2" s="469"/>
      <c r="G2" s="469"/>
      <c r="H2" s="469"/>
      <c r="I2" s="469"/>
      <c r="J2" s="469"/>
      <c r="K2" s="469"/>
      <c r="L2" s="469"/>
      <c r="M2" s="470"/>
      <c r="N2" s="471" t="s">
        <v>179</v>
      </c>
      <c r="O2" s="472"/>
      <c r="P2" s="473"/>
      <c r="S2" s="120">
        <f>+C26</f>
        <v>0.08</v>
      </c>
    </row>
    <row r="3" spans="2:19" ht="15.75" customHeight="1">
      <c r="B3" s="466"/>
      <c r="C3" s="474" t="s">
        <v>58</v>
      </c>
      <c r="D3" s="475"/>
      <c r="E3" s="475"/>
      <c r="F3" s="475"/>
      <c r="G3" s="475"/>
      <c r="H3" s="475"/>
      <c r="I3" s="475"/>
      <c r="J3" s="475"/>
      <c r="K3" s="475"/>
      <c r="L3" s="475"/>
      <c r="M3" s="476"/>
      <c r="N3" s="477" t="s">
        <v>247</v>
      </c>
      <c r="O3" s="478"/>
      <c r="P3" s="479"/>
      <c r="S3" s="96">
        <v>0.899999</v>
      </c>
    </row>
    <row r="4" spans="2:19" ht="15.75" customHeight="1">
      <c r="B4" s="466"/>
      <c r="C4" s="474" t="s">
        <v>59</v>
      </c>
      <c r="D4" s="475"/>
      <c r="E4" s="475"/>
      <c r="F4" s="475"/>
      <c r="G4" s="475"/>
      <c r="H4" s="475"/>
      <c r="I4" s="475"/>
      <c r="J4" s="475"/>
      <c r="K4" s="475"/>
      <c r="L4" s="475"/>
      <c r="M4" s="476"/>
      <c r="N4" s="477" t="s">
        <v>180</v>
      </c>
      <c r="O4" s="478"/>
      <c r="P4" s="479"/>
      <c r="S4" s="96">
        <v>0.8</v>
      </c>
    </row>
    <row r="5" spans="2:19" ht="16.5" customHeight="1" thickBot="1">
      <c r="B5" s="467"/>
      <c r="C5" s="480" t="s">
        <v>60</v>
      </c>
      <c r="D5" s="481"/>
      <c r="E5" s="481"/>
      <c r="F5" s="481"/>
      <c r="G5" s="481"/>
      <c r="H5" s="481"/>
      <c r="I5" s="481"/>
      <c r="J5" s="481"/>
      <c r="K5" s="481"/>
      <c r="L5" s="481"/>
      <c r="M5" s="482"/>
      <c r="N5" s="483" t="s">
        <v>61</v>
      </c>
      <c r="O5" s="484"/>
      <c r="P5" s="485"/>
      <c r="S5" s="96">
        <v>0.7999</v>
      </c>
    </row>
    <row r="6" spans="2:19" ht="13.5" thickBot="1">
      <c r="B6" s="85"/>
      <c r="C6" s="85"/>
      <c r="D6" s="85"/>
      <c r="E6" s="85"/>
      <c r="F6" s="85"/>
      <c r="G6" s="85"/>
      <c r="H6" s="85"/>
      <c r="I6" s="85"/>
      <c r="J6" s="85"/>
      <c r="K6" s="85"/>
      <c r="L6" s="85"/>
      <c r="M6" s="85"/>
      <c r="N6" s="85"/>
      <c r="O6" s="85"/>
      <c r="P6" s="85"/>
      <c r="S6" s="96"/>
    </row>
    <row r="7" spans="1:19" ht="12.75">
      <c r="A7" s="52"/>
      <c r="B7" s="447" t="s">
        <v>65</v>
      </c>
      <c r="C7" s="448"/>
      <c r="D7" s="448"/>
      <c r="E7" s="448"/>
      <c r="F7" s="448"/>
      <c r="G7" s="448"/>
      <c r="H7" s="448"/>
      <c r="I7" s="448"/>
      <c r="J7" s="448"/>
      <c r="K7" s="448"/>
      <c r="L7" s="448"/>
      <c r="M7" s="448"/>
      <c r="N7" s="448"/>
      <c r="O7" s="448"/>
      <c r="P7" s="449"/>
      <c r="Q7" s="52"/>
      <c r="S7" s="96"/>
    </row>
    <row r="8" spans="1:17" ht="13.5" thickBot="1">
      <c r="A8" s="52"/>
      <c r="B8" s="450"/>
      <c r="C8" s="451"/>
      <c r="D8" s="451"/>
      <c r="E8" s="451"/>
      <c r="F8" s="451"/>
      <c r="G8" s="451"/>
      <c r="H8" s="451"/>
      <c r="I8" s="451"/>
      <c r="J8" s="451"/>
      <c r="K8" s="451"/>
      <c r="L8" s="451"/>
      <c r="M8" s="451"/>
      <c r="N8" s="451"/>
      <c r="O8" s="451"/>
      <c r="P8" s="452"/>
      <c r="Q8" s="52"/>
    </row>
    <row r="9" spans="1:17" ht="6.75" customHeight="1" thickBot="1">
      <c r="A9" s="52"/>
      <c r="B9" s="453"/>
      <c r="C9" s="453"/>
      <c r="D9" s="453"/>
      <c r="E9" s="453"/>
      <c r="F9" s="453"/>
      <c r="G9" s="453"/>
      <c r="H9" s="453"/>
      <c r="I9" s="453"/>
      <c r="J9" s="453"/>
      <c r="K9" s="453"/>
      <c r="L9" s="453"/>
      <c r="M9" s="453"/>
      <c r="N9" s="453"/>
      <c r="O9" s="453"/>
      <c r="P9" s="453"/>
      <c r="Q9" s="52"/>
    </row>
    <row r="10" spans="1:17" ht="26.25" customHeight="1" thickBot="1">
      <c r="A10" s="52"/>
      <c r="B10" s="86" t="s">
        <v>83</v>
      </c>
      <c r="C10" s="459">
        <v>2020</v>
      </c>
      <c r="D10" s="460"/>
      <c r="E10" s="460"/>
      <c r="F10" s="460"/>
      <c r="G10" s="460"/>
      <c r="H10" s="460"/>
      <c r="I10" s="461"/>
      <c r="J10" s="454" t="s">
        <v>1</v>
      </c>
      <c r="K10" s="455"/>
      <c r="L10" s="455"/>
      <c r="M10" s="455"/>
      <c r="N10" s="456" t="s">
        <v>197</v>
      </c>
      <c r="O10" s="457"/>
      <c r="P10" s="458"/>
      <c r="Q10" s="52"/>
    </row>
    <row r="11" spans="1:17" ht="4.5" customHeight="1" thickBot="1">
      <c r="A11" s="52"/>
      <c r="B11" s="462"/>
      <c r="C11" s="463"/>
      <c r="D11" s="463"/>
      <c r="E11" s="463"/>
      <c r="F11" s="463"/>
      <c r="G11" s="463"/>
      <c r="H11" s="463"/>
      <c r="I11" s="463"/>
      <c r="J11" s="463"/>
      <c r="K11" s="463"/>
      <c r="L11" s="463"/>
      <c r="M11" s="463"/>
      <c r="N11" s="463"/>
      <c r="O11" s="463"/>
      <c r="P11" s="464"/>
      <c r="Q11" s="52"/>
    </row>
    <row r="12" spans="1:17" ht="13.5" thickBot="1">
      <c r="A12" s="52"/>
      <c r="B12" s="61" t="s">
        <v>0</v>
      </c>
      <c r="C12" s="403" t="s">
        <v>163</v>
      </c>
      <c r="D12" s="403"/>
      <c r="E12" s="403"/>
      <c r="F12" s="403"/>
      <c r="G12" s="403"/>
      <c r="H12" s="403"/>
      <c r="I12" s="403"/>
      <c r="J12" s="403"/>
      <c r="K12" s="403"/>
      <c r="L12" s="403"/>
      <c r="M12" s="403"/>
      <c r="N12" s="403"/>
      <c r="O12" s="403"/>
      <c r="P12" s="404"/>
      <c r="Q12" s="52"/>
    </row>
    <row r="13" spans="1:17" ht="4.5" customHeight="1" thickBot="1">
      <c r="A13" s="52"/>
      <c r="B13" s="399"/>
      <c r="C13" s="400"/>
      <c r="D13" s="400"/>
      <c r="E13" s="400"/>
      <c r="F13" s="400"/>
      <c r="G13" s="400"/>
      <c r="H13" s="400"/>
      <c r="I13" s="400"/>
      <c r="J13" s="400"/>
      <c r="K13" s="400"/>
      <c r="L13" s="400"/>
      <c r="M13" s="400"/>
      <c r="N13" s="400"/>
      <c r="O13" s="400"/>
      <c r="P13" s="401"/>
      <c r="Q13" s="52"/>
    </row>
    <row r="14" spans="1:17" ht="30" customHeight="1" thickBot="1">
      <c r="A14" s="52"/>
      <c r="B14" s="61" t="s">
        <v>6</v>
      </c>
      <c r="C14" s="346" t="s">
        <v>239</v>
      </c>
      <c r="D14" s="565"/>
      <c r="E14" s="565"/>
      <c r="F14" s="565"/>
      <c r="G14" s="565"/>
      <c r="H14" s="565"/>
      <c r="I14" s="565"/>
      <c r="J14" s="565"/>
      <c r="K14" s="565"/>
      <c r="L14" s="565"/>
      <c r="M14" s="565"/>
      <c r="N14" s="565"/>
      <c r="O14" s="565"/>
      <c r="P14" s="566"/>
      <c r="Q14" s="52"/>
    </row>
    <row r="15" spans="1:17" ht="4.5" customHeight="1" thickBot="1">
      <c r="A15" s="52"/>
      <c r="B15" s="415"/>
      <c r="C15" s="416"/>
      <c r="D15" s="416"/>
      <c r="E15" s="416"/>
      <c r="F15" s="416"/>
      <c r="G15" s="416"/>
      <c r="H15" s="416"/>
      <c r="I15" s="416"/>
      <c r="J15" s="416"/>
      <c r="K15" s="416"/>
      <c r="L15" s="416"/>
      <c r="M15" s="416"/>
      <c r="N15" s="416"/>
      <c r="O15" s="416"/>
      <c r="P15" s="417"/>
      <c r="Q15" s="52"/>
    </row>
    <row r="16" spans="1:17" ht="32.25" customHeight="1" thickBot="1">
      <c r="A16" s="52"/>
      <c r="B16" s="61" t="s">
        <v>25</v>
      </c>
      <c r="C16" s="525" t="s">
        <v>241</v>
      </c>
      <c r="D16" s="565"/>
      <c r="E16" s="565"/>
      <c r="F16" s="565"/>
      <c r="G16" s="565"/>
      <c r="H16" s="565"/>
      <c r="I16" s="565"/>
      <c r="J16" s="565"/>
      <c r="K16" s="565"/>
      <c r="L16" s="565"/>
      <c r="M16" s="565"/>
      <c r="N16" s="565"/>
      <c r="O16" s="565"/>
      <c r="P16" s="566"/>
      <c r="Q16" s="52"/>
    </row>
    <row r="17" spans="1:17" ht="4.5" customHeight="1" thickBot="1">
      <c r="A17" s="52"/>
      <c r="B17" s="415"/>
      <c r="C17" s="416"/>
      <c r="D17" s="416"/>
      <c r="E17" s="416"/>
      <c r="F17" s="416"/>
      <c r="G17" s="416"/>
      <c r="H17" s="416"/>
      <c r="I17" s="416"/>
      <c r="J17" s="416"/>
      <c r="K17" s="416"/>
      <c r="L17" s="416"/>
      <c r="M17" s="416"/>
      <c r="N17" s="416"/>
      <c r="O17" s="416"/>
      <c r="P17" s="417"/>
      <c r="Q17" s="52"/>
    </row>
    <row r="18" spans="1:17" ht="26.25" customHeight="1" thickBot="1">
      <c r="A18" s="52"/>
      <c r="B18" s="61" t="s">
        <v>11</v>
      </c>
      <c r="C18" s="522" t="s">
        <v>187</v>
      </c>
      <c r="D18" s="523"/>
      <c r="E18" s="523"/>
      <c r="F18" s="523"/>
      <c r="G18" s="523"/>
      <c r="H18" s="523"/>
      <c r="I18" s="523"/>
      <c r="J18" s="523"/>
      <c r="K18" s="523"/>
      <c r="L18" s="523"/>
      <c r="M18" s="523"/>
      <c r="N18" s="523"/>
      <c r="O18" s="523"/>
      <c r="P18" s="524"/>
      <c r="Q18" s="52"/>
    </row>
    <row r="19" spans="1:17" ht="4.5" customHeight="1" thickBot="1">
      <c r="A19" s="52"/>
      <c r="B19" s="434"/>
      <c r="C19" s="434"/>
      <c r="D19" s="434"/>
      <c r="E19" s="434"/>
      <c r="F19" s="434"/>
      <c r="G19" s="434"/>
      <c r="H19" s="434"/>
      <c r="I19" s="434"/>
      <c r="J19" s="434"/>
      <c r="K19" s="434"/>
      <c r="L19" s="434"/>
      <c r="M19" s="434"/>
      <c r="N19" s="434"/>
      <c r="O19" s="434"/>
      <c r="P19" s="434"/>
      <c r="Q19" s="52"/>
    </row>
    <row r="20" spans="1:17" ht="17.25" customHeight="1" thickBot="1">
      <c r="A20" s="52"/>
      <c r="B20" s="369" t="s">
        <v>26</v>
      </c>
      <c r="C20" s="370"/>
      <c r="D20" s="370"/>
      <c r="E20" s="370"/>
      <c r="F20" s="370"/>
      <c r="G20" s="370"/>
      <c r="H20" s="370"/>
      <c r="I20" s="370"/>
      <c r="J20" s="370"/>
      <c r="K20" s="370"/>
      <c r="L20" s="370"/>
      <c r="M20" s="370"/>
      <c r="N20" s="370"/>
      <c r="O20" s="370"/>
      <c r="P20" s="371"/>
      <c r="Q20" s="52"/>
    </row>
    <row r="21" spans="1:17" ht="4.5" customHeight="1" thickBot="1">
      <c r="A21" s="52"/>
      <c r="B21" s="435"/>
      <c r="C21" s="436"/>
      <c r="D21" s="436"/>
      <c r="E21" s="436"/>
      <c r="F21" s="436"/>
      <c r="G21" s="436"/>
      <c r="H21" s="436"/>
      <c r="I21" s="436"/>
      <c r="J21" s="436"/>
      <c r="K21" s="436"/>
      <c r="L21" s="436"/>
      <c r="M21" s="436"/>
      <c r="N21" s="436"/>
      <c r="O21" s="436"/>
      <c r="P21" s="437"/>
      <c r="Q21" s="52"/>
    </row>
    <row r="22" spans="1:17" ht="40.5" customHeight="1" thickBot="1">
      <c r="A22" s="52"/>
      <c r="B22" s="61" t="s">
        <v>3</v>
      </c>
      <c r="C22" s="525" t="s">
        <v>240</v>
      </c>
      <c r="D22" s="344"/>
      <c r="E22" s="344"/>
      <c r="F22" s="344"/>
      <c r="G22" s="344"/>
      <c r="H22" s="344"/>
      <c r="I22" s="344"/>
      <c r="J22" s="344"/>
      <c r="K22" s="344"/>
      <c r="L22" s="344"/>
      <c r="M22" s="344"/>
      <c r="N22" s="344"/>
      <c r="O22" s="344"/>
      <c r="P22" s="345"/>
      <c r="Q22" s="52"/>
    </row>
    <row r="23" spans="1:17" ht="4.5" customHeight="1" thickBot="1">
      <c r="A23" s="52"/>
      <c r="B23" s="415"/>
      <c r="C23" s="416"/>
      <c r="D23" s="416"/>
      <c r="E23" s="416"/>
      <c r="F23" s="416"/>
      <c r="G23" s="416"/>
      <c r="H23" s="416"/>
      <c r="I23" s="416"/>
      <c r="J23" s="416"/>
      <c r="K23" s="416"/>
      <c r="L23" s="416"/>
      <c r="M23" s="416"/>
      <c r="N23" s="416"/>
      <c r="O23" s="416"/>
      <c r="P23" s="417"/>
      <c r="Q23" s="52"/>
    </row>
    <row r="24" spans="1:17" ht="72.75" customHeight="1" thickBot="1">
      <c r="A24" s="52"/>
      <c r="B24" s="61" t="s">
        <v>12</v>
      </c>
      <c r="C24" s="516" t="s">
        <v>242</v>
      </c>
      <c r="D24" s="517"/>
      <c r="E24" s="517"/>
      <c r="F24" s="517"/>
      <c r="G24" s="517"/>
      <c r="H24" s="517"/>
      <c r="I24" s="517"/>
      <c r="J24" s="517"/>
      <c r="K24" s="517"/>
      <c r="L24" s="517"/>
      <c r="M24" s="517"/>
      <c r="N24" s="517"/>
      <c r="O24" s="517"/>
      <c r="P24" s="518"/>
      <c r="Q24" s="52"/>
    </row>
    <row r="25" spans="1:17" ht="4.5" customHeight="1" thickBot="1">
      <c r="A25" s="52"/>
      <c r="B25" s="519"/>
      <c r="C25" s="520"/>
      <c r="D25" s="520"/>
      <c r="E25" s="520"/>
      <c r="F25" s="520"/>
      <c r="G25" s="520"/>
      <c r="H25" s="520"/>
      <c r="I25" s="520"/>
      <c r="J25" s="520"/>
      <c r="K25" s="520"/>
      <c r="L25" s="520"/>
      <c r="M25" s="520"/>
      <c r="N25" s="520"/>
      <c r="O25" s="520"/>
      <c r="P25" s="521"/>
      <c r="Q25" s="52"/>
    </row>
    <row r="26" spans="1:17" ht="13.5" customHeight="1" thickBot="1">
      <c r="A26" s="52"/>
      <c r="B26" s="2" t="s">
        <v>2</v>
      </c>
      <c r="C26" s="560">
        <v>0.08</v>
      </c>
      <c r="D26" s="561"/>
      <c r="E26" s="561"/>
      <c r="F26" s="561"/>
      <c r="G26" s="561"/>
      <c r="H26" s="561"/>
      <c r="I26" s="561"/>
      <c r="J26" s="561"/>
      <c r="K26" s="561"/>
      <c r="L26" s="561"/>
      <c r="M26" s="561"/>
      <c r="N26" s="561"/>
      <c r="O26" s="561"/>
      <c r="P26" s="562"/>
      <c r="Q26" s="52"/>
    </row>
    <row r="27" spans="1:17" ht="4.5" customHeight="1" thickBot="1">
      <c r="A27" s="52"/>
      <c r="B27" s="250"/>
      <c r="C27" s="251"/>
      <c r="D27" s="251"/>
      <c r="E27" s="251"/>
      <c r="F27" s="251"/>
      <c r="G27" s="251"/>
      <c r="H27" s="251"/>
      <c r="I27" s="251"/>
      <c r="J27" s="251"/>
      <c r="K27" s="251"/>
      <c r="L27" s="251"/>
      <c r="M27" s="251"/>
      <c r="N27" s="251"/>
      <c r="O27" s="251"/>
      <c r="P27" s="252"/>
      <c r="Q27" s="52"/>
    </row>
    <row r="28" spans="1:17" ht="12.75" customHeight="1" thickBot="1">
      <c r="A28" s="52"/>
      <c r="B28" s="2" t="s">
        <v>13</v>
      </c>
      <c r="C28" s="11" t="s">
        <v>14</v>
      </c>
      <c r="D28" s="253" t="s">
        <v>219</v>
      </c>
      <c r="E28" s="262"/>
      <c r="F28" s="262"/>
      <c r="G28" s="263"/>
      <c r="H28" s="563" t="s">
        <v>15</v>
      </c>
      <c r="I28" s="264"/>
      <c r="J28" s="564"/>
      <c r="K28" s="253" t="s">
        <v>220</v>
      </c>
      <c r="L28" s="262"/>
      <c r="M28" s="263"/>
      <c r="N28" s="265" t="s">
        <v>16</v>
      </c>
      <c r="O28" s="266"/>
      <c r="P28" s="33" t="s">
        <v>221</v>
      </c>
      <c r="Q28" s="52"/>
    </row>
    <row r="29" spans="1:17" ht="4.5" customHeight="1" thickBot="1">
      <c r="A29" s="52"/>
      <c r="B29" s="412"/>
      <c r="C29" s="413"/>
      <c r="D29" s="413"/>
      <c r="E29" s="413"/>
      <c r="F29" s="413"/>
      <c r="G29" s="413"/>
      <c r="H29" s="413"/>
      <c r="I29" s="413"/>
      <c r="J29" s="413"/>
      <c r="K29" s="413"/>
      <c r="L29" s="413"/>
      <c r="M29" s="413"/>
      <c r="N29" s="413"/>
      <c r="O29" s="413"/>
      <c r="P29" s="414"/>
      <c r="Q29" s="52"/>
    </row>
    <row r="30" spans="1:17" ht="13.5" thickBot="1">
      <c r="A30" s="52"/>
      <c r="B30" s="84" t="s">
        <v>7</v>
      </c>
      <c r="C30" s="402" t="s">
        <v>178</v>
      </c>
      <c r="D30" s="403"/>
      <c r="E30" s="403"/>
      <c r="F30" s="403"/>
      <c r="G30" s="403"/>
      <c r="H30" s="403"/>
      <c r="I30" s="403"/>
      <c r="J30" s="403"/>
      <c r="K30" s="403"/>
      <c r="L30" s="403"/>
      <c r="M30" s="403"/>
      <c r="N30" s="403"/>
      <c r="O30" s="403"/>
      <c r="P30" s="404"/>
      <c r="Q30" s="52"/>
    </row>
    <row r="31" spans="1:17" ht="4.5" customHeight="1" thickBot="1">
      <c r="A31" s="52"/>
      <c r="B31" s="415"/>
      <c r="C31" s="416"/>
      <c r="D31" s="416"/>
      <c r="E31" s="416"/>
      <c r="F31" s="416"/>
      <c r="G31" s="416"/>
      <c r="H31" s="416"/>
      <c r="I31" s="416"/>
      <c r="J31" s="416"/>
      <c r="K31" s="416"/>
      <c r="L31" s="416"/>
      <c r="M31" s="416"/>
      <c r="N31" s="416"/>
      <c r="O31" s="416"/>
      <c r="P31" s="417"/>
      <c r="Q31" s="52"/>
    </row>
    <row r="32" spans="1:17" ht="13.5" thickBot="1">
      <c r="A32" s="52"/>
      <c r="B32" s="84" t="s">
        <v>4</v>
      </c>
      <c r="C32" s="418" t="s">
        <v>71</v>
      </c>
      <c r="D32" s="403"/>
      <c r="E32" s="403"/>
      <c r="F32" s="403"/>
      <c r="G32" s="403"/>
      <c r="H32" s="403"/>
      <c r="I32" s="403"/>
      <c r="J32" s="403"/>
      <c r="K32" s="403"/>
      <c r="L32" s="403"/>
      <c r="M32" s="403"/>
      <c r="N32" s="403"/>
      <c r="O32" s="403"/>
      <c r="P32" s="404"/>
      <c r="Q32" s="52"/>
    </row>
    <row r="33" spans="1:17" ht="4.5" customHeight="1" thickBot="1">
      <c r="A33" s="52"/>
      <c r="B33" s="415"/>
      <c r="C33" s="416"/>
      <c r="D33" s="416"/>
      <c r="E33" s="416"/>
      <c r="F33" s="416"/>
      <c r="G33" s="416"/>
      <c r="H33" s="416"/>
      <c r="I33" s="416"/>
      <c r="J33" s="416"/>
      <c r="K33" s="416"/>
      <c r="L33" s="416"/>
      <c r="M33" s="416"/>
      <c r="N33" s="416"/>
      <c r="O33" s="416"/>
      <c r="P33" s="417"/>
      <c r="Q33" s="52"/>
    </row>
    <row r="34" spans="1:17" ht="13.5" thickBot="1">
      <c r="A34" s="52"/>
      <c r="B34" s="84" t="s">
        <v>23</v>
      </c>
      <c r="C34" s="418" t="s">
        <v>71</v>
      </c>
      <c r="D34" s="403"/>
      <c r="E34" s="403"/>
      <c r="F34" s="403"/>
      <c r="G34" s="403"/>
      <c r="H34" s="403"/>
      <c r="I34" s="403"/>
      <c r="J34" s="403"/>
      <c r="K34" s="403"/>
      <c r="L34" s="403"/>
      <c r="M34" s="403"/>
      <c r="N34" s="403"/>
      <c r="O34" s="403"/>
      <c r="P34" s="404"/>
      <c r="Q34" s="52"/>
    </row>
    <row r="35" spans="1:17" ht="4.5" customHeight="1" thickBot="1">
      <c r="A35" s="52"/>
      <c r="B35" s="399"/>
      <c r="C35" s="400"/>
      <c r="D35" s="400"/>
      <c r="E35" s="400"/>
      <c r="F35" s="400"/>
      <c r="G35" s="400"/>
      <c r="H35" s="400"/>
      <c r="I35" s="400"/>
      <c r="J35" s="400"/>
      <c r="K35" s="400"/>
      <c r="L35" s="400"/>
      <c r="M35" s="400"/>
      <c r="N35" s="400"/>
      <c r="O35" s="400"/>
      <c r="P35" s="401"/>
      <c r="Q35" s="52"/>
    </row>
    <row r="36" spans="1:17" ht="16.5" customHeight="1" thickBot="1">
      <c r="A36" s="52"/>
      <c r="B36" s="84" t="s">
        <v>64</v>
      </c>
      <c r="C36" s="418" t="s">
        <v>70</v>
      </c>
      <c r="D36" s="403"/>
      <c r="E36" s="403"/>
      <c r="F36" s="403"/>
      <c r="G36" s="403"/>
      <c r="H36" s="403"/>
      <c r="I36" s="403"/>
      <c r="J36" s="403"/>
      <c r="K36" s="403"/>
      <c r="L36" s="403"/>
      <c r="M36" s="403"/>
      <c r="N36" s="403"/>
      <c r="O36" s="403"/>
      <c r="P36" s="404"/>
      <c r="Q36" s="52"/>
    </row>
    <row r="37" spans="1:17" ht="4.5" customHeight="1" thickBot="1">
      <c r="A37" s="52"/>
      <c r="B37" s="87"/>
      <c r="C37" s="87"/>
      <c r="D37" s="87"/>
      <c r="E37" s="87"/>
      <c r="F37" s="87"/>
      <c r="G37" s="87"/>
      <c r="H37" s="87"/>
      <c r="I37" s="87"/>
      <c r="J37" s="87"/>
      <c r="K37" s="87"/>
      <c r="L37" s="87"/>
      <c r="M37" s="87"/>
      <c r="N37" s="87"/>
      <c r="O37" s="87"/>
      <c r="P37" s="87"/>
      <c r="Q37" s="52"/>
    </row>
    <row r="38" spans="1:17" ht="13.5" thickBot="1">
      <c r="A38" s="52"/>
      <c r="B38" s="405" t="s">
        <v>17</v>
      </c>
      <c r="C38" s="406"/>
      <c r="D38" s="406"/>
      <c r="E38" s="406"/>
      <c r="F38" s="406"/>
      <c r="G38" s="406"/>
      <c r="H38" s="406"/>
      <c r="I38" s="406"/>
      <c r="J38" s="406"/>
      <c r="K38" s="406"/>
      <c r="L38" s="406"/>
      <c r="M38" s="406"/>
      <c r="N38" s="406"/>
      <c r="O38" s="407"/>
      <c r="P38" s="408"/>
      <c r="Q38" s="52"/>
    </row>
    <row r="39" spans="1:17" ht="13.5" thickBot="1">
      <c r="A39" s="52"/>
      <c r="B39" s="141" t="s">
        <v>22</v>
      </c>
      <c r="C39" s="556" t="s">
        <v>18</v>
      </c>
      <c r="D39" s="557"/>
      <c r="E39" s="557"/>
      <c r="F39" s="557"/>
      <c r="G39" s="558"/>
      <c r="H39" s="556" t="s">
        <v>7</v>
      </c>
      <c r="I39" s="557"/>
      <c r="J39" s="557"/>
      <c r="K39" s="557"/>
      <c r="L39" s="558"/>
      <c r="M39" s="556" t="s">
        <v>19</v>
      </c>
      <c r="N39" s="557"/>
      <c r="O39" s="559"/>
      <c r="P39" s="558"/>
      <c r="Q39" s="52"/>
    </row>
    <row r="40" spans="1:17" ht="66" customHeight="1">
      <c r="A40" s="52"/>
      <c r="B40" s="145" t="s">
        <v>230</v>
      </c>
      <c r="C40" s="544" t="s">
        <v>229</v>
      </c>
      <c r="D40" s="545"/>
      <c r="E40" s="545"/>
      <c r="F40" s="545"/>
      <c r="G40" s="546"/>
      <c r="H40" s="547" t="s">
        <v>200</v>
      </c>
      <c r="I40" s="548"/>
      <c r="J40" s="548"/>
      <c r="K40" s="548"/>
      <c r="L40" s="549"/>
      <c r="M40" s="395" t="s">
        <v>203</v>
      </c>
      <c r="N40" s="396"/>
      <c r="O40" s="396"/>
      <c r="P40" s="397"/>
      <c r="Q40" s="52"/>
    </row>
    <row r="41" spans="1:17" ht="66.75" customHeight="1">
      <c r="A41" s="52"/>
      <c r="B41" s="146" t="s">
        <v>228</v>
      </c>
      <c r="C41" s="550" t="s">
        <v>229</v>
      </c>
      <c r="D41" s="551"/>
      <c r="E41" s="551"/>
      <c r="F41" s="551"/>
      <c r="G41" s="552"/>
      <c r="H41" s="553" t="s">
        <v>200</v>
      </c>
      <c r="I41" s="554"/>
      <c r="J41" s="554"/>
      <c r="K41" s="554"/>
      <c r="L41" s="555"/>
      <c r="M41" s="395" t="s">
        <v>203</v>
      </c>
      <c r="N41" s="396"/>
      <c r="O41" s="396"/>
      <c r="P41" s="397"/>
      <c r="Q41" s="52"/>
    </row>
    <row r="42" spans="1:17" ht="13.5" customHeight="1">
      <c r="A42" s="52"/>
      <c r="B42" s="89"/>
      <c r="C42" s="387"/>
      <c r="D42" s="387"/>
      <c r="E42" s="387"/>
      <c r="F42" s="387"/>
      <c r="G42" s="387"/>
      <c r="H42" s="387"/>
      <c r="I42" s="387"/>
      <c r="J42" s="387"/>
      <c r="K42" s="387"/>
      <c r="L42" s="387"/>
      <c r="M42" s="387"/>
      <c r="N42" s="387"/>
      <c r="O42" s="387"/>
      <c r="P42" s="388"/>
      <c r="Q42" s="52"/>
    </row>
    <row r="43" spans="1:17" ht="12.75" customHeight="1">
      <c r="A43" s="52"/>
      <c r="B43" s="89"/>
      <c r="C43" s="387"/>
      <c r="D43" s="387"/>
      <c r="E43" s="387"/>
      <c r="F43" s="387"/>
      <c r="G43" s="387"/>
      <c r="H43" s="387"/>
      <c r="I43" s="387"/>
      <c r="J43" s="387"/>
      <c r="K43" s="387"/>
      <c r="L43" s="387"/>
      <c r="M43" s="387"/>
      <c r="N43" s="387"/>
      <c r="O43" s="387"/>
      <c r="P43" s="388"/>
      <c r="Q43" s="52"/>
    </row>
    <row r="44" spans="1:17" ht="11.25" customHeight="1" thickBot="1">
      <c r="A44" s="52"/>
      <c r="B44" s="90"/>
      <c r="C44" s="362"/>
      <c r="D44" s="362"/>
      <c r="E44" s="362"/>
      <c r="F44" s="362"/>
      <c r="G44" s="362"/>
      <c r="H44" s="362"/>
      <c r="I44" s="362"/>
      <c r="J44" s="362"/>
      <c r="K44" s="362"/>
      <c r="L44" s="362"/>
      <c r="M44" s="362"/>
      <c r="N44" s="362"/>
      <c r="O44" s="362"/>
      <c r="P44" s="363"/>
      <c r="Q44" s="52"/>
    </row>
    <row r="45" spans="1:17" ht="4.5" customHeight="1" thickBot="1">
      <c r="A45" s="52"/>
      <c r="B45" s="91"/>
      <c r="C45" s="91"/>
      <c r="D45" s="91"/>
      <c r="E45" s="91"/>
      <c r="F45" s="91"/>
      <c r="G45" s="91"/>
      <c r="H45" s="91"/>
      <c r="I45" s="91"/>
      <c r="J45" s="91"/>
      <c r="K45" s="91"/>
      <c r="L45" s="91"/>
      <c r="M45" s="91"/>
      <c r="N45" s="91"/>
      <c r="O45" s="91"/>
      <c r="P45" s="91"/>
      <c r="Q45" s="52"/>
    </row>
    <row r="46" spans="1:17" ht="13.5" customHeight="1" thickBot="1">
      <c r="A46" s="52"/>
      <c r="B46" s="364" t="s">
        <v>8</v>
      </c>
      <c r="C46" s="365"/>
      <c r="D46" s="365"/>
      <c r="E46" s="365"/>
      <c r="F46" s="365"/>
      <c r="G46" s="365"/>
      <c r="H46" s="365"/>
      <c r="I46" s="365"/>
      <c r="J46" s="365"/>
      <c r="K46" s="365"/>
      <c r="L46" s="365"/>
      <c r="M46" s="365"/>
      <c r="N46" s="365"/>
      <c r="O46" s="365"/>
      <c r="P46" s="366"/>
      <c r="Q46" s="52"/>
    </row>
    <row r="47" spans="1:17" ht="4.5" customHeight="1" thickBot="1">
      <c r="A47" s="52"/>
      <c r="B47" s="92"/>
      <c r="C47" s="87"/>
      <c r="D47" s="87"/>
      <c r="E47" s="87"/>
      <c r="F47" s="87"/>
      <c r="G47" s="87"/>
      <c r="H47" s="87"/>
      <c r="I47" s="87"/>
      <c r="J47" s="87"/>
      <c r="K47" s="87"/>
      <c r="L47" s="87"/>
      <c r="M47" s="87"/>
      <c r="N47" s="87"/>
      <c r="O47" s="87"/>
      <c r="P47" s="93"/>
      <c r="Q47" s="52"/>
    </row>
    <row r="48" spans="1:17" ht="12.75">
      <c r="A48" s="52"/>
      <c r="B48" s="367" t="s">
        <v>20</v>
      </c>
      <c r="C48" s="127" t="s">
        <v>9</v>
      </c>
      <c r="D48" s="128" t="s">
        <v>149</v>
      </c>
      <c r="E48" s="128" t="s">
        <v>150</v>
      </c>
      <c r="F48" s="128" t="s">
        <v>151</v>
      </c>
      <c r="G48" s="128" t="s">
        <v>152</v>
      </c>
      <c r="H48" s="128" t="s">
        <v>153</v>
      </c>
      <c r="I48" s="128" t="s">
        <v>154</v>
      </c>
      <c r="J48" s="128" t="s">
        <v>155</v>
      </c>
      <c r="K48" s="128" t="s">
        <v>156</v>
      </c>
      <c r="L48" s="128" t="s">
        <v>157</v>
      </c>
      <c r="M48" s="128" t="s">
        <v>158</v>
      </c>
      <c r="N48" s="128" t="s">
        <v>159</v>
      </c>
      <c r="O48" s="129" t="s">
        <v>160</v>
      </c>
      <c r="P48" s="130" t="s">
        <v>10</v>
      </c>
      <c r="Q48" s="52"/>
    </row>
    <row r="49" spans="1:17" ht="13.5" thickBot="1">
      <c r="A49" s="52"/>
      <c r="B49" s="368"/>
      <c r="C49" s="131" t="s">
        <v>10</v>
      </c>
      <c r="D49" s="132"/>
      <c r="E49" s="132"/>
      <c r="F49" s="133" t="e">
        <f>+'3.1 registroImpresion'!D10</f>
        <v>#DIV/0!</v>
      </c>
      <c r="G49" s="132"/>
      <c r="H49" s="132"/>
      <c r="I49" s="133" t="e">
        <f>+'3.1 registroImpresion'!F10</f>
        <v>#DIV/0!</v>
      </c>
      <c r="J49" s="132"/>
      <c r="K49" s="132"/>
      <c r="L49" s="133">
        <f>+'3.1 registroImpresion'!H10</f>
        <v>-0.06458543285156038</v>
      </c>
      <c r="M49" s="132"/>
      <c r="N49" s="132"/>
      <c r="O49" s="133">
        <f>+'3.1 registroImpresion'!J10</f>
        <v>-0.6671824232871217</v>
      </c>
      <c r="P49" s="134">
        <f>+'3.1 registroImpresion'!L10</f>
        <v>-0.35582949628946914</v>
      </c>
      <c r="Q49" s="52"/>
    </row>
    <row r="50" spans="1:17" ht="4.5" customHeight="1" thickBot="1">
      <c r="A50" s="52"/>
      <c r="B50" s="94">
        <v>0.9</v>
      </c>
      <c r="C50" s="71"/>
      <c r="D50" s="135">
        <f>+$C$26</f>
        <v>0.08</v>
      </c>
      <c r="E50" s="135">
        <f>+$C$26</f>
        <v>0.08</v>
      </c>
      <c r="F50" s="135">
        <f>+$C$26</f>
        <v>0.08</v>
      </c>
      <c r="G50" s="135">
        <f aca="true" t="shared" si="0" ref="G50:P50">+$C$26</f>
        <v>0.08</v>
      </c>
      <c r="H50" s="135">
        <f t="shared" si="0"/>
        <v>0.08</v>
      </c>
      <c r="I50" s="135">
        <f t="shared" si="0"/>
        <v>0.08</v>
      </c>
      <c r="J50" s="135">
        <f t="shared" si="0"/>
        <v>0.08</v>
      </c>
      <c r="K50" s="135">
        <f t="shared" si="0"/>
        <v>0.08</v>
      </c>
      <c r="L50" s="135">
        <f t="shared" si="0"/>
        <v>0.08</v>
      </c>
      <c r="M50" s="135">
        <f t="shared" si="0"/>
        <v>0.08</v>
      </c>
      <c r="N50" s="135">
        <f t="shared" si="0"/>
        <v>0.08</v>
      </c>
      <c r="O50" s="135">
        <f t="shared" si="0"/>
        <v>0.08</v>
      </c>
      <c r="P50" s="135">
        <f t="shared" si="0"/>
        <v>0.08</v>
      </c>
      <c r="Q50" s="52"/>
    </row>
    <row r="51" spans="1:17" ht="22.5" customHeight="1" thickBot="1">
      <c r="A51" s="52"/>
      <c r="B51" s="369" t="s">
        <v>21</v>
      </c>
      <c r="C51" s="370"/>
      <c r="D51" s="370"/>
      <c r="E51" s="370"/>
      <c r="F51" s="370"/>
      <c r="G51" s="370"/>
      <c r="H51" s="370"/>
      <c r="I51" s="370"/>
      <c r="J51" s="370"/>
      <c r="K51" s="370"/>
      <c r="L51" s="370"/>
      <c r="M51" s="370"/>
      <c r="N51" s="370"/>
      <c r="O51" s="370"/>
      <c r="P51" s="371"/>
      <c r="Q51" s="52"/>
    </row>
    <row r="52" spans="1:17" ht="12.75">
      <c r="A52" s="52"/>
      <c r="B52" s="377"/>
      <c r="C52" s="378"/>
      <c r="D52" s="378"/>
      <c r="E52" s="378"/>
      <c r="F52" s="378"/>
      <c r="G52" s="378"/>
      <c r="H52" s="378"/>
      <c r="I52" s="378"/>
      <c r="J52" s="378"/>
      <c r="K52" s="378"/>
      <c r="L52" s="378"/>
      <c r="M52" s="378"/>
      <c r="N52" s="378"/>
      <c r="O52" s="378"/>
      <c r="P52" s="379"/>
      <c r="Q52" s="52"/>
    </row>
    <row r="53" spans="1:17" ht="12.75">
      <c r="A53" s="52"/>
      <c r="B53" s="380"/>
      <c r="C53" s="381"/>
      <c r="D53" s="381"/>
      <c r="E53" s="381"/>
      <c r="F53" s="381"/>
      <c r="G53" s="381"/>
      <c r="H53" s="381"/>
      <c r="I53" s="381"/>
      <c r="J53" s="381"/>
      <c r="K53" s="381"/>
      <c r="L53" s="381"/>
      <c r="M53" s="381"/>
      <c r="N53" s="381"/>
      <c r="O53" s="381"/>
      <c r="P53" s="382"/>
      <c r="Q53" s="52"/>
    </row>
    <row r="54" spans="1:17" ht="12.75">
      <c r="A54" s="52"/>
      <c r="B54" s="380"/>
      <c r="C54" s="381"/>
      <c r="D54" s="381"/>
      <c r="E54" s="381"/>
      <c r="F54" s="381"/>
      <c r="G54" s="381"/>
      <c r="H54" s="381"/>
      <c r="I54" s="381"/>
      <c r="J54" s="381"/>
      <c r="K54" s="381"/>
      <c r="L54" s="381"/>
      <c r="M54" s="381"/>
      <c r="N54" s="381"/>
      <c r="O54" s="381"/>
      <c r="P54" s="382"/>
      <c r="Q54" s="52"/>
    </row>
    <row r="55" spans="1:17" ht="12.75">
      <c r="A55" s="52"/>
      <c r="B55" s="380"/>
      <c r="C55" s="381"/>
      <c r="D55" s="381"/>
      <c r="E55" s="381"/>
      <c r="F55" s="381"/>
      <c r="G55" s="381"/>
      <c r="H55" s="381"/>
      <c r="I55" s="381"/>
      <c r="J55" s="381"/>
      <c r="K55" s="381"/>
      <c r="L55" s="381"/>
      <c r="M55" s="381"/>
      <c r="N55" s="381"/>
      <c r="O55" s="381"/>
      <c r="P55" s="382"/>
      <c r="Q55" s="52"/>
    </row>
    <row r="56" spans="1:17" ht="12.75">
      <c r="A56" s="52"/>
      <c r="B56" s="380"/>
      <c r="C56" s="381"/>
      <c r="D56" s="381"/>
      <c r="E56" s="381"/>
      <c r="F56" s="381"/>
      <c r="G56" s="381"/>
      <c r="H56" s="381"/>
      <c r="I56" s="381"/>
      <c r="J56" s="381"/>
      <c r="K56" s="381"/>
      <c r="L56" s="381"/>
      <c r="M56" s="381"/>
      <c r="N56" s="381"/>
      <c r="O56" s="381"/>
      <c r="P56" s="382"/>
      <c r="Q56" s="52"/>
    </row>
    <row r="57" spans="1:17" ht="12.75">
      <c r="A57" s="52"/>
      <c r="B57" s="380"/>
      <c r="C57" s="381"/>
      <c r="D57" s="381"/>
      <c r="E57" s="381"/>
      <c r="F57" s="381"/>
      <c r="G57" s="381"/>
      <c r="H57" s="381"/>
      <c r="I57" s="381"/>
      <c r="J57" s="381"/>
      <c r="K57" s="381"/>
      <c r="L57" s="381"/>
      <c r="M57" s="381"/>
      <c r="N57" s="381"/>
      <c r="O57" s="381"/>
      <c r="P57" s="382"/>
      <c r="Q57" s="52"/>
    </row>
    <row r="58" spans="1:17" ht="12.75">
      <c r="A58" s="52"/>
      <c r="B58" s="380"/>
      <c r="C58" s="381"/>
      <c r="D58" s="381"/>
      <c r="E58" s="381"/>
      <c r="F58" s="381"/>
      <c r="G58" s="381"/>
      <c r="H58" s="381"/>
      <c r="I58" s="381"/>
      <c r="J58" s="381"/>
      <c r="K58" s="381"/>
      <c r="L58" s="381"/>
      <c r="M58" s="381"/>
      <c r="N58" s="381"/>
      <c r="O58" s="381"/>
      <c r="P58" s="382"/>
      <c r="Q58" s="52"/>
    </row>
    <row r="59" spans="1:17" ht="12.75">
      <c r="A59" s="52"/>
      <c r="B59" s="380"/>
      <c r="C59" s="381"/>
      <c r="D59" s="381"/>
      <c r="E59" s="381"/>
      <c r="F59" s="381"/>
      <c r="G59" s="381"/>
      <c r="H59" s="381"/>
      <c r="I59" s="381"/>
      <c r="J59" s="381"/>
      <c r="K59" s="381"/>
      <c r="L59" s="381"/>
      <c r="M59" s="381"/>
      <c r="N59" s="381"/>
      <c r="O59" s="381"/>
      <c r="P59" s="382"/>
      <c r="Q59" s="52"/>
    </row>
    <row r="60" spans="1:17" ht="12.75">
      <c r="A60" s="52"/>
      <c r="B60" s="380"/>
      <c r="C60" s="381"/>
      <c r="D60" s="381"/>
      <c r="E60" s="381"/>
      <c r="F60" s="381"/>
      <c r="G60" s="381"/>
      <c r="H60" s="381"/>
      <c r="I60" s="381"/>
      <c r="J60" s="381"/>
      <c r="K60" s="381"/>
      <c r="L60" s="381"/>
      <c r="M60" s="381"/>
      <c r="N60" s="381"/>
      <c r="O60" s="381"/>
      <c r="P60" s="382"/>
      <c r="Q60" s="52"/>
    </row>
    <row r="61" spans="1:17" ht="12.75">
      <c r="A61" s="52"/>
      <c r="B61" s="380"/>
      <c r="C61" s="381"/>
      <c r="D61" s="381"/>
      <c r="E61" s="381"/>
      <c r="F61" s="381"/>
      <c r="G61" s="381"/>
      <c r="H61" s="381"/>
      <c r="I61" s="381"/>
      <c r="J61" s="381"/>
      <c r="K61" s="381"/>
      <c r="L61" s="381"/>
      <c r="M61" s="381"/>
      <c r="N61" s="381"/>
      <c r="O61" s="381"/>
      <c r="P61" s="382"/>
      <c r="Q61" s="52"/>
    </row>
    <row r="62" spans="1:17" ht="12.75">
      <c r="A62" s="52"/>
      <c r="B62" s="380"/>
      <c r="C62" s="381"/>
      <c r="D62" s="381"/>
      <c r="E62" s="381"/>
      <c r="F62" s="381"/>
      <c r="G62" s="381"/>
      <c r="H62" s="381"/>
      <c r="I62" s="381"/>
      <c r="J62" s="381"/>
      <c r="K62" s="381"/>
      <c r="L62" s="381"/>
      <c r="M62" s="381"/>
      <c r="N62" s="381"/>
      <c r="O62" s="381"/>
      <c r="P62" s="382"/>
      <c r="Q62" s="52"/>
    </row>
    <row r="63" spans="1:17" ht="12.75">
      <c r="A63" s="52"/>
      <c r="B63" s="380"/>
      <c r="C63" s="381"/>
      <c r="D63" s="381"/>
      <c r="E63" s="381"/>
      <c r="F63" s="381"/>
      <c r="G63" s="381"/>
      <c r="H63" s="381"/>
      <c r="I63" s="381"/>
      <c r="J63" s="381"/>
      <c r="K63" s="381"/>
      <c r="L63" s="381"/>
      <c r="M63" s="381"/>
      <c r="N63" s="381"/>
      <c r="O63" s="381"/>
      <c r="P63" s="382"/>
      <c r="Q63" s="52"/>
    </row>
    <row r="64" spans="1:17" ht="12.75">
      <c r="A64" s="52"/>
      <c r="B64" s="380"/>
      <c r="C64" s="381"/>
      <c r="D64" s="381"/>
      <c r="E64" s="381"/>
      <c r="F64" s="381"/>
      <c r="G64" s="381"/>
      <c r="H64" s="381"/>
      <c r="I64" s="381"/>
      <c r="J64" s="381"/>
      <c r="K64" s="381"/>
      <c r="L64" s="381"/>
      <c r="M64" s="381"/>
      <c r="N64" s="381"/>
      <c r="O64" s="381"/>
      <c r="P64" s="382"/>
      <c r="Q64" s="52"/>
    </row>
    <row r="65" spans="1:17" ht="12.75">
      <c r="A65" s="52"/>
      <c r="B65" s="380"/>
      <c r="C65" s="381"/>
      <c r="D65" s="381"/>
      <c r="E65" s="381"/>
      <c r="F65" s="381"/>
      <c r="G65" s="381"/>
      <c r="H65" s="381"/>
      <c r="I65" s="381"/>
      <c r="J65" s="381"/>
      <c r="K65" s="381"/>
      <c r="L65" s="381"/>
      <c r="M65" s="381"/>
      <c r="N65" s="381"/>
      <c r="O65" s="381"/>
      <c r="P65" s="382"/>
      <c r="Q65" s="52"/>
    </row>
    <row r="66" spans="1:17" ht="12.75">
      <c r="A66" s="52"/>
      <c r="B66" s="380"/>
      <c r="C66" s="381"/>
      <c r="D66" s="381"/>
      <c r="E66" s="381"/>
      <c r="F66" s="381"/>
      <c r="G66" s="381"/>
      <c r="H66" s="381"/>
      <c r="I66" s="381"/>
      <c r="J66" s="381"/>
      <c r="K66" s="381"/>
      <c r="L66" s="381"/>
      <c r="M66" s="381"/>
      <c r="N66" s="381"/>
      <c r="O66" s="381"/>
      <c r="P66" s="382"/>
      <c r="Q66" s="52"/>
    </row>
    <row r="67" spans="1:17" ht="13.5" thickBot="1">
      <c r="A67" s="52"/>
      <c r="B67" s="383"/>
      <c r="C67" s="384"/>
      <c r="D67" s="384"/>
      <c r="E67" s="384"/>
      <c r="F67" s="384"/>
      <c r="G67" s="384"/>
      <c r="H67" s="384"/>
      <c r="I67" s="384"/>
      <c r="J67" s="384"/>
      <c r="K67" s="384"/>
      <c r="L67" s="384"/>
      <c r="M67" s="384"/>
      <c r="N67" s="384"/>
      <c r="O67" s="384"/>
      <c r="P67" s="385"/>
      <c r="Q67" s="52"/>
    </row>
    <row r="68" spans="1:19" s="53" customFormat="1" ht="4.5" customHeight="1" thickBot="1">
      <c r="A68" s="386"/>
      <c r="B68" s="386"/>
      <c r="C68" s="386"/>
      <c r="D68" s="386"/>
      <c r="E68" s="386"/>
      <c r="F68" s="386"/>
      <c r="G68" s="386"/>
      <c r="H68" s="386"/>
      <c r="I68" s="386"/>
      <c r="J68" s="386"/>
      <c r="K68" s="386"/>
      <c r="L68" s="386"/>
      <c r="M68" s="386"/>
      <c r="N68" s="386"/>
      <c r="O68" s="386"/>
      <c r="P68" s="386"/>
      <c r="Q68" s="386"/>
      <c r="S68" s="97"/>
    </row>
    <row r="69" spans="1:17" ht="15" customHeight="1">
      <c r="A69" s="52"/>
      <c r="B69" s="375" t="s">
        <v>5</v>
      </c>
      <c r="C69" s="372" t="s">
        <v>188</v>
      </c>
      <c r="D69" s="373"/>
      <c r="E69" s="373"/>
      <c r="F69" s="373"/>
      <c r="G69" s="373"/>
      <c r="H69" s="373"/>
      <c r="I69" s="373"/>
      <c r="J69" s="373"/>
      <c r="K69" s="373"/>
      <c r="L69" s="373"/>
      <c r="M69" s="373"/>
      <c r="N69" s="373"/>
      <c r="O69" s="373"/>
      <c r="P69" s="374"/>
      <c r="Q69" s="52"/>
    </row>
    <row r="70" spans="1:17" ht="49.5" customHeight="1" thickBot="1">
      <c r="A70" s="52"/>
      <c r="B70" s="376"/>
      <c r="C70" s="503"/>
      <c r="D70" s="504"/>
      <c r="E70" s="504"/>
      <c r="F70" s="504"/>
      <c r="G70" s="504"/>
      <c r="H70" s="504"/>
      <c r="I70" s="504"/>
      <c r="J70" s="504"/>
      <c r="K70" s="504"/>
      <c r="L70" s="504"/>
      <c r="M70" s="504"/>
      <c r="N70" s="504"/>
      <c r="O70" s="504"/>
      <c r="P70" s="505"/>
      <c r="Q70" s="52"/>
    </row>
    <row r="71" spans="1:17" ht="15" customHeight="1">
      <c r="A71" s="52"/>
      <c r="B71" s="376"/>
      <c r="C71" s="372" t="s">
        <v>189</v>
      </c>
      <c r="D71" s="373"/>
      <c r="E71" s="373"/>
      <c r="F71" s="373"/>
      <c r="G71" s="373"/>
      <c r="H71" s="373"/>
      <c r="I71" s="373"/>
      <c r="J71" s="373"/>
      <c r="K71" s="373"/>
      <c r="L71" s="373"/>
      <c r="M71" s="373"/>
      <c r="N71" s="373"/>
      <c r="O71" s="373"/>
      <c r="P71" s="374"/>
      <c r="Q71" s="52"/>
    </row>
    <row r="72" spans="1:17" ht="49.5" customHeight="1" thickBot="1">
      <c r="A72" s="52"/>
      <c r="B72" s="376"/>
      <c r="C72" s="541"/>
      <c r="D72" s="542"/>
      <c r="E72" s="542"/>
      <c r="F72" s="542"/>
      <c r="G72" s="542"/>
      <c r="H72" s="542"/>
      <c r="I72" s="542"/>
      <c r="J72" s="542"/>
      <c r="K72" s="542"/>
      <c r="L72" s="542"/>
      <c r="M72" s="542"/>
      <c r="N72" s="542"/>
      <c r="O72" s="542"/>
      <c r="P72" s="543"/>
      <c r="Q72" s="52"/>
    </row>
    <row r="73" spans="1:17" ht="30.75" customHeight="1" thickBot="1">
      <c r="A73" s="52"/>
      <c r="B73" s="54" t="s">
        <v>63</v>
      </c>
      <c r="C73" s="348" t="s">
        <v>190</v>
      </c>
      <c r="D73" s="349"/>
      <c r="E73" s="349"/>
      <c r="F73" s="349"/>
      <c r="G73" s="349"/>
      <c r="H73" s="349"/>
      <c r="I73" s="349"/>
      <c r="J73" s="349"/>
      <c r="K73" s="349"/>
      <c r="L73" s="349"/>
      <c r="M73" s="349"/>
      <c r="N73" s="349"/>
      <c r="O73" s="349"/>
      <c r="P73" s="350"/>
      <c r="Q73" s="52"/>
    </row>
    <row r="74" spans="1:17" ht="27.75" customHeight="1" thickBot="1">
      <c r="A74" s="52"/>
      <c r="B74" s="54" t="s">
        <v>84</v>
      </c>
      <c r="C74" s="351" t="s">
        <v>85</v>
      </c>
      <c r="D74" s="351"/>
      <c r="E74" s="351"/>
      <c r="F74" s="351"/>
      <c r="G74" s="351"/>
      <c r="H74" s="351"/>
      <c r="I74" s="351"/>
      <c r="J74" s="351"/>
      <c r="K74" s="351"/>
      <c r="L74" s="351"/>
      <c r="M74" s="351"/>
      <c r="N74" s="351"/>
      <c r="O74" s="351"/>
      <c r="P74" s="352"/>
      <c r="Q74" s="52"/>
    </row>
    <row r="77" ht="12.75">
      <c r="C77" s="55"/>
    </row>
    <row r="78" ht="12.75" hidden="1">
      <c r="C78" s="50">
        <v>2018</v>
      </c>
    </row>
    <row r="79" ht="12.75" hidden="1">
      <c r="C79" s="50">
        <v>2019</v>
      </c>
    </row>
    <row r="85" s="51" customFormat="1" ht="12.75">
      <c r="S85" s="95"/>
    </row>
    <row r="86" s="51" customFormat="1" ht="12.75">
      <c r="S86" s="95"/>
    </row>
    <row r="87" s="51" customFormat="1" ht="12.75">
      <c r="S87" s="95"/>
    </row>
    <row r="88" s="51" customFormat="1" ht="12.75">
      <c r="S88" s="95"/>
    </row>
    <row r="89" s="51" customFormat="1" ht="12.75">
      <c r="S89" s="95"/>
    </row>
    <row r="90" s="51" customFormat="1" ht="12.75">
      <c r="S90" s="95"/>
    </row>
    <row r="91" spans="4:19" s="51" customFormat="1" ht="12.75">
      <c r="D91" s="116"/>
      <c r="E91" s="116"/>
      <c r="F91" s="116"/>
      <c r="G91" s="116"/>
      <c r="H91" s="116"/>
      <c r="I91" s="116"/>
      <c r="S91" s="95"/>
    </row>
    <row r="92" spans="4:19" s="51" customFormat="1" ht="12.75">
      <c r="D92" s="116"/>
      <c r="E92" s="116"/>
      <c r="F92" s="116"/>
      <c r="G92" s="116"/>
      <c r="H92" s="116"/>
      <c r="I92" s="116"/>
      <c r="S92" s="95"/>
    </row>
    <row r="93" spans="2:19" s="51" customFormat="1" ht="12.75">
      <c r="B93" s="116"/>
      <c r="C93" s="116"/>
      <c r="D93" s="116"/>
      <c r="E93" s="116"/>
      <c r="F93" s="116"/>
      <c r="G93" s="116"/>
      <c r="H93" s="116"/>
      <c r="I93" s="116"/>
      <c r="S93" s="95"/>
    </row>
    <row r="94" s="51" customFormat="1" ht="12.75">
      <c r="S94" s="95"/>
    </row>
    <row r="95" s="51" customFormat="1" ht="12.75">
      <c r="S95" s="95"/>
    </row>
    <row r="96" s="51" customFormat="1" ht="12.75">
      <c r="S96" s="95"/>
    </row>
    <row r="97" s="51" customFormat="1" ht="12.75">
      <c r="S97" s="95"/>
    </row>
    <row r="98" s="51" customFormat="1" ht="12.75">
      <c r="S98" s="95"/>
    </row>
    <row r="99" spans="17:19" s="51" customFormat="1" ht="12.75">
      <c r="Q99" s="56" t="s">
        <v>69</v>
      </c>
      <c r="S99" s="95"/>
    </row>
    <row r="100" spans="2:19" s="51" customFormat="1" ht="12.75">
      <c r="B100" s="56"/>
      <c r="C100" s="56"/>
      <c r="Q100" s="56" t="s">
        <v>70</v>
      </c>
      <c r="S100" s="95"/>
    </row>
    <row r="101" spans="2:19" s="51" customFormat="1" ht="12.75">
      <c r="B101" s="56"/>
      <c r="C101" s="56"/>
      <c r="Q101" s="56" t="s">
        <v>72</v>
      </c>
      <c r="S101" s="95"/>
    </row>
    <row r="102" spans="2:19" s="51" customFormat="1" ht="12.75">
      <c r="B102" s="56"/>
      <c r="C102" s="56"/>
      <c r="Q102" s="56" t="s">
        <v>71</v>
      </c>
      <c r="S102" s="95"/>
    </row>
    <row r="103" spans="3:19" s="51" customFormat="1" ht="12.75">
      <c r="C103" s="56"/>
      <c r="M103" s="56"/>
      <c r="Q103" s="56" t="s">
        <v>73</v>
      </c>
      <c r="S103" s="95"/>
    </row>
    <row r="104" spans="3:19" s="51" customFormat="1" ht="12.75">
      <c r="C104" s="56"/>
      <c r="N104" s="51" t="s">
        <v>67</v>
      </c>
      <c r="Q104" s="56" t="s">
        <v>74</v>
      </c>
      <c r="S104" s="95"/>
    </row>
    <row r="105" spans="3:19" s="51" customFormat="1" ht="12.75">
      <c r="C105" s="56"/>
      <c r="S105" s="95"/>
    </row>
    <row r="106" spans="3:19" s="51" customFormat="1" ht="12.75">
      <c r="C106" s="56"/>
      <c r="S106" s="95"/>
    </row>
    <row r="107" s="51" customFormat="1" ht="12.75">
      <c r="S107" s="95"/>
    </row>
    <row r="108" s="51" customFormat="1" ht="12.75">
      <c r="S108" s="95"/>
    </row>
    <row r="109" spans="17:19" s="51" customFormat="1" ht="12.75">
      <c r="Q109" s="56">
        <v>2015</v>
      </c>
      <c r="S109" s="95"/>
    </row>
    <row r="110" spans="17:19" s="51" customFormat="1" ht="12.75" customHeight="1">
      <c r="Q110" s="56">
        <v>2016</v>
      </c>
      <c r="S110" s="95"/>
    </row>
    <row r="111" spans="17:19" s="51" customFormat="1" ht="12.75">
      <c r="Q111" s="56">
        <v>2017</v>
      </c>
      <c r="S111" s="95"/>
    </row>
    <row r="112" spans="17:19" s="51" customFormat="1" ht="12.75">
      <c r="Q112" s="56">
        <v>2018</v>
      </c>
      <c r="S112" s="95"/>
    </row>
    <row r="113" s="51" customFormat="1" ht="12.75">
      <c r="S113" s="95"/>
    </row>
    <row r="114" s="51" customFormat="1" ht="12.75">
      <c r="S114" s="95"/>
    </row>
    <row r="115" spans="2:19" s="51" customFormat="1" ht="12.75">
      <c r="B115" s="58"/>
      <c r="S115" s="95"/>
    </row>
    <row r="116" spans="2:19" s="51" customFormat="1" ht="12.75">
      <c r="B116" s="58"/>
      <c r="S116" s="95"/>
    </row>
    <row r="117" spans="2:19" s="51" customFormat="1" ht="12.75">
      <c r="B117" s="58"/>
      <c r="S117" s="95"/>
    </row>
    <row r="118" spans="2:19" s="51" customFormat="1" ht="12.75">
      <c r="B118" s="58"/>
      <c r="S118" s="95"/>
    </row>
    <row r="119" spans="2:19" s="51" customFormat="1" ht="12.75">
      <c r="B119" s="58"/>
      <c r="S119" s="95"/>
    </row>
    <row r="120" spans="2:19" s="51" customFormat="1" ht="12.75">
      <c r="B120" s="58"/>
      <c r="S120" s="95"/>
    </row>
    <row r="121" spans="2:19" s="51" customFormat="1" ht="12.75">
      <c r="B121" s="58"/>
      <c r="S121" s="95"/>
    </row>
    <row r="122" spans="2:19" s="51" customFormat="1" ht="12.75">
      <c r="B122" s="59"/>
      <c r="S122" s="95"/>
    </row>
    <row r="123" spans="2:19" s="51" customFormat="1" ht="12.75">
      <c r="B123" s="59"/>
      <c r="S123" s="95"/>
    </row>
    <row r="124" s="51" customFormat="1" ht="12.75">
      <c r="S124" s="95"/>
    </row>
    <row r="125" spans="2:19" s="51" customFormat="1" ht="38.25">
      <c r="B125" s="60" t="s">
        <v>75</v>
      </c>
      <c r="S125" s="95"/>
    </row>
    <row r="126" spans="2:19" s="51" customFormat="1" ht="38.25">
      <c r="B126" s="60" t="s">
        <v>181</v>
      </c>
      <c r="S126" s="95"/>
    </row>
    <row r="127" spans="2:19" s="51" customFormat="1" ht="25.5">
      <c r="B127" s="60" t="s">
        <v>187</v>
      </c>
      <c r="S127" s="95"/>
    </row>
    <row r="128" spans="2:19" s="51" customFormat="1" ht="63.75">
      <c r="B128" s="60" t="s">
        <v>182</v>
      </c>
      <c r="S128" s="95"/>
    </row>
    <row r="129" spans="2:19" s="51" customFormat="1" ht="38.25">
      <c r="B129" s="60" t="s">
        <v>186</v>
      </c>
      <c r="S129" s="95"/>
    </row>
    <row r="130" spans="2:19" s="51" customFormat="1" ht="25.5">
      <c r="B130" s="60" t="s">
        <v>185</v>
      </c>
      <c r="S130" s="95"/>
    </row>
    <row r="131" spans="2:19" s="51" customFormat="1" ht="25.5">
      <c r="B131" s="60" t="s">
        <v>175</v>
      </c>
      <c r="S131" s="95"/>
    </row>
    <row r="132" spans="2:19" s="51" customFormat="1" ht="12.75">
      <c r="B132" s="60" t="s">
        <v>114</v>
      </c>
      <c r="S132" s="95"/>
    </row>
    <row r="133" spans="2:19" s="51" customFormat="1" ht="12.75">
      <c r="B133" s="58"/>
      <c r="S133" s="95"/>
    </row>
    <row r="134" spans="2:20" s="52" customFormat="1" ht="12.75">
      <c r="B134" s="58"/>
      <c r="C134" s="51"/>
      <c r="D134" s="51"/>
      <c r="E134" s="51"/>
      <c r="F134" s="51"/>
      <c r="G134" s="51"/>
      <c r="H134" s="51"/>
      <c r="I134" s="51"/>
      <c r="J134" s="51"/>
      <c r="K134" s="51"/>
      <c r="L134" s="51"/>
      <c r="M134" s="51"/>
      <c r="N134" s="51"/>
      <c r="O134" s="51"/>
      <c r="P134" s="51"/>
      <c r="Q134" s="51"/>
      <c r="R134" s="51"/>
      <c r="S134" s="95"/>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95"/>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95"/>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95"/>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95"/>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95"/>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95"/>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95"/>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95"/>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95"/>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95"/>
      <c r="T144" s="51"/>
    </row>
    <row r="145" spans="2:20" ht="12.75">
      <c r="B145" s="117" t="s">
        <v>183</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184</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1:P51"/>
    <mergeCell ref="C73:P73"/>
    <mergeCell ref="C74:P74"/>
    <mergeCell ref="B52:P67"/>
    <mergeCell ref="A68:Q68"/>
    <mergeCell ref="B69:B72"/>
    <mergeCell ref="C69:P69"/>
    <mergeCell ref="C70:P70"/>
    <mergeCell ref="C71:P71"/>
    <mergeCell ref="C72:P72"/>
  </mergeCells>
  <conditionalFormatting sqref="L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57" operator="between" stopIfTrue="1">
      <formula>$S$4</formula>
      <formula>$S$3</formula>
    </cfRule>
  </conditionalFormatting>
  <conditionalFormatting sqref="F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57"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57" operator="between" stopIfTrue="1">
      <formula>$S$4</formula>
      <formula>$S$3</formula>
    </cfRule>
  </conditionalFormatting>
  <conditionalFormatting sqref="O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57"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57" operator="between" stopIfTrue="1">
      <formula>$S$4</formula>
      <formula>$S$3</formula>
    </cfRule>
  </conditionalFormatting>
  <dataValidations count="6">
    <dataValidation type="list" allowBlank="1" showInputMessage="1" showErrorMessage="1" sqref="C18:P18">
      <formula1>$B$125:$B$132</formula1>
    </dataValidation>
    <dataValidation type="list" allowBlank="1" showInputMessage="1" showErrorMessage="1" sqref="C32:P32 C36:P36 C34:P34">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tabColor rgb="FF7030A0"/>
  </sheetPr>
  <dimension ref="A1:X146"/>
  <sheetViews>
    <sheetView tabSelected="1" zoomScale="80" zoomScaleNormal="80" zoomScalePageLayoutView="0" workbookViewId="0" topLeftCell="C9">
      <selection activeCell="G15" sqref="G15"/>
    </sheetView>
  </sheetViews>
  <sheetFormatPr defaultColWidth="11.421875" defaultRowHeight="30" customHeight="1"/>
  <cols>
    <col min="1" max="1" width="28.57421875" style="82" customWidth="1"/>
    <col min="2" max="2" width="27.00390625" style="75" bestFit="1" customWidth="1"/>
    <col min="3" max="3" width="15.7109375" style="75" customWidth="1"/>
    <col min="4" max="4" width="18.28125" style="75" customWidth="1"/>
    <col min="5" max="12" width="15.7109375" style="75" customWidth="1"/>
    <col min="13" max="13" width="5.28125" style="75" customWidth="1"/>
    <col min="14" max="14" width="10.7109375" style="75" customWidth="1"/>
    <col min="15" max="15" width="38.7109375" style="75" customWidth="1"/>
    <col min="16" max="18" width="11.421875" style="107" customWidth="1"/>
    <col min="19" max="19" width="11.421875" style="95" hidden="1" customWidth="1"/>
    <col min="20" max="20" width="11.421875" style="107" customWidth="1"/>
    <col min="21" max="16384" width="11.421875" style="75" customWidth="1"/>
  </cols>
  <sheetData>
    <row r="1" spans="1:24" ht="30" customHeight="1">
      <c r="A1" s="489"/>
      <c r="B1" s="490" t="s">
        <v>56</v>
      </c>
      <c r="C1" s="491"/>
      <c r="D1" s="491"/>
      <c r="E1" s="491"/>
      <c r="F1" s="491"/>
      <c r="G1" s="491"/>
      <c r="H1" s="491"/>
      <c r="I1" s="491"/>
      <c r="J1" s="491"/>
      <c r="K1" s="491"/>
      <c r="L1" s="491"/>
      <c r="M1" s="492"/>
      <c r="N1" s="493" t="str">
        <f>+'3. Impresion'!N2:P2</f>
        <v>Código: GC-F-006</v>
      </c>
      <c r="O1" s="494"/>
      <c r="P1" s="106"/>
      <c r="Q1" s="106"/>
      <c r="T1" s="106"/>
      <c r="U1" s="72"/>
      <c r="V1" s="72"/>
      <c r="W1" s="73"/>
      <c r="X1" s="74"/>
    </row>
    <row r="2" spans="1:24" s="53" customFormat="1" ht="30" customHeight="1">
      <c r="A2" s="489"/>
      <c r="B2" s="490" t="s">
        <v>87</v>
      </c>
      <c r="C2" s="491"/>
      <c r="D2" s="491"/>
      <c r="E2" s="491"/>
      <c r="F2" s="491"/>
      <c r="G2" s="491"/>
      <c r="H2" s="491"/>
      <c r="I2" s="491"/>
      <c r="J2" s="491"/>
      <c r="K2" s="491"/>
      <c r="L2" s="491"/>
      <c r="M2" s="492"/>
      <c r="N2" s="493" t="str">
        <f>+'3. Impresion'!N3:P3</f>
        <v>Fecha: 14 de junio de 2019</v>
      </c>
      <c r="O2" s="494"/>
      <c r="P2" s="108"/>
      <c r="Q2" s="108"/>
      <c r="R2" s="109"/>
      <c r="S2" s="120">
        <f>+'3. Impresion'!S2</f>
        <v>0.08</v>
      </c>
      <c r="T2" s="108"/>
      <c r="U2" s="76"/>
      <c r="V2" s="76"/>
      <c r="W2" s="77"/>
      <c r="X2" s="78"/>
    </row>
    <row r="3" spans="1:24" s="53" customFormat="1" ht="30" customHeight="1">
      <c r="A3" s="489"/>
      <c r="B3" s="490" t="s">
        <v>89</v>
      </c>
      <c r="C3" s="491"/>
      <c r="D3" s="491"/>
      <c r="E3" s="491"/>
      <c r="F3" s="491"/>
      <c r="G3" s="491"/>
      <c r="H3" s="491"/>
      <c r="I3" s="491"/>
      <c r="J3" s="491"/>
      <c r="K3" s="491"/>
      <c r="L3" s="491"/>
      <c r="M3" s="492"/>
      <c r="N3" s="493" t="str">
        <f>+'3. Impresion'!N4:P4</f>
        <v>Versión 004</v>
      </c>
      <c r="O3" s="494"/>
      <c r="P3" s="108"/>
      <c r="Q3" s="108"/>
      <c r="R3" s="109"/>
      <c r="S3" s="96">
        <f>+'3. Impresion'!S3</f>
        <v>0.899999</v>
      </c>
      <c r="T3" s="108"/>
      <c r="U3" s="76"/>
      <c r="V3" s="76"/>
      <c r="W3" s="77"/>
      <c r="X3" s="78"/>
    </row>
    <row r="4" spans="1:24" s="53" customFormat="1" ht="30" customHeight="1">
      <c r="A4" s="489"/>
      <c r="B4" s="490" t="s">
        <v>91</v>
      </c>
      <c r="C4" s="491"/>
      <c r="D4" s="491"/>
      <c r="E4" s="491"/>
      <c r="F4" s="491"/>
      <c r="G4" s="491"/>
      <c r="H4" s="491"/>
      <c r="I4" s="491"/>
      <c r="J4" s="491"/>
      <c r="K4" s="491"/>
      <c r="L4" s="491"/>
      <c r="M4" s="492"/>
      <c r="N4" s="494" t="str">
        <f>+'3. Impresion'!N5:P5</f>
        <v>Pagina 1 de 1</v>
      </c>
      <c r="O4" s="494"/>
      <c r="P4" s="110"/>
      <c r="Q4" s="110"/>
      <c r="R4" s="109"/>
      <c r="S4" s="96">
        <f>+'3. Impresion'!S4</f>
        <v>0.8</v>
      </c>
      <c r="T4" s="110"/>
      <c r="U4" s="79"/>
      <c r="V4" s="79"/>
      <c r="W4" s="77"/>
      <c r="X4" s="78"/>
    </row>
    <row r="5" spans="1:24" s="53" customFormat="1" ht="18">
      <c r="A5" s="99"/>
      <c r="B5" s="100"/>
      <c r="C5" s="101"/>
      <c r="D5" s="101"/>
      <c r="E5" s="101"/>
      <c r="F5" s="101"/>
      <c r="G5" s="101"/>
      <c r="H5" s="101"/>
      <c r="I5" s="101"/>
      <c r="J5" s="101"/>
      <c r="K5" s="101"/>
      <c r="L5" s="101"/>
      <c r="M5" s="102"/>
      <c r="N5" s="102"/>
      <c r="O5" s="102"/>
      <c r="P5" s="110"/>
      <c r="Q5" s="110"/>
      <c r="R5" s="109"/>
      <c r="S5" s="96">
        <f>+'3. Impresion'!S5</f>
        <v>0.7999</v>
      </c>
      <c r="T5" s="110"/>
      <c r="U5" s="79"/>
      <c r="V5" s="79"/>
      <c r="W5" s="77"/>
      <c r="X5" s="78"/>
    </row>
    <row r="6" spans="1:20" s="53" customFormat="1" ht="13.5" customHeight="1">
      <c r="A6" s="103" t="s">
        <v>0</v>
      </c>
      <c r="B6" s="104"/>
      <c r="C6" s="498" t="str">
        <f>+'3. Impresion'!C12:P12</f>
        <v>GESTION COMUNICACIONES</v>
      </c>
      <c r="D6" s="498"/>
      <c r="E6" s="498"/>
      <c r="F6" s="498"/>
      <c r="G6" s="498"/>
      <c r="H6" s="498"/>
      <c r="I6" s="498"/>
      <c r="J6" s="498"/>
      <c r="K6" s="498"/>
      <c r="L6" s="498"/>
      <c r="M6" s="498"/>
      <c r="N6" s="498"/>
      <c r="O6" s="498"/>
      <c r="P6" s="109"/>
      <c r="Q6" s="109"/>
      <c r="R6" s="109"/>
      <c r="S6" s="96"/>
      <c r="T6" s="109"/>
    </row>
    <row r="7" spans="1:20" s="53" customFormat="1" ht="11.25" customHeight="1" thickBot="1">
      <c r="A7" s="105"/>
      <c r="B7" s="104"/>
      <c r="C7" s="104"/>
      <c r="D7" s="104"/>
      <c r="E7" s="104"/>
      <c r="F7" s="104"/>
      <c r="G7" s="104"/>
      <c r="H7" s="104"/>
      <c r="I7" s="104"/>
      <c r="J7" s="104"/>
      <c r="K7" s="104"/>
      <c r="L7" s="104"/>
      <c r="M7" s="104"/>
      <c r="N7" s="104"/>
      <c r="O7" s="104"/>
      <c r="P7" s="109"/>
      <c r="Q7" s="109"/>
      <c r="R7" s="109"/>
      <c r="S7" s="96"/>
      <c r="T7" s="109"/>
    </row>
    <row r="8" spans="1:20" s="80" customFormat="1" ht="30" customHeight="1">
      <c r="A8" s="573" t="s">
        <v>92</v>
      </c>
      <c r="B8" s="536" t="s">
        <v>20</v>
      </c>
      <c r="C8" s="536" t="str">
        <f>+'4. Seguidores'!C14:P14</f>
        <v>Incremento en el número de visitantes de la página web y de seguidores de las cuentas de redes sociales de la entidad en el periodo actual frente al periodo anterior. </v>
      </c>
      <c r="D8" s="536"/>
      <c r="E8" s="536"/>
      <c r="F8" s="536"/>
      <c r="G8" s="536"/>
      <c r="H8" s="536"/>
      <c r="I8" s="536"/>
      <c r="J8" s="536"/>
      <c r="K8" s="536"/>
      <c r="L8" s="536"/>
      <c r="M8" s="536" t="s">
        <v>94</v>
      </c>
      <c r="N8" s="536"/>
      <c r="O8" s="575"/>
      <c r="P8" s="111"/>
      <c r="Q8" s="111"/>
      <c r="R8" s="111"/>
      <c r="S8" s="95"/>
      <c r="T8" s="111"/>
    </row>
    <row r="9" spans="1:20" s="81" customFormat="1" ht="30" customHeight="1">
      <c r="A9" s="574"/>
      <c r="B9" s="497"/>
      <c r="C9" s="136" t="s">
        <v>191</v>
      </c>
      <c r="D9" s="136" t="s">
        <v>93</v>
      </c>
      <c r="E9" s="136" t="s">
        <v>192</v>
      </c>
      <c r="F9" s="136" t="s">
        <v>93</v>
      </c>
      <c r="G9" s="136" t="s">
        <v>193</v>
      </c>
      <c r="H9" s="136" t="s">
        <v>93</v>
      </c>
      <c r="I9" s="136" t="s">
        <v>194</v>
      </c>
      <c r="J9" s="136" t="s">
        <v>93</v>
      </c>
      <c r="K9" s="136" t="s">
        <v>10</v>
      </c>
      <c r="L9" s="136" t="s">
        <v>93</v>
      </c>
      <c r="M9" s="495"/>
      <c r="N9" s="495"/>
      <c r="O9" s="576"/>
      <c r="P9" s="112"/>
      <c r="Q9" s="112"/>
      <c r="R9" s="112"/>
      <c r="S9" s="95"/>
      <c r="T9" s="112"/>
    </row>
    <row r="10" spans="1:20" s="53" customFormat="1" ht="123.75" customHeight="1">
      <c r="A10" s="567" t="str">
        <f>+'3. Impresion'!M40</f>
        <v>Asesor de Comunicaciones 
Funcionario asignado al proceso de Gestión Comunicaciones</v>
      </c>
      <c r="B10" s="145" t="s">
        <v>230</v>
      </c>
      <c r="C10" s="154">
        <v>445000</v>
      </c>
      <c r="D10" s="569">
        <f>(C10/C11)-1</f>
        <v>0.11250000000000004</v>
      </c>
      <c r="E10" s="154">
        <v>311337</v>
      </c>
      <c r="F10" s="569">
        <f>(E10/E11)-1</f>
        <v>0.27889074649918055</v>
      </c>
      <c r="G10" s="191">
        <v>560088</v>
      </c>
      <c r="H10" s="569">
        <f>(G10/G11)-1</f>
        <v>0.7989766715809556</v>
      </c>
      <c r="I10" s="580">
        <v>819600</v>
      </c>
      <c r="J10" s="569">
        <f>(I10/I11)-1</f>
        <v>0.46334147491108535</v>
      </c>
      <c r="K10" s="191">
        <f>+C10+E10+G10+I10</f>
        <v>2136025</v>
      </c>
      <c r="L10" s="569">
        <f>(K10/K11)-1</f>
        <v>0.4100403467496838</v>
      </c>
      <c r="M10" s="571" t="s">
        <v>246</v>
      </c>
      <c r="N10" s="571"/>
      <c r="O10" s="572"/>
      <c r="P10" s="109"/>
      <c r="Q10" s="109"/>
      <c r="R10" s="109"/>
      <c r="S10" s="95"/>
      <c r="T10" s="109"/>
    </row>
    <row r="11" spans="1:20" s="53" customFormat="1" ht="117.75" customHeight="1" thickBot="1">
      <c r="A11" s="568"/>
      <c r="B11" s="146" t="s">
        <v>228</v>
      </c>
      <c r="C11" s="193">
        <v>400000</v>
      </c>
      <c r="D11" s="570"/>
      <c r="E11" s="190">
        <v>243443</v>
      </c>
      <c r="F11" s="570"/>
      <c r="G11" s="192">
        <v>311337</v>
      </c>
      <c r="H11" s="570"/>
      <c r="I11" s="580">
        <v>560088</v>
      </c>
      <c r="J11" s="570"/>
      <c r="K11" s="580">
        <f>+C11+E11+G11+I11</f>
        <v>1514868</v>
      </c>
      <c r="L11" s="570"/>
      <c r="M11" s="578" t="s">
        <v>251</v>
      </c>
      <c r="N11" s="578"/>
      <c r="O11" s="579"/>
      <c r="P11" s="109"/>
      <c r="Q11" s="109"/>
      <c r="R11" s="109"/>
      <c r="S11" s="95"/>
      <c r="T11" s="109"/>
    </row>
    <row r="12" spans="2:12" ht="30" customHeight="1">
      <c r="B12" s="73"/>
      <c r="C12" s="83"/>
      <c r="D12" s="83"/>
      <c r="E12" s="83"/>
      <c r="F12" s="83"/>
      <c r="G12" s="83"/>
      <c r="H12" s="83"/>
      <c r="I12" s="83"/>
      <c r="J12" s="83"/>
      <c r="K12" s="83"/>
      <c r="L12" s="83"/>
    </row>
    <row r="66" ht="30" customHeight="1">
      <c r="S66" s="97"/>
    </row>
    <row r="136" ht="30" customHeight="1">
      <c r="S136" s="98"/>
    </row>
    <row r="137" ht="30" customHeight="1">
      <c r="S137" s="98"/>
    </row>
    <row r="138" ht="30" customHeight="1">
      <c r="S138" s="98"/>
    </row>
    <row r="139" ht="30" customHeight="1">
      <c r="S139" s="98"/>
    </row>
    <row r="140" ht="30" customHeight="1">
      <c r="S140" s="98"/>
    </row>
    <row r="141" ht="30" customHeight="1">
      <c r="S141" s="98"/>
    </row>
    <row r="142" ht="30" customHeight="1">
      <c r="S142" s="98"/>
    </row>
    <row r="143" ht="30" customHeight="1">
      <c r="S143" s="98"/>
    </row>
    <row r="144" ht="30" customHeight="1">
      <c r="S144" s="98"/>
    </row>
    <row r="145" ht="30" customHeight="1">
      <c r="S145" s="98"/>
    </row>
    <row r="146" ht="30" customHeight="1">
      <c r="S146" s="98"/>
    </row>
  </sheetData>
  <sheetProtection formatCells="0" formatColumns="0" formatRows="0" insertRows="0"/>
  <mergeCells count="22">
    <mergeCell ref="N3:O3"/>
    <mergeCell ref="C6:O6"/>
    <mergeCell ref="B4:M4"/>
    <mergeCell ref="N4:O4"/>
    <mergeCell ref="F10:F11"/>
    <mergeCell ref="H10:H11"/>
    <mergeCell ref="A1:A4"/>
    <mergeCell ref="B1:M1"/>
    <mergeCell ref="N1:O1"/>
    <mergeCell ref="B2:M2"/>
    <mergeCell ref="N2:O2"/>
    <mergeCell ref="A8:A9"/>
    <mergeCell ref="B8:B9"/>
    <mergeCell ref="C8:L8"/>
    <mergeCell ref="M8:O9"/>
    <mergeCell ref="B3:M3"/>
    <mergeCell ref="A10:A11"/>
    <mergeCell ref="D10:D11"/>
    <mergeCell ref="J10:J11"/>
    <mergeCell ref="L10:L11"/>
    <mergeCell ref="M10:O10"/>
    <mergeCell ref="M11:O1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F12"/>
  <sheetViews>
    <sheetView zoomScalePageLayoutView="0" workbookViewId="0" topLeftCell="A10">
      <selection activeCell="C24" sqref="C24:P24"/>
    </sheetView>
  </sheetViews>
  <sheetFormatPr defaultColWidth="11.421875" defaultRowHeight="12.75"/>
  <cols>
    <col min="1" max="1" width="27.140625" style="0" customWidth="1"/>
    <col min="2" max="2" width="40.57421875" style="0" customWidth="1"/>
    <col min="3" max="3" width="15.57421875" style="0" customWidth="1"/>
    <col min="6" max="6" width="15.8515625" style="0" customWidth="1"/>
  </cols>
  <sheetData>
    <row r="1" spans="1:6" ht="18.75" thickTop="1">
      <c r="A1" s="309"/>
      <c r="B1" s="312" t="s">
        <v>56</v>
      </c>
      <c r="C1" s="312"/>
      <c r="D1" s="313" t="s">
        <v>86</v>
      </c>
      <c r="E1" s="314"/>
      <c r="F1" s="315"/>
    </row>
    <row r="2" spans="1:6" ht="18">
      <c r="A2" s="310"/>
      <c r="B2" s="316" t="s">
        <v>87</v>
      </c>
      <c r="C2" s="316"/>
      <c r="D2" s="317" t="s">
        <v>88</v>
      </c>
      <c r="E2" s="318"/>
      <c r="F2" s="319"/>
    </row>
    <row r="3" spans="1:6" ht="18">
      <c r="A3" s="310"/>
      <c r="B3" s="316" t="s">
        <v>89</v>
      </c>
      <c r="C3" s="316"/>
      <c r="D3" s="317" t="s">
        <v>90</v>
      </c>
      <c r="E3" s="318"/>
      <c r="F3" s="319"/>
    </row>
    <row r="4" spans="1:6" ht="27.75" customHeight="1" thickBot="1">
      <c r="A4" s="311"/>
      <c r="B4" s="320" t="s">
        <v>91</v>
      </c>
      <c r="C4" s="320"/>
      <c r="D4" s="321" t="s">
        <v>61</v>
      </c>
      <c r="E4" s="322"/>
      <c r="F4" s="323"/>
    </row>
    <row r="5" spans="1:6" ht="18.75" thickTop="1">
      <c r="A5" s="25"/>
      <c r="B5" s="24"/>
      <c r="C5" s="26"/>
      <c r="D5" s="27"/>
      <c r="E5" s="27"/>
      <c r="F5" s="27"/>
    </row>
    <row r="6" spans="1:6" ht="15.75">
      <c r="A6" s="28" t="s">
        <v>0</v>
      </c>
      <c r="C6" s="324"/>
      <c r="D6" s="324"/>
      <c r="E6" s="324"/>
      <c r="F6" s="324"/>
    </row>
    <row r="7" ht="13.5" thickBot="1">
      <c r="A7" s="28"/>
    </row>
    <row r="8" spans="1:6" ht="14.25" thickBot="1" thickTop="1">
      <c r="A8" s="325" t="s">
        <v>92</v>
      </c>
      <c r="B8" s="327" t="s">
        <v>141</v>
      </c>
      <c r="C8" s="329"/>
      <c r="D8" s="329"/>
      <c r="E8" s="329"/>
      <c r="F8" s="330"/>
    </row>
    <row r="9" spans="1:6" ht="13.5" thickBot="1">
      <c r="A9" s="326"/>
      <c r="B9" s="328"/>
      <c r="C9" s="31" t="s">
        <v>93</v>
      </c>
      <c r="D9" s="331" t="s">
        <v>94</v>
      </c>
      <c r="E9" s="331"/>
      <c r="F9" s="332"/>
    </row>
    <row r="10" spans="1:6" ht="50.25" customHeight="1" thickBot="1">
      <c r="A10" s="333" t="s">
        <v>95</v>
      </c>
      <c r="B10" s="29"/>
      <c r="C10" s="335"/>
      <c r="D10" s="337"/>
      <c r="E10" s="338"/>
      <c r="F10" s="339"/>
    </row>
    <row r="11" spans="1:6" ht="115.5" customHeight="1" thickBot="1">
      <c r="A11" s="334"/>
      <c r="B11" s="29"/>
      <c r="C11" s="336"/>
      <c r="D11" s="340"/>
      <c r="E11" s="341"/>
      <c r="F11" s="342"/>
    </row>
    <row r="12" ht="12.75">
      <c r="C12" s="46">
        <f>C10</f>
        <v>0</v>
      </c>
    </row>
  </sheetData>
  <sheetProtection/>
  <mergeCells count="17">
    <mergeCell ref="C6:F6"/>
    <mergeCell ref="A8:A9"/>
    <mergeCell ref="B8:B9"/>
    <mergeCell ref="C8:F8"/>
    <mergeCell ref="D9:F9"/>
    <mergeCell ref="A10:A11"/>
    <mergeCell ref="C10:C11"/>
    <mergeCell ref="D10:F11"/>
    <mergeCell ref="A1:A4"/>
    <mergeCell ref="B1:C1"/>
    <mergeCell ref="D1:F1"/>
    <mergeCell ref="B2:C2"/>
    <mergeCell ref="D2:F2"/>
    <mergeCell ref="B3:C3"/>
    <mergeCell ref="D3:F3"/>
    <mergeCell ref="B4:C4"/>
    <mergeCell ref="D4:F4"/>
  </mergeCells>
  <printOptions/>
  <pageMargins left="0.7" right="0.7" top="0.75" bottom="0.75" header="0.3" footer="0.3"/>
  <pageSetup orientation="portrait" paperSize="14"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6.00390625" style="3" bestFit="1" customWidth="1"/>
    <col min="5" max="5" width="6.421875" style="3" customWidth="1"/>
    <col min="6" max="6" width="6.57421875" style="3" bestFit="1" customWidth="1"/>
    <col min="7" max="7" width="6.140625" style="3" bestFit="1" customWidth="1"/>
    <col min="8" max="8" width="6.421875" style="3" bestFit="1" customWidth="1"/>
    <col min="9" max="9" width="6.00390625" style="3" bestFit="1" customWidth="1"/>
    <col min="10" max="11" width="6.57421875" style="3" bestFit="1" customWidth="1"/>
    <col min="12" max="12" width="9.140625" style="3" customWidth="1"/>
    <col min="13" max="13" width="8.421875" style="3" customWidth="1"/>
    <col min="14" max="14" width="6.42187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194"/>
      <c r="C2" s="197" t="s">
        <v>56</v>
      </c>
      <c r="D2" s="198"/>
      <c r="E2" s="198"/>
      <c r="F2" s="198"/>
      <c r="G2" s="198"/>
      <c r="H2" s="198"/>
      <c r="I2" s="198"/>
      <c r="J2" s="198"/>
      <c r="K2" s="198"/>
      <c r="L2" s="198"/>
      <c r="M2" s="199"/>
      <c r="N2" s="200" t="s">
        <v>57</v>
      </c>
      <c r="O2" s="201"/>
      <c r="P2" s="202"/>
    </row>
    <row r="3" spans="2:16" ht="15.75" customHeight="1">
      <c r="B3" s="195"/>
      <c r="C3" s="203" t="s">
        <v>58</v>
      </c>
      <c r="D3" s="204"/>
      <c r="E3" s="204"/>
      <c r="F3" s="204"/>
      <c r="G3" s="204"/>
      <c r="H3" s="204"/>
      <c r="I3" s="204"/>
      <c r="J3" s="204"/>
      <c r="K3" s="204"/>
      <c r="L3" s="204"/>
      <c r="M3" s="205"/>
      <c r="N3" s="206" t="s">
        <v>97</v>
      </c>
      <c r="O3" s="207"/>
      <c r="P3" s="208"/>
    </row>
    <row r="4" spans="2:16" ht="15.75" customHeight="1">
      <c r="B4" s="195"/>
      <c r="C4" s="203" t="s">
        <v>59</v>
      </c>
      <c r="D4" s="204"/>
      <c r="E4" s="204"/>
      <c r="F4" s="204"/>
      <c r="G4" s="204"/>
      <c r="H4" s="204"/>
      <c r="I4" s="204"/>
      <c r="J4" s="204"/>
      <c r="K4" s="204"/>
      <c r="L4" s="204"/>
      <c r="M4" s="205"/>
      <c r="N4" s="206" t="s">
        <v>62</v>
      </c>
      <c r="O4" s="207"/>
      <c r="P4" s="208"/>
    </row>
    <row r="5" spans="2:16" ht="16.5" customHeight="1" thickBot="1">
      <c r="B5" s="196"/>
      <c r="C5" s="209" t="s">
        <v>60</v>
      </c>
      <c r="D5" s="210"/>
      <c r="E5" s="210"/>
      <c r="F5" s="210"/>
      <c r="G5" s="210"/>
      <c r="H5" s="210"/>
      <c r="I5" s="210"/>
      <c r="J5" s="210"/>
      <c r="K5" s="210"/>
      <c r="L5" s="210"/>
      <c r="M5" s="211"/>
      <c r="N5" s="212" t="s">
        <v>61</v>
      </c>
      <c r="O5" s="213"/>
      <c r="P5" s="214"/>
    </row>
    <row r="6" ht="13.5" thickBot="1"/>
    <row r="7" spans="1:17" ht="12.75">
      <c r="A7" s="32"/>
      <c r="B7" s="215" t="s">
        <v>65</v>
      </c>
      <c r="C7" s="216"/>
      <c r="D7" s="216"/>
      <c r="E7" s="216"/>
      <c r="F7" s="216"/>
      <c r="G7" s="216"/>
      <c r="H7" s="216"/>
      <c r="I7" s="216"/>
      <c r="J7" s="216"/>
      <c r="K7" s="216"/>
      <c r="L7" s="216"/>
      <c r="M7" s="216"/>
      <c r="N7" s="216"/>
      <c r="O7" s="216"/>
      <c r="P7" s="217"/>
      <c r="Q7" s="32"/>
    </row>
    <row r="8" spans="1:17" ht="13.5" thickBot="1">
      <c r="A8" s="32"/>
      <c r="B8" s="218"/>
      <c r="C8" s="219"/>
      <c r="D8" s="219"/>
      <c r="E8" s="219"/>
      <c r="F8" s="219"/>
      <c r="G8" s="219"/>
      <c r="H8" s="219"/>
      <c r="I8" s="219"/>
      <c r="J8" s="219"/>
      <c r="K8" s="219"/>
      <c r="L8" s="219"/>
      <c r="M8" s="219"/>
      <c r="N8" s="219"/>
      <c r="O8" s="219"/>
      <c r="P8" s="220"/>
      <c r="Q8" s="32"/>
    </row>
    <row r="9" spans="1:17" ht="6.75" customHeight="1" thickBot="1">
      <c r="A9" s="32"/>
      <c r="B9" s="221"/>
      <c r="C9" s="221"/>
      <c r="D9" s="221"/>
      <c r="E9" s="221"/>
      <c r="F9" s="221"/>
      <c r="G9" s="221"/>
      <c r="H9" s="221"/>
      <c r="I9" s="221"/>
      <c r="J9" s="221"/>
      <c r="K9" s="221"/>
      <c r="L9" s="221"/>
      <c r="M9" s="221"/>
      <c r="N9" s="221"/>
      <c r="O9" s="221"/>
      <c r="P9" s="221"/>
      <c r="Q9" s="32"/>
    </row>
    <row r="10" spans="1:17" ht="26.25" customHeight="1" thickBot="1">
      <c r="A10" s="32"/>
      <c r="B10" s="16" t="s">
        <v>83</v>
      </c>
      <c r="C10" s="17">
        <v>2017</v>
      </c>
      <c r="D10" s="222" t="s">
        <v>1</v>
      </c>
      <c r="E10" s="223"/>
      <c r="F10" s="223"/>
      <c r="G10" s="223"/>
      <c r="H10" s="224" t="s">
        <v>30</v>
      </c>
      <c r="I10" s="224"/>
      <c r="J10" s="224"/>
      <c r="K10" s="223" t="s">
        <v>27</v>
      </c>
      <c r="L10" s="223"/>
      <c r="M10" s="223"/>
      <c r="N10" s="223"/>
      <c r="O10" s="224" t="s">
        <v>36</v>
      </c>
      <c r="P10" s="225"/>
      <c r="Q10" s="32"/>
    </row>
    <row r="11" spans="1:17" ht="4.5" customHeight="1" thickBot="1">
      <c r="A11" s="32"/>
      <c r="B11" s="226"/>
      <c r="C11" s="227"/>
      <c r="D11" s="227"/>
      <c r="E11" s="227"/>
      <c r="F11" s="227"/>
      <c r="G11" s="227"/>
      <c r="H11" s="227"/>
      <c r="I11" s="227"/>
      <c r="J11" s="227"/>
      <c r="K11" s="227"/>
      <c r="L11" s="227"/>
      <c r="M11" s="227"/>
      <c r="N11" s="227"/>
      <c r="O11" s="227"/>
      <c r="P11" s="228"/>
      <c r="Q11" s="32"/>
    </row>
    <row r="12" spans="1:18" ht="13.5" thickBot="1">
      <c r="A12" s="32"/>
      <c r="B12" s="23" t="s">
        <v>0</v>
      </c>
      <c r="C12" s="229" t="s">
        <v>46</v>
      </c>
      <c r="D12" s="229"/>
      <c r="E12" s="229"/>
      <c r="F12" s="229"/>
      <c r="G12" s="229"/>
      <c r="H12" s="229"/>
      <c r="I12" s="229"/>
      <c r="J12" s="229"/>
      <c r="K12" s="229"/>
      <c r="L12" s="229"/>
      <c r="M12" s="229"/>
      <c r="N12" s="229"/>
      <c r="O12" s="229"/>
      <c r="P12" s="230"/>
      <c r="Q12" s="32"/>
      <c r="R12" s="44"/>
    </row>
    <row r="13" spans="1:17" ht="4.5" customHeight="1" thickBot="1">
      <c r="A13" s="32"/>
      <c r="B13" s="231"/>
      <c r="C13" s="232"/>
      <c r="D13" s="232"/>
      <c r="E13" s="232"/>
      <c r="F13" s="232"/>
      <c r="G13" s="232"/>
      <c r="H13" s="232"/>
      <c r="I13" s="232"/>
      <c r="J13" s="232"/>
      <c r="K13" s="232"/>
      <c r="L13" s="232"/>
      <c r="M13" s="232"/>
      <c r="N13" s="232"/>
      <c r="O13" s="232"/>
      <c r="P13" s="233"/>
      <c r="Q13" s="32"/>
    </row>
    <row r="14" spans="1:17" ht="13.5" thickBot="1">
      <c r="A14" s="32"/>
      <c r="B14" s="23" t="s">
        <v>6</v>
      </c>
      <c r="C14" s="343" t="s">
        <v>115</v>
      </c>
      <c r="D14" s="344"/>
      <c r="E14" s="344"/>
      <c r="F14" s="344"/>
      <c r="G14" s="344"/>
      <c r="H14" s="344"/>
      <c r="I14" s="344"/>
      <c r="J14" s="344"/>
      <c r="K14" s="344"/>
      <c r="L14" s="344"/>
      <c r="M14" s="344"/>
      <c r="N14" s="344"/>
      <c r="O14" s="344"/>
      <c r="P14" s="345"/>
      <c r="Q14" s="32"/>
    </row>
    <row r="15" spans="1:17" ht="4.5" customHeight="1" thickBot="1">
      <c r="A15" s="32"/>
      <c r="B15" s="237"/>
      <c r="C15" s="238"/>
      <c r="D15" s="238"/>
      <c r="E15" s="238"/>
      <c r="F15" s="238"/>
      <c r="G15" s="238"/>
      <c r="H15" s="238"/>
      <c r="I15" s="238"/>
      <c r="J15" s="238"/>
      <c r="K15" s="238"/>
      <c r="L15" s="238"/>
      <c r="M15" s="238"/>
      <c r="N15" s="238"/>
      <c r="O15" s="238"/>
      <c r="P15" s="239"/>
      <c r="Q15" s="32"/>
    </row>
    <row r="16" spans="1:17" ht="27" customHeight="1" thickBot="1">
      <c r="A16" s="32"/>
      <c r="B16" s="23" t="s">
        <v>25</v>
      </c>
      <c r="C16" s="240" t="s">
        <v>144</v>
      </c>
      <c r="D16" s="241"/>
      <c r="E16" s="241"/>
      <c r="F16" s="241"/>
      <c r="G16" s="241"/>
      <c r="H16" s="241"/>
      <c r="I16" s="241"/>
      <c r="J16" s="241"/>
      <c r="K16" s="241"/>
      <c r="L16" s="241"/>
      <c r="M16" s="241"/>
      <c r="N16" s="241"/>
      <c r="O16" s="241"/>
      <c r="P16" s="242"/>
      <c r="Q16" s="32"/>
    </row>
    <row r="17" spans="1:17" ht="4.5" customHeight="1" thickBot="1">
      <c r="A17" s="32"/>
      <c r="B17" s="237"/>
      <c r="C17" s="238"/>
      <c r="D17" s="238"/>
      <c r="E17" s="238"/>
      <c r="F17" s="238"/>
      <c r="G17" s="238"/>
      <c r="H17" s="238"/>
      <c r="I17" s="238"/>
      <c r="J17" s="238"/>
      <c r="K17" s="238"/>
      <c r="L17" s="238"/>
      <c r="M17" s="238"/>
      <c r="N17" s="238"/>
      <c r="O17" s="238"/>
      <c r="P17" s="239"/>
      <c r="Q17" s="32"/>
    </row>
    <row r="18" spans="1:17" ht="26.25" customHeight="1" thickBot="1">
      <c r="A18" s="32"/>
      <c r="B18" s="23" t="s">
        <v>11</v>
      </c>
      <c r="C18" s="243" t="s">
        <v>114</v>
      </c>
      <c r="D18" s="244"/>
      <c r="E18" s="244"/>
      <c r="F18" s="244"/>
      <c r="G18" s="244"/>
      <c r="H18" s="244"/>
      <c r="I18" s="244"/>
      <c r="J18" s="244"/>
      <c r="K18" s="244"/>
      <c r="L18" s="244"/>
      <c r="M18" s="244"/>
      <c r="N18" s="244"/>
      <c r="O18" s="244"/>
      <c r="P18" s="245"/>
      <c r="Q18" s="32"/>
    </row>
    <row r="19" spans="1:17" ht="4.5" customHeight="1" thickBot="1">
      <c r="A19" s="32"/>
      <c r="B19" s="246"/>
      <c r="C19" s="246"/>
      <c r="D19" s="246"/>
      <c r="E19" s="246"/>
      <c r="F19" s="246"/>
      <c r="G19" s="246"/>
      <c r="H19" s="246"/>
      <c r="I19" s="246"/>
      <c r="J19" s="246"/>
      <c r="K19" s="246"/>
      <c r="L19" s="246"/>
      <c r="M19" s="246"/>
      <c r="N19" s="246"/>
      <c r="O19" s="246"/>
      <c r="P19" s="246"/>
      <c r="Q19" s="32"/>
    </row>
    <row r="20" spans="1:17" ht="17.25" customHeight="1" thickBot="1">
      <c r="A20" s="32"/>
      <c r="B20" s="247" t="s">
        <v>26</v>
      </c>
      <c r="C20" s="248"/>
      <c r="D20" s="248"/>
      <c r="E20" s="248"/>
      <c r="F20" s="248"/>
      <c r="G20" s="248"/>
      <c r="H20" s="248"/>
      <c r="I20" s="248"/>
      <c r="J20" s="248"/>
      <c r="K20" s="248"/>
      <c r="L20" s="248"/>
      <c r="M20" s="248"/>
      <c r="N20" s="248"/>
      <c r="O20" s="248"/>
      <c r="P20" s="249"/>
      <c r="Q20" s="32"/>
    </row>
    <row r="21" spans="1:17" ht="4.5" customHeight="1" thickBot="1">
      <c r="A21" s="32"/>
      <c r="B21" s="250"/>
      <c r="C21" s="251"/>
      <c r="D21" s="251"/>
      <c r="E21" s="251"/>
      <c r="F21" s="251"/>
      <c r="G21" s="251"/>
      <c r="H21" s="251"/>
      <c r="I21" s="251"/>
      <c r="J21" s="251"/>
      <c r="K21" s="251"/>
      <c r="L21" s="251"/>
      <c r="M21" s="251"/>
      <c r="N21" s="251"/>
      <c r="O21" s="251"/>
      <c r="P21" s="252"/>
      <c r="Q21" s="32"/>
    </row>
    <row r="22" spans="1:17" ht="45.75" customHeight="1" thickBot="1">
      <c r="A22" s="32"/>
      <c r="B22" s="23" t="s">
        <v>3</v>
      </c>
      <c r="C22" s="346" t="s">
        <v>142</v>
      </c>
      <c r="D22" s="344"/>
      <c r="E22" s="344"/>
      <c r="F22" s="344"/>
      <c r="G22" s="344"/>
      <c r="H22" s="344"/>
      <c r="I22" s="344"/>
      <c r="J22" s="344"/>
      <c r="K22" s="344"/>
      <c r="L22" s="344"/>
      <c r="M22" s="344"/>
      <c r="N22" s="344"/>
      <c r="O22" s="344"/>
      <c r="P22" s="345"/>
      <c r="Q22" s="32"/>
    </row>
    <row r="23" spans="1:17" ht="4.5" customHeight="1" thickBot="1">
      <c r="A23" s="32"/>
      <c r="B23" s="237"/>
      <c r="C23" s="238"/>
      <c r="D23" s="238"/>
      <c r="E23" s="238"/>
      <c r="F23" s="238"/>
      <c r="G23" s="238"/>
      <c r="H23" s="238"/>
      <c r="I23" s="238"/>
      <c r="J23" s="238"/>
      <c r="K23" s="238"/>
      <c r="L23" s="238"/>
      <c r="M23" s="238"/>
      <c r="N23" s="238"/>
      <c r="O23" s="238"/>
      <c r="P23" s="239"/>
      <c r="Q23" s="32"/>
    </row>
    <row r="24" spans="1:17" ht="52.5" customHeight="1" thickBot="1">
      <c r="A24" s="32"/>
      <c r="B24" s="23" t="s">
        <v>12</v>
      </c>
      <c r="C24" s="240" t="s">
        <v>143</v>
      </c>
      <c r="D24" s="254"/>
      <c r="E24" s="254"/>
      <c r="F24" s="254"/>
      <c r="G24" s="254"/>
      <c r="H24" s="254"/>
      <c r="I24" s="254"/>
      <c r="J24" s="254"/>
      <c r="K24" s="254"/>
      <c r="L24" s="254"/>
      <c r="M24" s="254"/>
      <c r="N24" s="254"/>
      <c r="O24" s="254"/>
      <c r="P24" s="255"/>
      <c r="Q24" s="32"/>
    </row>
    <row r="25" spans="1:17" ht="4.5" customHeight="1" thickBot="1">
      <c r="A25" s="32"/>
      <c r="B25" s="237"/>
      <c r="C25" s="238"/>
      <c r="D25" s="238"/>
      <c r="E25" s="238"/>
      <c r="F25" s="238"/>
      <c r="G25" s="238"/>
      <c r="H25" s="238"/>
      <c r="I25" s="238"/>
      <c r="J25" s="238"/>
      <c r="K25" s="238"/>
      <c r="L25" s="238"/>
      <c r="M25" s="238"/>
      <c r="N25" s="238"/>
      <c r="O25" s="238"/>
      <c r="P25" s="239"/>
      <c r="Q25" s="32"/>
    </row>
    <row r="26" spans="1:17" ht="13.5" customHeight="1" thickBot="1">
      <c r="A26" s="32"/>
      <c r="B26" s="2" t="s">
        <v>2</v>
      </c>
      <c r="C26" s="347">
        <v>0.6</v>
      </c>
      <c r="D26" s="257"/>
      <c r="E26" s="257"/>
      <c r="F26" s="257"/>
      <c r="G26" s="257"/>
      <c r="H26" s="257"/>
      <c r="I26" s="257"/>
      <c r="J26" s="257"/>
      <c r="K26" s="257"/>
      <c r="L26" s="257"/>
      <c r="M26" s="257"/>
      <c r="N26" s="257"/>
      <c r="O26" s="257"/>
      <c r="P26" s="258"/>
      <c r="Q26" s="32"/>
    </row>
    <row r="27" spans="1:17" ht="4.5" customHeight="1" thickBot="1">
      <c r="A27" s="32"/>
      <c r="B27" s="259"/>
      <c r="C27" s="260"/>
      <c r="D27" s="260"/>
      <c r="E27" s="260"/>
      <c r="F27" s="260"/>
      <c r="G27" s="260"/>
      <c r="H27" s="260"/>
      <c r="I27" s="260"/>
      <c r="J27" s="260"/>
      <c r="K27" s="260"/>
      <c r="L27" s="260"/>
      <c r="M27" s="260"/>
      <c r="N27" s="260"/>
      <c r="O27" s="260"/>
      <c r="P27" s="261"/>
      <c r="Q27" s="32"/>
    </row>
    <row r="28" spans="1:17" ht="12.75" customHeight="1" thickBot="1">
      <c r="A28" s="32"/>
      <c r="B28" s="2" t="s">
        <v>13</v>
      </c>
      <c r="C28" s="11" t="s">
        <v>14</v>
      </c>
      <c r="D28" s="253" t="s">
        <v>116</v>
      </c>
      <c r="E28" s="262"/>
      <c r="F28" s="262"/>
      <c r="G28" s="263"/>
      <c r="H28" s="264" t="s">
        <v>15</v>
      </c>
      <c r="I28" s="264"/>
      <c r="J28" s="264"/>
      <c r="K28" s="253" t="s">
        <v>117</v>
      </c>
      <c r="L28" s="262"/>
      <c r="M28" s="263"/>
      <c r="N28" s="265" t="s">
        <v>16</v>
      </c>
      <c r="O28" s="266"/>
      <c r="P28" s="33" t="s">
        <v>118</v>
      </c>
      <c r="Q28" s="32"/>
    </row>
    <row r="29" spans="1:17" ht="4.5" customHeight="1" thickBot="1">
      <c r="A29" s="32"/>
      <c r="B29" s="267"/>
      <c r="C29" s="246"/>
      <c r="D29" s="246"/>
      <c r="E29" s="246"/>
      <c r="F29" s="246"/>
      <c r="G29" s="246"/>
      <c r="H29" s="246"/>
      <c r="I29" s="246"/>
      <c r="J29" s="246"/>
      <c r="K29" s="246"/>
      <c r="L29" s="246"/>
      <c r="M29" s="246"/>
      <c r="N29" s="246"/>
      <c r="O29" s="246"/>
      <c r="P29" s="268"/>
      <c r="Q29" s="32"/>
    </row>
    <row r="30" spans="1:17" ht="13.5" thickBot="1">
      <c r="A30" s="32"/>
      <c r="B30" s="2" t="s">
        <v>7</v>
      </c>
      <c r="C30" s="269" t="s">
        <v>119</v>
      </c>
      <c r="D30" s="229"/>
      <c r="E30" s="229"/>
      <c r="F30" s="229"/>
      <c r="G30" s="229"/>
      <c r="H30" s="229"/>
      <c r="I30" s="229"/>
      <c r="J30" s="229"/>
      <c r="K30" s="229"/>
      <c r="L30" s="229"/>
      <c r="M30" s="229"/>
      <c r="N30" s="229"/>
      <c r="O30" s="229"/>
      <c r="P30" s="230"/>
      <c r="Q30" s="32"/>
    </row>
    <row r="31" spans="1:17" ht="4.5" customHeight="1" thickBot="1">
      <c r="A31" s="32"/>
      <c r="B31" s="237"/>
      <c r="C31" s="238"/>
      <c r="D31" s="238"/>
      <c r="E31" s="238"/>
      <c r="F31" s="238"/>
      <c r="G31" s="238"/>
      <c r="H31" s="238"/>
      <c r="I31" s="238"/>
      <c r="J31" s="238"/>
      <c r="K31" s="238"/>
      <c r="L31" s="238"/>
      <c r="M31" s="238"/>
      <c r="N31" s="238"/>
      <c r="O31" s="238"/>
      <c r="P31" s="239"/>
      <c r="Q31" s="32"/>
    </row>
    <row r="32" spans="1:17" ht="13.5" thickBot="1">
      <c r="A32" s="32"/>
      <c r="B32" s="2" t="s">
        <v>4</v>
      </c>
      <c r="C32" s="269" t="s">
        <v>148</v>
      </c>
      <c r="D32" s="229"/>
      <c r="E32" s="229"/>
      <c r="F32" s="229"/>
      <c r="G32" s="229"/>
      <c r="H32" s="229"/>
      <c r="I32" s="229"/>
      <c r="J32" s="229"/>
      <c r="K32" s="229"/>
      <c r="L32" s="229"/>
      <c r="M32" s="229"/>
      <c r="N32" s="229"/>
      <c r="O32" s="229"/>
      <c r="P32" s="229"/>
      <c r="Q32" s="32"/>
    </row>
    <row r="33" spans="1:17" ht="4.5" customHeight="1" thickBot="1">
      <c r="A33" s="32"/>
      <c r="B33" s="237"/>
      <c r="C33" s="238"/>
      <c r="D33" s="238"/>
      <c r="E33" s="238"/>
      <c r="F33" s="238"/>
      <c r="G33" s="238"/>
      <c r="H33" s="238"/>
      <c r="I33" s="238"/>
      <c r="J33" s="238"/>
      <c r="K33" s="238"/>
      <c r="L33" s="238"/>
      <c r="M33" s="238"/>
      <c r="N33" s="238"/>
      <c r="O33" s="238"/>
      <c r="P33" s="239"/>
      <c r="Q33" s="32"/>
    </row>
    <row r="34" spans="1:17" ht="13.5" thickBot="1">
      <c r="A34" s="32"/>
      <c r="B34" s="2" t="s">
        <v>23</v>
      </c>
      <c r="C34" s="269" t="s">
        <v>69</v>
      </c>
      <c r="D34" s="229"/>
      <c r="E34" s="229"/>
      <c r="F34" s="229"/>
      <c r="G34" s="229"/>
      <c r="H34" s="229"/>
      <c r="I34" s="229"/>
      <c r="J34" s="229"/>
      <c r="K34" s="229"/>
      <c r="L34" s="229"/>
      <c r="M34" s="229"/>
      <c r="N34" s="229"/>
      <c r="O34" s="229"/>
      <c r="P34" s="230"/>
      <c r="Q34" s="32"/>
    </row>
    <row r="35" spans="1:17" ht="4.5" customHeight="1" thickBot="1">
      <c r="A35" s="32"/>
      <c r="B35" s="231"/>
      <c r="C35" s="232"/>
      <c r="D35" s="232"/>
      <c r="E35" s="232"/>
      <c r="F35" s="232"/>
      <c r="G35" s="232"/>
      <c r="H35" s="232"/>
      <c r="I35" s="232"/>
      <c r="J35" s="232"/>
      <c r="K35" s="232"/>
      <c r="L35" s="232"/>
      <c r="M35" s="232"/>
      <c r="N35" s="232"/>
      <c r="O35" s="232"/>
      <c r="P35" s="233"/>
      <c r="Q35" s="32"/>
    </row>
    <row r="36" spans="1:17" ht="16.5" customHeight="1" thickBot="1">
      <c r="A36" s="32"/>
      <c r="B36" s="2" t="s">
        <v>64</v>
      </c>
      <c r="C36" s="269" t="s">
        <v>69</v>
      </c>
      <c r="D36" s="229"/>
      <c r="E36" s="229"/>
      <c r="F36" s="229"/>
      <c r="G36" s="229"/>
      <c r="H36" s="229"/>
      <c r="I36" s="229"/>
      <c r="J36" s="229"/>
      <c r="K36" s="229"/>
      <c r="L36" s="229"/>
      <c r="M36" s="229"/>
      <c r="N36" s="229"/>
      <c r="O36" s="229"/>
      <c r="P36" s="230"/>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70" t="s">
        <v>17</v>
      </c>
      <c r="C38" s="271"/>
      <c r="D38" s="271"/>
      <c r="E38" s="271"/>
      <c r="F38" s="271"/>
      <c r="G38" s="271"/>
      <c r="H38" s="271"/>
      <c r="I38" s="271"/>
      <c r="J38" s="271"/>
      <c r="K38" s="271"/>
      <c r="L38" s="271"/>
      <c r="M38" s="271"/>
      <c r="N38" s="271"/>
      <c r="O38" s="272"/>
      <c r="P38" s="273"/>
      <c r="Q38" s="32"/>
    </row>
    <row r="39" spans="1:17" ht="13.5" thickBot="1">
      <c r="A39" s="32"/>
      <c r="B39" s="1" t="s">
        <v>22</v>
      </c>
      <c r="C39" s="274" t="s">
        <v>18</v>
      </c>
      <c r="D39" s="275"/>
      <c r="E39" s="275"/>
      <c r="F39" s="275"/>
      <c r="G39" s="276"/>
      <c r="H39" s="274" t="s">
        <v>7</v>
      </c>
      <c r="I39" s="275"/>
      <c r="J39" s="275"/>
      <c r="K39" s="275"/>
      <c r="L39" s="276"/>
      <c r="M39" s="274" t="s">
        <v>19</v>
      </c>
      <c r="N39" s="275"/>
      <c r="O39" s="277"/>
      <c r="P39" s="276"/>
      <c r="Q39" s="32"/>
    </row>
    <row r="40" spans="1:17" ht="24" customHeight="1">
      <c r="A40" s="32"/>
      <c r="B40" s="35" t="s">
        <v>120</v>
      </c>
      <c r="C40" s="278" t="s">
        <v>106</v>
      </c>
      <c r="D40" s="279"/>
      <c r="E40" s="279"/>
      <c r="F40" s="279"/>
      <c r="G40" s="280"/>
      <c r="H40" s="278" t="s">
        <v>121</v>
      </c>
      <c r="I40" s="279"/>
      <c r="J40" s="279"/>
      <c r="K40" s="279"/>
      <c r="L40" s="280"/>
      <c r="M40" s="278" t="s">
        <v>122</v>
      </c>
      <c r="N40" s="279"/>
      <c r="O40" s="279"/>
      <c r="P40" s="281"/>
      <c r="Q40" s="32"/>
    </row>
    <row r="41" spans="1:17" ht="23.25" customHeight="1">
      <c r="A41" s="32"/>
      <c r="B41" s="35" t="s">
        <v>123</v>
      </c>
      <c r="C41" s="278" t="s">
        <v>106</v>
      </c>
      <c r="D41" s="279"/>
      <c r="E41" s="279"/>
      <c r="F41" s="279"/>
      <c r="G41" s="280"/>
      <c r="H41" s="278" t="s">
        <v>121</v>
      </c>
      <c r="I41" s="279"/>
      <c r="J41" s="279"/>
      <c r="K41" s="279"/>
      <c r="L41" s="280"/>
      <c r="M41" s="278" t="s">
        <v>122</v>
      </c>
      <c r="N41" s="279"/>
      <c r="O41" s="279"/>
      <c r="P41" s="281"/>
      <c r="Q41" s="32"/>
    </row>
    <row r="42" spans="1:17" ht="13.5" customHeight="1">
      <c r="A42" s="32"/>
      <c r="B42" s="12"/>
      <c r="C42" s="282"/>
      <c r="D42" s="283"/>
      <c r="E42" s="283"/>
      <c r="F42" s="283"/>
      <c r="G42" s="284"/>
      <c r="H42" s="282"/>
      <c r="I42" s="283"/>
      <c r="J42" s="283"/>
      <c r="K42" s="283"/>
      <c r="L42" s="284"/>
      <c r="M42" s="282"/>
      <c r="N42" s="283"/>
      <c r="O42" s="283"/>
      <c r="P42" s="285"/>
      <c r="Q42" s="32"/>
    </row>
    <row r="43" spans="1:17" ht="12.75" customHeight="1">
      <c r="A43" s="32"/>
      <c r="B43" s="12"/>
      <c r="C43" s="282"/>
      <c r="D43" s="283"/>
      <c r="E43" s="283"/>
      <c r="F43" s="283"/>
      <c r="G43" s="284"/>
      <c r="H43" s="282"/>
      <c r="I43" s="283"/>
      <c r="J43" s="283"/>
      <c r="K43" s="283"/>
      <c r="L43" s="284"/>
      <c r="M43" s="282"/>
      <c r="N43" s="283"/>
      <c r="O43" s="283"/>
      <c r="P43" s="285"/>
      <c r="Q43" s="32"/>
    </row>
    <row r="44" spans="1:17" ht="11.25" customHeight="1" thickBot="1">
      <c r="A44" s="32"/>
      <c r="B44" s="8"/>
      <c r="C44" s="286"/>
      <c r="D44" s="287"/>
      <c r="E44" s="287"/>
      <c r="F44" s="287"/>
      <c r="G44" s="288"/>
      <c r="H44" s="286"/>
      <c r="I44" s="287"/>
      <c r="J44" s="287"/>
      <c r="K44" s="287"/>
      <c r="L44" s="288"/>
      <c r="M44" s="286"/>
      <c r="N44" s="287"/>
      <c r="O44" s="287"/>
      <c r="P44" s="289"/>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247" t="s">
        <v>8</v>
      </c>
      <c r="C46" s="248"/>
      <c r="D46" s="248"/>
      <c r="E46" s="248"/>
      <c r="F46" s="248"/>
      <c r="G46" s="248"/>
      <c r="H46" s="248"/>
      <c r="I46" s="248"/>
      <c r="J46" s="248"/>
      <c r="K46" s="248"/>
      <c r="L46" s="248"/>
      <c r="M46" s="248"/>
      <c r="N46" s="248"/>
      <c r="O46" s="248"/>
      <c r="P46" s="249"/>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290"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c r="A49" s="32"/>
      <c r="B49" s="291"/>
      <c r="C49" s="10" t="s">
        <v>10</v>
      </c>
      <c r="D49" s="13"/>
      <c r="E49" s="13"/>
      <c r="F49" s="13"/>
      <c r="G49" s="13"/>
      <c r="H49" s="13"/>
      <c r="I49" s="13"/>
      <c r="J49" s="13"/>
      <c r="K49" s="13"/>
      <c r="L49" s="13"/>
      <c r="M49" s="13"/>
      <c r="N49" s="13"/>
      <c r="O49" s="36" t="str">
        <f>'Regis Opor Term Pro'!D12</f>
        <v>0%</v>
      </c>
      <c r="P49" s="14"/>
      <c r="Q49" s="32"/>
    </row>
    <row r="50" spans="1:17" ht="4.5" customHeight="1" thickBot="1">
      <c r="A50" s="32"/>
      <c r="B50" s="231">
        <v>0.9</v>
      </c>
      <c r="C50" s="292"/>
      <c r="D50" s="292"/>
      <c r="E50" s="292"/>
      <c r="F50" s="292"/>
      <c r="G50" s="292"/>
      <c r="H50" s="292"/>
      <c r="I50" s="292"/>
      <c r="J50" s="292"/>
      <c r="K50" s="292"/>
      <c r="L50" s="292"/>
      <c r="M50" s="292"/>
      <c r="N50" s="292"/>
      <c r="O50" s="292"/>
      <c r="P50" s="293"/>
      <c r="Q50" s="32"/>
    </row>
    <row r="51" spans="1:17" ht="13.5" thickBot="1">
      <c r="A51" s="32"/>
      <c r="B51" s="247" t="s">
        <v>21</v>
      </c>
      <c r="C51" s="248"/>
      <c r="D51" s="248"/>
      <c r="E51" s="248"/>
      <c r="F51" s="248"/>
      <c r="G51" s="248"/>
      <c r="H51" s="248"/>
      <c r="I51" s="248"/>
      <c r="J51" s="248"/>
      <c r="K51" s="248"/>
      <c r="L51" s="248"/>
      <c r="M51" s="248"/>
      <c r="N51" s="248"/>
      <c r="O51" s="248"/>
      <c r="P51" s="249"/>
      <c r="Q51" s="32"/>
    </row>
    <row r="52" spans="1:17" ht="12.75">
      <c r="A52" s="32"/>
      <c r="B52" s="294" t="s">
        <v>109</v>
      </c>
      <c r="C52" s="295"/>
      <c r="D52" s="295"/>
      <c r="E52" s="295"/>
      <c r="F52" s="295"/>
      <c r="G52" s="295"/>
      <c r="H52" s="295"/>
      <c r="I52" s="295"/>
      <c r="J52" s="295"/>
      <c r="K52" s="295"/>
      <c r="L52" s="295"/>
      <c r="M52" s="295"/>
      <c r="N52" s="295"/>
      <c r="O52" s="295"/>
      <c r="P52" s="296"/>
      <c r="Q52" s="32"/>
    </row>
    <row r="53" spans="1:17" ht="12.75">
      <c r="A53" s="32"/>
      <c r="B53" s="297"/>
      <c r="C53" s="298"/>
      <c r="D53" s="298"/>
      <c r="E53" s="298"/>
      <c r="F53" s="298"/>
      <c r="G53" s="298"/>
      <c r="H53" s="298"/>
      <c r="I53" s="298"/>
      <c r="J53" s="298"/>
      <c r="K53" s="298"/>
      <c r="L53" s="298"/>
      <c r="M53" s="298"/>
      <c r="N53" s="298"/>
      <c r="O53" s="298"/>
      <c r="P53" s="299"/>
      <c r="Q53" s="32"/>
    </row>
    <row r="54" spans="1:17" ht="12.75">
      <c r="A54" s="32"/>
      <c r="B54" s="297"/>
      <c r="C54" s="298"/>
      <c r="D54" s="298"/>
      <c r="E54" s="298"/>
      <c r="F54" s="298"/>
      <c r="G54" s="298"/>
      <c r="H54" s="298"/>
      <c r="I54" s="298"/>
      <c r="J54" s="298"/>
      <c r="K54" s="298"/>
      <c r="L54" s="298"/>
      <c r="M54" s="298"/>
      <c r="N54" s="298"/>
      <c r="O54" s="298"/>
      <c r="P54" s="299"/>
      <c r="Q54" s="32"/>
    </row>
    <row r="55" spans="1:17" ht="12.75">
      <c r="A55" s="32"/>
      <c r="B55" s="297"/>
      <c r="C55" s="298"/>
      <c r="D55" s="298"/>
      <c r="E55" s="298"/>
      <c r="F55" s="298"/>
      <c r="G55" s="298"/>
      <c r="H55" s="298"/>
      <c r="I55" s="298"/>
      <c r="J55" s="298"/>
      <c r="K55" s="298"/>
      <c r="L55" s="298"/>
      <c r="M55" s="298"/>
      <c r="N55" s="298"/>
      <c r="O55" s="298"/>
      <c r="P55" s="299"/>
      <c r="Q55" s="32"/>
    </row>
    <row r="56" spans="1:17" ht="12.75">
      <c r="A56" s="32"/>
      <c r="B56" s="297"/>
      <c r="C56" s="298"/>
      <c r="D56" s="298"/>
      <c r="E56" s="298"/>
      <c r="F56" s="298"/>
      <c r="G56" s="298"/>
      <c r="H56" s="298"/>
      <c r="I56" s="298"/>
      <c r="J56" s="298"/>
      <c r="K56" s="298"/>
      <c r="L56" s="298"/>
      <c r="M56" s="298"/>
      <c r="N56" s="298"/>
      <c r="O56" s="298"/>
      <c r="P56" s="299"/>
      <c r="Q56" s="32"/>
    </row>
    <row r="57" spans="1:17" ht="12.75">
      <c r="A57" s="32"/>
      <c r="B57" s="297"/>
      <c r="C57" s="298"/>
      <c r="D57" s="298"/>
      <c r="E57" s="298"/>
      <c r="F57" s="298"/>
      <c r="G57" s="298"/>
      <c r="H57" s="298"/>
      <c r="I57" s="298"/>
      <c r="J57" s="298"/>
      <c r="K57" s="298"/>
      <c r="L57" s="298"/>
      <c r="M57" s="298"/>
      <c r="N57" s="298"/>
      <c r="O57" s="298"/>
      <c r="P57" s="299"/>
      <c r="Q57" s="32"/>
    </row>
    <row r="58" spans="1:17" ht="12.75">
      <c r="A58" s="32"/>
      <c r="B58" s="297"/>
      <c r="C58" s="298"/>
      <c r="D58" s="298"/>
      <c r="E58" s="298"/>
      <c r="F58" s="298"/>
      <c r="G58" s="298"/>
      <c r="H58" s="298"/>
      <c r="I58" s="298"/>
      <c r="J58" s="298"/>
      <c r="K58" s="298"/>
      <c r="L58" s="298"/>
      <c r="M58" s="298"/>
      <c r="N58" s="298"/>
      <c r="O58" s="298"/>
      <c r="P58" s="299"/>
      <c r="Q58" s="32"/>
    </row>
    <row r="59" spans="1:17" ht="12.75">
      <c r="A59" s="32"/>
      <c r="B59" s="297"/>
      <c r="C59" s="298"/>
      <c r="D59" s="298"/>
      <c r="E59" s="298"/>
      <c r="F59" s="298"/>
      <c r="G59" s="298"/>
      <c r="H59" s="298"/>
      <c r="I59" s="298"/>
      <c r="J59" s="298"/>
      <c r="K59" s="298"/>
      <c r="L59" s="298"/>
      <c r="M59" s="298"/>
      <c r="N59" s="298"/>
      <c r="O59" s="298"/>
      <c r="P59" s="299"/>
      <c r="Q59" s="32"/>
    </row>
    <row r="60" spans="1:17" ht="12.75">
      <c r="A60" s="32"/>
      <c r="B60" s="297"/>
      <c r="C60" s="298"/>
      <c r="D60" s="298"/>
      <c r="E60" s="298"/>
      <c r="F60" s="298"/>
      <c r="G60" s="298"/>
      <c r="H60" s="298"/>
      <c r="I60" s="298"/>
      <c r="J60" s="298"/>
      <c r="K60" s="298"/>
      <c r="L60" s="298"/>
      <c r="M60" s="298"/>
      <c r="N60" s="298"/>
      <c r="O60" s="298"/>
      <c r="P60" s="299"/>
      <c r="Q60" s="32"/>
    </row>
    <row r="61" spans="1:17" ht="12.75">
      <c r="A61" s="32"/>
      <c r="B61" s="297"/>
      <c r="C61" s="298"/>
      <c r="D61" s="298"/>
      <c r="E61" s="298"/>
      <c r="F61" s="298"/>
      <c r="G61" s="298"/>
      <c r="H61" s="298"/>
      <c r="I61" s="298"/>
      <c r="J61" s="298"/>
      <c r="K61" s="298"/>
      <c r="L61" s="298"/>
      <c r="M61" s="298"/>
      <c r="N61" s="298"/>
      <c r="O61" s="298"/>
      <c r="P61" s="299"/>
      <c r="Q61" s="32"/>
    </row>
    <row r="62" spans="1:17" ht="12.75">
      <c r="A62" s="32"/>
      <c r="B62" s="297"/>
      <c r="C62" s="298"/>
      <c r="D62" s="298"/>
      <c r="E62" s="298"/>
      <c r="F62" s="298"/>
      <c r="G62" s="298"/>
      <c r="H62" s="298"/>
      <c r="I62" s="298"/>
      <c r="J62" s="298"/>
      <c r="K62" s="298"/>
      <c r="L62" s="298"/>
      <c r="M62" s="298"/>
      <c r="N62" s="298"/>
      <c r="O62" s="298"/>
      <c r="P62" s="299"/>
      <c r="Q62" s="32"/>
    </row>
    <row r="63" spans="1:17" ht="12.75">
      <c r="A63" s="32"/>
      <c r="B63" s="297"/>
      <c r="C63" s="298"/>
      <c r="D63" s="298"/>
      <c r="E63" s="298"/>
      <c r="F63" s="298"/>
      <c r="G63" s="298"/>
      <c r="H63" s="298"/>
      <c r="I63" s="298"/>
      <c r="J63" s="298"/>
      <c r="K63" s="298"/>
      <c r="L63" s="298"/>
      <c r="M63" s="298"/>
      <c r="N63" s="298"/>
      <c r="O63" s="298"/>
      <c r="P63" s="299"/>
      <c r="Q63" s="32"/>
    </row>
    <row r="64" spans="1:17" ht="12.75">
      <c r="A64" s="32"/>
      <c r="B64" s="297"/>
      <c r="C64" s="298"/>
      <c r="D64" s="298"/>
      <c r="E64" s="298"/>
      <c r="F64" s="298"/>
      <c r="G64" s="298"/>
      <c r="H64" s="298"/>
      <c r="I64" s="298"/>
      <c r="J64" s="298"/>
      <c r="K64" s="298"/>
      <c r="L64" s="298"/>
      <c r="M64" s="298"/>
      <c r="N64" s="298"/>
      <c r="O64" s="298"/>
      <c r="P64" s="299"/>
      <c r="Q64" s="32"/>
    </row>
    <row r="65" spans="1:17" ht="12.75">
      <c r="A65" s="32"/>
      <c r="B65" s="297"/>
      <c r="C65" s="298"/>
      <c r="D65" s="298"/>
      <c r="E65" s="298"/>
      <c r="F65" s="298"/>
      <c r="G65" s="298"/>
      <c r="H65" s="298"/>
      <c r="I65" s="298"/>
      <c r="J65" s="298"/>
      <c r="K65" s="298"/>
      <c r="L65" s="298"/>
      <c r="M65" s="298"/>
      <c r="N65" s="298"/>
      <c r="O65" s="298"/>
      <c r="P65" s="299"/>
      <c r="Q65" s="32"/>
    </row>
    <row r="66" spans="1:17" ht="12.75">
      <c r="A66" s="32"/>
      <c r="B66" s="297"/>
      <c r="C66" s="298"/>
      <c r="D66" s="298"/>
      <c r="E66" s="298"/>
      <c r="F66" s="298"/>
      <c r="G66" s="298"/>
      <c r="H66" s="298"/>
      <c r="I66" s="298"/>
      <c r="J66" s="298"/>
      <c r="K66" s="298"/>
      <c r="L66" s="298"/>
      <c r="M66" s="298"/>
      <c r="N66" s="298"/>
      <c r="O66" s="298"/>
      <c r="P66" s="299"/>
      <c r="Q66" s="32"/>
    </row>
    <row r="67" spans="1:17" ht="13.5" thickBot="1">
      <c r="A67" s="32"/>
      <c r="B67" s="300"/>
      <c r="C67" s="301"/>
      <c r="D67" s="301"/>
      <c r="E67" s="301"/>
      <c r="F67" s="301"/>
      <c r="G67" s="301"/>
      <c r="H67" s="301"/>
      <c r="I67" s="301"/>
      <c r="J67" s="301"/>
      <c r="K67" s="301"/>
      <c r="L67" s="301"/>
      <c r="M67" s="301"/>
      <c r="N67" s="301"/>
      <c r="O67" s="301"/>
      <c r="P67" s="302"/>
      <c r="Q67" s="32"/>
    </row>
    <row r="68" spans="1:17" s="21" customFormat="1" ht="4.5" customHeight="1" thickBot="1">
      <c r="A68" s="303"/>
      <c r="B68" s="303"/>
      <c r="C68" s="303"/>
      <c r="D68" s="303"/>
      <c r="E68" s="303"/>
      <c r="F68" s="303"/>
      <c r="G68" s="303"/>
      <c r="H68" s="303"/>
      <c r="I68" s="303"/>
      <c r="J68" s="303"/>
      <c r="K68" s="303"/>
      <c r="L68" s="303"/>
      <c r="M68" s="303"/>
      <c r="N68" s="303"/>
      <c r="O68" s="303"/>
      <c r="P68" s="303"/>
      <c r="Q68" s="303"/>
    </row>
    <row r="69" spans="1:17" ht="49.5" customHeight="1" thickBot="1">
      <c r="A69" s="32"/>
      <c r="B69" s="20" t="s">
        <v>5</v>
      </c>
      <c r="C69" s="304"/>
      <c r="D69" s="305"/>
      <c r="E69" s="305"/>
      <c r="F69" s="305"/>
      <c r="G69" s="305"/>
      <c r="H69" s="305"/>
      <c r="I69" s="305"/>
      <c r="J69" s="305"/>
      <c r="K69" s="305"/>
      <c r="L69" s="305"/>
      <c r="M69" s="305"/>
      <c r="N69" s="305"/>
      <c r="O69" s="305"/>
      <c r="P69" s="306"/>
      <c r="Q69" s="32"/>
    </row>
    <row r="70" spans="1:17" ht="41.25" customHeight="1" thickBot="1">
      <c r="A70" s="32"/>
      <c r="B70" s="19" t="s">
        <v>63</v>
      </c>
      <c r="C70" s="269" t="s">
        <v>140</v>
      </c>
      <c r="D70" s="229"/>
      <c r="E70" s="229"/>
      <c r="F70" s="229"/>
      <c r="G70" s="229"/>
      <c r="H70" s="229"/>
      <c r="I70" s="229"/>
      <c r="J70" s="229"/>
      <c r="K70" s="229"/>
      <c r="L70" s="229"/>
      <c r="M70" s="229"/>
      <c r="N70" s="229"/>
      <c r="O70" s="229"/>
      <c r="P70" s="230"/>
      <c r="Q70" s="32"/>
    </row>
    <row r="71" spans="1:17" ht="27.75" customHeight="1" thickBot="1">
      <c r="A71" s="32"/>
      <c r="B71" s="19" t="s">
        <v>84</v>
      </c>
      <c r="C71" s="307"/>
      <c r="D71" s="307"/>
      <c r="E71" s="307"/>
      <c r="F71" s="307"/>
      <c r="G71" s="307"/>
      <c r="H71" s="307"/>
      <c r="I71" s="307"/>
      <c r="J71" s="307"/>
      <c r="K71" s="307"/>
      <c r="L71" s="307"/>
      <c r="M71" s="307"/>
      <c r="N71" s="307"/>
      <c r="O71" s="307"/>
      <c r="P71" s="308"/>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8"/>
      <c r="G120" s="38"/>
      <c r="H120" s="38"/>
      <c r="I120" s="38"/>
      <c r="J120" s="38"/>
      <c r="K120" s="38"/>
      <c r="L120" s="38"/>
      <c r="M120" s="38"/>
      <c r="N120" s="38"/>
      <c r="O120" s="38"/>
      <c r="P120" s="38"/>
      <c r="Q120" s="38"/>
      <c r="R120" s="38"/>
      <c r="S120" s="38"/>
    </row>
    <row r="121" spans="1:19" ht="76.5">
      <c r="A121" s="38"/>
      <c r="B121" s="42" t="s">
        <v>77</v>
      </c>
      <c r="C121" s="38"/>
      <c r="D121" s="38">
        <v>2014</v>
      </c>
      <c r="E121" s="38"/>
      <c r="F121" s="38"/>
      <c r="G121" s="38"/>
      <c r="H121" s="38"/>
      <c r="I121" s="38"/>
      <c r="J121" s="38"/>
      <c r="K121" s="38"/>
      <c r="L121" s="38"/>
      <c r="M121" s="38"/>
      <c r="N121" s="38"/>
      <c r="O121" s="38"/>
      <c r="P121" s="38"/>
      <c r="Q121" s="38"/>
      <c r="R121" s="38"/>
      <c r="S121" s="38"/>
    </row>
    <row r="122" spans="1:19" ht="63.75">
      <c r="A122" s="38"/>
      <c r="B122" s="42" t="s">
        <v>78</v>
      </c>
      <c r="C122" s="38"/>
      <c r="D122" s="38">
        <v>2016</v>
      </c>
      <c r="E122" s="38"/>
      <c r="F122" s="38"/>
      <c r="G122" s="38"/>
      <c r="H122" s="38"/>
      <c r="I122" s="38"/>
      <c r="J122" s="38"/>
      <c r="K122" s="38"/>
      <c r="L122" s="38"/>
      <c r="M122" s="38"/>
      <c r="N122" s="38"/>
      <c r="O122" s="38"/>
      <c r="P122" s="38"/>
      <c r="Q122" s="38"/>
      <c r="R122" s="38"/>
      <c r="S122" s="38"/>
    </row>
    <row r="123" spans="1:19" ht="38.25">
      <c r="A123" s="38"/>
      <c r="B123" s="42" t="s">
        <v>82</v>
      </c>
      <c r="C123" s="38"/>
      <c r="D123" s="38">
        <v>2017</v>
      </c>
      <c r="E123" s="38"/>
      <c r="F123" s="38"/>
      <c r="G123" s="38"/>
      <c r="H123" s="38"/>
      <c r="I123" s="38"/>
      <c r="J123" s="38"/>
      <c r="K123" s="38"/>
      <c r="L123" s="38"/>
      <c r="M123" s="38"/>
      <c r="N123" s="38"/>
      <c r="O123" s="38"/>
      <c r="P123" s="38"/>
      <c r="Q123" s="38"/>
      <c r="R123" s="38"/>
      <c r="S123" s="38"/>
    </row>
    <row r="124" spans="1:19" ht="63.75">
      <c r="A124" s="38"/>
      <c r="B124" s="42" t="s">
        <v>79</v>
      </c>
      <c r="C124" s="38"/>
      <c r="D124" s="38"/>
      <c r="E124" s="38"/>
      <c r="F124" s="38"/>
      <c r="G124" s="38"/>
      <c r="H124" s="38"/>
      <c r="I124" s="38"/>
      <c r="J124" s="38"/>
      <c r="K124" s="38"/>
      <c r="L124" s="38"/>
      <c r="M124" s="38"/>
      <c r="N124" s="38"/>
      <c r="O124" s="38"/>
      <c r="P124" s="38"/>
      <c r="Q124" s="38"/>
      <c r="R124" s="38"/>
      <c r="S124" s="38"/>
    </row>
    <row r="125" spans="1:19" ht="63.75">
      <c r="A125" s="38"/>
      <c r="B125" s="42" t="s">
        <v>80</v>
      </c>
      <c r="C125" s="38"/>
      <c r="D125" s="38"/>
      <c r="E125" s="38"/>
      <c r="F125" s="38"/>
      <c r="G125" s="38"/>
      <c r="H125" s="38"/>
      <c r="I125" s="38"/>
      <c r="J125" s="38"/>
      <c r="K125" s="38"/>
      <c r="L125" s="38"/>
      <c r="M125" s="38"/>
      <c r="N125" s="38"/>
      <c r="O125" s="38"/>
      <c r="P125" s="38"/>
      <c r="Q125" s="38"/>
      <c r="R125" s="38"/>
      <c r="S125" s="38"/>
    </row>
    <row r="126" spans="1:19" ht="51">
      <c r="A126" s="38"/>
      <c r="B126" s="42" t="s">
        <v>81</v>
      </c>
      <c r="C126" s="38"/>
      <c r="D126" s="38"/>
      <c r="E126" s="38"/>
      <c r="F126" s="38"/>
      <c r="G126" s="38"/>
      <c r="H126" s="38"/>
      <c r="I126" s="38"/>
      <c r="J126" s="38"/>
      <c r="K126" s="38"/>
      <c r="L126" s="38"/>
      <c r="M126" s="38"/>
      <c r="N126" s="38"/>
      <c r="O126" s="38"/>
      <c r="P126" s="38"/>
      <c r="Q126" s="38"/>
      <c r="R126" s="38"/>
      <c r="S126" s="38"/>
    </row>
    <row r="127" spans="1:19" ht="12.75">
      <c r="A127" s="38"/>
      <c r="B127" s="42" t="s">
        <v>114</v>
      </c>
      <c r="C127" s="38"/>
      <c r="D127" s="38"/>
      <c r="E127" s="38"/>
      <c r="F127" s="38"/>
      <c r="G127" s="38"/>
      <c r="H127" s="38"/>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51:P51"/>
    <mergeCell ref="B52:P67"/>
    <mergeCell ref="A68:Q68"/>
    <mergeCell ref="C69:P69"/>
    <mergeCell ref="C70:P70"/>
    <mergeCell ref="C71:P71"/>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G12"/>
  <sheetViews>
    <sheetView zoomScalePageLayoutView="0" workbookViewId="0" topLeftCell="A8">
      <selection activeCell="C24" sqref="C24:P24"/>
    </sheetView>
  </sheetViews>
  <sheetFormatPr defaultColWidth="11.421875" defaultRowHeight="12.75"/>
  <cols>
    <col min="1" max="1" width="23.8515625" style="0" customWidth="1"/>
    <col min="2" max="2" width="34.57421875" style="0" customWidth="1"/>
    <col min="3" max="3" width="24.7109375" style="0" customWidth="1"/>
    <col min="4" max="4" width="12.421875" style="0" customWidth="1"/>
    <col min="7" max="7" width="24.28125" style="0" customWidth="1"/>
  </cols>
  <sheetData>
    <row r="1" spans="1:7" ht="18.75" thickTop="1">
      <c r="A1" s="309"/>
      <c r="B1" s="312" t="s">
        <v>56</v>
      </c>
      <c r="C1" s="312"/>
      <c r="D1" s="312"/>
      <c r="E1" s="313" t="s">
        <v>86</v>
      </c>
      <c r="F1" s="314"/>
      <c r="G1" s="315"/>
    </row>
    <row r="2" spans="1:7" ht="18">
      <c r="A2" s="310"/>
      <c r="B2" s="316" t="s">
        <v>87</v>
      </c>
      <c r="C2" s="316"/>
      <c r="D2" s="316"/>
      <c r="E2" s="317" t="s">
        <v>88</v>
      </c>
      <c r="F2" s="318"/>
      <c r="G2" s="319"/>
    </row>
    <row r="3" spans="1:7" ht="21.75" customHeight="1">
      <c r="A3" s="310"/>
      <c r="B3" s="316" t="s">
        <v>89</v>
      </c>
      <c r="C3" s="316"/>
      <c r="D3" s="316"/>
      <c r="E3" s="317" t="s">
        <v>90</v>
      </c>
      <c r="F3" s="318"/>
      <c r="G3" s="319"/>
    </row>
    <row r="4" spans="1:7" ht="29.25" customHeight="1" thickBot="1">
      <c r="A4" s="311"/>
      <c r="B4" s="320" t="s">
        <v>91</v>
      </c>
      <c r="C4" s="320"/>
      <c r="D4" s="320"/>
      <c r="E4" s="321" t="s">
        <v>61</v>
      </c>
      <c r="F4" s="322"/>
      <c r="G4" s="323"/>
    </row>
    <row r="5" spans="1:7" ht="18.75" thickTop="1">
      <c r="A5" s="25"/>
      <c r="B5" s="24"/>
      <c r="C5" s="26"/>
      <c r="D5" s="26"/>
      <c r="E5" s="27"/>
      <c r="F5" s="27"/>
      <c r="G5" s="27"/>
    </row>
    <row r="6" spans="1:7" ht="15.75">
      <c r="A6" s="28" t="s">
        <v>0</v>
      </c>
      <c r="C6" s="324" t="s">
        <v>95</v>
      </c>
      <c r="D6" s="324"/>
      <c r="E6" s="324"/>
      <c r="F6" s="324"/>
      <c r="G6" s="324"/>
    </row>
    <row r="7" ht="13.5" thickBot="1">
      <c r="A7" s="28"/>
    </row>
    <row r="8" spans="1:7" ht="14.25" thickBot="1" thickTop="1">
      <c r="A8" s="325" t="s">
        <v>92</v>
      </c>
      <c r="B8" s="327" t="s">
        <v>20</v>
      </c>
      <c r="C8" s="329" t="s">
        <v>115</v>
      </c>
      <c r="D8" s="329"/>
      <c r="E8" s="329"/>
      <c r="F8" s="329"/>
      <c r="G8" s="330"/>
    </row>
    <row r="9" spans="1:7" ht="13.5" thickBot="1">
      <c r="A9" s="326"/>
      <c r="B9" s="328"/>
      <c r="C9" s="31" t="s">
        <v>69</v>
      </c>
      <c r="D9" s="31" t="s">
        <v>93</v>
      </c>
      <c r="E9" s="331" t="s">
        <v>94</v>
      </c>
      <c r="F9" s="331"/>
      <c r="G9" s="332"/>
    </row>
    <row r="10" spans="1:7" ht="80.25" customHeight="1" thickBot="1">
      <c r="A10" s="333" t="s">
        <v>95</v>
      </c>
      <c r="B10" s="29" t="s">
        <v>124</v>
      </c>
      <c r="C10" s="30"/>
      <c r="D10" s="335" t="str">
        <f>IF(C11=0,"0%",C10/C11)</f>
        <v>0%</v>
      </c>
      <c r="E10" s="337"/>
      <c r="F10" s="338"/>
      <c r="G10" s="339"/>
    </row>
    <row r="11" spans="1:7" ht="245.25" customHeight="1" thickBot="1">
      <c r="A11" s="334"/>
      <c r="B11" s="29" t="s">
        <v>125</v>
      </c>
      <c r="C11" s="30"/>
      <c r="D11" s="336"/>
      <c r="E11" s="340"/>
      <c r="F11" s="341"/>
      <c r="G11" s="342"/>
    </row>
    <row r="12" ht="12.75">
      <c r="D12" s="46" t="str">
        <f>D10</f>
        <v>0%</v>
      </c>
    </row>
  </sheetData>
  <sheetProtection/>
  <mergeCells count="17">
    <mergeCell ref="C6:G6"/>
    <mergeCell ref="A8:A9"/>
    <mergeCell ref="B8:B9"/>
    <mergeCell ref="C8:G8"/>
    <mergeCell ref="E9:G9"/>
    <mergeCell ref="A10:A11"/>
    <mergeCell ref="D10:D11"/>
    <mergeCell ref="E10:G11"/>
    <mergeCell ref="A1:A4"/>
    <mergeCell ref="B1:D1"/>
    <mergeCell ref="E1:G1"/>
    <mergeCell ref="B2:D2"/>
    <mergeCell ref="E2:G2"/>
    <mergeCell ref="B3:D3"/>
    <mergeCell ref="E3:G3"/>
    <mergeCell ref="B4:D4"/>
    <mergeCell ref="E4:G4"/>
  </mergeCells>
  <printOptions/>
  <pageMargins left="0.7" right="0.7" top="0.75" bottom="0.75" header="0.3" footer="0.3"/>
  <pageSetup orientation="portrait" paperSize="14" scale="6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T176"/>
  <sheetViews>
    <sheetView zoomScalePageLayoutView="0" workbookViewId="0" topLeftCell="A61">
      <selection activeCell="C73" sqref="C73:P73"/>
    </sheetView>
  </sheetViews>
  <sheetFormatPr defaultColWidth="11.421875" defaultRowHeight="12.75"/>
  <cols>
    <col min="1" max="1" width="3.0039062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18" width="11.7109375" style="50" customWidth="1"/>
    <col min="19" max="19" width="11.421875" style="95" hidden="1" customWidth="1"/>
    <col min="20" max="16384" width="11.421875" style="50" customWidth="1"/>
  </cols>
  <sheetData>
    <row r="1" spans="2:16" ht="13.5" thickBot="1">
      <c r="B1" s="85"/>
      <c r="C1" s="85"/>
      <c r="D1" s="85"/>
      <c r="E1" s="85"/>
      <c r="F1" s="85"/>
      <c r="G1" s="85"/>
      <c r="H1" s="85"/>
      <c r="I1" s="85"/>
      <c r="J1" s="85"/>
      <c r="K1" s="85"/>
      <c r="L1" s="85"/>
      <c r="M1" s="85"/>
      <c r="N1" s="85"/>
      <c r="O1" s="85"/>
      <c r="P1" s="85"/>
    </row>
    <row r="2" spans="2:19" ht="16.5" customHeight="1">
      <c r="B2" s="465"/>
      <c r="C2" s="468" t="s">
        <v>56</v>
      </c>
      <c r="D2" s="469"/>
      <c r="E2" s="469"/>
      <c r="F2" s="469"/>
      <c r="G2" s="469"/>
      <c r="H2" s="469"/>
      <c r="I2" s="469"/>
      <c r="J2" s="469"/>
      <c r="K2" s="469"/>
      <c r="L2" s="469"/>
      <c r="M2" s="470"/>
      <c r="N2" s="471" t="s">
        <v>179</v>
      </c>
      <c r="O2" s="472"/>
      <c r="P2" s="473"/>
      <c r="S2" s="120">
        <f>+C26</f>
        <v>0.9</v>
      </c>
    </row>
    <row r="3" spans="2:19" ht="15.75" customHeight="1">
      <c r="B3" s="466"/>
      <c r="C3" s="474" t="s">
        <v>58</v>
      </c>
      <c r="D3" s="475"/>
      <c r="E3" s="475"/>
      <c r="F3" s="475"/>
      <c r="G3" s="475"/>
      <c r="H3" s="475"/>
      <c r="I3" s="475"/>
      <c r="J3" s="475"/>
      <c r="K3" s="475"/>
      <c r="L3" s="475"/>
      <c r="M3" s="476"/>
      <c r="N3" s="477" t="s">
        <v>247</v>
      </c>
      <c r="O3" s="478"/>
      <c r="P3" s="479"/>
      <c r="S3" s="96">
        <v>0.7444449</v>
      </c>
    </row>
    <row r="4" spans="2:19" ht="15.75" customHeight="1">
      <c r="B4" s="466"/>
      <c r="C4" s="474" t="s">
        <v>59</v>
      </c>
      <c r="D4" s="475"/>
      <c r="E4" s="475"/>
      <c r="F4" s="475"/>
      <c r="G4" s="475"/>
      <c r="H4" s="475"/>
      <c r="I4" s="475"/>
      <c r="J4" s="475"/>
      <c r="K4" s="475"/>
      <c r="L4" s="475"/>
      <c r="M4" s="476"/>
      <c r="N4" s="477" t="s">
        <v>180</v>
      </c>
      <c r="O4" s="478"/>
      <c r="P4" s="479"/>
      <c r="S4" s="96">
        <v>0.600001</v>
      </c>
    </row>
    <row r="5" spans="2:19" ht="16.5" customHeight="1" thickBot="1">
      <c r="B5" s="467"/>
      <c r="C5" s="480" t="s">
        <v>60</v>
      </c>
      <c r="D5" s="481"/>
      <c r="E5" s="481"/>
      <c r="F5" s="481"/>
      <c r="G5" s="481"/>
      <c r="H5" s="481"/>
      <c r="I5" s="481"/>
      <c r="J5" s="481"/>
      <c r="K5" s="481"/>
      <c r="L5" s="481"/>
      <c r="M5" s="482"/>
      <c r="N5" s="483" t="s">
        <v>61</v>
      </c>
      <c r="O5" s="484"/>
      <c r="P5" s="485"/>
      <c r="S5" s="96">
        <v>0.6</v>
      </c>
    </row>
    <row r="6" spans="2:19" ht="13.5" thickBot="1">
      <c r="B6" s="85"/>
      <c r="C6" s="85"/>
      <c r="D6" s="85"/>
      <c r="E6" s="85"/>
      <c r="F6" s="85"/>
      <c r="G6" s="85"/>
      <c r="H6" s="85"/>
      <c r="I6" s="85"/>
      <c r="J6" s="85"/>
      <c r="K6" s="85"/>
      <c r="L6" s="85"/>
      <c r="M6" s="85"/>
      <c r="N6" s="85"/>
      <c r="O6" s="85"/>
      <c r="P6" s="85"/>
      <c r="S6" s="96"/>
    </row>
    <row r="7" spans="1:19" ht="12.75">
      <c r="A7" s="52"/>
      <c r="B7" s="447" t="s">
        <v>65</v>
      </c>
      <c r="C7" s="448"/>
      <c r="D7" s="448"/>
      <c r="E7" s="448"/>
      <c r="F7" s="448"/>
      <c r="G7" s="448"/>
      <c r="H7" s="448"/>
      <c r="I7" s="448"/>
      <c r="J7" s="448"/>
      <c r="K7" s="448"/>
      <c r="L7" s="448"/>
      <c r="M7" s="448"/>
      <c r="N7" s="448"/>
      <c r="O7" s="448"/>
      <c r="P7" s="449"/>
      <c r="Q7" s="52"/>
      <c r="S7" s="96"/>
    </row>
    <row r="8" spans="1:17" ht="13.5" thickBot="1">
      <c r="A8" s="52"/>
      <c r="B8" s="450"/>
      <c r="C8" s="451"/>
      <c r="D8" s="451"/>
      <c r="E8" s="451"/>
      <c r="F8" s="451"/>
      <c r="G8" s="451"/>
      <c r="H8" s="451"/>
      <c r="I8" s="451"/>
      <c r="J8" s="451"/>
      <c r="K8" s="451"/>
      <c r="L8" s="451"/>
      <c r="M8" s="451"/>
      <c r="N8" s="451"/>
      <c r="O8" s="451"/>
      <c r="P8" s="452"/>
      <c r="Q8" s="52"/>
    </row>
    <row r="9" spans="1:17" ht="6.75" customHeight="1" thickBot="1">
      <c r="A9" s="52"/>
      <c r="B9" s="453"/>
      <c r="C9" s="453"/>
      <c r="D9" s="453"/>
      <c r="E9" s="453"/>
      <c r="F9" s="453"/>
      <c r="G9" s="453"/>
      <c r="H9" s="453"/>
      <c r="I9" s="453"/>
      <c r="J9" s="453"/>
      <c r="K9" s="453"/>
      <c r="L9" s="453"/>
      <c r="M9" s="453"/>
      <c r="N9" s="453"/>
      <c r="O9" s="453"/>
      <c r="P9" s="453"/>
      <c r="Q9" s="52"/>
    </row>
    <row r="10" spans="1:17" ht="26.25" customHeight="1" thickBot="1">
      <c r="A10" s="52"/>
      <c r="B10" s="86" t="s">
        <v>83</v>
      </c>
      <c r="C10" s="459">
        <v>2020</v>
      </c>
      <c r="D10" s="460"/>
      <c r="E10" s="460"/>
      <c r="F10" s="460"/>
      <c r="G10" s="460"/>
      <c r="H10" s="460"/>
      <c r="I10" s="461"/>
      <c r="J10" s="454" t="s">
        <v>1</v>
      </c>
      <c r="K10" s="455"/>
      <c r="L10" s="455"/>
      <c r="M10" s="455"/>
      <c r="N10" s="456" t="s">
        <v>195</v>
      </c>
      <c r="O10" s="457"/>
      <c r="P10" s="458"/>
      <c r="Q10" s="52"/>
    </row>
    <row r="11" spans="1:17" ht="4.5" customHeight="1" thickBot="1">
      <c r="A11" s="52"/>
      <c r="B11" s="462"/>
      <c r="C11" s="463"/>
      <c r="D11" s="463"/>
      <c r="E11" s="463"/>
      <c r="F11" s="463"/>
      <c r="G11" s="463"/>
      <c r="H11" s="463"/>
      <c r="I11" s="463"/>
      <c r="J11" s="463"/>
      <c r="K11" s="463"/>
      <c r="L11" s="463"/>
      <c r="M11" s="463"/>
      <c r="N11" s="463"/>
      <c r="O11" s="463"/>
      <c r="P11" s="464"/>
      <c r="Q11" s="52"/>
    </row>
    <row r="12" spans="1:17" ht="13.5" thickBot="1">
      <c r="A12" s="52"/>
      <c r="B12" s="61" t="s">
        <v>0</v>
      </c>
      <c r="C12" s="403" t="s">
        <v>163</v>
      </c>
      <c r="D12" s="403"/>
      <c r="E12" s="403"/>
      <c r="F12" s="403"/>
      <c r="G12" s="403"/>
      <c r="H12" s="403"/>
      <c r="I12" s="403"/>
      <c r="J12" s="403"/>
      <c r="K12" s="403"/>
      <c r="L12" s="403"/>
      <c r="M12" s="403"/>
      <c r="N12" s="403"/>
      <c r="O12" s="403"/>
      <c r="P12" s="404"/>
      <c r="Q12" s="52"/>
    </row>
    <row r="13" spans="1:17" ht="4.5" customHeight="1" thickBot="1">
      <c r="A13" s="52"/>
      <c r="B13" s="399"/>
      <c r="C13" s="400"/>
      <c r="D13" s="400"/>
      <c r="E13" s="400"/>
      <c r="F13" s="400"/>
      <c r="G13" s="400"/>
      <c r="H13" s="400"/>
      <c r="I13" s="400"/>
      <c r="J13" s="400"/>
      <c r="K13" s="400"/>
      <c r="L13" s="400"/>
      <c r="M13" s="400"/>
      <c r="N13" s="400"/>
      <c r="O13" s="400"/>
      <c r="P13" s="401"/>
      <c r="Q13" s="52"/>
    </row>
    <row r="14" spans="1:17" ht="30" customHeight="1" thickBot="1">
      <c r="A14" s="52"/>
      <c r="B14" s="61" t="s">
        <v>6</v>
      </c>
      <c r="C14" s="441" t="s">
        <v>224</v>
      </c>
      <c r="D14" s="442"/>
      <c r="E14" s="442"/>
      <c r="F14" s="442"/>
      <c r="G14" s="442"/>
      <c r="H14" s="442"/>
      <c r="I14" s="442"/>
      <c r="J14" s="442"/>
      <c r="K14" s="442"/>
      <c r="L14" s="442"/>
      <c r="M14" s="442"/>
      <c r="N14" s="442"/>
      <c r="O14" s="442"/>
      <c r="P14" s="443"/>
      <c r="Q14" s="52"/>
    </row>
    <row r="15" spans="1:17" ht="4.5" customHeight="1" thickBot="1">
      <c r="A15" s="52"/>
      <c r="B15" s="415"/>
      <c r="C15" s="416"/>
      <c r="D15" s="416"/>
      <c r="E15" s="416"/>
      <c r="F15" s="416"/>
      <c r="G15" s="416"/>
      <c r="H15" s="416"/>
      <c r="I15" s="416"/>
      <c r="J15" s="416"/>
      <c r="K15" s="416"/>
      <c r="L15" s="416"/>
      <c r="M15" s="416"/>
      <c r="N15" s="416"/>
      <c r="O15" s="416"/>
      <c r="P15" s="417"/>
      <c r="Q15" s="52"/>
    </row>
    <row r="16" spans="1:17" ht="32.25" customHeight="1" thickBot="1">
      <c r="A16" s="52"/>
      <c r="B16" s="61" t="s">
        <v>25</v>
      </c>
      <c r="C16" s="444" t="s">
        <v>205</v>
      </c>
      <c r="D16" s="445"/>
      <c r="E16" s="445"/>
      <c r="F16" s="445"/>
      <c r="G16" s="445"/>
      <c r="H16" s="445"/>
      <c r="I16" s="445"/>
      <c r="J16" s="445"/>
      <c r="K16" s="445"/>
      <c r="L16" s="445"/>
      <c r="M16" s="445"/>
      <c r="N16" s="445"/>
      <c r="O16" s="445"/>
      <c r="P16" s="446"/>
      <c r="Q16" s="52"/>
    </row>
    <row r="17" spans="1:17" ht="4.5" customHeight="1" thickBot="1">
      <c r="A17" s="52"/>
      <c r="B17" s="415"/>
      <c r="C17" s="416"/>
      <c r="D17" s="416"/>
      <c r="E17" s="416"/>
      <c r="F17" s="416"/>
      <c r="G17" s="416"/>
      <c r="H17" s="416"/>
      <c r="I17" s="416"/>
      <c r="J17" s="416"/>
      <c r="K17" s="416"/>
      <c r="L17" s="416"/>
      <c r="M17" s="416"/>
      <c r="N17" s="416"/>
      <c r="O17" s="416"/>
      <c r="P17" s="417"/>
      <c r="Q17" s="52"/>
    </row>
    <row r="18" spans="1:17" ht="26.25" customHeight="1" thickBot="1">
      <c r="A18" s="52"/>
      <c r="B18" s="61" t="s">
        <v>11</v>
      </c>
      <c r="C18" s="431" t="s">
        <v>187</v>
      </c>
      <c r="D18" s="432"/>
      <c r="E18" s="432"/>
      <c r="F18" s="432"/>
      <c r="G18" s="432"/>
      <c r="H18" s="432"/>
      <c r="I18" s="432"/>
      <c r="J18" s="432"/>
      <c r="K18" s="432"/>
      <c r="L18" s="432"/>
      <c r="M18" s="432"/>
      <c r="N18" s="432"/>
      <c r="O18" s="432"/>
      <c r="P18" s="433"/>
      <c r="Q18" s="52"/>
    </row>
    <row r="19" spans="1:17" ht="4.5" customHeight="1" thickBot="1">
      <c r="A19" s="52"/>
      <c r="B19" s="434"/>
      <c r="C19" s="434"/>
      <c r="D19" s="434"/>
      <c r="E19" s="434"/>
      <c r="F19" s="434"/>
      <c r="G19" s="434"/>
      <c r="H19" s="434"/>
      <c r="I19" s="434"/>
      <c r="J19" s="434"/>
      <c r="K19" s="434"/>
      <c r="L19" s="434"/>
      <c r="M19" s="434"/>
      <c r="N19" s="434"/>
      <c r="O19" s="434"/>
      <c r="P19" s="434"/>
      <c r="Q19" s="52"/>
    </row>
    <row r="20" spans="1:17" ht="17.25" customHeight="1" thickBot="1">
      <c r="A20" s="52"/>
      <c r="B20" s="369" t="s">
        <v>26</v>
      </c>
      <c r="C20" s="370"/>
      <c r="D20" s="370"/>
      <c r="E20" s="370"/>
      <c r="F20" s="370"/>
      <c r="G20" s="370"/>
      <c r="H20" s="370"/>
      <c r="I20" s="370"/>
      <c r="J20" s="370"/>
      <c r="K20" s="370"/>
      <c r="L20" s="370"/>
      <c r="M20" s="370"/>
      <c r="N20" s="370"/>
      <c r="O20" s="370"/>
      <c r="P20" s="371"/>
      <c r="Q20" s="52"/>
    </row>
    <row r="21" spans="1:17" ht="4.5" customHeight="1" thickBot="1">
      <c r="A21" s="52"/>
      <c r="B21" s="435"/>
      <c r="C21" s="436"/>
      <c r="D21" s="436"/>
      <c r="E21" s="436"/>
      <c r="F21" s="436"/>
      <c r="G21" s="436"/>
      <c r="H21" s="436"/>
      <c r="I21" s="436"/>
      <c r="J21" s="436"/>
      <c r="K21" s="436"/>
      <c r="L21" s="436"/>
      <c r="M21" s="436"/>
      <c r="N21" s="436"/>
      <c r="O21" s="436"/>
      <c r="P21" s="437"/>
      <c r="Q21" s="52"/>
    </row>
    <row r="22" spans="1:17" ht="40.5" customHeight="1" thickBot="1">
      <c r="A22" s="52"/>
      <c r="B22" s="61" t="s">
        <v>3</v>
      </c>
      <c r="C22" s="438" t="s">
        <v>214</v>
      </c>
      <c r="D22" s="439"/>
      <c r="E22" s="439"/>
      <c r="F22" s="439"/>
      <c r="G22" s="439"/>
      <c r="H22" s="439"/>
      <c r="I22" s="439"/>
      <c r="J22" s="439"/>
      <c r="K22" s="439"/>
      <c r="L22" s="439"/>
      <c r="M22" s="439"/>
      <c r="N22" s="439"/>
      <c r="O22" s="439"/>
      <c r="P22" s="440"/>
      <c r="Q22" s="52"/>
    </row>
    <row r="23" spans="1:17" ht="4.5" customHeight="1" thickBot="1">
      <c r="A23" s="52"/>
      <c r="B23" s="415"/>
      <c r="C23" s="416"/>
      <c r="D23" s="416"/>
      <c r="E23" s="416"/>
      <c r="F23" s="416"/>
      <c r="G23" s="416"/>
      <c r="H23" s="416"/>
      <c r="I23" s="416"/>
      <c r="J23" s="416"/>
      <c r="K23" s="416"/>
      <c r="L23" s="416"/>
      <c r="M23" s="416"/>
      <c r="N23" s="416"/>
      <c r="O23" s="416"/>
      <c r="P23" s="417"/>
      <c r="Q23" s="52"/>
    </row>
    <row r="24" spans="1:17" ht="67.5" customHeight="1" thickBot="1">
      <c r="A24" s="52"/>
      <c r="B24" s="61" t="s">
        <v>12</v>
      </c>
      <c r="C24" s="419" t="s">
        <v>231</v>
      </c>
      <c r="D24" s="420"/>
      <c r="E24" s="420"/>
      <c r="F24" s="420"/>
      <c r="G24" s="420"/>
      <c r="H24" s="420"/>
      <c r="I24" s="420"/>
      <c r="J24" s="420"/>
      <c r="K24" s="420"/>
      <c r="L24" s="420"/>
      <c r="M24" s="420"/>
      <c r="N24" s="420"/>
      <c r="O24" s="420"/>
      <c r="P24" s="421"/>
      <c r="Q24" s="52"/>
    </row>
    <row r="25" spans="1:17" ht="4.5" customHeight="1" thickBot="1">
      <c r="A25" s="52"/>
      <c r="B25" s="422"/>
      <c r="C25" s="423"/>
      <c r="D25" s="423"/>
      <c r="E25" s="423"/>
      <c r="F25" s="423"/>
      <c r="G25" s="423"/>
      <c r="H25" s="423"/>
      <c r="I25" s="423"/>
      <c r="J25" s="423"/>
      <c r="K25" s="423"/>
      <c r="L25" s="423"/>
      <c r="M25" s="423"/>
      <c r="N25" s="423"/>
      <c r="O25" s="423"/>
      <c r="P25" s="424"/>
      <c r="Q25" s="52"/>
    </row>
    <row r="26" spans="1:17" ht="13.5" customHeight="1" thickBot="1">
      <c r="A26" s="52"/>
      <c r="B26" s="62" t="s">
        <v>2</v>
      </c>
      <c r="C26" s="425">
        <v>0.9</v>
      </c>
      <c r="D26" s="426"/>
      <c r="E26" s="426"/>
      <c r="F26" s="426"/>
      <c r="G26" s="426"/>
      <c r="H26" s="426"/>
      <c r="I26" s="426"/>
      <c r="J26" s="426"/>
      <c r="K26" s="426"/>
      <c r="L26" s="426"/>
      <c r="M26" s="426"/>
      <c r="N26" s="426"/>
      <c r="O26" s="426"/>
      <c r="P26" s="427"/>
      <c r="Q26" s="52"/>
    </row>
    <row r="27" spans="1:17" ht="4.5" customHeight="1" thickBot="1">
      <c r="A27" s="52"/>
      <c r="B27" s="428"/>
      <c r="C27" s="429"/>
      <c r="D27" s="429"/>
      <c r="E27" s="429"/>
      <c r="F27" s="429"/>
      <c r="G27" s="429"/>
      <c r="H27" s="429"/>
      <c r="I27" s="429"/>
      <c r="J27" s="429"/>
      <c r="K27" s="429"/>
      <c r="L27" s="429"/>
      <c r="M27" s="429"/>
      <c r="N27" s="429"/>
      <c r="O27" s="429"/>
      <c r="P27" s="430"/>
      <c r="Q27" s="52"/>
    </row>
    <row r="28" spans="1:17" ht="12.75" customHeight="1" thickBot="1">
      <c r="A28" s="52"/>
      <c r="B28" s="62" t="s">
        <v>13</v>
      </c>
      <c r="C28" s="11" t="s">
        <v>14</v>
      </c>
      <c r="D28" s="253" t="s">
        <v>198</v>
      </c>
      <c r="E28" s="262"/>
      <c r="F28" s="262"/>
      <c r="G28" s="263"/>
      <c r="H28" s="264" t="s">
        <v>15</v>
      </c>
      <c r="I28" s="264"/>
      <c r="J28" s="264"/>
      <c r="K28" s="253" t="s">
        <v>199</v>
      </c>
      <c r="L28" s="262"/>
      <c r="M28" s="263"/>
      <c r="N28" s="265" t="s">
        <v>16</v>
      </c>
      <c r="O28" s="266"/>
      <c r="P28" s="33" t="s">
        <v>196</v>
      </c>
      <c r="Q28" s="52"/>
    </row>
    <row r="29" spans="1:17" ht="4.5" customHeight="1" thickBot="1">
      <c r="A29" s="52"/>
      <c r="B29" s="412"/>
      <c r="C29" s="413"/>
      <c r="D29" s="413"/>
      <c r="E29" s="413"/>
      <c r="F29" s="413"/>
      <c r="G29" s="413"/>
      <c r="H29" s="413"/>
      <c r="I29" s="413"/>
      <c r="J29" s="413"/>
      <c r="K29" s="413"/>
      <c r="L29" s="413"/>
      <c r="M29" s="413"/>
      <c r="N29" s="413"/>
      <c r="O29" s="413"/>
      <c r="P29" s="414"/>
      <c r="Q29" s="52"/>
    </row>
    <row r="30" spans="1:17" ht="13.5" thickBot="1">
      <c r="A30" s="52"/>
      <c r="B30" s="84" t="s">
        <v>7</v>
      </c>
      <c r="C30" s="402" t="s">
        <v>178</v>
      </c>
      <c r="D30" s="403"/>
      <c r="E30" s="403"/>
      <c r="F30" s="403"/>
      <c r="G30" s="403"/>
      <c r="H30" s="403"/>
      <c r="I30" s="403"/>
      <c r="J30" s="403"/>
      <c r="K30" s="403"/>
      <c r="L30" s="403"/>
      <c r="M30" s="403"/>
      <c r="N30" s="403"/>
      <c r="O30" s="403"/>
      <c r="P30" s="404"/>
      <c r="Q30" s="52"/>
    </row>
    <row r="31" spans="1:17" ht="4.5" customHeight="1" thickBot="1">
      <c r="A31" s="52"/>
      <c r="B31" s="415"/>
      <c r="C31" s="416"/>
      <c r="D31" s="416"/>
      <c r="E31" s="416"/>
      <c r="F31" s="416"/>
      <c r="G31" s="416"/>
      <c r="H31" s="416"/>
      <c r="I31" s="416"/>
      <c r="J31" s="416"/>
      <c r="K31" s="416"/>
      <c r="L31" s="416"/>
      <c r="M31" s="416"/>
      <c r="N31" s="416"/>
      <c r="O31" s="416"/>
      <c r="P31" s="417"/>
      <c r="Q31" s="52"/>
    </row>
    <row r="32" spans="1:17" ht="13.5" thickBot="1">
      <c r="A32" s="52"/>
      <c r="B32" s="84" t="s">
        <v>4</v>
      </c>
      <c r="C32" s="418" t="s">
        <v>71</v>
      </c>
      <c r="D32" s="403"/>
      <c r="E32" s="403"/>
      <c r="F32" s="403"/>
      <c r="G32" s="403"/>
      <c r="H32" s="403"/>
      <c r="I32" s="403"/>
      <c r="J32" s="403"/>
      <c r="K32" s="403"/>
      <c r="L32" s="403"/>
      <c r="M32" s="403"/>
      <c r="N32" s="403"/>
      <c r="O32" s="403"/>
      <c r="P32" s="404"/>
      <c r="Q32" s="52"/>
    </row>
    <row r="33" spans="1:17" ht="4.5" customHeight="1" thickBot="1">
      <c r="A33" s="52"/>
      <c r="B33" s="415"/>
      <c r="C33" s="416"/>
      <c r="D33" s="416"/>
      <c r="E33" s="416"/>
      <c r="F33" s="416"/>
      <c r="G33" s="416"/>
      <c r="H33" s="416"/>
      <c r="I33" s="416"/>
      <c r="J33" s="416"/>
      <c r="K33" s="416"/>
      <c r="L33" s="416"/>
      <c r="M33" s="416"/>
      <c r="N33" s="416"/>
      <c r="O33" s="416"/>
      <c r="P33" s="417"/>
      <c r="Q33" s="52"/>
    </row>
    <row r="34" spans="1:17" ht="13.5" thickBot="1">
      <c r="A34" s="52"/>
      <c r="B34" s="84" t="s">
        <v>23</v>
      </c>
      <c r="C34" s="418" t="s">
        <v>71</v>
      </c>
      <c r="D34" s="403"/>
      <c r="E34" s="403"/>
      <c r="F34" s="403"/>
      <c r="G34" s="403"/>
      <c r="H34" s="403"/>
      <c r="I34" s="403"/>
      <c r="J34" s="403"/>
      <c r="K34" s="403"/>
      <c r="L34" s="403"/>
      <c r="M34" s="403"/>
      <c r="N34" s="403"/>
      <c r="O34" s="403"/>
      <c r="P34" s="404"/>
      <c r="Q34" s="52"/>
    </row>
    <row r="35" spans="1:17" ht="4.5" customHeight="1" thickBot="1">
      <c r="A35" s="52"/>
      <c r="B35" s="399"/>
      <c r="C35" s="400"/>
      <c r="D35" s="400"/>
      <c r="E35" s="400"/>
      <c r="F35" s="400"/>
      <c r="G35" s="400"/>
      <c r="H35" s="400"/>
      <c r="I35" s="400"/>
      <c r="J35" s="400"/>
      <c r="K35" s="400"/>
      <c r="L35" s="400"/>
      <c r="M35" s="400"/>
      <c r="N35" s="400"/>
      <c r="O35" s="400"/>
      <c r="P35" s="401"/>
      <c r="Q35" s="52"/>
    </row>
    <row r="36" spans="1:17" ht="16.5" customHeight="1" thickBot="1">
      <c r="A36" s="52"/>
      <c r="B36" s="84" t="s">
        <v>64</v>
      </c>
      <c r="C36" s="402" t="s">
        <v>70</v>
      </c>
      <c r="D36" s="403"/>
      <c r="E36" s="403"/>
      <c r="F36" s="403"/>
      <c r="G36" s="403"/>
      <c r="H36" s="403"/>
      <c r="I36" s="403"/>
      <c r="J36" s="403"/>
      <c r="K36" s="403"/>
      <c r="L36" s="403"/>
      <c r="M36" s="403"/>
      <c r="N36" s="403"/>
      <c r="O36" s="403"/>
      <c r="P36" s="404"/>
      <c r="Q36" s="52"/>
    </row>
    <row r="37" spans="1:17" ht="4.5" customHeight="1" thickBot="1">
      <c r="A37" s="52"/>
      <c r="B37" s="87"/>
      <c r="C37" s="87"/>
      <c r="D37" s="87"/>
      <c r="E37" s="87"/>
      <c r="F37" s="87"/>
      <c r="G37" s="87"/>
      <c r="H37" s="87"/>
      <c r="I37" s="87"/>
      <c r="J37" s="87"/>
      <c r="K37" s="87"/>
      <c r="L37" s="87"/>
      <c r="M37" s="87"/>
      <c r="N37" s="87"/>
      <c r="O37" s="87"/>
      <c r="P37" s="87"/>
      <c r="Q37" s="52"/>
    </row>
    <row r="38" spans="1:17" ht="13.5" thickBot="1">
      <c r="A38" s="52"/>
      <c r="B38" s="405" t="s">
        <v>17</v>
      </c>
      <c r="C38" s="406"/>
      <c r="D38" s="406"/>
      <c r="E38" s="406"/>
      <c r="F38" s="406"/>
      <c r="G38" s="406"/>
      <c r="H38" s="406"/>
      <c r="I38" s="406"/>
      <c r="J38" s="406"/>
      <c r="K38" s="406"/>
      <c r="L38" s="406"/>
      <c r="M38" s="406"/>
      <c r="N38" s="406"/>
      <c r="O38" s="407"/>
      <c r="P38" s="408"/>
      <c r="Q38" s="52"/>
    </row>
    <row r="39" spans="1:17" ht="13.5" thickBot="1">
      <c r="A39" s="52"/>
      <c r="B39" s="88" t="s">
        <v>22</v>
      </c>
      <c r="C39" s="409" t="s">
        <v>18</v>
      </c>
      <c r="D39" s="410"/>
      <c r="E39" s="410"/>
      <c r="F39" s="410"/>
      <c r="G39" s="411"/>
      <c r="H39" s="405" t="s">
        <v>7</v>
      </c>
      <c r="I39" s="406"/>
      <c r="J39" s="406"/>
      <c r="K39" s="406"/>
      <c r="L39" s="408"/>
      <c r="M39" s="405" t="s">
        <v>19</v>
      </c>
      <c r="N39" s="406"/>
      <c r="O39" s="407"/>
      <c r="P39" s="408"/>
      <c r="Q39" s="52"/>
    </row>
    <row r="40" spans="1:17" ht="65.25" customHeight="1">
      <c r="A40" s="52"/>
      <c r="B40" s="142" t="s">
        <v>232</v>
      </c>
      <c r="C40" s="389" t="s">
        <v>215</v>
      </c>
      <c r="D40" s="390"/>
      <c r="E40" s="390"/>
      <c r="F40" s="390"/>
      <c r="G40" s="391"/>
      <c r="H40" s="392" t="s">
        <v>200</v>
      </c>
      <c r="I40" s="393"/>
      <c r="J40" s="393"/>
      <c r="K40" s="393"/>
      <c r="L40" s="394"/>
      <c r="M40" s="395" t="s">
        <v>203</v>
      </c>
      <c r="N40" s="396"/>
      <c r="O40" s="396"/>
      <c r="P40" s="397"/>
      <c r="Q40" s="52"/>
    </row>
    <row r="41" spans="1:17" ht="55.5" customHeight="1">
      <c r="A41" s="52"/>
      <c r="B41" s="143" t="s">
        <v>213</v>
      </c>
      <c r="C41" s="398" t="s">
        <v>225</v>
      </c>
      <c r="D41" s="393"/>
      <c r="E41" s="393"/>
      <c r="F41" s="393"/>
      <c r="G41" s="394"/>
      <c r="H41" s="392" t="s">
        <v>200</v>
      </c>
      <c r="I41" s="393"/>
      <c r="J41" s="393"/>
      <c r="K41" s="393"/>
      <c r="L41" s="394"/>
      <c r="M41" s="395" t="s">
        <v>203</v>
      </c>
      <c r="N41" s="396"/>
      <c r="O41" s="396"/>
      <c r="P41" s="397"/>
      <c r="Q41" s="52"/>
    </row>
    <row r="42" spans="1:17" ht="13.5" customHeight="1">
      <c r="A42" s="52"/>
      <c r="B42" s="89"/>
      <c r="C42" s="387"/>
      <c r="D42" s="387"/>
      <c r="E42" s="387"/>
      <c r="F42" s="387"/>
      <c r="G42" s="387"/>
      <c r="H42" s="387"/>
      <c r="I42" s="387"/>
      <c r="J42" s="387"/>
      <c r="K42" s="387"/>
      <c r="L42" s="387"/>
      <c r="M42" s="387"/>
      <c r="N42" s="387"/>
      <c r="O42" s="387"/>
      <c r="P42" s="388"/>
      <c r="Q42" s="52"/>
    </row>
    <row r="43" spans="1:17" ht="12.75" customHeight="1">
      <c r="A43" s="52"/>
      <c r="B43" s="89"/>
      <c r="C43" s="387"/>
      <c r="D43" s="387"/>
      <c r="E43" s="387"/>
      <c r="F43" s="387"/>
      <c r="G43" s="387"/>
      <c r="H43" s="387"/>
      <c r="I43" s="387"/>
      <c r="J43" s="387"/>
      <c r="K43" s="387"/>
      <c r="L43" s="387"/>
      <c r="M43" s="387"/>
      <c r="N43" s="387"/>
      <c r="O43" s="387"/>
      <c r="P43" s="388"/>
      <c r="Q43" s="52"/>
    </row>
    <row r="44" spans="1:17" ht="11.25" customHeight="1" thickBot="1">
      <c r="A44" s="52"/>
      <c r="B44" s="90"/>
      <c r="C44" s="362"/>
      <c r="D44" s="362"/>
      <c r="E44" s="362"/>
      <c r="F44" s="362"/>
      <c r="G44" s="362"/>
      <c r="H44" s="362"/>
      <c r="I44" s="362"/>
      <c r="J44" s="362"/>
      <c r="K44" s="362"/>
      <c r="L44" s="362"/>
      <c r="M44" s="362"/>
      <c r="N44" s="362"/>
      <c r="O44" s="362"/>
      <c r="P44" s="363"/>
      <c r="Q44" s="52"/>
    </row>
    <row r="45" spans="1:17" ht="4.5" customHeight="1" thickBot="1">
      <c r="A45" s="52"/>
      <c r="B45" s="91"/>
      <c r="C45" s="91"/>
      <c r="D45" s="91"/>
      <c r="E45" s="91"/>
      <c r="F45" s="91"/>
      <c r="G45" s="91"/>
      <c r="H45" s="91"/>
      <c r="I45" s="91"/>
      <c r="J45" s="91"/>
      <c r="K45" s="91"/>
      <c r="L45" s="91"/>
      <c r="M45" s="91"/>
      <c r="N45" s="91"/>
      <c r="O45" s="91"/>
      <c r="P45" s="91"/>
      <c r="Q45" s="52"/>
    </row>
    <row r="46" spans="1:17" ht="13.5" customHeight="1" thickBot="1">
      <c r="A46" s="52"/>
      <c r="B46" s="364" t="s">
        <v>8</v>
      </c>
      <c r="C46" s="365"/>
      <c r="D46" s="365"/>
      <c r="E46" s="365"/>
      <c r="F46" s="365"/>
      <c r="G46" s="365"/>
      <c r="H46" s="365"/>
      <c r="I46" s="365"/>
      <c r="J46" s="365"/>
      <c r="K46" s="365"/>
      <c r="L46" s="365"/>
      <c r="M46" s="365"/>
      <c r="N46" s="365"/>
      <c r="O46" s="365"/>
      <c r="P46" s="366"/>
      <c r="Q46" s="52"/>
    </row>
    <row r="47" spans="1:17" ht="4.5" customHeight="1" thickBot="1">
      <c r="A47" s="52"/>
      <c r="B47" s="92"/>
      <c r="C47" s="87"/>
      <c r="D47" s="87"/>
      <c r="E47" s="87"/>
      <c r="F47" s="87"/>
      <c r="G47" s="87"/>
      <c r="H47" s="87"/>
      <c r="I47" s="87"/>
      <c r="J47" s="87"/>
      <c r="K47" s="87"/>
      <c r="L47" s="87"/>
      <c r="M47" s="87"/>
      <c r="N47" s="87"/>
      <c r="O47" s="87"/>
      <c r="P47" s="93"/>
      <c r="Q47" s="52"/>
    </row>
    <row r="48" spans="1:17" ht="12.75">
      <c r="A48" s="52"/>
      <c r="B48" s="367" t="s">
        <v>20</v>
      </c>
      <c r="C48" s="63" t="s">
        <v>9</v>
      </c>
      <c r="D48" s="64" t="s">
        <v>149</v>
      </c>
      <c r="E48" s="64" t="s">
        <v>150</v>
      </c>
      <c r="F48" s="64" t="s">
        <v>151</v>
      </c>
      <c r="G48" s="64" t="s">
        <v>152</v>
      </c>
      <c r="H48" s="64" t="s">
        <v>153</v>
      </c>
      <c r="I48" s="64" t="s">
        <v>154</v>
      </c>
      <c r="J48" s="64" t="s">
        <v>155</v>
      </c>
      <c r="K48" s="64" t="s">
        <v>156</v>
      </c>
      <c r="L48" s="64" t="s">
        <v>157</v>
      </c>
      <c r="M48" s="64" t="s">
        <v>158</v>
      </c>
      <c r="N48" s="64" t="s">
        <v>159</v>
      </c>
      <c r="O48" s="65" t="s">
        <v>160</v>
      </c>
      <c r="P48" s="66" t="s">
        <v>10</v>
      </c>
      <c r="Q48" s="52"/>
    </row>
    <row r="49" spans="1:17" ht="13.5" thickBot="1">
      <c r="A49" s="52"/>
      <c r="B49" s="368"/>
      <c r="C49" s="67" t="s">
        <v>10</v>
      </c>
      <c r="D49" s="68"/>
      <c r="E49" s="68"/>
      <c r="F49" s="68"/>
      <c r="G49" s="70"/>
      <c r="H49" s="70"/>
      <c r="I49" s="69">
        <f>'1.1 RegistroSolicitudes'!F10</f>
        <v>1</v>
      </c>
      <c r="J49" s="70"/>
      <c r="K49" s="70"/>
      <c r="L49" s="69">
        <f>'1.1 RegistroSolicitudes'!H10</f>
        <v>1</v>
      </c>
      <c r="M49" s="70"/>
      <c r="N49" s="70"/>
      <c r="O49" s="69">
        <f>'1.1 RegistroSolicitudes'!J10</f>
        <v>1</v>
      </c>
      <c r="P49" s="140">
        <f>'1.1 RegistroSolicitudes'!L10</f>
        <v>1</v>
      </c>
      <c r="Q49" s="52"/>
    </row>
    <row r="50" spans="1:17" ht="4.5" customHeight="1" thickBot="1">
      <c r="A50" s="52"/>
      <c r="B50" s="94">
        <v>0.9</v>
      </c>
      <c r="C50" s="71"/>
      <c r="D50" s="71"/>
      <c r="E50" s="71"/>
      <c r="F50" s="119">
        <f>+$C$26</f>
        <v>0.9</v>
      </c>
      <c r="G50" s="118"/>
      <c r="H50" s="118"/>
      <c r="I50" s="119">
        <f>+$C$26</f>
        <v>0.9</v>
      </c>
      <c r="J50" s="71"/>
      <c r="K50" s="71"/>
      <c r="L50" s="119">
        <f>+$C$26</f>
        <v>0.9</v>
      </c>
      <c r="M50" s="71"/>
      <c r="N50" s="71"/>
      <c r="O50" s="119">
        <f>+$C$26</f>
        <v>0.9</v>
      </c>
      <c r="P50" s="119">
        <f>+$C$26</f>
        <v>0.9</v>
      </c>
      <c r="Q50" s="52"/>
    </row>
    <row r="51" spans="1:17" ht="22.5" customHeight="1" thickBot="1">
      <c r="A51" s="52"/>
      <c r="B51" s="369" t="s">
        <v>21</v>
      </c>
      <c r="C51" s="370"/>
      <c r="D51" s="370"/>
      <c r="E51" s="370"/>
      <c r="F51" s="370"/>
      <c r="G51" s="370"/>
      <c r="H51" s="370"/>
      <c r="I51" s="370"/>
      <c r="J51" s="370"/>
      <c r="K51" s="370"/>
      <c r="L51" s="370"/>
      <c r="M51" s="370"/>
      <c r="N51" s="370"/>
      <c r="O51" s="370"/>
      <c r="P51" s="371"/>
      <c r="Q51" s="52"/>
    </row>
    <row r="52" spans="1:17" ht="12.75">
      <c r="A52" s="52"/>
      <c r="B52" s="377"/>
      <c r="C52" s="378"/>
      <c r="D52" s="378"/>
      <c r="E52" s="378"/>
      <c r="F52" s="378"/>
      <c r="G52" s="378"/>
      <c r="H52" s="378"/>
      <c r="I52" s="378"/>
      <c r="J52" s="378"/>
      <c r="K52" s="378"/>
      <c r="L52" s="378"/>
      <c r="M52" s="378"/>
      <c r="N52" s="378"/>
      <c r="O52" s="378"/>
      <c r="P52" s="379"/>
      <c r="Q52" s="52"/>
    </row>
    <row r="53" spans="1:17" ht="12.75">
      <c r="A53" s="52"/>
      <c r="B53" s="380"/>
      <c r="C53" s="381"/>
      <c r="D53" s="381"/>
      <c r="E53" s="381"/>
      <c r="F53" s="381"/>
      <c r="G53" s="381"/>
      <c r="H53" s="381"/>
      <c r="I53" s="381"/>
      <c r="J53" s="381"/>
      <c r="K53" s="381"/>
      <c r="L53" s="381"/>
      <c r="M53" s="381"/>
      <c r="N53" s="381"/>
      <c r="O53" s="381"/>
      <c r="P53" s="382"/>
      <c r="Q53" s="52"/>
    </row>
    <row r="54" spans="1:17" ht="12.75">
      <c r="A54" s="52"/>
      <c r="B54" s="380"/>
      <c r="C54" s="381"/>
      <c r="D54" s="381"/>
      <c r="E54" s="381"/>
      <c r="F54" s="381"/>
      <c r="G54" s="381"/>
      <c r="H54" s="381"/>
      <c r="I54" s="381"/>
      <c r="J54" s="381"/>
      <c r="K54" s="381"/>
      <c r="L54" s="381"/>
      <c r="M54" s="381"/>
      <c r="N54" s="381"/>
      <c r="O54" s="381"/>
      <c r="P54" s="382"/>
      <c r="Q54" s="52"/>
    </row>
    <row r="55" spans="1:17" ht="12.75">
      <c r="A55" s="52"/>
      <c r="B55" s="380"/>
      <c r="C55" s="381"/>
      <c r="D55" s="381"/>
      <c r="E55" s="381"/>
      <c r="F55" s="381"/>
      <c r="G55" s="381"/>
      <c r="H55" s="381"/>
      <c r="I55" s="381"/>
      <c r="J55" s="381"/>
      <c r="K55" s="381"/>
      <c r="L55" s="381"/>
      <c r="M55" s="381"/>
      <c r="N55" s="381"/>
      <c r="O55" s="381"/>
      <c r="P55" s="382"/>
      <c r="Q55" s="52"/>
    </row>
    <row r="56" spans="1:17" ht="12.75">
      <c r="A56" s="52"/>
      <c r="B56" s="380"/>
      <c r="C56" s="381"/>
      <c r="D56" s="381"/>
      <c r="E56" s="381"/>
      <c r="F56" s="381"/>
      <c r="G56" s="381"/>
      <c r="H56" s="381"/>
      <c r="I56" s="381"/>
      <c r="J56" s="381"/>
      <c r="K56" s="381"/>
      <c r="L56" s="381"/>
      <c r="M56" s="381"/>
      <c r="N56" s="381"/>
      <c r="O56" s="381"/>
      <c r="P56" s="382"/>
      <c r="Q56" s="52"/>
    </row>
    <row r="57" spans="1:17" ht="12.75">
      <c r="A57" s="52"/>
      <c r="B57" s="380"/>
      <c r="C57" s="381"/>
      <c r="D57" s="381"/>
      <c r="E57" s="381"/>
      <c r="F57" s="381"/>
      <c r="G57" s="381"/>
      <c r="H57" s="381"/>
      <c r="I57" s="381"/>
      <c r="J57" s="381"/>
      <c r="K57" s="381"/>
      <c r="L57" s="381"/>
      <c r="M57" s="381"/>
      <c r="N57" s="381"/>
      <c r="O57" s="381"/>
      <c r="P57" s="382"/>
      <c r="Q57" s="52"/>
    </row>
    <row r="58" spans="1:17" ht="12.75">
      <c r="A58" s="52"/>
      <c r="B58" s="380"/>
      <c r="C58" s="381"/>
      <c r="D58" s="381"/>
      <c r="E58" s="381"/>
      <c r="F58" s="381"/>
      <c r="G58" s="381"/>
      <c r="H58" s="381"/>
      <c r="I58" s="381"/>
      <c r="J58" s="381"/>
      <c r="K58" s="381"/>
      <c r="L58" s="381"/>
      <c r="M58" s="381"/>
      <c r="N58" s="381"/>
      <c r="O58" s="381"/>
      <c r="P58" s="382"/>
      <c r="Q58" s="52"/>
    </row>
    <row r="59" spans="1:17" ht="12.75">
      <c r="A59" s="52"/>
      <c r="B59" s="380"/>
      <c r="C59" s="381"/>
      <c r="D59" s="381"/>
      <c r="E59" s="381"/>
      <c r="F59" s="381"/>
      <c r="G59" s="381"/>
      <c r="H59" s="381"/>
      <c r="I59" s="381"/>
      <c r="J59" s="381"/>
      <c r="K59" s="381"/>
      <c r="L59" s="381"/>
      <c r="M59" s="381"/>
      <c r="N59" s="381"/>
      <c r="O59" s="381"/>
      <c r="P59" s="382"/>
      <c r="Q59" s="52"/>
    </row>
    <row r="60" spans="1:17" ht="12.75">
      <c r="A60" s="52"/>
      <c r="B60" s="380"/>
      <c r="C60" s="381"/>
      <c r="D60" s="381"/>
      <c r="E60" s="381"/>
      <c r="F60" s="381"/>
      <c r="G60" s="381"/>
      <c r="H60" s="381"/>
      <c r="I60" s="381"/>
      <c r="J60" s="381"/>
      <c r="K60" s="381"/>
      <c r="L60" s="381"/>
      <c r="M60" s="381"/>
      <c r="N60" s="381"/>
      <c r="O60" s="381"/>
      <c r="P60" s="382"/>
      <c r="Q60" s="52"/>
    </row>
    <row r="61" spans="1:17" ht="12.75">
      <c r="A61" s="52"/>
      <c r="B61" s="380"/>
      <c r="C61" s="381"/>
      <c r="D61" s="381"/>
      <c r="E61" s="381"/>
      <c r="F61" s="381"/>
      <c r="G61" s="381"/>
      <c r="H61" s="381"/>
      <c r="I61" s="381"/>
      <c r="J61" s="381"/>
      <c r="K61" s="381"/>
      <c r="L61" s="381"/>
      <c r="M61" s="381"/>
      <c r="N61" s="381"/>
      <c r="O61" s="381"/>
      <c r="P61" s="382"/>
      <c r="Q61" s="52"/>
    </row>
    <row r="62" spans="1:17" ht="12.75">
      <c r="A62" s="52"/>
      <c r="B62" s="380"/>
      <c r="C62" s="381"/>
      <c r="D62" s="381"/>
      <c r="E62" s="381"/>
      <c r="F62" s="381"/>
      <c r="G62" s="381"/>
      <c r="H62" s="381"/>
      <c r="I62" s="381"/>
      <c r="J62" s="381"/>
      <c r="K62" s="381"/>
      <c r="L62" s="381"/>
      <c r="M62" s="381"/>
      <c r="N62" s="381"/>
      <c r="O62" s="381"/>
      <c r="P62" s="382"/>
      <c r="Q62" s="52"/>
    </row>
    <row r="63" spans="1:17" ht="12.75">
      <c r="A63" s="52"/>
      <c r="B63" s="380"/>
      <c r="C63" s="381"/>
      <c r="D63" s="381"/>
      <c r="E63" s="381"/>
      <c r="F63" s="381"/>
      <c r="G63" s="381"/>
      <c r="H63" s="381"/>
      <c r="I63" s="381"/>
      <c r="J63" s="381"/>
      <c r="K63" s="381"/>
      <c r="L63" s="381"/>
      <c r="M63" s="381"/>
      <c r="N63" s="381"/>
      <c r="O63" s="381"/>
      <c r="P63" s="382"/>
      <c r="Q63" s="52"/>
    </row>
    <row r="64" spans="1:17" ht="12.75">
      <c r="A64" s="52"/>
      <c r="B64" s="380"/>
      <c r="C64" s="381"/>
      <c r="D64" s="381"/>
      <c r="E64" s="381"/>
      <c r="F64" s="381"/>
      <c r="G64" s="381"/>
      <c r="H64" s="381"/>
      <c r="I64" s="381"/>
      <c r="J64" s="381"/>
      <c r="K64" s="381"/>
      <c r="L64" s="381"/>
      <c r="M64" s="381"/>
      <c r="N64" s="381"/>
      <c r="O64" s="381"/>
      <c r="P64" s="382"/>
      <c r="Q64" s="52"/>
    </row>
    <row r="65" spans="1:17" ht="12.75">
      <c r="A65" s="52"/>
      <c r="B65" s="380"/>
      <c r="C65" s="381"/>
      <c r="D65" s="381"/>
      <c r="E65" s="381"/>
      <c r="F65" s="381"/>
      <c r="G65" s="381"/>
      <c r="H65" s="381"/>
      <c r="I65" s="381"/>
      <c r="J65" s="381"/>
      <c r="K65" s="381"/>
      <c r="L65" s="381"/>
      <c r="M65" s="381"/>
      <c r="N65" s="381"/>
      <c r="O65" s="381"/>
      <c r="P65" s="382"/>
      <c r="Q65" s="52"/>
    </row>
    <row r="66" spans="1:17" ht="12.75">
      <c r="A66" s="52"/>
      <c r="B66" s="380"/>
      <c r="C66" s="381"/>
      <c r="D66" s="381"/>
      <c r="E66" s="381"/>
      <c r="F66" s="381"/>
      <c r="G66" s="381"/>
      <c r="H66" s="381"/>
      <c r="I66" s="381"/>
      <c r="J66" s="381"/>
      <c r="K66" s="381"/>
      <c r="L66" s="381"/>
      <c r="M66" s="381"/>
      <c r="N66" s="381"/>
      <c r="O66" s="381"/>
      <c r="P66" s="382"/>
      <c r="Q66" s="52"/>
    </row>
    <row r="67" spans="1:17" ht="13.5" thickBot="1">
      <c r="A67" s="52"/>
      <c r="B67" s="383"/>
      <c r="C67" s="384"/>
      <c r="D67" s="384"/>
      <c r="E67" s="384"/>
      <c r="F67" s="384"/>
      <c r="G67" s="384"/>
      <c r="H67" s="384"/>
      <c r="I67" s="384"/>
      <c r="J67" s="384"/>
      <c r="K67" s="384"/>
      <c r="L67" s="384"/>
      <c r="M67" s="384"/>
      <c r="N67" s="384"/>
      <c r="O67" s="384"/>
      <c r="P67" s="385"/>
      <c r="Q67" s="52"/>
    </row>
    <row r="68" spans="1:19" s="53" customFormat="1" ht="4.5" customHeight="1" thickBot="1">
      <c r="A68" s="386"/>
      <c r="B68" s="386"/>
      <c r="C68" s="386"/>
      <c r="D68" s="386"/>
      <c r="E68" s="386"/>
      <c r="F68" s="386"/>
      <c r="G68" s="386"/>
      <c r="H68" s="386"/>
      <c r="I68" s="386"/>
      <c r="J68" s="386"/>
      <c r="K68" s="386"/>
      <c r="L68" s="386"/>
      <c r="M68" s="386"/>
      <c r="N68" s="386"/>
      <c r="O68" s="386"/>
      <c r="P68" s="386"/>
      <c r="Q68" s="386"/>
      <c r="S68" s="97"/>
    </row>
    <row r="69" spans="1:17" ht="15" customHeight="1">
      <c r="A69" s="52"/>
      <c r="B69" s="375" t="s">
        <v>5</v>
      </c>
      <c r="C69" s="372" t="s">
        <v>188</v>
      </c>
      <c r="D69" s="373"/>
      <c r="E69" s="373"/>
      <c r="F69" s="373"/>
      <c r="G69" s="373"/>
      <c r="H69" s="373"/>
      <c r="I69" s="373"/>
      <c r="J69" s="373"/>
      <c r="K69" s="373"/>
      <c r="L69" s="373"/>
      <c r="M69" s="373"/>
      <c r="N69" s="373"/>
      <c r="O69" s="373"/>
      <c r="P69" s="374"/>
      <c r="Q69" s="52"/>
    </row>
    <row r="70" spans="1:17" ht="52.5" customHeight="1" thickBot="1">
      <c r="A70" s="52"/>
      <c r="B70" s="376"/>
      <c r="C70" s="353" t="s">
        <v>252</v>
      </c>
      <c r="D70" s="354"/>
      <c r="E70" s="354"/>
      <c r="F70" s="354"/>
      <c r="G70" s="354"/>
      <c r="H70" s="354"/>
      <c r="I70" s="354"/>
      <c r="J70" s="354"/>
      <c r="K70" s="354"/>
      <c r="L70" s="354"/>
      <c r="M70" s="354"/>
      <c r="N70" s="354"/>
      <c r="O70" s="354"/>
      <c r="P70" s="355"/>
      <c r="Q70" s="52"/>
    </row>
    <row r="71" spans="1:17" ht="15" customHeight="1">
      <c r="A71" s="52"/>
      <c r="B71" s="376"/>
      <c r="C71" s="356" t="s">
        <v>189</v>
      </c>
      <c r="D71" s="357"/>
      <c r="E71" s="357"/>
      <c r="F71" s="357"/>
      <c r="G71" s="357"/>
      <c r="H71" s="357"/>
      <c r="I71" s="357"/>
      <c r="J71" s="357"/>
      <c r="K71" s="357"/>
      <c r="L71" s="357"/>
      <c r="M71" s="357"/>
      <c r="N71" s="357"/>
      <c r="O71" s="357"/>
      <c r="P71" s="358"/>
      <c r="Q71" s="52"/>
    </row>
    <row r="72" spans="1:17" ht="49.5" customHeight="1" thickBot="1">
      <c r="A72" s="52"/>
      <c r="B72" s="376"/>
      <c r="C72" s="359" t="s">
        <v>252</v>
      </c>
      <c r="D72" s="360"/>
      <c r="E72" s="360"/>
      <c r="F72" s="360"/>
      <c r="G72" s="360"/>
      <c r="H72" s="360"/>
      <c r="I72" s="360"/>
      <c r="J72" s="360"/>
      <c r="K72" s="360"/>
      <c r="L72" s="360"/>
      <c r="M72" s="360"/>
      <c r="N72" s="360"/>
      <c r="O72" s="360"/>
      <c r="P72" s="361"/>
      <c r="Q72" s="52"/>
    </row>
    <row r="73" spans="1:17" ht="30.75" customHeight="1" thickBot="1">
      <c r="A73" s="52"/>
      <c r="B73" s="54" t="s">
        <v>63</v>
      </c>
      <c r="C73" s="348" t="s">
        <v>204</v>
      </c>
      <c r="D73" s="349"/>
      <c r="E73" s="349"/>
      <c r="F73" s="349"/>
      <c r="G73" s="349"/>
      <c r="H73" s="349"/>
      <c r="I73" s="349"/>
      <c r="J73" s="349"/>
      <c r="K73" s="349"/>
      <c r="L73" s="349"/>
      <c r="M73" s="349"/>
      <c r="N73" s="349"/>
      <c r="O73" s="349"/>
      <c r="P73" s="350"/>
      <c r="Q73" s="52"/>
    </row>
    <row r="74" spans="1:17" ht="27.75" customHeight="1" thickBot="1">
      <c r="A74" s="52"/>
      <c r="B74" s="54" t="s">
        <v>84</v>
      </c>
      <c r="C74" s="351" t="s">
        <v>85</v>
      </c>
      <c r="D74" s="351"/>
      <c r="E74" s="351"/>
      <c r="F74" s="351"/>
      <c r="G74" s="351"/>
      <c r="H74" s="351"/>
      <c r="I74" s="351"/>
      <c r="J74" s="351"/>
      <c r="K74" s="351"/>
      <c r="L74" s="351"/>
      <c r="M74" s="351"/>
      <c r="N74" s="351"/>
      <c r="O74" s="351"/>
      <c r="P74" s="352"/>
      <c r="Q74" s="52"/>
    </row>
    <row r="77" ht="12.75">
      <c r="C77" s="55"/>
    </row>
    <row r="78" ht="12.75" hidden="1">
      <c r="C78" s="50">
        <v>2018</v>
      </c>
    </row>
    <row r="79" ht="12.75" hidden="1">
      <c r="C79" s="50">
        <v>2019</v>
      </c>
    </row>
    <row r="85" s="51" customFormat="1" ht="12.75">
      <c r="S85" s="95"/>
    </row>
    <row r="86" s="51" customFormat="1" ht="12.75">
      <c r="S86" s="95"/>
    </row>
    <row r="87" s="51" customFormat="1" ht="12.75">
      <c r="S87" s="95"/>
    </row>
    <row r="88" s="51" customFormat="1" ht="12.75">
      <c r="S88" s="95"/>
    </row>
    <row r="89" s="51" customFormat="1" ht="12.75">
      <c r="S89" s="95"/>
    </row>
    <row r="90" s="51" customFormat="1" ht="12.75">
      <c r="S90" s="95"/>
    </row>
    <row r="91" spans="4:19" s="51" customFormat="1" ht="12.75">
      <c r="D91" s="116"/>
      <c r="E91" s="116"/>
      <c r="F91" s="116"/>
      <c r="G91" s="116"/>
      <c r="H91" s="116"/>
      <c r="I91" s="116"/>
      <c r="S91" s="95"/>
    </row>
    <row r="92" spans="4:19" s="51" customFormat="1" ht="12.75">
      <c r="D92" s="116"/>
      <c r="E92" s="116"/>
      <c r="F92" s="116"/>
      <c r="G92" s="116"/>
      <c r="H92" s="116"/>
      <c r="I92" s="116"/>
      <c r="S92" s="95"/>
    </row>
    <row r="93" spans="2:19" s="51" customFormat="1" ht="12.75">
      <c r="B93" s="116"/>
      <c r="C93" s="116"/>
      <c r="D93" s="116"/>
      <c r="E93" s="116"/>
      <c r="F93" s="116"/>
      <c r="G93" s="116"/>
      <c r="H93" s="116"/>
      <c r="I93" s="116"/>
      <c r="S93" s="95"/>
    </row>
    <row r="94" s="51" customFormat="1" ht="12.75">
      <c r="S94" s="95"/>
    </row>
    <row r="95" s="51" customFormat="1" ht="12.75">
      <c r="S95" s="95"/>
    </row>
    <row r="96" s="51" customFormat="1" ht="12.75">
      <c r="S96" s="95"/>
    </row>
    <row r="97" s="51" customFormat="1" ht="12.75">
      <c r="S97" s="95"/>
    </row>
    <row r="98" s="51" customFormat="1" ht="12.75">
      <c r="S98" s="95"/>
    </row>
    <row r="99" spans="17:19" s="51" customFormat="1" ht="12.75">
      <c r="Q99" s="56" t="s">
        <v>69</v>
      </c>
      <c r="S99" s="95"/>
    </row>
    <row r="100" spans="2:19" s="51" customFormat="1" ht="12.75">
      <c r="B100" s="56"/>
      <c r="C100" s="56"/>
      <c r="Q100" s="56" t="s">
        <v>70</v>
      </c>
      <c r="S100" s="95"/>
    </row>
    <row r="101" spans="2:19" s="51" customFormat="1" ht="12.75">
      <c r="B101" s="56"/>
      <c r="C101" s="56"/>
      <c r="Q101" s="56" t="s">
        <v>72</v>
      </c>
      <c r="S101" s="95"/>
    </row>
    <row r="102" spans="2:19" s="51" customFormat="1" ht="12.75">
      <c r="B102" s="56"/>
      <c r="C102" s="56"/>
      <c r="Q102" s="56" t="s">
        <v>71</v>
      </c>
      <c r="S102" s="95"/>
    </row>
    <row r="103" spans="3:19" s="51" customFormat="1" ht="12.75">
      <c r="C103" s="56"/>
      <c r="M103" s="56"/>
      <c r="Q103" s="56" t="s">
        <v>73</v>
      </c>
      <c r="S103" s="95"/>
    </row>
    <row r="104" spans="3:19" s="51" customFormat="1" ht="12.75">
      <c r="C104" s="56"/>
      <c r="N104" s="51" t="s">
        <v>67</v>
      </c>
      <c r="Q104" s="56" t="s">
        <v>74</v>
      </c>
      <c r="S104" s="95"/>
    </row>
    <row r="105" spans="3:19" s="51" customFormat="1" ht="12.75">
      <c r="C105" s="56"/>
      <c r="S105" s="95"/>
    </row>
    <row r="106" spans="3:19" s="51" customFormat="1" ht="12.75">
      <c r="C106" s="56"/>
      <c r="S106" s="95"/>
    </row>
    <row r="107" s="51" customFormat="1" ht="12.75">
      <c r="S107" s="95"/>
    </row>
    <row r="108" s="51" customFormat="1" ht="12.75">
      <c r="S108" s="95"/>
    </row>
    <row r="109" spans="17:19" s="51" customFormat="1" ht="12.75">
      <c r="Q109" s="56">
        <v>2015</v>
      </c>
      <c r="S109" s="95"/>
    </row>
    <row r="110" spans="17:19" s="51" customFormat="1" ht="12.75" customHeight="1">
      <c r="Q110" s="56">
        <v>2016</v>
      </c>
      <c r="S110" s="95"/>
    </row>
    <row r="111" spans="17:19" s="51" customFormat="1" ht="12.75">
      <c r="Q111" s="56">
        <v>2017</v>
      </c>
      <c r="S111" s="95"/>
    </row>
    <row r="112" spans="17:19" s="51" customFormat="1" ht="12.75">
      <c r="Q112" s="56">
        <v>2018</v>
      </c>
      <c r="S112" s="95"/>
    </row>
    <row r="113" s="51" customFormat="1" ht="12.75">
      <c r="S113" s="95"/>
    </row>
    <row r="114" s="51" customFormat="1" ht="12.75">
      <c r="S114" s="95"/>
    </row>
    <row r="115" spans="2:19" s="51" customFormat="1" ht="12.75">
      <c r="B115" s="58"/>
      <c r="S115" s="95"/>
    </row>
    <row r="116" spans="2:19" s="51" customFormat="1" ht="12.75">
      <c r="B116" s="58"/>
      <c r="S116" s="95"/>
    </row>
    <row r="117" spans="2:19" s="51" customFormat="1" ht="12.75">
      <c r="B117" s="58"/>
      <c r="S117" s="95"/>
    </row>
    <row r="118" spans="2:19" s="51" customFormat="1" ht="12.75">
      <c r="B118" s="58"/>
      <c r="S118" s="95"/>
    </row>
    <row r="119" spans="2:19" s="51" customFormat="1" ht="12.75">
      <c r="B119" s="58"/>
      <c r="S119" s="95"/>
    </row>
    <row r="120" spans="2:19" s="51" customFormat="1" ht="12.75">
      <c r="B120" s="58"/>
      <c r="S120" s="95"/>
    </row>
    <row r="121" spans="2:19" s="51" customFormat="1" ht="12.75">
      <c r="B121" s="58"/>
      <c r="S121" s="95"/>
    </row>
    <row r="122" spans="2:19" s="51" customFormat="1" ht="12.75">
      <c r="B122" s="59"/>
      <c r="S122" s="95"/>
    </row>
    <row r="123" spans="2:19" s="51" customFormat="1" ht="12.75">
      <c r="B123" s="59"/>
      <c r="S123" s="95"/>
    </row>
    <row r="124" s="51" customFormat="1" ht="12.75">
      <c r="S124" s="95"/>
    </row>
    <row r="125" spans="2:19" s="51" customFormat="1" ht="38.25">
      <c r="B125" s="60" t="s">
        <v>75</v>
      </c>
      <c r="S125" s="95"/>
    </row>
    <row r="126" spans="2:19" s="51" customFormat="1" ht="38.25">
      <c r="B126" s="60" t="s">
        <v>181</v>
      </c>
      <c r="S126" s="95"/>
    </row>
    <row r="127" spans="2:19" s="51" customFormat="1" ht="25.5">
      <c r="B127" s="60" t="s">
        <v>187</v>
      </c>
      <c r="S127" s="95"/>
    </row>
    <row r="128" spans="2:19" s="51" customFormat="1" ht="63.75">
      <c r="B128" s="60" t="s">
        <v>182</v>
      </c>
      <c r="S128" s="95"/>
    </row>
    <row r="129" spans="2:19" s="51" customFormat="1" ht="38.25">
      <c r="B129" s="60" t="s">
        <v>186</v>
      </c>
      <c r="S129" s="95"/>
    </row>
    <row r="130" spans="2:19" s="51" customFormat="1" ht="25.5">
      <c r="B130" s="60" t="s">
        <v>185</v>
      </c>
      <c r="S130" s="95"/>
    </row>
    <row r="131" spans="2:19" s="51" customFormat="1" ht="25.5">
      <c r="B131" s="60" t="s">
        <v>175</v>
      </c>
      <c r="S131" s="95"/>
    </row>
    <row r="132" spans="2:19" s="51" customFormat="1" ht="12.75">
      <c r="B132" s="60" t="s">
        <v>114</v>
      </c>
      <c r="S132" s="95"/>
    </row>
    <row r="133" spans="2:19" s="51" customFormat="1" ht="12.75">
      <c r="B133" s="58"/>
      <c r="S133" s="95"/>
    </row>
    <row r="134" spans="2:20" s="52" customFormat="1" ht="12.75">
      <c r="B134" s="58"/>
      <c r="C134" s="51"/>
      <c r="D134" s="51"/>
      <c r="E134" s="51"/>
      <c r="F134" s="51"/>
      <c r="G134" s="51"/>
      <c r="H134" s="51"/>
      <c r="I134" s="51"/>
      <c r="J134" s="51"/>
      <c r="K134" s="51"/>
      <c r="L134" s="51"/>
      <c r="M134" s="51"/>
      <c r="N134" s="51"/>
      <c r="O134" s="51"/>
      <c r="P134" s="51"/>
      <c r="Q134" s="51"/>
      <c r="R134" s="51"/>
      <c r="S134" s="95"/>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95"/>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95"/>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95"/>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95"/>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95"/>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95"/>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95"/>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95"/>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95"/>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95"/>
      <c r="T144" s="51"/>
    </row>
    <row r="145" spans="2:20" ht="12.75">
      <c r="B145" s="117" t="s">
        <v>183</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184</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B2:B5"/>
    <mergeCell ref="C2:M2"/>
    <mergeCell ref="N2:P2"/>
    <mergeCell ref="C3:M3"/>
    <mergeCell ref="N3:P3"/>
    <mergeCell ref="C4:M4"/>
    <mergeCell ref="N4:P4"/>
    <mergeCell ref="C5:M5"/>
    <mergeCell ref="N5:P5"/>
    <mergeCell ref="B7:P8"/>
    <mergeCell ref="B9:P9"/>
    <mergeCell ref="J10:M10"/>
    <mergeCell ref="N10:P10"/>
    <mergeCell ref="C10:I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69:P69"/>
    <mergeCell ref="B69:B72"/>
    <mergeCell ref="B52:P67"/>
    <mergeCell ref="A68:Q68"/>
    <mergeCell ref="C44:G44"/>
    <mergeCell ref="C42:G42"/>
    <mergeCell ref="H42:L42"/>
    <mergeCell ref="M42:P42"/>
    <mergeCell ref="C43:G43"/>
    <mergeCell ref="H43:L43"/>
    <mergeCell ref="C73:P73"/>
    <mergeCell ref="C74:P74"/>
    <mergeCell ref="C70:P70"/>
    <mergeCell ref="C71:P71"/>
    <mergeCell ref="C72:P72"/>
    <mergeCell ref="H44:L44"/>
    <mergeCell ref="M44:P44"/>
    <mergeCell ref="B46:P46"/>
    <mergeCell ref="B48:B49"/>
    <mergeCell ref="B51:P51"/>
  </mergeCells>
  <conditionalFormatting sqref="O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57" operator="between" stopIfTrue="1">
      <formula>$S$4</formula>
      <formula>$S$3</formula>
    </cfRule>
  </conditionalFormatting>
  <conditionalFormatting sqref="P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57"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57" operator="between" stopIfTrue="1">
      <formula>$S$4</formula>
      <formula>$S$3</formula>
    </cfRule>
  </conditionalFormatting>
  <conditionalFormatting sqref="L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57" operator="between" stopIfTrue="1">
      <formula>$S$4</formula>
      <formula>$S$3</formula>
    </cfRule>
  </conditionalFormatting>
  <dataValidations count="6">
    <dataValidation type="list" allowBlank="1" showInputMessage="1" showErrorMessage="1" sqref="C18:P18">
      <formula1>$B$125:$B$132</formula1>
    </dataValidation>
    <dataValidation type="list" allowBlank="1" showInputMessage="1" showErrorMessage="1" sqref="C32:P32 C36:P36 C34:P34">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X146"/>
  <sheetViews>
    <sheetView zoomScale="90" zoomScaleNormal="90" zoomScalePageLayoutView="0" workbookViewId="0" topLeftCell="C7">
      <selection activeCell="M11" sqref="M11:O11"/>
    </sheetView>
  </sheetViews>
  <sheetFormatPr defaultColWidth="11.421875" defaultRowHeight="30" customHeight="1"/>
  <cols>
    <col min="1" max="1" width="28.57421875" style="82" customWidth="1"/>
    <col min="2" max="2" width="27.00390625" style="75" bestFit="1" customWidth="1"/>
    <col min="3" max="12" width="15.7109375" style="75" customWidth="1"/>
    <col min="13" max="13" width="5.28125" style="75" customWidth="1"/>
    <col min="14" max="14" width="10.7109375" style="75" customWidth="1"/>
    <col min="15" max="15" width="27.57421875" style="75" bestFit="1" customWidth="1"/>
    <col min="16" max="18" width="11.421875" style="107" customWidth="1"/>
    <col min="19" max="19" width="11.421875" style="95" hidden="1" customWidth="1"/>
    <col min="20" max="20" width="11.421875" style="107" customWidth="1"/>
    <col min="21" max="16384" width="11.421875" style="75" customWidth="1"/>
  </cols>
  <sheetData>
    <row r="1" spans="1:24" ht="30" customHeight="1">
      <c r="A1" s="489"/>
      <c r="B1" s="490" t="s">
        <v>56</v>
      </c>
      <c r="C1" s="491"/>
      <c r="D1" s="491"/>
      <c r="E1" s="491"/>
      <c r="F1" s="491"/>
      <c r="G1" s="491"/>
      <c r="H1" s="491"/>
      <c r="I1" s="491"/>
      <c r="J1" s="491"/>
      <c r="K1" s="491"/>
      <c r="L1" s="491"/>
      <c r="M1" s="492"/>
      <c r="N1" s="493" t="str">
        <f>+'1 Solicitudes'!N2:P2</f>
        <v>Código: GC-F-006</v>
      </c>
      <c r="O1" s="494"/>
      <c r="P1" s="106"/>
      <c r="Q1" s="106"/>
      <c r="T1" s="106"/>
      <c r="U1" s="72"/>
      <c r="V1" s="72"/>
      <c r="W1" s="73"/>
      <c r="X1" s="74"/>
    </row>
    <row r="2" spans="1:24" s="53" customFormat="1" ht="30" customHeight="1">
      <c r="A2" s="489"/>
      <c r="B2" s="490" t="s">
        <v>87</v>
      </c>
      <c r="C2" s="491"/>
      <c r="D2" s="491"/>
      <c r="E2" s="491"/>
      <c r="F2" s="491"/>
      <c r="G2" s="491"/>
      <c r="H2" s="491"/>
      <c r="I2" s="491"/>
      <c r="J2" s="491"/>
      <c r="K2" s="491"/>
      <c r="L2" s="491"/>
      <c r="M2" s="492"/>
      <c r="N2" s="493" t="str">
        <f>+'1 Solicitudes'!N3:P3</f>
        <v>Fecha: 14 de junio de 2019</v>
      </c>
      <c r="O2" s="494"/>
      <c r="P2" s="108"/>
      <c r="Q2" s="108"/>
      <c r="R2" s="109"/>
      <c r="S2" s="120">
        <f>+'1 Solicitudes'!S2</f>
        <v>0.9</v>
      </c>
      <c r="T2" s="108"/>
      <c r="U2" s="76"/>
      <c r="V2" s="76"/>
      <c r="W2" s="77"/>
      <c r="X2" s="78"/>
    </row>
    <row r="3" spans="1:24" s="53" customFormat="1" ht="30" customHeight="1">
      <c r="A3" s="489"/>
      <c r="B3" s="490" t="s">
        <v>89</v>
      </c>
      <c r="C3" s="491"/>
      <c r="D3" s="491"/>
      <c r="E3" s="491"/>
      <c r="F3" s="491"/>
      <c r="G3" s="491"/>
      <c r="H3" s="491"/>
      <c r="I3" s="491"/>
      <c r="J3" s="491"/>
      <c r="K3" s="491"/>
      <c r="L3" s="491"/>
      <c r="M3" s="492"/>
      <c r="N3" s="493" t="str">
        <f>+'1 Solicitudes'!N4:P4</f>
        <v>Versión 004</v>
      </c>
      <c r="O3" s="494"/>
      <c r="P3" s="108"/>
      <c r="Q3" s="108"/>
      <c r="R3" s="109"/>
      <c r="S3" s="96">
        <f>+'1 Solicitudes'!S3</f>
        <v>0.7444449</v>
      </c>
      <c r="T3" s="108"/>
      <c r="U3" s="76"/>
      <c r="V3" s="76"/>
      <c r="W3" s="77"/>
      <c r="X3" s="78"/>
    </row>
    <row r="4" spans="1:24" s="53" customFormat="1" ht="30" customHeight="1">
      <c r="A4" s="489"/>
      <c r="B4" s="490" t="s">
        <v>91</v>
      </c>
      <c r="C4" s="491"/>
      <c r="D4" s="491"/>
      <c r="E4" s="491"/>
      <c r="F4" s="491"/>
      <c r="G4" s="491"/>
      <c r="H4" s="491"/>
      <c r="I4" s="491"/>
      <c r="J4" s="491"/>
      <c r="K4" s="491"/>
      <c r="L4" s="491"/>
      <c r="M4" s="492"/>
      <c r="N4" s="494" t="str">
        <f>+'1 Solicitudes'!N5:P5</f>
        <v>Pagina 1 de 1</v>
      </c>
      <c r="O4" s="494"/>
      <c r="P4" s="110"/>
      <c r="Q4" s="110"/>
      <c r="R4" s="109"/>
      <c r="S4" s="96">
        <f>+'1 Solicitudes'!S4</f>
        <v>0.600001</v>
      </c>
      <c r="T4" s="110"/>
      <c r="U4" s="79"/>
      <c r="V4" s="79"/>
      <c r="W4" s="77"/>
      <c r="X4" s="78"/>
    </row>
    <row r="5" spans="1:24" s="53" customFormat="1" ht="18">
      <c r="A5" s="99"/>
      <c r="B5" s="100"/>
      <c r="C5" s="101"/>
      <c r="D5" s="101"/>
      <c r="E5" s="101"/>
      <c r="F5" s="101"/>
      <c r="G5" s="101"/>
      <c r="H5" s="101"/>
      <c r="I5" s="101"/>
      <c r="J5" s="101"/>
      <c r="K5" s="101"/>
      <c r="L5" s="101"/>
      <c r="M5" s="102"/>
      <c r="N5" s="102"/>
      <c r="O5" s="102"/>
      <c r="P5" s="110"/>
      <c r="Q5" s="110"/>
      <c r="R5" s="109"/>
      <c r="S5" s="96">
        <f>+'1 Solicitudes'!S5</f>
        <v>0.6</v>
      </c>
      <c r="T5" s="110"/>
      <c r="U5" s="79"/>
      <c r="V5" s="79"/>
      <c r="W5" s="77"/>
      <c r="X5" s="78"/>
    </row>
    <row r="6" spans="1:20" s="53" customFormat="1" ht="13.5" customHeight="1">
      <c r="A6" s="103" t="s">
        <v>0</v>
      </c>
      <c r="B6" s="104"/>
      <c r="C6" s="498" t="str">
        <f>+'1 Solicitudes'!C12:P12</f>
        <v>GESTION COMUNICACIONES</v>
      </c>
      <c r="D6" s="498"/>
      <c r="E6" s="498"/>
      <c r="F6" s="498"/>
      <c r="G6" s="498"/>
      <c r="H6" s="498"/>
      <c r="I6" s="498"/>
      <c r="J6" s="498"/>
      <c r="K6" s="498"/>
      <c r="L6" s="498"/>
      <c r="M6" s="498"/>
      <c r="N6" s="498"/>
      <c r="O6" s="498"/>
      <c r="P6" s="109"/>
      <c r="Q6" s="109"/>
      <c r="R6" s="109"/>
      <c r="S6" s="96"/>
      <c r="T6" s="109"/>
    </row>
    <row r="7" spans="1:20" s="53" customFormat="1" ht="11.25" customHeight="1">
      <c r="A7" s="105"/>
      <c r="B7" s="104"/>
      <c r="C7" s="104"/>
      <c r="D7" s="104"/>
      <c r="E7" s="104"/>
      <c r="F7" s="104"/>
      <c r="G7" s="104"/>
      <c r="H7" s="104"/>
      <c r="I7" s="104"/>
      <c r="J7" s="104"/>
      <c r="K7" s="104"/>
      <c r="L7" s="104"/>
      <c r="M7" s="104"/>
      <c r="N7" s="104"/>
      <c r="O7" s="104"/>
      <c r="P7" s="109"/>
      <c r="Q7" s="109"/>
      <c r="R7" s="109"/>
      <c r="S7" s="96"/>
      <c r="T7" s="109"/>
    </row>
    <row r="8" spans="1:20" s="80" customFormat="1" ht="30" customHeight="1">
      <c r="A8" s="495" t="s">
        <v>92</v>
      </c>
      <c r="B8" s="497" t="s">
        <v>20</v>
      </c>
      <c r="C8" s="497" t="str">
        <f>+'1 Solicitudes'!C14:P14</f>
        <v>Nivel de cumplimiento en relación con las solicitudes de publicacion de información relevante de la Entidad, frente a sus audiencias de interés </v>
      </c>
      <c r="D8" s="497"/>
      <c r="E8" s="497"/>
      <c r="F8" s="497"/>
      <c r="G8" s="497"/>
      <c r="H8" s="497"/>
      <c r="I8" s="497"/>
      <c r="J8" s="497"/>
      <c r="K8" s="497"/>
      <c r="L8" s="497"/>
      <c r="M8" s="497" t="s">
        <v>94</v>
      </c>
      <c r="N8" s="497"/>
      <c r="O8" s="497"/>
      <c r="P8" s="111"/>
      <c r="Q8" s="111"/>
      <c r="R8" s="111"/>
      <c r="S8" s="95"/>
      <c r="T8" s="111"/>
    </row>
    <row r="9" spans="1:20" s="81" customFormat="1" ht="30" customHeight="1">
      <c r="A9" s="496"/>
      <c r="B9" s="495"/>
      <c r="C9" s="49" t="s">
        <v>202</v>
      </c>
      <c r="D9" s="49" t="s">
        <v>93</v>
      </c>
      <c r="E9" s="49" t="s">
        <v>201</v>
      </c>
      <c r="F9" s="49" t="s">
        <v>93</v>
      </c>
      <c r="G9" s="49" t="s">
        <v>176</v>
      </c>
      <c r="H9" s="49" t="s">
        <v>93</v>
      </c>
      <c r="I9" s="49" t="s">
        <v>177</v>
      </c>
      <c r="J9" s="49" t="s">
        <v>93</v>
      </c>
      <c r="K9" s="49" t="s">
        <v>10</v>
      </c>
      <c r="L9" s="49" t="s">
        <v>93</v>
      </c>
      <c r="M9" s="495"/>
      <c r="N9" s="495"/>
      <c r="O9" s="495"/>
      <c r="P9" s="112"/>
      <c r="Q9" s="112"/>
      <c r="R9" s="112"/>
      <c r="S9" s="95"/>
      <c r="T9" s="112"/>
    </row>
    <row r="10" spans="1:20" s="53" customFormat="1" ht="90" customHeight="1">
      <c r="A10" s="486" t="s">
        <v>208</v>
      </c>
      <c r="B10" s="113" t="s">
        <v>232</v>
      </c>
      <c r="C10" s="114"/>
      <c r="D10" s="487" t="str">
        <f>IF(C10=0,"0",C10/C11)</f>
        <v>0</v>
      </c>
      <c r="E10" s="144">
        <v>152</v>
      </c>
      <c r="F10" s="487">
        <f>IF(E10=0,"0",E10/E11)</f>
        <v>1</v>
      </c>
      <c r="G10" s="114">
        <v>172</v>
      </c>
      <c r="H10" s="487">
        <f>IF(G10=0,"0",G10/G11)</f>
        <v>1</v>
      </c>
      <c r="I10" s="114">
        <v>182</v>
      </c>
      <c r="J10" s="487">
        <f>IF(I10=0,"0",I10/I11)</f>
        <v>1</v>
      </c>
      <c r="K10" s="115">
        <f>C10+E10+G10+I10</f>
        <v>506</v>
      </c>
      <c r="L10" s="488">
        <f>IF(K10=0,"0",K10/K11)</f>
        <v>1</v>
      </c>
      <c r="M10" s="499" t="s">
        <v>244</v>
      </c>
      <c r="N10" s="499"/>
      <c r="O10" s="499"/>
      <c r="P10" s="109"/>
      <c r="Q10" s="109"/>
      <c r="R10" s="109"/>
      <c r="S10" s="95"/>
      <c r="T10" s="109"/>
    </row>
    <row r="11" spans="1:20" s="53" customFormat="1" ht="117.75" customHeight="1" thickBot="1">
      <c r="A11" s="486"/>
      <c r="B11" s="113" t="s">
        <v>213</v>
      </c>
      <c r="C11" s="114"/>
      <c r="D11" s="487"/>
      <c r="E11" s="138">
        <v>152</v>
      </c>
      <c r="F11" s="487"/>
      <c r="G11" s="114">
        <v>172</v>
      </c>
      <c r="H11" s="487"/>
      <c r="I11" s="114">
        <v>182</v>
      </c>
      <c r="J11" s="487"/>
      <c r="K11" s="115">
        <f>C11+E11+G11+I11</f>
        <v>506</v>
      </c>
      <c r="L11" s="488"/>
      <c r="M11" s="577" t="s">
        <v>248</v>
      </c>
      <c r="N11" s="577"/>
      <c r="O11" s="577"/>
      <c r="P11" s="109"/>
      <c r="Q11" s="109"/>
      <c r="R11" s="109"/>
      <c r="S11" s="95"/>
      <c r="T11" s="109"/>
    </row>
    <row r="12" spans="2:12" ht="30" customHeight="1">
      <c r="B12" s="73"/>
      <c r="C12" s="83"/>
      <c r="D12" s="83"/>
      <c r="E12" s="83"/>
      <c r="F12" s="83"/>
      <c r="G12" s="83"/>
      <c r="H12" s="83"/>
      <c r="I12" s="83"/>
      <c r="J12" s="83"/>
      <c r="K12" s="83"/>
      <c r="L12" s="83"/>
    </row>
    <row r="66" ht="30" customHeight="1">
      <c r="S66" s="97"/>
    </row>
    <row r="136" ht="30" customHeight="1">
      <c r="S136" s="98"/>
    </row>
    <row r="137" ht="30" customHeight="1">
      <c r="S137" s="98"/>
    </row>
    <row r="138" ht="30" customHeight="1">
      <c r="S138" s="98"/>
    </row>
    <row r="139" ht="30" customHeight="1">
      <c r="S139" s="98"/>
    </row>
    <row r="140" ht="30" customHeight="1">
      <c r="S140" s="98"/>
    </row>
    <row r="141" ht="30" customHeight="1">
      <c r="S141" s="98"/>
    </row>
    <row r="142" ht="30" customHeight="1">
      <c r="S142" s="98"/>
    </row>
    <row r="143" ht="30" customHeight="1">
      <c r="S143" s="98"/>
    </row>
    <row r="144" ht="30" customHeight="1">
      <c r="S144" s="98"/>
    </row>
    <row r="145" ht="30" customHeight="1">
      <c r="S145" s="98"/>
    </row>
    <row r="146" ht="30" customHeight="1">
      <c r="S146" s="98"/>
    </row>
  </sheetData>
  <sheetProtection formatCells="0" formatColumns="0" formatRows="0" insertRows="0"/>
  <mergeCells count="22">
    <mergeCell ref="N3:O3"/>
    <mergeCell ref="C6:O6"/>
    <mergeCell ref="B4:M4"/>
    <mergeCell ref="N4:O4"/>
    <mergeCell ref="M10:O10"/>
    <mergeCell ref="H10:H11"/>
    <mergeCell ref="A1:A4"/>
    <mergeCell ref="B1:M1"/>
    <mergeCell ref="N1:O1"/>
    <mergeCell ref="B2:M2"/>
    <mergeCell ref="N2:O2"/>
    <mergeCell ref="A8:A9"/>
    <mergeCell ref="B8:B9"/>
    <mergeCell ref="C8:L8"/>
    <mergeCell ref="M8:O9"/>
    <mergeCell ref="B3:M3"/>
    <mergeCell ref="A10:A11"/>
    <mergeCell ref="D10:D11"/>
    <mergeCell ref="M11:O11"/>
    <mergeCell ref="J10:J11"/>
    <mergeCell ref="L10:L11"/>
    <mergeCell ref="F10:F11"/>
  </mergeCells>
  <conditionalFormatting sqref="L10">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57" operator="between" stopIfTrue="1">
      <formula>$S$4</formula>
      <formula>$S$3</formula>
    </cfRule>
  </conditionalFormatting>
  <printOptions/>
  <pageMargins left="0.7" right="0.7" top="0.75" bottom="0.75" header="0.3" footer="0.3"/>
  <pageSetup horizontalDpi="600" verticalDpi="600" orientation="portrait" r:id="rId2"/>
  <ignoredErrors>
    <ignoredError sqref="K10" formula="1"/>
  </ignoredErrors>
  <drawing r:id="rId1"/>
</worksheet>
</file>

<file path=xl/worksheets/sheet7.xml><?xml version="1.0" encoding="utf-8"?>
<worksheet xmlns="http://schemas.openxmlformats.org/spreadsheetml/2006/main" xmlns:r="http://schemas.openxmlformats.org/officeDocument/2006/relationships">
  <sheetPr>
    <tabColor rgb="FFFFFF00"/>
  </sheetPr>
  <dimension ref="A1:AF176"/>
  <sheetViews>
    <sheetView zoomScalePageLayoutView="0" workbookViewId="0" topLeftCell="A1">
      <selection activeCell="S14" sqref="S14"/>
    </sheetView>
  </sheetViews>
  <sheetFormatPr defaultColWidth="11.421875" defaultRowHeight="12.75"/>
  <cols>
    <col min="1" max="1" width="3.00390625" style="50" customWidth="1"/>
    <col min="2" max="2" width="30.00390625" style="50" customWidth="1"/>
    <col min="3" max="3" width="16.8515625" style="50" customWidth="1"/>
    <col min="4" max="5" width="6.00390625" style="50" bestFit="1" customWidth="1"/>
    <col min="6" max="6" width="7.8515625" style="50" customWidth="1"/>
    <col min="7" max="8" width="6.00390625" style="50" bestFit="1" customWidth="1"/>
    <col min="9" max="9" width="9.57421875" style="50" bestFit="1" customWidth="1"/>
    <col min="10" max="10" width="5.00390625" style="50" bestFit="1" customWidth="1"/>
    <col min="11" max="11" width="6.421875" style="50" bestFit="1" customWidth="1"/>
    <col min="12" max="12" width="7.421875" style="50" customWidth="1"/>
    <col min="13" max="13" width="8.00390625" style="50" customWidth="1"/>
    <col min="14" max="14" width="6.421875" style="50" customWidth="1"/>
    <col min="15" max="15" width="9.8515625" style="50" customWidth="1"/>
    <col min="16" max="16" width="12.140625" style="50" customWidth="1"/>
    <col min="17" max="17" width="4.8515625" style="53" customWidth="1"/>
    <col min="18" max="18" width="4.00390625" style="164" customWidth="1"/>
    <col min="19" max="19" width="7.7109375" style="167" customWidth="1"/>
    <col min="20" max="20" width="25.00390625" style="168" customWidth="1"/>
    <col min="21" max="21" width="11.57421875" style="165" customWidth="1"/>
    <col min="22" max="22" width="12.28125" style="165" customWidth="1"/>
    <col min="23" max="23" width="16.421875" style="165" customWidth="1"/>
    <col min="24" max="25" width="11.421875" style="53" customWidth="1"/>
    <col min="26" max="26" width="43.57421875" style="53" customWidth="1"/>
    <col min="27" max="32" width="11.421875" style="53" customWidth="1"/>
    <col min="33" max="16384" width="11.421875" style="50" customWidth="1"/>
  </cols>
  <sheetData>
    <row r="1" spans="2:16" ht="13.5" thickBot="1">
      <c r="B1" s="85"/>
      <c r="C1" s="85"/>
      <c r="D1" s="85"/>
      <c r="E1" s="85"/>
      <c r="F1" s="85"/>
      <c r="G1" s="85"/>
      <c r="H1" s="85"/>
      <c r="I1" s="85"/>
      <c r="J1" s="85"/>
      <c r="K1" s="85"/>
      <c r="L1" s="85"/>
      <c r="M1" s="85"/>
      <c r="N1" s="85"/>
      <c r="O1" s="85"/>
      <c r="P1" s="85"/>
    </row>
    <row r="2" spans="2:20" ht="16.5" customHeight="1">
      <c r="B2" s="465"/>
      <c r="C2" s="468" t="s">
        <v>56</v>
      </c>
      <c r="D2" s="469"/>
      <c r="E2" s="469"/>
      <c r="F2" s="469"/>
      <c r="G2" s="469"/>
      <c r="H2" s="469"/>
      <c r="I2" s="469"/>
      <c r="J2" s="469"/>
      <c r="K2" s="469"/>
      <c r="L2" s="469"/>
      <c r="M2" s="470"/>
      <c r="N2" s="471" t="s">
        <v>179</v>
      </c>
      <c r="O2" s="472"/>
      <c r="P2" s="473"/>
      <c r="S2" s="169">
        <f>+C26</f>
        <v>0.9</v>
      </c>
      <c r="T2" s="176" t="s">
        <v>210</v>
      </c>
    </row>
    <row r="3" spans="2:20" ht="15.75" customHeight="1">
      <c r="B3" s="466"/>
      <c r="C3" s="474" t="s">
        <v>58</v>
      </c>
      <c r="D3" s="475"/>
      <c r="E3" s="475"/>
      <c r="F3" s="475"/>
      <c r="G3" s="475"/>
      <c r="H3" s="475"/>
      <c r="I3" s="475"/>
      <c r="J3" s="475"/>
      <c r="K3" s="475"/>
      <c r="L3" s="475"/>
      <c r="M3" s="476"/>
      <c r="N3" s="477" t="s">
        <v>247</v>
      </c>
      <c r="O3" s="478"/>
      <c r="P3" s="479"/>
      <c r="S3" s="167">
        <v>0.89999999</v>
      </c>
      <c r="T3" s="176" t="s">
        <v>209</v>
      </c>
    </row>
    <row r="4" spans="2:19" ht="15.75" customHeight="1">
      <c r="B4" s="466"/>
      <c r="C4" s="474" t="s">
        <v>59</v>
      </c>
      <c r="D4" s="475"/>
      <c r="E4" s="475"/>
      <c r="F4" s="475"/>
      <c r="G4" s="475"/>
      <c r="H4" s="475"/>
      <c r="I4" s="475"/>
      <c r="J4" s="475"/>
      <c r="K4" s="475"/>
      <c r="L4" s="475"/>
      <c r="M4" s="476"/>
      <c r="N4" s="477" t="s">
        <v>180</v>
      </c>
      <c r="O4" s="478"/>
      <c r="P4" s="479"/>
      <c r="S4" s="167">
        <v>0.8</v>
      </c>
    </row>
    <row r="5" spans="2:19" ht="16.5" customHeight="1" thickBot="1">
      <c r="B5" s="467"/>
      <c r="C5" s="480" t="s">
        <v>60</v>
      </c>
      <c r="D5" s="481"/>
      <c r="E5" s="481"/>
      <c r="F5" s="481"/>
      <c r="G5" s="481"/>
      <c r="H5" s="481"/>
      <c r="I5" s="481"/>
      <c r="J5" s="481"/>
      <c r="K5" s="481"/>
      <c r="L5" s="481"/>
      <c r="M5" s="482"/>
      <c r="N5" s="483" t="s">
        <v>61</v>
      </c>
      <c r="O5" s="484"/>
      <c r="P5" s="485"/>
      <c r="S5" s="167">
        <v>0.799999</v>
      </c>
    </row>
    <row r="6" spans="2:16" ht="13.5" thickBot="1">
      <c r="B6" s="85"/>
      <c r="C6" s="85"/>
      <c r="D6" s="85"/>
      <c r="E6" s="85"/>
      <c r="F6" s="85"/>
      <c r="G6" s="85"/>
      <c r="H6" s="85"/>
      <c r="I6" s="85"/>
      <c r="J6" s="85"/>
      <c r="K6" s="85"/>
      <c r="L6" s="85"/>
      <c r="M6" s="85"/>
      <c r="N6" s="85"/>
      <c r="O6" s="85"/>
      <c r="P6" s="85"/>
    </row>
    <row r="7" spans="1:17" ht="12.75">
      <c r="A7" s="52"/>
      <c r="B7" s="447" t="s">
        <v>65</v>
      </c>
      <c r="C7" s="448"/>
      <c r="D7" s="448"/>
      <c r="E7" s="448"/>
      <c r="F7" s="448"/>
      <c r="G7" s="448"/>
      <c r="H7" s="448"/>
      <c r="I7" s="448"/>
      <c r="J7" s="448"/>
      <c r="K7" s="448"/>
      <c r="L7" s="448"/>
      <c r="M7" s="448"/>
      <c r="N7" s="448"/>
      <c r="O7" s="448"/>
      <c r="P7" s="449"/>
      <c r="Q7" s="161"/>
    </row>
    <row r="8" spans="1:17" ht="13.5" thickBot="1">
      <c r="A8" s="52"/>
      <c r="B8" s="450"/>
      <c r="C8" s="451"/>
      <c r="D8" s="451"/>
      <c r="E8" s="451"/>
      <c r="F8" s="451"/>
      <c r="G8" s="451"/>
      <c r="H8" s="451"/>
      <c r="I8" s="451"/>
      <c r="J8" s="451"/>
      <c r="K8" s="451"/>
      <c r="L8" s="451"/>
      <c r="M8" s="451"/>
      <c r="N8" s="451"/>
      <c r="O8" s="451"/>
      <c r="P8" s="452"/>
      <c r="Q8" s="161"/>
    </row>
    <row r="9" spans="1:17" ht="6.75" customHeight="1" thickBot="1">
      <c r="A9" s="52"/>
      <c r="B9" s="453"/>
      <c r="C9" s="453"/>
      <c r="D9" s="453"/>
      <c r="E9" s="453"/>
      <c r="F9" s="453"/>
      <c r="G9" s="453"/>
      <c r="H9" s="453"/>
      <c r="I9" s="453"/>
      <c r="J9" s="453"/>
      <c r="K9" s="453"/>
      <c r="L9" s="453"/>
      <c r="M9" s="453"/>
      <c r="N9" s="453"/>
      <c r="O9" s="453"/>
      <c r="P9" s="453"/>
      <c r="Q9" s="161"/>
    </row>
    <row r="10" spans="1:17" ht="26.25" customHeight="1" thickBot="1">
      <c r="A10" s="52"/>
      <c r="B10" s="86" t="s">
        <v>83</v>
      </c>
      <c r="C10" s="459">
        <v>2020</v>
      </c>
      <c r="D10" s="460"/>
      <c r="E10" s="460"/>
      <c r="F10" s="460"/>
      <c r="G10" s="460"/>
      <c r="H10" s="460"/>
      <c r="I10" s="461"/>
      <c r="J10" s="454" t="s">
        <v>1</v>
      </c>
      <c r="K10" s="455"/>
      <c r="L10" s="455"/>
      <c r="M10" s="455"/>
      <c r="N10" s="456" t="s">
        <v>206</v>
      </c>
      <c r="O10" s="457"/>
      <c r="P10" s="458"/>
      <c r="Q10" s="161"/>
    </row>
    <row r="11" spans="1:17" ht="4.5" customHeight="1" thickBot="1">
      <c r="A11" s="52"/>
      <c r="B11" s="462"/>
      <c r="C11" s="463"/>
      <c r="D11" s="463"/>
      <c r="E11" s="463"/>
      <c r="F11" s="463"/>
      <c r="G11" s="463"/>
      <c r="H11" s="463"/>
      <c r="I11" s="463"/>
      <c r="J11" s="463"/>
      <c r="K11" s="463"/>
      <c r="L11" s="463"/>
      <c r="M11" s="463"/>
      <c r="N11" s="463"/>
      <c r="O11" s="463"/>
      <c r="P11" s="464"/>
      <c r="Q11" s="161"/>
    </row>
    <row r="12" spans="1:17" ht="13.5" thickBot="1">
      <c r="A12" s="52"/>
      <c r="B12" s="61" t="s">
        <v>0</v>
      </c>
      <c r="C12" s="403" t="s">
        <v>163</v>
      </c>
      <c r="D12" s="403"/>
      <c r="E12" s="403"/>
      <c r="F12" s="403"/>
      <c r="G12" s="403"/>
      <c r="H12" s="403"/>
      <c r="I12" s="403"/>
      <c r="J12" s="403"/>
      <c r="K12" s="403"/>
      <c r="L12" s="403"/>
      <c r="M12" s="403"/>
      <c r="N12" s="403"/>
      <c r="O12" s="403"/>
      <c r="P12" s="404"/>
      <c r="Q12" s="161"/>
    </row>
    <row r="13" spans="1:17" ht="4.5" customHeight="1" thickBot="1">
      <c r="A13" s="52"/>
      <c r="B13" s="399"/>
      <c r="C13" s="400"/>
      <c r="D13" s="400"/>
      <c r="E13" s="400"/>
      <c r="F13" s="400"/>
      <c r="G13" s="400"/>
      <c r="H13" s="400"/>
      <c r="I13" s="400"/>
      <c r="J13" s="400"/>
      <c r="K13" s="400"/>
      <c r="L13" s="400"/>
      <c r="M13" s="400"/>
      <c r="N13" s="400"/>
      <c r="O13" s="400"/>
      <c r="P13" s="401"/>
      <c r="Q13" s="161"/>
    </row>
    <row r="14" spans="1:17" ht="25.5" customHeight="1" thickBot="1">
      <c r="A14" s="52"/>
      <c r="B14" s="61" t="s">
        <v>6</v>
      </c>
      <c r="C14" s="516" t="s">
        <v>223</v>
      </c>
      <c r="D14" s="526"/>
      <c r="E14" s="526"/>
      <c r="F14" s="526"/>
      <c r="G14" s="526"/>
      <c r="H14" s="526"/>
      <c r="I14" s="526"/>
      <c r="J14" s="526"/>
      <c r="K14" s="526"/>
      <c r="L14" s="526"/>
      <c r="M14" s="526"/>
      <c r="N14" s="526"/>
      <c r="O14" s="526"/>
      <c r="P14" s="527"/>
      <c r="Q14" s="161"/>
    </row>
    <row r="15" spans="1:17" ht="4.5" customHeight="1" thickBot="1">
      <c r="A15" s="52"/>
      <c r="B15" s="415"/>
      <c r="C15" s="416"/>
      <c r="D15" s="416"/>
      <c r="E15" s="416"/>
      <c r="F15" s="416"/>
      <c r="G15" s="416"/>
      <c r="H15" s="416"/>
      <c r="I15" s="416"/>
      <c r="J15" s="416"/>
      <c r="K15" s="416"/>
      <c r="L15" s="416"/>
      <c r="M15" s="416"/>
      <c r="N15" s="416"/>
      <c r="O15" s="416"/>
      <c r="P15" s="417"/>
      <c r="Q15" s="161"/>
    </row>
    <row r="16" spans="1:26" ht="43.5" customHeight="1" thickBot="1">
      <c r="A16" s="52"/>
      <c r="B16" s="61" t="s">
        <v>25</v>
      </c>
      <c r="C16" s="516" t="s">
        <v>222</v>
      </c>
      <c r="D16" s="526"/>
      <c r="E16" s="526"/>
      <c r="F16" s="526"/>
      <c r="G16" s="526"/>
      <c r="H16" s="526"/>
      <c r="I16" s="526"/>
      <c r="J16" s="526"/>
      <c r="K16" s="526"/>
      <c r="L16" s="526"/>
      <c r="M16" s="526"/>
      <c r="N16" s="526"/>
      <c r="O16" s="526"/>
      <c r="P16" s="527"/>
      <c r="Q16" s="161"/>
      <c r="Z16" s="170"/>
    </row>
    <row r="17" spans="1:17" ht="4.5" customHeight="1" thickBot="1">
      <c r="A17" s="52"/>
      <c r="B17" s="415"/>
      <c r="C17" s="416"/>
      <c r="D17" s="416"/>
      <c r="E17" s="416"/>
      <c r="F17" s="416"/>
      <c r="G17" s="416"/>
      <c r="H17" s="416"/>
      <c r="I17" s="416"/>
      <c r="J17" s="416"/>
      <c r="K17" s="416"/>
      <c r="L17" s="416"/>
      <c r="M17" s="416"/>
      <c r="N17" s="416"/>
      <c r="O17" s="416"/>
      <c r="P17" s="417"/>
      <c r="Q17" s="161"/>
    </row>
    <row r="18" spans="1:17" ht="26.25" customHeight="1" thickBot="1">
      <c r="A18" s="52"/>
      <c r="B18" s="61" t="s">
        <v>11</v>
      </c>
      <c r="C18" s="522" t="s">
        <v>187</v>
      </c>
      <c r="D18" s="523"/>
      <c r="E18" s="523"/>
      <c r="F18" s="523"/>
      <c r="G18" s="523"/>
      <c r="H18" s="523"/>
      <c r="I18" s="523"/>
      <c r="J18" s="523"/>
      <c r="K18" s="523"/>
      <c r="L18" s="523"/>
      <c r="M18" s="523"/>
      <c r="N18" s="523"/>
      <c r="O18" s="523"/>
      <c r="P18" s="524"/>
      <c r="Q18" s="161"/>
    </row>
    <row r="19" spans="1:17" ht="4.5" customHeight="1" thickBot="1">
      <c r="A19" s="52"/>
      <c r="B19" s="434"/>
      <c r="C19" s="434"/>
      <c r="D19" s="434"/>
      <c r="E19" s="434"/>
      <c r="F19" s="434"/>
      <c r="G19" s="434"/>
      <c r="H19" s="434"/>
      <c r="I19" s="434"/>
      <c r="J19" s="434"/>
      <c r="K19" s="434"/>
      <c r="L19" s="434"/>
      <c r="M19" s="434"/>
      <c r="N19" s="434"/>
      <c r="O19" s="434"/>
      <c r="P19" s="434"/>
      <c r="Q19" s="161"/>
    </row>
    <row r="20" spans="1:17" ht="17.25" customHeight="1" thickBot="1">
      <c r="A20" s="52"/>
      <c r="B20" s="369" t="s">
        <v>26</v>
      </c>
      <c r="C20" s="370"/>
      <c r="D20" s="370"/>
      <c r="E20" s="370"/>
      <c r="F20" s="370"/>
      <c r="G20" s="370"/>
      <c r="H20" s="370"/>
      <c r="I20" s="370"/>
      <c r="J20" s="370"/>
      <c r="K20" s="370"/>
      <c r="L20" s="370"/>
      <c r="M20" s="370"/>
      <c r="N20" s="370"/>
      <c r="O20" s="370"/>
      <c r="P20" s="371"/>
      <c r="Q20" s="161"/>
    </row>
    <row r="21" spans="1:24" ht="26.25" customHeight="1" thickBot="1">
      <c r="A21" s="52"/>
      <c r="B21" s="435"/>
      <c r="C21" s="436"/>
      <c r="D21" s="436"/>
      <c r="E21" s="436"/>
      <c r="F21" s="436"/>
      <c r="G21" s="436"/>
      <c r="H21" s="436"/>
      <c r="I21" s="436"/>
      <c r="J21" s="436"/>
      <c r="K21" s="436"/>
      <c r="L21" s="436"/>
      <c r="M21" s="436"/>
      <c r="N21" s="436"/>
      <c r="O21" s="436"/>
      <c r="P21" s="437"/>
      <c r="Q21" s="161"/>
      <c r="U21" s="166"/>
      <c r="V21" s="166"/>
      <c r="W21" s="177"/>
      <c r="X21" s="177"/>
    </row>
    <row r="22" spans="1:24" ht="40.5" customHeight="1" thickBot="1">
      <c r="A22" s="52"/>
      <c r="B22" s="61" t="s">
        <v>3</v>
      </c>
      <c r="C22" s="525" t="s">
        <v>233</v>
      </c>
      <c r="D22" s="344"/>
      <c r="E22" s="344"/>
      <c r="F22" s="344"/>
      <c r="G22" s="344"/>
      <c r="H22" s="344"/>
      <c r="I22" s="344"/>
      <c r="J22" s="344"/>
      <c r="K22" s="344"/>
      <c r="L22" s="344"/>
      <c r="M22" s="344"/>
      <c r="N22" s="344"/>
      <c r="O22" s="344"/>
      <c r="P22" s="345"/>
      <c r="Q22" s="161"/>
      <c r="T22" s="170"/>
      <c r="U22" s="172"/>
      <c r="V22" s="172"/>
      <c r="W22" s="178"/>
      <c r="X22" s="178"/>
    </row>
    <row r="23" spans="1:24" ht="14.25" customHeight="1" thickBot="1">
      <c r="A23" s="52"/>
      <c r="B23" s="415"/>
      <c r="C23" s="416"/>
      <c r="D23" s="416"/>
      <c r="E23" s="416"/>
      <c r="F23" s="416"/>
      <c r="G23" s="416"/>
      <c r="H23" s="416"/>
      <c r="I23" s="416"/>
      <c r="J23" s="416"/>
      <c r="K23" s="416"/>
      <c r="L23" s="416"/>
      <c r="M23" s="416"/>
      <c r="N23" s="416"/>
      <c r="O23" s="416"/>
      <c r="P23" s="417"/>
      <c r="Q23" s="161"/>
      <c r="T23" s="170"/>
      <c r="U23" s="172"/>
      <c r="V23" s="172"/>
      <c r="W23" s="178"/>
      <c r="X23" s="178"/>
    </row>
    <row r="24" spans="1:24" ht="88.5" customHeight="1" thickBot="1">
      <c r="A24" s="52"/>
      <c r="B24" s="61" t="s">
        <v>12</v>
      </c>
      <c r="C24" s="516" t="s">
        <v>236</v>
      </c>
      <c r="D24" s="517"/>
      <c r="E24" s="517"/>
      <c r="F24" s="517"/>
      <c r="G24" s="517"/>
      <c r="H24" s="517"/>
      <c r="I24" s="517"/>
      <c r="J24" s="517"/>
      <c r="K24" s="517"/>
      <c r="L24" s="517"/>
      <c r="M24" s="517"/>
      <c r="N24" s="517"/>
      <c r="O24" s="517"/>
      <c r="P24" s="518"/>
      <c r="Q24" s="162"/>
      <c r="T24" s="170"/>
      <c r="U24" s="172"/>
      <c r="V24" s="172"/>
      <c r="W24" s="178"/>
      <c r="X24" s="178"/>
    </row>
    <row r="25" spans="1:24" ht="13.5" customHeight="1" thickBot="1">
      <c r="A25" s="52"/>
      <c r="B25" s="519"/>
      <c r="C25" s="520"/>
      <c r="D25" s="520"/>
      <c r="E25" s="520"/>
      <c r="F25" s="520"/>
      <c r="G25" s="520"/>
      <c r="H25" s="520"/>
      <c r="I25" s="520"/>
      <c r="J25" s="520"/>
      <c r="K25" s="520"/>
      <c r="L25" s="520"/>
      <c r="M25" s="520"/>
      <c r="N25" s="520"/>
      <c r="O25" s="520"/>
      <c r="P25" s="521"/>
      <c r="Q25" s="161"/>
      <c r="T25" s="170"/>
      <c r="U25" s="172"/>
      <c r="V25" s="172"/>
      <c r="W25" s="178"/>
      <c r="X25" s="178"/>
    </row>
    <row r="26" spans="1:25" ht="13.5" customHeight="1" thickBot="1">
      <c r="A26" s="52"/>
      <c r="B26" s="2" t="s">
        <v>2</v>
      </c>
      <c r="C26" s="347">
        <v>0.9</v>
      </c>
      <c r="D26" s="257"/>
      <c r="E26" s="257"/>
      <c r="F26" s="257"/>
      <c r="G26" s="257"/>
      <c r="H26" s="257"/>
      <c r="I26" s="257"/>
      <c r="J26" s="257"/>
      <c r="K26" s="257"/>
      <c r="L26" s="257"/>
      <c r="M26" s="257"/>
      <c r="N26" s="257"/>
      <c r="O26" s="257"/>
      <c r="P26" s="258"/>
      <c r="Q26" s="161"/>
      <c r="S26" s="171"/>
      <c r="T26" s="170"/>
      <c r="U26" s="173"/>
      <c r="V26" s="173"/>
      <c r="W26" s="179"/>
      <c r="X26" s="179"/>
      <c r="Y26" s="174"/>
    </row>
    <row r="27" spans="1:17" ht="4.5" customHeight="1" thickBot="1">
      <c r="A27" s="52"/>
      <c r="B27" s="259"/>
      <c r="C27" s="260"/>
      <c r="D27" s="260"/>
      <c r="E27" s="260"/>
      <c r="F27" s="260"/>
      <c r="G27" s="260"/>
      <c r="H27" s="260"/>
      <c r="I27" s="260"/>
      <c r="J27" s="260"/>
      <c r="K27" s="260"/>
      <c r="L27" s="260"/>
      <c r="M27" s="260"/>
      <c r="N27" s="260"/>
      <c r="O27" s="260"/>
      <c r="P27" s="261"/>
      <c r="Q27" s="161"/>
    </row>
    <row r="28" spans="1:22" ht="12.75" customHeight="1" thickBot="1">
      <c r="A28" s="52"/>
      <c r="B28" s="2" t="s">
        <v>13</v>
      </c>
      <c r="C28" s="11" t="s">
        <v>14</v>
      </c>
      <c r="D28" s="253" t="s">
        <v>198</v>
      </c>
      <c r="E28" s="262"/>
      <c r="F28" s="262"/>
      <c r="G28" s="263"/>
      <c r="H28" s="264" t="s">
        <v>15</v>
      </c>
      <c r="I28" s="264"/>
      <c r="J28" s="264"/>
      <c r="K28" s="253" t="s">
        <v>199</v>
      </c>
      <c r="L28" s="262"/>
      <c r="M28" s="263"/>
      <c r="N28" s="265" t="s">
        <v>16</v>
      </c>
      <c r="O28" s="266"/>
      <c r="P28" s="33" t="s">
        <v>196</v>
      </c>
      <c r="Q28" s="161"/>
      <c r="V28" s="175"/>
    </row>
    <row r="29" spans="1:17" ht="4.5" customHeight="1" thickBot="1">
      <c r="A29" s="52"/>
      <c r="B29" s="412"/>
      <c r="C29" s="413"/>
      <c r="D29" s="413"/>
      <c r="E29" s="413"/>
      <c r="F29" s="413"/>
      <c r="G29" s="413"/>
      <c r="H29" s="413"/>
      <c r="I29" s="413"/>
      <c r="J29" s="413"/>
      <c r="K29" s="413"/>
      <c r="L29" s="413"/>
      <c r="M29" s="413"/>
      <c r="N29" s="413"/>
      <c r="O29" s="413"/>
      <c r="P29" s="414"/>
      <c r="Q29" s="161"/>
    </row>
    <row r="30" spans="1:17" ht="13.5" thickBot="1">
      <c r="A30" s="52"/>
      <c r="B30" s="84" t="s">
        <v>7</v>
      </c>
      <c r="C30" s="402" t="s">
        <v>178</v>
      </c>
      <c r="D30" s="403"/>
      <c r="E30" s="403"/>
      <c r="F30" s="403"/>
      <c r="G30" s="403"/>
      <c r="H30" s="403"/>
      <c r="I30" s="403"/>
      <c r="J30" s="403"/>
      <c r="K30" s="403"/>
      <c r="L30" s="403"/>
      <c r="M30" s="403"/>
      <c r="N30" s="403"/>
      <c r="O30" s="403"/>
      <c r="P30" s="404"/>
      <c r="Q30" s="161"/>
    </row>
    <row r="31" spans="1:17" ht="4.5" customHeight="1" thickBot="1">
      <c r="A31" s="52"/>
      <c r="B31" s="415"/>
      <c r="C31" s="416"/>
      <c r="D31" s="416"/>
      <c r="E31" s="416"/>
      <c r="F31" s="416"/>
      <c r="G31" s="416"/>
      <c r="H31" s="416"/>
      <c r="I31" s="416"/>
      <c r="J31" s="416"/>
      <c r="K31" s="416"/>
      <c r="L31" s="416"/>
      <c r="M31" s="416"/>
      <c r="N31" s="416"/>
      <c r="O31" s="416"/>
      <c r="P31" s="417"/>
      <c r="Q31" s="161"/>
    </row>
    <row r="32" spans="1:17" ht="13.5" thickBot="1">
      <c r="A32" s="52"/>
      <c r="B32" s="84" t="s">
        <v>4</v>
      </c>
      <c r="C32" s="256" t="s">
        <v>71</v>
      </c>
      <c r="D32" s="229"/>
      <c r="E32" s="229"/>
      <c r="F32" s="229"/>
      <c r="G32" s="229"/>
      <c r="H32" s="229"/>
      <c r="I32" s="229"/>
      <c r="J32" s="229"/>
      <c r="K32" s="229"/>
      <c r="L32" s="229"/>
      <c r="M32" s="229"/>
      <c r="N32" s="229"/>
      <c r="O32" s="229"/>
      <c r="P32" s="230"/>
      <c r="Q32" s="161"/>
    </row>
    <row r="33" spans="1:17" ht="4.5" customHeight="1" thickBot="1">
      <c r="A33" s="52"/>
      <c r="B33" s="415"/>
      <c r="C33" s="416"/>
      <c r="D33" s="416"/>
      <c r="E33" s="416"/>
      <c r="F33" s="416"/>
      <c r="G33" s="416"/>
      <c r="H33" s="416"/>
      <c r="I33" s="416"/>
      <c r="J33" s="416"/>
      <c r="K33" s="416"/>
      <c r="L33" s="416"/>
      <c r="M33" s="416"/>
      <c r="N33" s="416"/>
      <c r="O33" s="416"/>
      <c r="P33" s="417"/>
      <c r="Q33" s="161"/>
    </row>
    <row r="34" spans="1:17" ht="13.5" thickBot="1">
      <c r="A34" s="52"/>
      <c r="B34" s="84" t="s">
        <v>23</v>
      </c>
      <c r="C34" s="256" t="s">
        <v>71</v>
      </c>
      <c r="D34" s="229"/>
      <c r="E34" s="229"/>
      <c r="F34" s="229"/>
      <c r="G34" s="229"/>
      <c r="H34" s="229"/>
      <c r="I34" s="229"/>
      <c r="J34" s="229"/>
      <c r="K34" s="229"/>
      <c r="L34" s="229"/>
      <c r="M34" s="229"/>
      <c r="N34" s="229"/>
      <c r="O34" s="229"/>
      <c r="P34" s="230"/>
      <c r="Q34" s="161"/>
    </row>
    <row r="35" spans="1:17" ht="4.5" customHeight="1" thickBot="1">
      <c r="A35" s="52"/>
      <c r="B35" s="399"/>
      <c r="C35" s="400"/>
      <c r="D35" s="400"/>
      <c r="E35" s="400"/>
      <c r="F35" s="400"/>
      <c r="G35" s="400"/>
      <c r="H35" s="400"/>
      <c r="I35" s="400"/>
      <c r="J35" s="400"/>
      <c r="K35" s="400"/>
      <c r="L35" s="400"/>
      <c r="M35" s="400"/>
      <c r="N35" s="400"/>
      <c r="O35" s="400"/>
      <c r="P35" s="401"/>
      <c r="Q35" s="161"/>
    </row>
    <row r="36" spans="1:17" ht="16.5" customHeight="1" thickBot="1">
      <c r="A36" s="52"/>
      <c r="B36" s="84" t="s">
        <v>64</v>
      </c>
      <c r="C36" s="402" t="s">
        <v>70</v>
      </c>
      <c r="D36" s="403"/>
      <c r="E36" s="403"/>
      <c r="F36" s="403"/>
      <c r="G36" s="403"/>
      <c r="H36" s="403"/>
      <c r="I36" s="403"/>
      <c r="J36" s="403"/>
      <c r="K36" s="403"/>
      <c r="L36" s="403"/>
      <c r="M36" s="403"/>
      <c r="N36" s="403"/>
      <c r="O36" s="403"/>
      <c r="P36" s="404"/>
      <c r="Q36" s="161"/>
    </row>
    <row r="37" spans="1:17" ht="4.5" customHeight="1" thickBot="1">
      <c r="A37" s="52"/>
      <c r="B37" s="87"/>
      <c r="C37" s="87"/>
      <c r="D37" s="87"/>
      <c r="E37" s="87"/>
      <c r="F37" s="87"/>
      <c r="G37" s="87"/>
      <c r="H37" s="87"/>
      <c r="I37" s="87"/>
      <c r="J37" s="87"/>
      <c r="K37" s="87"/>
      <c r="L37" s="87"/>
      <c r="M37" s="87"/>
      <c r="N37" s="87"/>
      <c r="O37" s="87"/>
      <c r="P37" s="87"/>
      <c r="Q37" s="161"/>
    </row>
    <row r="38" spans="1:17" ht="12.75">
      <c r="A38" s="52"/>
      <c r="B38" s="511" t="s">
        <v>17</v>
      </c>
      <c r="C38" s="512"/>
      <c r="D38" s="512"/>
      <c r="E38" s="512"/>
      <c r="F38" s="512"/>
      <c r="G38" s="512"/>
      <c r="H38" s="512"/>
      <c r="I38" s="512"/>
      <c r="J38" s="512"/>
      <c r="K38" s="512"/>
      <c r="L38" s="512"/>
      <c r="M38" s="512"/>
      <c r="N38" s="512"/>
      <c r="O38" s="512"/>
      <c r="P38" s="513"/>
      <c r="Q38" s="161"/>
    </row>
    <row r="39" spans="1:17" ht="12.75">
      <c r="A39" s="52"/>
      <c r="B39" s="155" t="s">
        <v>22</v>
      </c>
      <c r="C39" s="514" t="s">
        <v>18</v>
      </c>
      <c r="D39" s="514"/>
      <c r="E39" s="514"/>
      <c r="F39" s="514"/>
      <c r="G39" s="514"/>
      <c r="H39" s="514" t="s">
        <v>7</v>
      </c>
      <c r="I39" s="514"/>
      <c r="J39" s="514"/>
      <c r="K39" s="514"/>
      <c r="L39" s="514"/>
      <c r="M39" s="514" t="s">
        <v>19</v>
      </c>
      <c r="N39" s="514"/>
      <c r="O39" s="514"/>
      <c r="P39" s="515"/>
      <c r="Q39" s="161"/>
    </row>
    <row r="40" spans="1:17" ht="73.5" customHeight="1">
      <c r="A40" s="52"/>
      <c r="B40" s="146" t="s">
        <v>234</v>
      </c>
      <c r="C40" s="506" t="s">
        <v>216</v>
      </c>
      <c r="D40" s="506"/>
      <c r="E40" s="506"/>
      <c r="F40" s="506"/>
      <c r="G40" s="506"/>
      <c r="H40" s="507" t="s">
        <v>207</v>
      </c>
      <c r="I40" s="507"/>
      <c r="J40" s="507"/>
      <c r="K40" s="507"/>
      <c r="L40" s="507"/>
      <c r="M40" s="508" t="s">
        <v>203</v>
      </c>
      <c r="N40" s="509"/>
      <c r="O40" s="509"/>
      <c r="P40" s="510"/>
      <c r="Q40" s="161"/>
    </row>
    <row r="41" spans="1:17" ht="50.25" customHeight="1">
      <c r="A41" s="52"/>
      <c r="B41" s="146" t="s">
        <v>235</v>
      </c>
      <c r="C41" s="506" t="s">
        <v>212</v>
      </c>
      <c r="D41" s="506"/>
      <c r="E41" s="506"/>
      <c r="F41" s="506"/>
      <c r="G41" s="506"/>
      <c r="H41" s="507" t="s">
        <v>200</v>
      </c>
      <c r="I41" s="507"/>
      <c r="J41" s="507"/>
      <c r="K41" s="507"/>
      <c r="L41" s="507"/>
      <c r="M41" s="508" t="s">
        <v>203</v>
      </c>
      <c r="N41" s="509"/>
      <c r="O41" s="509"/>
      <c r="P41" s="510"/>
      <c r="Q41" s="161"/>
    </row>
    <row r="42" spans="1:17" ht="13.5" customHeight="1">
      <c r="A42" s="52"/>
      <c r="B42" s="89"/>
      <c r="C42" s="387"/>
      <c r="D42" s="387"/>
      <c r="E42" s="387"/>
      <c r="F42" s="387"/>
      <c r="G42" s="387"/>
      <c r="H42" s="387"/>
      <c r="I42" s="387"/>
      <c r="J42" s="387"/>
      <c r="K42" s="387"/>
      <c r="L42" s="387"/>
      <c r="M42" s="387"/>
      <c r="N42" s="387"/>
      <c r="O42" s="387"/>
      <c r="P42" s="388"/>
      <c r="Q42" s="161"/>
    </row>
    <row r="43" spans="1:17" ht="12.75" customHeight="1">
      <c r="A43" s="52"/>
      <c r="B43" s="89"/>
      <c r="C43" s="387"/>
      <c r="D43" s="387"/>
      <c r="E43" s="387"/>
      <c r="F43" s="387"/>
      <c r="G43" s="387"/>
      <c r="H43" s="387"/>
      <c r="I43" s="387"/>
      <c r="J43" s="387"/>
      <c r="K43" s="387"/>
      <c r="L43" s="387"/>
      <c r="M43" s="387"/>
      <c r="N43" s="387"/>
      <c r="O43" s="387"/>
      <c r="P43" s="388"/>
      <c r="Q43" s="161"/>
    </row>
    <row r="44" spans="1:17" ht="11.25" customHeight="1" thickBot="1">
      <c r="A44" s="52"/>
      <c r="B44" s="90"/>
      <c r="C44" s="362"/>
      <c r="D44" s="362"/>
      <c r="E44" s="362"/>
      <c r="F44" s="362"/>
      <c r="G44" s="362"/>
      <c r="H44" s="362"/>
      <c r="I44" s="362"/>
      <c r="J44" s="362"/>
      <c r="K44" s="362"/>
      <c r="L44" s="362"/>
      <c r="M44" s="362"/>
      <c r="N44" s="362"/>
      <c r="O44" s="362"/>
      <c r="P44" s="363"/>
      <c r="Q44" s="161"/>
    </row>
    <row r="45" spans="1:17" ht="4.5" customHeight="1" thickBot="1">
      <c r="A45" s="52"/>
      <c r="B45" s="91"/>
      <c r="C45" s="91"/>
      <c r="D45" s="91"/>
      <c r="E45" s="91"/>
      <c r="F45" s="91"/>
      <c r="G45" s="91"/>
      <c r="H45" s="91"/>
      <c r="I45" s="91"/>
      <c r="J45" s="91"/>
      <c r="K45" s="91"/>
      <c r="L45" s="91"/>
      <c r="M45" s="91"/>
      <c r="N45" s="91"/>
      <c r="O45" s="91"/>
      <c r="P45" s="91"/>
      <c r="Q45" s="161"/>
    </row>
    <row r="46" spans="1:17" ht="13.5" customHeight="1" thickBot="1">
      <c r="A46" s="52"/>
      <c r="B46" s="364" t="s">
        <v>8</v>
      </c>
      <c r="C46" s="365"/>
      <c r="D46" s="365"/>
      <c r="E46" s="365"/>
      <c r="F46" s="365"/>
      <c r="G46" s="365"/>
      <c r="H46" s="365"/>
      <c r="I46" s="365"/>
      <c r="J46" s="365"/>
      <c r="K46" s="365"/>
      <c r="L46" s="365"/>
      <c r="M46" s="365"/>
      <c r="N46" s="365"/>
      <c r="O46" s="365"/>
      <c r="P46" s="366"/>
      <c r="Q46" s="161"/>
    </row>
    <row r="47" spans="1:17" ht="4.5" customHeight="1" thickBot="1">
      <c r="A47" s="52"/>
      <c r="B47" s="92"/>
      <c r="C47" s="87"/>
      <c r="D47" s="87"/>
      <c r="E47" s="87"/>
      <c r="F47" s="87"/>
      <c r="G47" s="87"/>
      <c r="H47" s="87"/>
      <c r="I47" s="87"/>
      <c r="J47" s="87"/>
      <c r="K47" s="87"/>
      <c r="L47" s="87"/>
      <c r="M47" s="87"/>
      <c r="N47" s="87"/>
      <c r="O47" s="87"/>
      <c r="P47" s="93"/>
      <c r="Q47" s="161"/>
    </row>
    <row r="48" spans="1:17" ht="12.75">
      <c r="A48" s="52"/>
      <c r="B48" s="367" t="s">
        <v>20</v>
      </c>
      <c r="C48" s="9" t="s">
        <v>9</v>
      </c>
      <c r="D48" s="147" t="s">
        <v>149</v>
      </c>
      <c r="E48" s="147" t="s">
        <v>150</v>
      </c>
      <c r="F48" s="147" t="s">
        <v>151</v>
      </c>
      <c r="G48" s="147" t="s">
        <v>152</v>
      </c>
      <c r="H48" s="147" t="s">
        <v>153</v>
      </c>
      <c r="I48" s="147" t="s">
        <v>154</v>
      </c>
      <c r="J48" s="147" t="s">
        <v>155</v>
      </c>
      <c r="K48" s="147" t="s">
        <v>156</v>
      </c>
      <c r="L48" s="147" t="s">
        <v>157</v>
      </c>
      <c r="M48" s="147" t="s">
        <v>158</v>
      </c>
      <c r="N48" s="147" t="s">
        <v>159</v>
      </c>
      <c r="O48" s="148" t="s">
        <v>160</v>
      </c>
      <c r="P48" s="137" t="s">
        <v>10</v>
      </c>
      <c r="Q48" s="161"/>
    </row>
    <row r="49" spans="1:17" ht="13.5" thickBot="1">
      <c r="A49" s="52"/>
      <c r="B49" s="368"/>
      <c r="C49" s="10" t="s">
        <v>10</v>
      </c>
      <c r="D49" s="132"/>
      <c r="E49" s="132"/>
      <c r="F49" s="132">
        <f>'2.1.RegistroPublicaciones'!D10</f>
        <v>0</v>
      </c>
      <c r="G49" s="132"/>
      <c r="H49" s="132"/>
      <c r="I49" s="184">
        <f>'2.1.RegistroPublicaciones'!F10</f>
        <v>1.3140096618357489</v>
      </c>
      <c r="J49" s="132"/>
      <c r="K49" s="132"/>
      <c r="L49" s="132">
        <f>'2.1.RegistroPublicaciones'!H10</f>
        <v>1.4565217391304348</v>
      </c>
      <c r="M49" s="132"/>
      <c r="N49" s="132"/>
      <c r="O49" s="132">
        <f>+'2.1.RegistroPublicaciones'!J10</f>
        <v>1.764840182648402</v>
      </c>
      <c r="P49" s="153" t="e">
        <f>+'2.1.RegistroPublicaciones'!L10</f>
        <v>#REF!</v>
      </c>
      <c r="Q49" s="161"/>
    </row>
    <row r="50" spans="1:17" ht="4.5" customHeight="1" thickBot="1">
      <c r="A50" s="52"/>
      <c r="B50" s="94">
        <v>0.9</v>
      </c>
      <c r="C50" s="149"/>
      <c r="D50" s="150">
        <f>+$C$26</f>
        <v>0.9</v>
      </c>
      <c r="E50" s="150">
        <f aca="true" t="shared" si="0" ref="E50:P50">+$C$26</f>
        <v>0.9</v>
      </c>
      <c r="F50" s="150">
        <f t="shared" si="0"/>
        <v>0.9</v>
      </c>
      <c r="G50" s="150">
        <f t="shared" si="0"/>
        <v>0.9</v>
      </c>
      <c r="H50" s="150">
        <f t="shared" si="0"/>
        <v>0.9</v>
      </c>
      <c r="I50" s="150">
        <f t="shared" si="0"/>
        <v>0.9</v>
      </c>
      <c r="J50" s="150">
        <f t="shared" si="0"/>
        <v>0.9</v>
      </c>
      <c r="K50" s="150">
        <f t="shared" si="0"/>
        <v>0.9</v>
      </c>
      <c r="L50" s="150">
        <f t="shared" si="0"/>
        <v>0.9</v>
      </c>
      <c r="M50" s="150">
        <f t="shared" si="0"/>
        <v>0.9</v>
      </c>
      <c r="N50" s="150">
        <f t="shared" si="0"/>
        <v>0.9</v>
      </c>
      <c r="O50" s="150">
        <f t="shared" si="0"/>
        <v>0.9</v>
      </c>
      <c r="P50" s="150">
        <f t="shared" si="0"/>
        <v>0.9</v>
      </c>
      <c r="Q50" s="161"/>
    </row>
    <row r="51" spans="1:17" ht="22.5" customHeight="1" thickBot="1">
      <c r="A51" s="52"/>
      <c r="B51" s="369" t="s">
        <v>21</v>
      </c>
      <c r="C51" s="370"/>
      <c r="D51" s="370"/>
      <c r="E51" s="370"/>
      <c r="F51" s="370"/>
      <c r="G51" s="370"/>
      <c r="H51" s="370"/>
      <c r="I51" s="370"/>
      <c r="J51" s="370"/>
      <c r="K51" s="370"/>
      <c r="L51" s="370"/>
      <c r="M51" s="370"/>
      <c r="N51" s="370"/>
      <c r="O51" s="370"/>
      <c r="P51" s="371"/>
      <c r="Q51" s="161"/>
    </row>
    <row r="52" spans="1:17" ht="12.75">
      <c r="A52" s="52"/>
      <c r="B52" s="377"/>
      <c r="C52" s="378"/>
      <c r="D52" s="378"/>
      <c r="E52" s="378"/>
      <c r="F52" s="378"/>
      <c r="G52" s="378"/>
      <c r="H52" s="378"/>
      <c r="I52" s="378"/>
      <c r="J52" s="378"/>
      <c r="K52" s="378"/>
      <c r="L52" s="378"/>
      <c r="M52" s="378"/>
      <c r="N52" s="378"/>
      <c r="O52" s="378"/>
      <c r="P52" s="379"/>
      <c r="Q52" s="161"/>
    </row>
    <row r="53" spans="1:17" ht="12.75">
      <c r="A53" s="52"/>
      <c r="B53" s="380"/>
      <c r="C53" s="381"/>
      <c r="D53" s="381"/>
      <c r="E53" s="381"/>
      <c r="F53" s="381"/>
      <c r="G53" s="381"/>
      <c r="H53" s="381"/>
      <c r="I53" s="381"/>
      <c r="J53" s="381"/>
      <c r="K53" s="381"/>
      <c r="L53" s="381"/>
      <c r="M53" s="381"/>
      <c r="N53" s="381"/>
      <c r="O53" s="381"/>
      <c r="P53" s="382"/>
      <c r="Q53" s="161"/>
    </row>
    <row r="54" spans="1:17" ht="12.75">
      <c r="A54" s="52"/>
      <c r="B54" s="380"/>
      <c r="C54" s="381"/>
      <c r="D54" s="381"/>
      <c r="E54" s="381"/>
      <c r="F54" s="381"/>
      <c r="G54" s="381"/>
      <c r="H54" s="381"/>
      <c r="I54" s="381"/>
      <c r="J54" s="381"/>
      <c r="K54" s="381"/>
      <c r="L54" s="381"/>
      <c r="M54" s="381"/>
      <c r="N54" s="381"/>
      <c r="O54" s="381"/>
      <c r="P54" s="382"/>
      <c r="Q54" s="161"/>
    </row>
    <row r="55" spans="1:17" ht="12.75">
      <c r="A55" s="52"/>
      <c r="B55" s="380"/>
      <c r="C55" s="381"/>
      <c r="D55" s="381"/>
      <c r="E55" s="381"/>
      <c r="F55" s="381"/>
      <c r="G55" s="381"/>
      <c r="H55" s="381"/>
      <c r="I55" s="381"/>
      <c r="J55" s="381"/>
      <c r="K55" s="381"/>
      <c r="L55" s="381"/>
      <c r="M55" s="381"/>
      <c r="N55" s="381"/>
      <c r="O55" s="381"/>
      <c r="P55" s="382"/>
      <c r="Q55" s="161"/>
    </row>
    <row r="56" spans="1:17" ht="12.75">
      <c r="A56" s="52"/>
      <c r="B56" s="380"/>
      <c r="C56" s="381"/>
      <c r="D56" s="381"/>
      <c r="E56" s="381"/>
      <c r="F56" s="381"/>
      <c r="G56" s="381"/>
      <c r="H56" s="381"/>
      <c r="I56" s="381"/>
      <c r="J56" s="381"/>
      <c r="K56" s="381"/>
      <c r="L56" s="381"/>
      <c r="M56" s="381"/>
      <c r="N56" s="381"/>
      <c r="O56" s="381"/>
      <c r="P56" s="382"/>
      <c r="Q56" s="161"/>
    </row>
    <row r="57" spans="1:17" ht="12.75">
      <c r="A57" s="52"/>
      <c r="B57" s="380"/>
      <c r="C57" s="381"/>
      <c r="D57" s="381"/>
      <c r="E57" s="381"/>
      <c r="F57" s="381"/>
      <c r="G57" s="381"/>
      <c r="H57" s="381"/>
      <c r="I57" s="381"/>
      <c r="J57" s="381"/>
      <c r="K57" s="381"/>
      <c r="L57" s="381"/>
      <c r="M57" s="381"/>
      <c r="N57" s="381"/>
      <c r="O57" s="381"/>
      <c r="P57" s="382"/>
      <c r="Q57" s="161"/>
    </row>
    <row r="58" spans="1:17" ht="12.75">
      <c r="A58" s="52"/>
      <c r="B58" s="380"/>
      <c r="C58" s="381"/>
      <c r="D58" s="381"/>
      <c r="E58" s="381"/>
      <c r="F58" s="381"/>
      <c r="G58" s="381"/>
      <c r="H58" s="381"/>
      <c r="I58" s="381"/>
      <c r="J58" s="381"/>
      <c r="K58" s="381"/>
      <c r="L58" s="381"/>
      <c r="M58" s="381"/>
      <c r="N58" s="381"/>
      <c r="O58" s="381"/>
      <c r="P58" s="382"/>
      <c r="Q58" s="161"/>
    </row>
    <row r="59" spans="1:17" ht="12.75">
      <c r="A59" s="52"/>
      <c r="B59" s="380"/>
      <c r="C59" s="381"/>
      <c r="D59" s="381"/>
      <c r="E59" s="381"/>
      <c r="F59" s="381"/>
      <c r="G59" s="381"/>
      <c r="H59" s="381"/>
      <c r="I59" s="381"/>
      <c r="J59" s="381"/>
      <c r="K59" s="381"/>
      <c r="L59" s="381"/>
      <c r="M59" s="381"/>
      <c r="N59" s="381"/>
      <c r="O59" s="381"/>
      <c r="P59" s="382"/>
      <c r="Q59" s="161"/>
    </row>
    <row r="60" spans="1:17" ht="12.75">
      <c r="A60" s="52"/>
      <c r="B60" s="380"/>
      <c r="C60" s="381"/>
      <c r="D60" s="381"/>
      <c r="E60" s="381"/>
      <c r="F60" s="381"/>
      <c r="G60" s="381"/>
      <c r="H60" s="381"/>
      <c r="I60" s="381"/>
      <c r="J60" s="381"/>
      <c r="K60" s="381"/>
      <c r="L60" s="381"/>
      <c r="M60" s="381"/>
      <c r="N60" s="381"/>
      <c r="O60" s="381"/>
      <c r="P60" s="382"/>
      <c r="Q60" s="161"/>
    </row>
    <row r="61" spans="1:17" ht="12.75">
      <c r="A61" s="52"/>
      <c r="B61" s="380"/>
      <c r="C61" s="381"/>
      <c r="D61" s="381"/>
      <c r="E61" s="381"/>
      <c r="F61" s="381"/>
      <c r="G61" s="381"/>
      <c r="H61" s="381"/>
      <c r="I61" s="381"/>
      <c r="J61" s="381"/>
      <c r="K61" s="381"/>
      <c r="L61" s="381"/>
      <c r="M61" s="381"/>
      <c r="N61" s="381"/>
      <c r="O61" s="381"/>
      <c r="P61" s="382"/>
      <c r="Q61" s="161"/>
    </row>
    <row r="62" spans="1:17" ht="12.75">
      <c r="A62" s="52"/>
      <c r="B62" s="380"/>
      <c r="C62" s="381"/>
      <c r="D62" s="381"/>
      <c r="E62" s="381"/>
      <c r="F62" s="381"/>
      <c r="G62" s="381"/>
      <c r="H62" s="381"/>
      <c r="I62" s="381"/>
      <c r="J62" s="381"/>
      <c r="K62" s="381"/>
      <c r="L62" s="381"/>
      <c r="M62" s="381"/>
      <c r="N62" s="381"/>
      <c r="O62" s="381"/>
      <c r="P62" s="382"/>
      <c r="Q62" s="161"/>
    </row>
    <row r="63" spans="1:17" ht="12.75">
      <c r="A63" s="52"/>
      <c r="B63" s="380"/>
      <c r="C63" s="381"/>
      <c r="D63" s="381"/>
      <c r="E63" s="381"/>
      <c r="F63" s="381"/>
      <c r="G63" s="381"/>
      <c r="H63" s="381"/>
      <c r="I63" s="381"/>
      <c r="J63" s="381"/>
      <c r="K63" s="381"/>
      <c r="L63" s="381"/>
      <c r="M63" s="381"/>
      <c r="N63" s="381"/>
      <c r="O63" s="381"/>
      <c r="P63" s="382"/>
      <c r="Q63" s="161"/>
    </row>
    <row r="64" spans="1:17" ht="12.75">
      <c r="A64" s="52"/>
      <c r="B64" s="380"/>
      <c r="C64" s="381"/>
      <c r="D64" s="381"/>
      <c r="E64" s="381"/>
      <c r="F64" s="381"/>
      <c r="G64" s="381"/>
      <c r="H64" s="381"/>
      <c r="I64" s="381"/>
      <c r="J64" s="381"/>
      <c r="K64" s="381"/>
      <c r="L64" s="381"/>
      <c r="M64" s="381"/>
      <c r="N64" s="381"/>
      <c r="O64" s="381"/>
      <c r="P64" s="382"/>
      <c r="Q64" s="161"/>
    </row>
    <row r="65" spans="1:17" ht="12.75">
      <c r="A65" s="52"/>
      <c r="B65" s="380"/>
      <c r="C65" s="381"/>
      <c r="D65" s="381"/>
      <c r="E65" s="381"/>
      <c r="F65" s="381"/>
      <c r="G65" s="381"/>
      <c r="H65" s="381"/>
      <c r="I65" s="381"/>
      <c r="J65" s="381"/>
      <c r="K65" s="381"/>
      <c r="L65" s="381"/>
      <c r="M65" s="381"/>
      <c r="N65" s="381"/>
      <c r="O65" s="381"/>
      <c r="P65" s="382"/>
      <c r="Q65" s="161"/>
    </row>
    <row r="66" spans="1:17" ht="12.75">
      <c r="A66" s="52"/>
      <c r="B66" s="380"/>
      <c r="C66" s="381"/>
      <c r="D66" s="381"/>
      <c r="E66" s="381"/>
      <c r="F66" s="381"/>
      <c r="G66" s="381"/>
      <c r="H66" s="381"/>
      <c r="I66" s="381"/>
      <c r="J66" s="381"/>
      <c r="K66" s="381"/>
      <c r="L66" s="381"/>
      <c r="M66" s="381"/>
      <c r="N66" s="381"/>
      <c r="O66" s="381"/>
      <c r="P66" s="382"/>
      <c r="Q66" s="161"/>
    </row>
    <row r="67" spans="1:17" ht="13.5" thickBot="1">
      <c r="A67" s="52"/>
      <c r="B67" s="383"/>
      <c r="C67" s="384"/>
      <c r="D67" s="384"/>
      <c r="E67" s="384"/>
      <c r="F67" s="384"/>
      <c r="G67" s="384"/>
      <c r="H67" s="384"/>
      <c r="I67" s="384"/>
      <c r="J67" s="384"/>
      <c r="K67" s="384"/>
      <c r="L67" s="384"/>
      <c r="M67" s="384"/>
      <c r="N67" s="384"/>
      <c r="O67" s="384"/>
      <c r="P67" s="385"/>
      <c r="Q67" s="161"/>
    </row>
    <row r="68" spans="1:23" s="53" customFormat="1" ht="4.5" customHeight="1" thickBot="1">
      <c r="A68" s="386"/>
      <c r="B68" s="386"/>
      <c r="C68" s="386"/>
      <c r="D68" s="386"/>
      <c r="E68" s="386"/>
      <c r="F68" s="386"/>
      <c r="G68" s="386"/>
      <c r="H68" s="386"/>
      <c r="I68" s="386"/>
      <c r="J68" s="386"/>
      <c r="K68" s="386"/>
      <c r="L68" s="386"/>
      <c r="M68" s="386"/>
      <c r="N68" s="386"/>
      <c r="O68" s="386"/>
      <c r="P68" s="386"/>
      <c r="Q68" s="386"/>
      <c r="R68" s="164"/>
      <c r="S68" s="167"/>
      <c r="T68" s="168"/>
      <c r="U68" s="165"/>
      <c r="V68" s="165"/>
      <c r="W68" s="165"/>
    </row>
    <row r="69" spans="1:17" ht="15" customHeight="1">
      <c r="A69" s="52"/>
      <c r="B69" s="375" t="s">
        <v>5</v>
      </c>
      <c r="C69" s="372" t="s">
        <v>188</v>
      </c>
      <c r="D69" s="373"/>
      <c r="E69" s="373"/>
      <c r="F69" s="373"/>
      <c r="G69" s="373"/>
      <c r="H69" s="373"/>
      <c r="I69" s="373"/>
      <c r="J69" s="373"/>
      <c r="K69" s="373"/>
      <c r="L69" s="373"/>
      <c r="M69" s="373"/>
      <c r="N69" s="373"/>
      <c r="O69" s="373"/>
      <c r="P69" s="374"/>
      <c r="Q69" s="161"/>
    </row>
    <row r="70" spans="1:17" ht="63" customHeight="1" thickBot="1">
      <c r="A70" s="52"/>
      <c r="B70" s="376"/>
      <c r="C70" s="503"/>
      <c r="D70" s="504"/>
      <c r="E70" s="504"/>
      <c r="F70" s="504"/>
      <c r="G70" s="504"/>
      <c r="H70" s="504"/>
      <c r="I70" s="504"/>
      <c r="J70" s="504"/>
      <c r="K70" s="504"/>
      <c r="L70" s="504"/>
      <c r="M70" s="504"/>
      <c r="N70" s="504"/>
      <c r="O70" s="504"/>
      <c r="P70" s="505"/>
      <c r="Q70" s="161"/>
    </row>
    <row r="71" spans="1:17" ht="15" customHeight="1">
      <c r="A71" s="52"/>
      <c r="B71" s="376"/>
      <c r="C71" s="356" t="s">
        <v>189</v>
      </c>
      <c r="D71" s="357"/>
      <c r="E71" s="357"/>
      <c r="F71" s="357"/>
      <c r="G71" s="357"/>
      <c r="H71" s="357"/>
      <c r="I71" s="357"/>
      <c r="J71" s="357"/>
      <c r="K71" s="357"/>
      <c r="L71" s="357"/>
      <c r="M71" s="357"/>
      <c r="N71" s="357"/>
      <c r="O71" s="357"/>
      <c r="P71" s="358"/>
      <c r="Q71" s="161"/>
    </row>
    <row r="72" spans="1:17" ht="49.5" customHeight="1" thickBot="1">
      <c r="A72" s="52"/>
      <c r="B72" s="376"/>
      <c r="C72" s="500"/>
      <c r="D72" s="501"/>
      <c r="E72" s="501"/>
      <c r="F72" s="501"/>
      <c r="G72" s="501"/>
      <c r="H72" s="501"/>
      <c r="I72" s="501"/>
      <c r="J72" s="501"/>
      <c r="K72" s="501"/>
      <c r="L72" s="501"/>
      <c r="M72" s="501"/>
      <c r="N72" s="501"/>
      <c r="O72" s="501"/>
      <c r="P72" s="502"/>
      <c r="Q72" s="161"/>
    </row>
    <row r="73" spans="1:17" ht="30.75" customHeight="1" thickBot="1">
      <c r="A73" s="52"/>
      <c r="B73" s="54" t="s">
        <v>63</v>
      </c>
      <c r="C73" s="348" t="s">
        <v>190</v>
      </c>
      <c r="D73" s="349"/>
      <c r="E73" s="349"/>
      <c r="F73" s="349"/>
      <c r="G73" s="349"/>
      <c r="H73" s="349"/>
      <c r="I73" s="349"/>
      <c r="J73" s="349"/>
      <c r="K73" s="349"/>
      <c r="L73" s="349"/>
      <c r="M73" s="349"/>
      <c r="N73" s="349"/>
      <c r="O73" s="349"/>
      <c r="P73" s="350"/>
      <c r="Q73" s="161"/>
    </row>
    <row r="74" spans="1:17" ht="27.75" customHeight="1" thickBot="1">
      <c r="A74" s="52"/>
      <c r="B74" s="54" t="s">
        <v>84</v>
      </c>
      <c r="C74" s="351" t="s">
        <v>85</v>
      </c>
      <c r="D74" s="351"/>
      <c r="E74" s="351"/>
      <c r="F74" s="351"/>
      <c r="G74" s="351"/>
      <c r="H74" s="351"/>
      <c r="I74" s="351"/>
      <c r="J74" s="351"/>
      <c r="K74" s="351"/>
      <c r="L74" s="351"/>
      <c r="M74" s="351"/>
      <c r="N74" s="351"/>
      <c r="O74" s="351"/>
      <c r="P74" s="352"/>
      <c r="Q74" s="161"/>
    </row>
    <row r="77" ht="12.75">
      <c r="C77" s="55"/>
    </row>
    <row r="78" ht="12.75" hidden="1">
      <c r="C78" s="50">
        <v>2018</v>
      </c>
    </row>
    <row r="79" ht="12.75" hidden="1">
      <c r="C79" s="50">
        <v>2019</v>
      </c>
    </row>
    <row r="85" spans="17:32" s="51" customFormat="1" ht="12.75">
      <c r="Q85" s="160"/>
      <c r="R85" s="164"/>
      <c r="S85" s="167"/>
      <c r="T85" s="168"/>
      <c r="U85" s="165"/>
      <c r="V85" s="165"/>
      <c r="W85" s="165"/>
      <c r="X85" s="160"/>
      <c r="Y85" s="160"/>
      <c r="Z85" s="160"/>
      <c r="AA85" s="160"/>
      <c r="AB85" s="160"/>
      <c r="AC85" s="160"/>
      <c r="AD85" s="160"/>
      <c r="AE85" s="160"/>
      <c r="AF85" s="160"/>
    </row>
    <row r="86" spans="17:32" s="51" customFormat="1" ht="12.75">
      <c r="Q86" s="160"/>
      <c r="R86" s="164"/>
      <c r="S86" s="167"/>
      <c r="T86" s="168"/>
      <c r="U86" s="165"/>
      <c r="V86" s="165"/>
      <c r="W86" s="165"/>
      <c r="X86" s="160"/>
      <c r="Y86" s="160"/>
      <c r="Z86" s="160"/>
      <c r="AA86" s="160"/>
      <c r="AB86" s="160"/>
      <c r="AC86" s="160"/>
      <c r="AD86" s="160"/>
      <c r="AE86" s="160"/>
      <c r="AF86" s="160"/>
    </row>
    <row r="87" spans="17:32" s="51" customFormat="1" ht="12.75">
      <c r="Q87" s="160"/>
      <c r="R87" s="164"/>
      <c r="S87" s="167"/>
      <c r="T87" s="168"/>
      <c r="U87" s="165"/>
      <c r="V87" s="165"/>
      <c r="W87" s="165"/>
      <c r="X87" s="160"/>
      <c r="Y87" s="160"/>
      <c r="Z87" s="160"/>
      <c r="AA87" s="160"/>
      <c r="AB87" s="160"/>
      <c r="AC87" s="160"/>
      <c r="AD87" s="160"/>
      <c r="AE87" s="160"/>
      <c r="AF87" s="160"/>
    </row>
    <row r="88" spans="17:32" s="51" customFormat="1" ht="12.75">
      <c r="Q88" s="160"/>
      <c r="R88" s="164"/>
      <c r="S88" s="167"/>
      <c r="T88" s="168"/>
      <c r="U88" s="165"/>
      <c r="V88" s="165"/>
      <c r="W88" s="165"/>
      <c r="X88" s="160"/>
      <c r="Y88" s="160"/>
      <c r="Z88" s="160"/>
      <c r="AA88" s="160"/>
      <c r="AB88" s="160"/>
      <c r="AC88" s="160"/>
      <c r="AD88" s="160"/>
      <c r="AE88" s="160"/>
      <c r="AF88" s="160"/>
    </row>
    <row r="89" spans="17:32" s="51" customFormat="1" ht="12.75">
      <c r="Q89" s="160"/>
      <c r="R89" s="164"/>
      <c r="S89" s="167"/>
      <c r="T89" s="168"/>
      <c r="U89" s="165"/>
      <c r="V89" s="165"/>
      <c r="W89" s="165"/>
      <c r="X89" s="160"/>
      <c r="Y89" s="160"/>
      <c r="Z89" s="160"/>
      <c r="AA89" s="160"/>
      <c r="AB89" s="160"/>
      <c r="AC89" s="160"/>
      <c r="AD89" s="160"/>
      <c r="AE89" s="160"/>
      <c r="AF89" s="160"/>
    </row>
    <row r="90" spans="17:32" s="51" customFormat="1" ht="12.75">
      <c r="Q90" s="160"/>
      <c r="R90" s="164"/>
      <c r="S90" s="167"/>
      <c r="T90" s="168"/>
      <c r="U90" s="165"/>
      <c r="V90" s="165"/>
      <c r="W90" s="165"/>
      <c r="X90" s="160"/>
      <c r="Y90" s="160"/>
      <c r="Z90" s="160"/>
      <c r="AA90" s="160"/>
      <c r="AB90" s="160"/>
      <c r="AC90" s="160"/>
      <c r="AD90" s="160"/>
      <c r="AE90" s="160"/>
      <c r="AF90" s="160"/>
    </row>
    <row r="91" spans="4:32" s="51" customFormat="1" ht="12.75">
      <c r="D91" s="116"/>
      <c r="E91" s="116"/>
      <c r="F91" s="116"/>
      <c r="G91" s="116"/>
      <c r="H91" s="116"/>
      <c r="I91" s="116"/>
      <c r="Q91" s="160"/>
      <c r="R91" s="164"/>
      <c r="S91" s="167"/>
      <c r="T91" s="168"/>
      <c r="U91" s="165"/>
      <c r="V91" s="165"/>
      <c r="W91" s="165"/>
      <c r="X91" s="160"/>
      <c r="Y91" s="160"/>
      <c r="Z91" s="160"/>
      <c r="AA91" s="160"/>
      <c r="AB91" s="160"/>
      <c r="AC91" s="160"/>
      <c r="AD91" s="160"/>
      <c r="AE91" s="160"/>
      <c r="AF91" s="160"/>
    </row>
    <row r="92" spans="4:32" s="51" customFormat="1" ht="12.75">
      <c r="D92" s="116"/>
      <c r="E92" s="116"/>
      <c r="F92" s="116"/>
      <c r="G92" s="116"/>
      <c r="H92" s="116"/>
      <c r="I92" s="116"/>
      <c r="Q92" s="160"/>
      <c r="R92" s="164"/>
      <c r="S92" s="167"/>
      <c r="T92" s="168"/>
      <c r="U92" s="165"/>
      <c r="V92" s="165"/>
      <c r="W92" s="165"/>
      <c r="X92" s="160"/>
      <c r="Y92" s="160"/>
      <c r="Z92" s="160"/>
      <c r="AA92" s="160"/>
      <c r="AB92" s="160"/>
      <c r="AC92" s="160"/>
      <c r="AD92" s="160"/>
      <c r="AE92" s="160"/>
      <c r="AF92" s="160"/>
    </row>
    <row r="93" spans="2:32" s="51" customFormat="1" ht="12.75">
      <c r="B93" s="116"/>
      <c r="C93" s="116"/>
      <c r="D93" s="116"/>
      <c r="E93" s="116"/>
      <c r="F93" s="116"/>
      <c r="G93" s="116"/>
      <c r="H93" s="116"/>
      <c r="I93" s="116"/>
      <c r="Q93" s="160"/>
      <c r="R93" s="164"/>
      <c r="S93" s="167"/>
      <c r="T93" s="168"/>
      <c r="U93" s="165"/>
      <c r="V93" s="165"/>
      <c r="W93" s="165"/>
      <c r="X93" s="160"/>
      <c r="Y93" s="160"/>
      <c r="Z93" s="160"/>
      <c r="AA93" s="160"/>
      <c r="AB93" s="160"/>
      <c r="AC93" s="160"/>
      <c r="AD93" s="160"/>
      <c r="AE93" s="160"/>
      <c r="AF93" s="160"/>
    </row>
    <row r="94" spans="17:32" s="51" customFormat="1" ht="12.75">
      <c r="Q94" s="160"/>
      <c r="R94" s="164"/>
      <c r="S94" s="167"/>
      <c r="T94" s="168"/>
      <c r="U94" s="165"/>
      <c r="V94" s="165"/>
      <c r="W94" s="165"/>
      <c r="X94" s="160"/>
      <c r="Y94" s="160"/>
      <c r="Z94" s="160"/>
      <c r="AA94" s="160"/>
      <c r="AB94" s="160"/>
      <c r="AC94" s="160"/>
      <c r="AD94" s="160"/>
      <c r="AE94" s="160"/>
      <c r="AF94" s="160"/>
    </row>
    <row r="95" spans="17:32" s="51" customFormat="1" ht="12.75">
      <c r="Q95" s="160"/>
      <c r="R95" s="164"/>
      <c r="S95" s="167"/>
      <c r="T95" s="168"/>
      <c r="U95" s="165"/>
      <c r="V95" s="165"/>
      <c r="W95" s="165"/>
      <c r="X95" s="160"/>
      <c r="Y95" s="160"/>
      <c r="Z95" s="160"/>
      <c r="AA95" s="160"/>
      <c r="AB95" s="160"/>
      <c r="AC95" s="160"/>
      <c r="AD95" s="160"/>
      <c r="AE95" s="160"/>
      <c r="AF95" s="160"/>
    </row>
    <row r="96" spans="17:32" s="51" customFormat="1" ht="12.75">
      <c r="Q96" s="160"/>
      <c r="R96" s="164"/>
      <c r="S96" s="167"/>
      <c r="T96" s="168"/>
      <c r="U96" s="165"/>
      <c r="V96" s="165"/>
      <c r="W96" s="165"/>
      <c r="X96" s="160"/>
      <c r="Y96" s="160"/>
      <c r="Z96" s="160"/>
      <c r="AA96" s="160"/>
      <c r="AB96" s="160"/>
      <c r="AC96" s="160"/>
      <c r="AD96" s="160"/>
      <c r="AE96" s="160"/>
      <c r="AF96" s="160"/>
    </row>
    <row r="97" spans="17:32" s="51" customFormat="1" ht="12.75">
      <c r="Q97" s="160"/>
      <c r="R97" s="164"/>
      <c r="S97" s="167"/>
      <c r="T97" s="168"/>
      <c r="U97" s="165"/>
      <c r="V97" s="165"/>
      <c r="W97" s="165"/>
      <c r="X97" s="160"/>
      <c r="Y97" s="160"/>
      <c r="Z97" s="160"/>
      <c r="AA97" s="160"/>
      <c r="AB97" s="160"/>
      <c r="AC97" s="160"/>
      <c r="AD97" s="160"/>
      <c r="AE97" s="160"/>
      <c r="AF97" s="160"/>
    </row>
    <row r="98" spans="17:32" s="51" customFormat="1" ht="12.75">
      <c r="Q98" s="160"/>
      <c r="R98" s="164"/>
      <c r="S98" s="167"/>
      <c r="T98" s="168"/>
      <c r="U98" s="165"/>
      <c r="V98" s="165"/>
      <c r="W98" s="165"/>
      <c r="X98" s="160"/>
      <c r="Y98" s="160"/>
      <c r="Z98" s="160"/>
      <c r="AA98" s="160"/>
      <c r="AB98" s="160"/>
      <c r="AC98" s="160"/>
      <c r="AD98" s="160"/>
      <c r="AE98" s="160"/>
      <c r="AF98" s="160"/>
    </row>
    <row r="99" spans="17:32" s="51" customFormat="1" ht="12.75">
      <c r="Q99" s="163" t="s">
        <v>69</v>
      </c>
      <c r="R99" s="164"/>
      <c r="S99" s="167"/>
      <c r="T99" s="168"/>
      <c r="U99" s="165"/>
      <c r="V99" s="165"/>
      <c r="W99" s="165"/>
      <c r="X99" s="160"/>
      <c r="Y99" s="160"/>
      <c r="Z99" s="160"/>
      <c r="AA99" s="160"/>
      <c r="AB99" s="160"/>
      <c r="AC99" s="160"/>
      <c r="AD99" s="160"/>
      <c r="AE99" s="160"/>
      <c r="AF99" s="160"/>
    </row>
    <row r="100" spans="2:32" s="51" customFormat="1" ht="12.75">
      <c r="B100" s="56"/>
      <c r="C100" s="56"/>
      <c r="Q100" s="163" t="s">
        <v>70</v>
      </c>
      <c r="R100" s="164"/>
      <c r="S100" s="167"/>
      <c r="T100" s="168"/>
      <c r="U100" s="165"/>
      <c r="V100" s="165"/>
      <c r="W100" s="165"/>
      <c r="X100" s="160"/>
      <c r="Y100" s="160"/>
      <c r="Z100" s="160"/>
      <c r="AA100" s="160"/>
      <c r="AB100" s="160"/>
      <c r="AC100" s="160"/>
      <c r="AD100" s="160"/>
      <c r="AE100" s="160"/>
      <c r="AF100" s="160"/>
    </row>
    <row r="101" spans="2:32" s="51" customFormat="1" ht="12.75">
      <c r="B101" s="56"/>
      <c r="C101" s="56"/>
      <c r="Q101" s="163" t="s">
        <v>72</v>
      </c>
      <c r="R101" s="164"/>
      <c r="S101" s="167"/>
      <c r="T101" s="168"/>
      <c r="U101" s="165"/>
      <c r="V101" s="165"/>
      <c r="W101" s="165"/>
      <c r="X101" s="160"/>
      <c r="Y101" s="160"/>
      <c r="Z101" s="160"/>
      <c r="AA101" s="160"/>
      <c r="AB101" s="160"/>
      <c r="AC101" s="160"/>
      <c r="AD101" s="160"/>
      <c r="AE101" s="160"/>
      <c r="AF101" s="160"/>
    </row>
    <row r="102" spans="2:32" s="51" customFormat="1" ht="12.75">
      <c r="B102" s="56"/>
      <c r="C102" s="56"/>
      <c r="Q102" s="163" t="s">
        <v>71</v>
      </c>
      <c r="R102" s="164"/>
      <c r="S102" s="167"/>
      <c r="T102" s="168"/>
      <c r="U102" s="165"/>
      <c r="V102" s="165"/>
      <c r="W102" s="165"/>
      <c r="X102" s="160"/>
      <c r="Y102" s="160"/>
      <c r="Z102" s="160"/>
      <c r="AA102" s="160"/>
      <c r="AB102" s="160"/>
      <c r="AC102" s="160"/>
      <c r="AD102" s="160"/>
      <c r="AE102" s="160"/>
      <c r="AF102" s="160"/>
    </row>
    <row r="103" spans="3:32" s="51" customFormat="1" ht="12.75">
      <c r="C103" s="56"/>
      <c r="M103" s="56"/>
      <c r="Q103" s="163" t="s">
        <v>73</v>
      </c>
      <c r="R103" s="164"/>
      <c r="S103" s="167"/>
      <c r="T103" s="168"/>
      <c r="U103" s="165"/>
      <c r="V103" s="165"/>
      <c r="W103" s="165"/>
      <c r="X103" s="160"/>
      <c r="Y103" s="160"/>
      <c r="Z103" s="160"/>
      <c r="AA103" s="160"/>
      <c r="AB103" s="160"/>
      <c r="AC103" s="160"/>
      <c r="AD103" s="160"/>
      <c r="AE103" s="160"/>
      <c r="AF103" s="160"/>
    </row>
    <row r="104" spans="3:32" s="51" customFormat="1" ht="12.75">
      <c r="C104" s="56"/>
      <c r="N104" s="51" t="s">
        <v>67</v>
      </c>
      <c r="Q104" s="163" t="s">
        <v>74</v>
      </c>
      <c r="R104" s="164"/>
      <c r="S104" s="167"/>
      <c r="T104" s="168"/>
      <c r="U104" s="165"/>
      <c r="V104" s="165"/>
      <c r="W104" s="165"/>
      <c r="X104" s="160"/>
      <c r="Y104" s="160"/>
      <c r="Z104" s="160"/>
      <c r="AA104" s="160"/>
      <c r="AB104" s="160"/>
      <c r="AC104" s="160"/>
      <c r="AD104" s="160"/>
      <c r="AE104" s="160"/>
      <c r="AF104" s="160"/>
    </row>
    <row r="105" spans="3:32" s="51" customFormat="1" ht="12.75">
      <c r="C105" s="56"/>
      <c r="Q105" s="160"/>
      <c r="R105" s="164"/>
      <c r="S105" s="167"/>
      <c r="T105" s="168"/>
      <c r="U105" s="165"/>
      <c r="V105" s="165"/>
      <c r="W105" s="165"/>
      <c r="X105" s="160"/>
      <c r="Y105" s="160"/>
      <c r="Z105" s="160"/>
      <c r="AA105" s="160"/>
      <c r="AB105" s="160"/>
      <c r="AC105" s="160"/>
      <c r="AD105" s="160"/>
      <c r="AE105" s="160"/>
      <c r="AF105" s="160"/>
    </row>
    <row r="106" spans="3:32" s="51" customFormat="1" ht="12.75">
      <c r="C106" s="56"/>
      <c r="Q106" s="160"/>
      <c r="R106" s="164"/>
      <c r="S106" s="167"/>
      <c r="T106" s="168"/>
      <c r="U106" s="165"/>
      <c r="V106" s="165"/>
      <c r="W106" s="165"/>
      <c r="X106" s="160"/>
      <c r="Y106" s="160"/>
      <c r="Z106" s="160"/>
      <c r="AA106" s="160"/>
      <c r="AB106" s="160"/>
      <c r="AC106" s="160"/>
      <c r="AD106" s="160"/>
      <c r="AE106" s="160"/>
      <c r="AF106" s="160"/>
    </row>
    <row r="107" spans="17:32" s="51" customFormat="1" ht="12.75">
      <c r="Q107" s="160"/>
      <c r="R107" s="164"/>
      <c r="S107" s="167"/>
      <c r="T107" s="168"/>
      <c r="U107" s="165"/>
      <c r="V107" s="165"/>
      <c r="W107" s="165"/>
      <c r="X107" s="160"/>
      <c r="Y107" s="160"/>
      <c r="Z107" s="160"/>
      <c r="AA107" s="160"/>
      <c r="AB107" s="160"/>
      <c r="AC107" s="160"/>
      <c r="AD107" s="160"/>
      <c r="AE107" s="160"/>
      <c r="AF107" s="160"/>
    </row>
    <row r="108" spans="17:32" s="51" customFormat="1" ht="12.75">
      <c r="Q108" s="160"/>
      <c r="R108" s="164"/>
      <c r="S108" s="167"/>
      <c r="T108" s="168"/>
      <c r="U108" s="165"/>
      <c r="V108" s="165"/>
      <c r="W108" s="165"/>
      <c r="X108" s="160"/>
      <c r="Y108" s="160"/>
      <c r="Z108" s="160"/>
      <c r="AA108" s="160"/>
      <c r="AB108" s="160"/>
      <c r="AC108" s="160"/>
      <c r="AD108" s="160"/>
      <c r="AE108" s="160"/>
      <c r="AF108" s="160"/>
    </row>
    <row r="109" spans="17:32" s="51" customFormat="1" ht="12.75">
      <c r="Q109" s="163">
        <v>2015</v>
      </c>
      <c r="R109" s="164"/>
      <c r="S109" s="167"/>
      <c r="T109" s="168"/>
      <c r="U109" s="165"/>
      <c r="V109" s="165"/>
      <c r="W109" s="165"/>
      <c r="X109" s="160"/>
      <c r="Y109" s="160"/>
      <c r="Z109" s="160"/>
      <c r="AA109" s="160"/>
      <c r="AB109" s="160"/>
      <c r="AC109" s="160"/>
      <c r="AD109" s="160"/>
      <c r="AE109" s="160"/>
      <c r="AF109" s="160"/>
    </row>
    <row r="110" spans="17:32" s="51" customFormat="1" ht="12.75" customHeight="1">
      <c r="Q110" s="163">
        <v>2016</v>
      </c>
      <c r="R110" s="164"/>
      <c r="S110" s="167"/>
      <c r="T110" s="168"/>
      <c r="U110" s="165"/>
      <c r="V110" s="165"/>
      <c r="W110" s="165"/>
      <c r="X110" s="160"/>
      <c r="Y110" s="160"/>
      <c r="Z110" s="160"/>
      <c r="AA110" s="160"/>
      <c r="AB110" s="160"/>
      <c r="AC110" s="160"/>
      <c r="AD110" s="160"/>
      <c r="AE110" s="160"/>
      <c r="AF110" s="160"/>
    </row>
    <row r="111" spans="17:32" s="51" customFormat="1" ht="12.75">
      <c r="Q111" s="163">
        <v>2017</v>
      </c>
      <c r="R111" s="164"/>
      <c r="S111" s="167"/>
      <c r="T111" s="168"/>
      <c r="U111" s="165"/>
      <c r="V111" s="165"/>
      <c r="W111" s="165"/>
      <c r="X111" s="160"/>
      <c r="Y111" s="160"/>
      <c r="Z111" s="160"/>
      <c r="AA111" s="160"/>
      <c r="AB111" s="160"/>
      <c r="AC111" s="160"/>
      <c r="AD111" s="160"/>
      <c r="AE111" s="160"/>
      <c r="AF111" s="160"/>
    </row>
    <row r="112" spans="17:32" s="51" customFormat="1" ht="12.75">
      <c r="Q112" s="163">
        <v>2018</v>
      </c>
      <c r="R112" s="164"/>
      <c r="S112" s="167"/>
      <c r="T112" s="168"/>
      <c r="U112" s="165"/>
      <c r="V112" s="165"/>
      <c r="W112" s="165"/>
      <c r="X112" s="160"/>
      <c r="Y112" s="160"/>
      <c r="Z112" s="160"/>
      <c r="AA112" s="160"/>
      <c r="AB112" s="160"/>
      <c r="AC112" s="160"/>
      <c r="AD112" s="160"/>
      <c r="AE112" s="160"/>
      <c r="AF112" s="160"/>
    </row>
    <row r="113" spans="17:32" s="51" customFormat="1" ht="12.75">
      <c r="Q113" s="160"/>
      <c r="R113" s="164"/>
      <c r="S113" s="167"/>
      <c r="T113" s="168"/>
      <c r="U113" s="165"/>
      <c r="V113" s="165"/>
      <c r="W113" s="165"/>
      <c r="X113" s="160"/>
      <c r="Y113" s="160"/>
      <c r="Z113" s="160"/>
      <c r="AA113" s="160"/>
      <c r="AB113" s="160"/>
      <c r="AC113" s="160"/>
      <c r="AD113" s="160"/>
      <c r="AE113" s="160"/>
      <c r="AF113" s="160"/>
    </row>
    <row r="114" spans="17:32" s="51" customFormat="1" ht="12.75">
      <c r="Q114" s="160"/>
      <c r="R114" s="164"/>
      <c r="S114" s="167"/>
      <c r="T114" s="168"/>
      <c r="U114" s="165"/>
      <c r="V114" s="165"/>
      <c r="W114" s="165"/>
      <c r="X114" s="160"/>
      <c r="Y114" s="160"/>
      <c r="Z114" s="160"/>
      <c r="AA114" s="160"/>
      <c r="AB114" s="160"/>
      <c r="AC114" s="160"/>
      <c r="AD114" s="160"/>
      <c r="AE114" s="160"/>
      <c r="AF114" s="160"/>
    </row>
    <row r="115" spans="2:32" s="51" customFormat="1" ht="12.75">
      <c r="B115" s="58"/>
      <c r="Q115" s="160"/>
      <c r="R115" s="164"/>
      <c r="S115" s="167"/>
      <c r="T115" s="168"/>
      <c r="U115" s="165"/>
      <c r="V115" s="165"/>
      <c r="W115" s="165"/>
      <c r="X115" s="160"/>
      <c r="Y115" s="160"/>
      <c r="Z115" s="160"/>
      <c r="AA115" s="160"/>
      <c r="AB115" s="160"/>
      <c r="AC115" s="160"/>
      <c r="AD115" s="160"/>
      <c r="AE115" s="160"/>
      <c r="AF115" s="160"/>
    </row>
    <row r="116" spans="2:32" s="51" customFormat="1" ht="12.75">
      <c r="B116" s="58"/>
      <c r="Q116" s="160"/>
      <c r="R116" s="164"/>
      <c r="S116" s="167"/>
      <c r="T116" s="168"/>
      <c r="U116" s="165"/>
      <c r="V116" s="165"/>
      <c r="W116" s="165"/>
      <c r="X116" s="160"/>
      <c r="Y116" s="160"/>
      <c r="Z116" s="160"/>
      <c r="AA116" s="160"/>
      <c r="AB116" s="160"/>
      <c r="AC116" s="160"/>
      <c r="AD116" s="160"/>
      <c r="AE116" s="160"/>
      <c r="AF116" s="160"/>
    </row>
    <row r="117" spans="2:32" s="51" customFormat="1" ht="12.75">
      <c r="B117" s="58"/>
      <c r="Q117" s="160"/>
      <c r="R117" s="164"/>
      <c r="S117" s="167"/>
      <c r="T117" s="168"/>
      <c r="U117" s="165"/>
      <c r="V117" s="165"/>
      <c r="W117" s="165"/>
      <c r="X117" s="160"/>
      <c r="Y117" s="160"/>
      <c r="Z117" s="160"/>
      <c r="AA117" s="160"/>
      <c r="AB117" s="160"/>
      <c r="AC117" s="160"/>
      <c r="AD117" s="160"/>
      <c r="AE117" s="160"/>
      <c r="AF117" s="160"/>
    </row>
    <row r="118" spans="2:32" s="51" customFormat="1" ht="12.75">
      <c r="B118" s="58"/>
      <c r="Q118" s="160"/>
      <c r="R118" s="164"/>
      <c r="S118" s="167"/>
      <c r="T118" s="168"/>
      <c r="U118" s="165"/>
      <c r="V118" s="165"/>
      <c r="W118" s="165"/>
      <c r="X118" s="160"/>
      <c r="Y118" s="160"/>
      <c r="Z118" s="160"/>
      <c r="AA118" s="160"/>
      <c r="AB118" s="160"/>
      <c r="AC118" s="160"/>
      <c r="AD118" s="160"/>
      <c r="AE118" s="160"/>
      <c r="AF118" s="160"/>
    </row>
    <row r="119" spans="2:32" s="51" customFormat="1" ht="12.75">
      <c r="B119" s="58"/>
      <c r="Q119" s="160"/>
      <c r="R119" s="164"/>
      <c r="S119" s="167"/>
      <c r="T119" s="168"/>
      <c r="U119" s="165"/>
      <c r="V119" s="165"/>
      <c r="W119" s="165"/>
      <c r="X119" s="160"/>
      <c r="Y119" s="160"/>
      <c r="Z119" s="160"/>
      <c r="AA119" s="160"/>
      <c r="AB119" s="160"/>
      <c r="AC119" s="160"/>
      <c r="AD119" s="160"/>
      <c r="AE119" s="160"/>
      <c r="AF119" s="160"/>
    </row>
    <row r="120" spans="2:32" s="51" customFormat="1" ht="12.75">
      <c r="B120" s="58"/>
      <c r="Q120" s="160"/>
      <c r="R120" s="164"/>
      <c r="S120" s="167"/>
      <c r="T120" s="168"/>
      <c r="U120" s="165"/>
      <c r="V120" s="165"/>
      <c r="W120" s="165"/>
      <c r="X120" s="160"/>
      <c r="Y120" s="160"/>
      <c r="Z120" s="160"/>
      <c r="AA120" s="160"/>
      <c r="AB120" s="160"/>
      <c r="AC120" s="160"/>
      <c r="AD120" s="160"/>
      <c r="AE120" s="160"/>
      <c r="AF120" s="160"/>
    </row>
    <row r="121" spans="2:32" s="51" customFormat="1" ht="12.75">
      <c r="B121" s="58"/>
      <c r="Q121" s="160"/>
      <c r="R121" s="164"/>
      <c r="S121" s="167"/>
      <c r="T121" s="168"/>
      <c r="U121" s="165"/>
      <c r="V121" s="165"/>
      <c r="W121" s="165"/>
      <c r="X121" s="160"/>
      <c r="Y121" s="160"/>
      <c r="Z121" s="160"/>
      <c r="AA121" s="160"/>
      <c r="AB121" s="160"/>
      <c r="AC121" s="160"/>
      <c r="AD121" s="160"/>
      <c r="AE121" s="160"/>
      <c r="AF121" s="160"/>
    </row>
    <row r="122" spans="2:32" s="51" customFormat="1" ht="12.75">
      <c r="B122" s="59"/>
      <c r="Q122" s="160"/>
      <c r="R122" s="164"/>
      <c r="S122" s="167"/>
      <c r="T122" s="168"/>
      <c r="U122" s="165"/>
      <c r="V122" s="165"/>
      <c r="W122" s="165"/>
      <c r="X122" s="160"/>
      <c r="Y122" s="160"/>
      <c r="Z122" s="160"/>
      <c r="AA122" s="160"/>
      <c r="AB122" s="160"/>
      <c r="AC122" s="160"/>
      <c r="AD122" s="160"/>
      <c r="AE122" s="160"/>
      <c r="AF122" s="160"/>
    </row>
    <row r="123" spans="2:32" s="51" customFormat="1" ht="12.75">
      <c r="B123" s="59"/>
      <c r="Q123" s="160"/>
      <c r="R123" s="164"/>
      <c r="S123" s="167"/>
      <c r="T123" s="168"/>
      <c r="U123" s="165"/>
      <c r="V123" s="165"/>
      <c r="W123" s="165"/>
      <c r="X123" s="160"/>
      <c r="Y123" s="160"/>
      <c r="Z123" s="160"/>
      <c r="AA123" s="160"/>
      <c r="AB123" s="160"/>
      <c r="AC123" s="160"/>
      <c r="AD123" s="160"/>
      <c r="AE123" s="160"/>
      <c r="AF123" s="160"/>
    </row>
    <row r="124" spans="17:32" s="51" customFormat="1" ht="12.75">
      <c r="Q124" s="160"/>
      <c r="R124" s="164"/>
      <c r="S124" s="167"/>
      <c r="T124" s="168"/>
      <c r="U124" s="165"/>
      <c r="V124" s="165"/>
      <c r="W124" s="165"/>
      <c r="X124" s="160"/>
      <c r="Y124" s="160"/>
      <c r="Z124" s="160"/>
      <c r="AA124" s="160"/>
      <c r="AB124" s="160"/>
      <c r="AC124" s="160"/>
      <c r="AD124" s="160"/>
      <c r="AE124" s="160"/>
      <c r="AF124" s="160"/>
    </row>
    <row r="125" spans="2:32" s="51" customFormat="1" ht="38.25">
      <c r="B125" s="60" t="s">
        <v>75</v>
      </c>
      <c r="Q125" s="160"/>
      <c r="R125" s="164"/>
      <c r="S125" s="167"/>
      <c r="T125" s="168"/>
      <c r="U125" s="165"/>
      <c r="V125" s="165"/>
      <c r="W125" s="165"/>
      <c r="X125" s="160"/>
      <c r="Y125" s="160"/>
      <c r="Z125" s="160"/>
      <c r="AA125" s="160"/>
      <c r="AB125" s="160"/>
      <c r="AC125" s="160"/>
      <c r="AD125" s="160"/>
      <c r="AE125" s="160"/>
      <c r="AF125" s="160"/>
    </row>
    <row r="126" spans="2:32" s="51" customFormat="1" ht="38.25">
      <c r="B126" s="60" t="s">
        <v>181</v>
      </c>
      <c r="Q126" s="160"/>
      <c r="R126" s="164"/>
      <c r="S126" s="167"/>
      <c r="T126" s="168"/>
      <c r="U126" s="165"/>
      <c r="V126" s="165"/>
      <c r="W126" s="165"/>
      <c r="X126" s="160"/>
      <c r="Y126" s="160"/>
      <c r="Z126" s="160"/>
      <c r="AA126" s="160"/>
      <c r="AB126" s="160"/>
      <c r="AC126" s="160"/>
      <c r="AD126" s="160"/>
      <c r="AE126" s="160"/>
      <c r="AF126" s="160"/>
    </row>
    <row r="127" spans="2:32" s="51" customFormat="1" ht="25.5">
      <c r="B127" s="60" t="s">
        <v>187</v>
      </c>
      <c r="Q127" s="160"/>
      <c r="R127" s="164"/>
      <c r="S127" s="167"/>
      <c r="T127" s="168"/>
      <c r="U127" s="165"/>
      <c r="V127" s="165"/>
      <c r="W127" s="165"/>
      <c r="X127" s="160"/>
      <c r="Y127" s="160"/>
      <c r="Z127" s="160"/>
      <c r="AA127" s="160"/>
      <c r="AB127" s="160"/>
      <c r="AC127" s="160"/>
      <c r="AD127" s="160"/>
      <c r="AE127" s="160"/>
      <c r="AF127" s="160"/>
    </row>
    <row r="128" spans="2:32" s="51" customFormat="1" ht="63.75">
      <c r="B128" s="60" t="s">
        <v>182</v>
      </c>
      <c r="Q128" s="160"/>
      <c r="R128" s="164"/>
      <c r="S128" s="167"/>
      <c r="T128" s="168"/>
      <c r="U128" s="165"/>
      <c r="V128" s="165"/>
      <c r="W128" s="165"/>
      <c r="X128" s="160"/>
      <c r="Y128" s="160"/>
      <c r="Z128" s="160"/>
      <c r="AA128" s="160"/>
      <c r="AB128" s="160"/>
      <c r="AC128" s="160"/>
      <c r="AD128" s="160"/>
      <c r="AE128" s="160"/>
      <c r="AF128" s="160"/>
    </row>
    <row r="129" spans="2:32" s="51" customFormat="1" ht="38.25">
      <c r="B129" s="60" t="s">
        <v>186</v>
      </c>
      <c r="Q129" s="160"/>
      <c r="R129" s="164"/>
      <c r="S129" s="167"/>
      <c r="T129" s="168"/>
      <c r="U129" s="165"/>
      <c r="V129" s="165"/>
      <c r="W129" s="165"/>
      <c r="X129" s="160"/>
      <c r="Y129" s="160"/>
      <c r="Z129" s="160"/>
      <c r="AA129" s="160"/>
      <c r="AB129" s="160"/>
      <c r="AC129" s="160"/>
      <c r="AD129" s="160"/>
      <c r="AE129" s="160"/>
      <c r="AF129" s="160"/>
    </row>
    <row r="130" spans="2:32" s="51" customFormat="1" ht="25.5">
      <c r="B130" s="60" t="s">
        <v>185</v>
      </c>
      <c r="Q130" s="160"/>
      <c r="R130" s="164"/>
      <c r="S130" s="167"/>
      <c r="T130" s="168"/>
      <c r="U130" s="165"/>
      <c r="V130" s="165"/>
      <c r="W130" s="165"/>
      <c r="X130" s="160"/>
      <c r="Y130" s="160"/>
      <c r="Z130" s="160"/>
      <c r="AA130" s="160"/>
      <c r="AB130" s="160"/>
      <c r="AC130" s="160"/>
      <c r="AD130" s="160"/>
      <c r="AE130" s="160"/>
      <c r="AF130" s="160"/>
    </row>
    <row r="131" spans="2:32" s="51" customFormat="1" ht="25.5">
      <c r="B131" s="60" t="s">
        <v>175</v>
      </c>
      <c r="Q131" s="160"/>
      <c r="R131" s="164"/>
      <c r="S131" s="167"/>
      <c r="T131" s="168"/>
      <c r="U131" s="165"/>
      <c r="V131" s="165"/>
      <c r="W131" s="165"/>
      <c r="X131" s="160"/>
      <c r="Y131" s="160"/>
      <c r="Z131" s="160"/>
      <c r="AA131" s="160"/>
      <c r="AB131" s="160"/>
      <c r="AC131" s="160"/>
      <c r="AD131" s="160"/>
      <c r="AE131" s="160"/>
      <c r="AF131" s="160"/>
    </row>
    <row r="132" spans="2:32" s="51" customFormat="1" ht="12.75">
      <c r="B132" s="60" t="s">
        <v>114</v>
      </c>
      <c r="Q132" s="160"/>
      <c r="R132" s="164"/>
      <c r="S132" s="167"/>
      <c r="T132" s="168"/>
      <c r="U132" s="165"/>
      <c r="V132" s="165"/>
      <c r="W132" s="165"/>
      <c r="X132" s="160"/>
      <c r="Y132" s="160"/>
      <c r="Z132" s="160"/>
      <c r="AA132" s="160"/>
      <c r="AB132" s="160"/>
      <c r="AC132" s="160"/>
      <c r="AD132" s="160"/>
      <c r="AE132" s="160"/>
      <c r="AF132" s="160"/>
    </row>
    <row r="133" spans="2:32" s="51" customFormat="1" ht="12.75">
      <c r="B133" s="58"/>
      <c r="Q133" s="160"/>
      <c r="R133" s="164"/>
      <c r="S133" s="167"/>
      <c r="T133" s="168"/>
      <c r="U133" s="165"/>
      <c r="V133" s="165"/>
      <c r="W133" s="165"/>
      <c r="X133" s="160"/>
      <c r="Y133" s="160"/>
      <c r="Z133" s="160"/>
      <c r="AA133" s="160"/>
      <c r="AB133" s="160"/>
      <c r="AC133" s="160"/>
      <c r="AD133" s="160"/>
      <c r="AE133" s="160"/>
      <c r="AF133" s="160"/>
    </row>
    <row r="134" spans="2:32" s="52" customFormat="1" ht="12.75">
      <c r="B134" s="58"/>
      <c r="C134" s="51"/>
      <c r="D134" s="51"/>
      <c r="E134" s="51"/>
      <c r="F134" s="51"/>
      <c r="G134" s="51"/>
      <c r="H134" s="51"/>
      <c r="I134" s="51"/>
      <c r="J134" s="51"/>
      <c r="K134" s="51"/>
      <c r="L134" s="51"/>
      <c r="M134" s="51"/>
      <c r="N134" s="51"/>
      <c r="O134" s="51"/>
      <c r="P134" s="51"/>
      <c r="Q134" s="160"/>
      <c r="R134" s="164"/>
      <c r="S134" s="167"/>
      <c r="T134" s="168"/>
      <c r="U134" s="165"/>
      <c r="V134" s="165"/>
      <c r="W134" s="165"/>
      <c r="X134" s="161"/>
      <c r="Y134" s="161"/>
      <c r="Z134" s="161"/>
      <c r="AA134" s="161"/>
      <c r="AB134" s="161"/>
      <c r="AC134" s="161"/>
      <c r="AD134" s="161"/>
      <c r="AE134" s="161"/>
      <c r="AF134" s="161"/>
    </row>
    <row r="135" spans="2:32" s="52" customFormat="1" ht="12.75">
      <c r="B135" s="51" t="s">
        <v>29</v>
      </c>
      <c r="C135" s="51"/>
      <c r="D135" s="51"/>
      <c r="E135" s="51"/>
      <c r="F135" s="51"/>
      <c r="G135" s="51"/>
      <c r="H135" s="51"/>
      <c r="I135" s="51"/>
      <c r="J135" s="51"/>
      <c r="K135" s="51"/>
      <c r="L135" s="51"/>
      <c r="M135" s="51"/>
      <c r="N135" s="51"/>
      <c r="O135" s="51"/>
      <c r="P135" s="51"/>
      <c r="Q135" s="160"/>
      <c r="R135" s="164"/>
      <c r="S135" s="167"/>
      <c r="T135" s="168"/>
      <c r="U135" s="165"/>
      <c r="V135" s="165"/>
      <c r="W135" s="165"/>
      <c r="X135" s="161"/>
      <c r="Y135" s="161"/>
      <c r="Z135" s="161"/>
      <c r="AA135" s="161"/>
      <c r="AB135" s="161"/>
      <c r="AC135" s="161"/>
      <c r="AD135" s="161"/>
      <c r="AE135" s="161"/>
      <c r="AF135" s="161"/>
    </row>
    <row r="136" spans="2:32" s="52" customFormat="1" ht="12.75">
      <c r="B136" s="57" t="s">
        <v>55</v>
      </c>
      <c r="C136" s="51"/>
      <c r="D136" s="51"/>
      <c r="E136" s="51"/>
      <c r="F136" s="51"/>
      <c r="G136" s="51"/>
      <c r="H136" s="51"/>
      <c r="I136" s="51"/>
      <c r="J136" s="51"/>
      <c r="K136" s="51"/>
      <c r="L136" s="51"/>
      <c r="M136" s="51"/>
      <c r="N136" s="51"/>
      <c r="O136" s="51"/>
      <c r="P136" s="51"/>
      <c r="Q136" s="160"/>
      <c r="R136" s="164"/>
      <c r="S136" s="167"/>
      <c r="T136" s="168"/>
      <c r="U136" s="165"/>
      <c r="V136" s="165"/>
      <c r="W136" s="165"/>
      <c r="X136" s="161"/>
      <c r="Y136" s="161"/>
      <c r="Z136" s="161"/>
      <c r="AA136" s="161"/>
      <c r="AB136" s="161"/>
      <c r="AC136" s="161"/>
      <c r="AD136" s="161"/>
      <c r="AE136" s="161"/>
      <c r="AF136" s="161"/>
    </row>
    <row r="137" spans="2:32" s="52" customFormat="1" ht="12.75">
      <c r="B137" s="57" t="s">
        <v>166</v>
      </c>
      <c r="C137" s="51"/>
      <c r="D137" s="51"/>
      <c r="E137" s="51"/>
      <c r="F137" s="51"/>
      <c r="G137" s="51"/>
      <c r="H137" s="51"/>
      <c r="I137" s="51"/>
      <c r="J137" s="51"/>
      <c r="K137" s="51"/>
      <c r="L137" s="51"/>
      <c r="M137" s="51"/>
      <c r="N137" s="51"/>
      <c r="O137" s="51"/>
      <c r="P137" s="51"/>
      <c r="Q137" s="160"/>
      <c r="R137" s="164"/>
      <c r="S137" s="167"/>
      <c r="T137" s="168"/>
      <c r="U137" s="165"/>
      <c r="V137" s="165"/>
      <c r="W137" s="165"/>
      <c r="X137" s="161"/>
      <c r="Y137" s="161"/>
      <c r="Z137" s="161"/>
      <c r="AA137" s="161"/>
      <c r="AB137" s="161"/>
      <c r="AC137" s="161"/>
      <c r="AD137" s="161"/>
      <c r="AE137" s="161"/>
      <c r="AF137" s="161"/>
    </row>
    <row r="138" spans="2:32" s="52" customFormat="1" ht="12.75">
      <c r="B138" s="57" t="s">
        <v>39</v>
      </c>
      <c r="C138" s="51"/>
      <c r="D138" s="51"/>
      <c r="E138" s="51"/>
      <c r="F138" s="51"/>
      <c r="G138" s="51"/>
      <c r="H138" s="51"/>
      <c r="I138" s="51"/>
      <c r="J138" s="51"/>
      <c r="K138" s="51"/>
      <c r="L138" s="51"/>
      <c r="M138" s="51"/>
      <c r="N138" s="51"/>
      <c r="O138" s="51"/>
      <c r="P138" s="51"/>
      <c r="Q138" s="160"/>
      <c r="R138" s="164"/>
      <c r="S138" s="167"/>
      <c r="T138" s="168"/>
      <c r="U138" s="165"/>
      <c r="V138" s="165"/>
      <c r="W138" s="165"/>
      <c r="X138" s="161"/>
      <c r="Y138" s="161"/>
      <c r="Z138" s="161"/>
      <c r="AA138" s="161"/>
      <c r="AB138" s="161"/>
      <c r="AC138" s="161"/>
      <c r="AD138" s="161"/>
      <c r="AE138" s="161"/>
      <c r="AF138" s="161"/>
    </row>
    <row r="139" spans="2:32" s="52" customFormat="1" ht="12.75">
      <c r="B139" s="57" t="s">
        <v>172</v>
      </c>
      <c r="C139" s="51"/>
      <c r="D139" s="51"/>
      <c r="E139" s="51"/>
      <c r="F139" s="51"/>
      <c r="G139" s="51"/>
      <c r="H139" s="51"/>
      <c r="I139" s="51"/>
      <c r="J139" s="51"/>
      <c r="K139" s="51"/>
      <c r="L139" s="51"/>
      <c r="M139" s="51"/>
      <c r="N139" s="51"/>
      <c r="O139" s="51"/>
      <c r="P139" s="51"/>
      <c r="Q139" s="160"/>
      <c r="R139" s="164"/>
      <c r="S139" s="167"/>
      <c r="T139" s="168"/>
      <c r="U139" s="165"/>
      <c r="V139" s="165"/>
      <c r="W139" s="165"/>
      <c r="X139" s="161"/>
      <c r="Y139" s="161"/>
      <c r="Z139" s="161"/>
      <c r="AA139" s="161"/>
      <c r="AB139" s="161"/>
      <c r="AC139" s="161"/>
      <c r="AD139" s="161"/>
      <c r="AE139" s="161"/>
      <c r="AF139" s="161"/>
    </row>
    <row r="140" spans="2:32" s="52" customFormat="1" ht="12.75">
      <c r="B140" s="57" t="s">
        <v>112</v>
      </c>
      <c r="C140" s="51"/>
      <c r="D140" s="51"/>
      <c r="E140" s="51"/>
      <c r="F140" s="51"/>
      <c r="G140" s="51"/>
      <c r="H140" s="51"/>
      <c r="I140" s="51"/>
      <c r="J140" s="51"/>
      <c r="K140" s="51"/>
      <c r="L140" s="51"/>
      <c r="M140" s="51"/>
      <c r="N140" s="51"/>
      <c r="O140" s="51"/>
      <c r="P140" s="51"/>
      <c r="Q140" s="160"/>
      <c r="R140" s="164"/>
      <c r="S140" s="167"/>
      <c r="T140" s="168"/>
      <c r="U140" s="165"/>
      <c r="V140" s="165"/>
      <c r="W140" s="165"/>
      <c r="X140" s="161"/>
      <c r="Y140" s="161"/>
      <c r="Z140" s="161"/>
      <c r="AA140" s="161"/>
      <c r="AB140" s="161"/>
      <c r="AC140" s="161"/>
      <c r="AD140" s="161"/>
      <c r="AE140" s="161"/>
      <c r="AF140" s="161"/>
    </row>
    <row r="141" spans="2:32" s="52" customFormat="1" ht="12.75">
      <c r="B141" s="57" t="s">
        <v>174</v>
      </c>
      <c r="C141" s="51"/>
      <c r="D141" s="51"/>
      <c r="E141" s="51"/>
      <c r="F141" s="51"/>
      <c r="G141" s="51"/>
      <c r="H141" s="51"/>
      <c r="I141" s="51"/>
      <c r="J141" s="51"/>
      <c r="K141" s="51"/>
      <c r="L141" s="51"/>
      <c r="M141" s="51"/>
      <c r="N141" s="51"/>
      <c r="O141" s="51"/>
      <c r="P141" s="51"/>
      <c r="Q141" s="160"/>
      <c r="R141" s="164"/>
      <c r="S141" s="167"/>
      <c r="T141" s="168"/>
      <c r="U141" s="165"/>
      <c r="V141" s="165"/>
      <c r="W141" s="165"/>
      <c r="X141" s="161"/>
      <c r="Y141" s="161"/>
      <c r="Z141" s="161"/>
      <c r="AA141" s="161"/>
      <c r="AB141" s="161"/>
      <c r="AC141" s="161"/>
      <c r="AD141" s="161"/>
      <c r="AE141" s="161"/>
      <c r="AF141" s="161"/>
    </row>
    <row r="142" spans="2:32" s="52" customFormat="1" ht="12.75">
      <c r="B142" s="57" t="s">
        <v>53</v>
      </c>
      <c r="C142" s="51"/>
      <c r="D142" s="51"/>
      <c r="E142" s="51"/>
      <c r="F142" s="51"/>
      <c r="G142" s="51"/>
      <c r="H142" s="51"/>
      <c r="I142" s="51"/>
      <c r="J142" s="51"/>
      <c r="K142" s="51"/>
      <c r="L142" s="51"/>
      <c r="M142" s="51"/>
      <c r="N142" s="51"/>
      <c r="O142" s="51"/>
      <c r="P142" s="51"/>
      <c r="Q142" s="160"/>
      <c r="R142" s="164"/>
      <c r="S142" s="167"/>
      <c r="T142" s="168"/>
      <c r="U142" s="165"/>
      <c r="V142" s="165"/>
      <c r="W142" s="165"/>
      <c r="X142" s="161"/>
      <c r="Y142" s="161"/>
      <c r="Z142" s="161"/>
      <c r="AA142" s="161"/>
      <c r="AB142" s="161"/>
      <c r="AC142" s="161"/>
      <c r="AD142" s="161"/>
      <c r="AE142" s="161"/>
      <c r="AF142" s="161"/>
    </row>
    <row r="143" spans="2:32" s="52" customFormat="1" ht="12.75">
      <c r="B143" s="57" t="s">
        <v>163</v>
      </c>
      <c r="C143" s="51"/>
      <c r="D143" s="51"/>
      <c r="E143" s="51"/>
      <c r="F143" s="51"/>
      <c r="G143" s="51"/>
      <c r="H143" s="51"/>
      <c r="I143" s="51"/>
      <c r="J143" s="51"/>
      <c r="K143" s="51"/>
      <c r="L143" s="51"/>
      <c r="M143" s="51"/>
      <c r="N143" s="51"/>
      <c r="O143" s="51"/>
      <c r="P143" s="51"/>
      <c r="Q143" s="160"/>
      <c r="R143" s="164"/>
      <c r="S143" s="167"/>
      <c r="T143" s="168"/>
      <c r="U143" s="165"/>
      <c r="V143" s="165"/>
      <c r="W143" s="165"/>
      <c r="X143" s="161"/>
      <c r="Y143" s="161"/>
      <c r="Z143" s="161"/>
      <c r="AA143" s="161"/>
      <c r="AB143" s="161"/>
      <c r="AC143" s="161"/>
      <c r="AD143" s="161"/>
      <c r="AE143" s="161"/>
      <c r="AF143" s="161"/>
    </row>
    <row r="144" spans="2:32" s="52" customFormat="1" ht="12.75">
      <c r="B144" s="57" t="s">
        <v>167</v>
      </c>
      <c r="C144" s="51"/>
      <c r="D144" s="51"/>
      <c r="E144" s="51"/>
      <c r="F144" s="51"/>
      <c r="G144" s="51"/>
      <c r="H144" s="51"/>
      <c r="I144" s="51"/>
      <c r="J144" s="51"/>
      <c r="K144" s="51"/>
      <c r="L144" s="51"/>
      <c r="M144" s="51"/>
      <c r="N144" s="51"/>
      <c r="O144" s="51"/>
      <c r="P144" s="51"/>
      <c r="Q144" s="160"/>
      <c r="R144" s="164"/>
      <c r="S144" s="167"/>
      <c r="T144" s="168"/>
      <c r="U144" s="165"/>
      <c r="V144" s="165"/>
      <c r="W144" s="165"/>
      <c r="X144" s="161"/>
      <c r="Y144" s="161"/>
      <c r="Z144" s="161"/>
      <c r="AA144" s="161"/>
      <c r="AB144" s="161"/>
      <c r="AC144" s="161"/>
      <c r="AD144" s="161"/>
      <c r="AE144" s="161"/>
      <c r="AF144" s="161"/>
    </row>
    <row r="145" spans="2:17" ht="12.75">
      <c r="B145" s="117" t="s">
        <v>183</v>
      </c>
      <c r="C145" s="51"/>
      <c r="D145" s="51"/>
      <c r="E145" s="51"/>
      <c r="F145" s="51"/>
      <c r="G145" s="51"/>
      <c r="H145" s="51"/>
      <c r="I145" s="51"/>
      <c r="J145" s="51"/>
      <c r="K145" s="51"/>
      <c r="L145" s="51"/>
      <c r="M145" s="51"/>
      <c r="N145" s="51"/>
      <c r="O145" s="51"/>
      <c r="P145" s="51"/>
      <c r="Q145" s="160"/>
    </row>
    <row r="146" spans="2:17" ht="12.75">
      <c r="B146" s="57" t="s">
        <v>165</v>
      </c>
      <c r="C146" s="51"/>
      <c r="D146" s="51"/>
      <c r="E146" s="51"/>
      <c r="F146" s="51"/>
      <c r="G146" s="51"/>
      <c r="H146" s="51"/>
      <c r="I146" s="51"/>
      <c r="J146" s="51"/>
      <c r="K146" s="51"/>
      <c r="L146" s="51"/>
      <c r="M146" s="51"/>
      <c r="N146" s="51"/>
      <c r="O146" s="51"/>
      <c r="P146" s="51"/>
      <c r="Q146" s="160"/>
    </row>
    <row r="147" spans="2:17" ht="12.75">
      <c r="B147" s="57" t="s">
        <v>170</v>
      </c>
      <c r="C147" s="51"/>
      <c r="D147" s="51"/>
      <c r="E147" s="51"/>
      <c r="F147" s="51"/>
      <c r="G147" s="51"/>
      <c r="H147" s="51"/>
      <c r="I147" s="51"/>
      <c r="J147" s="51"/>
      <c r="K147" s="51"/>
      <c r="L147" s="51"/>
      <c r="M147" s="51"/>
      <c r="N147" s="51"/>
      <c r="O147" s="51"/>
      <c r="P147" s="51"/>
      <c r="Q147" s="160"/>
    </row>
    <row r="148" spans="2:17" ht="12.75">
      <c r="B148" s="57" t="s">
        <v>173</v>
      </c>
      <c r="C148" s="51"/>
      <c r="D148" s="51"/>
      <c r="E148" s="51"/>
      <c r="F148" s="51"/>
      <c r="G148" s="51"/>
      <c r="H148" s="51"/>
      <c r="I148" s="51"/>
      <c r="J148" s="51"/>
      <c r="K148" s="51"/>
      <c r="L148" s="51"/>
      <c r="M148" s="51"/>
      <c r="N148" s="51"/>
      <c r="O148" s="51"/>
      <c r="P148" s="51"/>
      <c r="Q148" s="160"/>
    </row>
    <row r="149" spans="2:17" ht="12.75">
      <c r="B149" s="57" t="s">
        <v>171</v>
      </c>
      <c r="C149" s="51"/>
      <c r="D149" s="51"/>
      <c r="E149" s="51"/>
      <c r="F149" s="51"/>
      <c r="G149" s="51"/>
      <c r="H149" s="51"/>
      <c r="I149" s="51"/>
      <c r="J149" s="51"/>
      <c r="K149" s="51"/>
      <c r="L149" s="51"/>
      <c r="M149" s="51"/>
      <c r="N149" s="51"/>
      <c r="O149" s="51"/>
      <c r="P149" s="51"/>
      <c r="Q149" s="160"/>
    </row>
    <row r="150" spans="2:17" ht="12.75">
      <c r="B150" s="57" t="s">
        <v>168</v>
      </c>
      <c r="C150" s="51"/>
      <c r="D150" s="51"/>
      <c r="E150" s="51"/>
      <c r="F150" s="51"/>
      <c r="G150" s="51"/>
      <c r="H150" s="51"/>
      <c r="I150" s="51"/>
      <c r="J150" s="51"/>
      <c r="K150" s="51"/>
      <c r="L150" s="51"/>
      <c r="M150" s="51"/>
      <c r="N150" s="51"/>
      <c r="O150" s="51"/>
      <c r="P150" s="51"/>
      <c r="Q150" s="160"/>
    </row>
    <row r="151" spans="2:17" ht="12.75">
      <c r="B151" s="57" t="s">
        <v>161</v>
      </c>
      <c r="C151" s="51"/>
      <c r="D151" s="51"/>
      <c r="E151" s="51"/>
      <c r="F151" s="51"/>
      <c r="G151" s="51"/>
      <c r="H151" s="51"/>
      <c r="I151" s="51"/>
      <c r="J151" s="51"/>
      <c r="K151" s="51"/>
      <c r="L151" s="51"/>
      <c r="M151" s="51"/>
      <c r="N151" s="51"/>
      <c r="O151" s="51"/>
      <c r="P151" s="51"/>
      <c r="Q151" s="160"/>
    </row>
    <row r="152" spans="2:17" ht="12.75">
      <c r="B152" s="57" t="s">
        <v>169</v>
      </c>
      <c r="C152" s="51"/>
      <c r="D152" s="51"/>
      <c r="E152" s="51"/>
      <c r="F152" s="51"/>
      <c r="G152" s="51"/>
      <c r="H152" s="51"/>
      <c r="I152" s="51"/>
      <c r="J152" s="51"/>
      <c r="K152" s="51"/>
      <c r="L152" s="51"/>
      <c r="M152" s="51"/>
      <c r="N152" s="51"/>
      <c r="O152" s="51"/>
      <c r="P152" s="51"/>
      <c r="Q152" s="160"/>
    </row>
    <row r="153" spans="2:17" ht="12.75">
      <c r="B153" s="57" t="s">
        <v>162</v>
      </c>
      <c r="C153" s="51"/>
      <c r="D153" s="51"/>
      <c r="E153" s="51"/>
      <c r="F153" s="51"/>
      <c r="G153" s="51"/>
      <c r="H153" s="51"/>
      <c r="I153" s="51"/>
      <c r="J153" s="51"/>
      <c r="K153" s="51"/>
      <c r="L153" s="51"/>
      <c r="M153" s="51"/>
      <c r="N153" s="51"/>
      <c r="O153" s="51"/>
      <c r="P153" s="51"/>
      <c r="Q153" s="160"/>
    </row>
    <row r="154" spans="2:17" ht="12.75">
      <c r="B154" s="57" t="s">
        <v>164</v>
      </c>
      <c r="C154" s="51"/>
      <c r="D154" s="51"/>
      <c r="E154" s="51"/>
      <c r="F154" s="51"/>
      <c r="G154" s="51"/>
      <c r="H154" s="51"/>
      <c r="I154" s="51"/>
      <c r="J154" s="51"/>
      <c r="K154" s="51"/>
      <c r="L154" s="51"/>
      <c r="M154" s="51"/>
      <c r="N154" s="51"/>
      <c r="O154" s="51"/>
      <c r="P154" s="51"/>
      <c r="Q154" s="160"/>
    </row>
    <row r="155" spans="2:17" ht="12.75">
      <c r="B155" s="57" t="s">
        <v>46</v>
      </c>
      <c r="C155" s="51"/>
      <c r="D155" s="51"/>
      <c r="E155" s="51"/>
      <c r="F155" s="51"/>
      <c r="G155" s="51"/>
      <c r="H155" s="51"/>
      <c r="I155" s="51"/>
      <c r="J155" s="51"/>
      <c r="K155" s="51"/>
      <c r="L155" s="51"/>
      <c r="M155" s="51"/>
      <c r="N155" s="51"/>
      <c r="O155" s="51"/>
      <c r="P155" s="51"/>
      <c r="Q155" s="160"/>
    </row>
    <row r="156" spans="2:17" ht="12.75">
      <c r="B156" s="57" t="s">
        <v>54</v>
      </c>
      <c r="C156" s="51"/>
      <c r="D156" s="51"/>
      <c r="E156" s="51"/>
      <c r="F156" s="51"/>
      <c r="G156" s="51"/>
      <c r="H156" s="51"/>
      <c r="I156" s="51"/>
      <c r="J156" s="51"/>
      <c r="K156" s="51"/>
      <c r="L156" s="51"/>
      <c r="M156" s="51"/>
      <c r="N156" s="51"/>
      <c r="O156" s="51"/>
      <c r="P156" s="51"/>
      <c r="Q156" s="160"/>
    </row>
    <row r="157" spans="2:17" ht="12.75">
      <c r="B157" s="57" t="s">
        <v>45</v>
      </c>
      <c r="C157" s="51"/>
      <c r="D157" s="51"/>
      <c r="E157" s="51"/>
      <c r="F157" s="51"/>
      <c r="G157" s="51"/>
      <c r="H157" s="51"/>
      <c r="I157" s="51"/>
      <c r="J157" s="51"/>
      <c r="K157" s="51"/>
      <c r="L157" s="51"/>
      <c r="M157" s="51"/>
      <c r="N157" s="51"/>
      <c r="O157" s="51"/>
      <c r="P157" s="51"/>
      <c r="Q157" s="160"/>
    </row>
    <row r="158" spans="2:17" ht="12.75">
      <c r="B158" s="57" t="s">
        <v>47</v>
      </c>
      <c r="C158" s="51"/>
      <c r="D158" s="51"/>
      <c r="E158" s="51"/>
      <c r="F158" s="51"/>
      <c r="G158" s="51"/>
      <c r="H158" s="51"/>
      <c r="I158" s="51"/>
      <c r="J158" s="51"/>
      <c r="K158" s="51"/>
      <c r="L158" s="51"/>
      <c r="M158" s="51"/>
      <c r="N158" s="51"/>
      <c r="O158" s="51"/>
      <c r="P158" s="51"/>
      <c r="Q158" s="160"/>
    </row>
    <row r="159" spans="2:17" ht="12.75">
      <c r="B159" s="57" t="s">
        <v>113</v>
      </c>
      <c r="C159" s="51"/>
      <c r="D159" s="51"/>
      <c r="E159" s="51"/>
      <c r="F159" s="51"/>
      <c r="G159" s="51"/>
      <c r="H159" s="51"/>
      <c r="I159" s="51"/>
      <c r="J159" s="51"/>
      <c r="K159" s="51"/>
      <c r="L159" s="51"/>
      <c r="M159" s="51"/>
      <c r="N159" s="51"/>
      <c r="O159" s="51"/>
      <c r="P159" s="51"/>
      <c r="Q159" s="160"/>
    </row>
    <row r="160" spans="2:17" ht="12.75">
      <c r="B160" s="57" t="s">
        <v>111</v>
      </c>
      <c r="C160" s="51"/>
      <c r="D160" s="51"/>
      <c r="E160" s="51"/>
      <c r="F160" s="51"/>
      <c r="G160" s="51"/>
      <c r="H160" s="51"/>
      <c r="I160" s="51"/>
      <c r="J160" s="51"/>
      <c r="K160" s="51"/>
      <c r="L160" s="51"/>
      <c r="M160" s="51"/>
      <c r="N160" s="51"/>
      <c r="O160" s="51"/>
      <c r="P160" s="51"/>
      <c r="Q160" s="160"/>
    </row>
    <row r="161" spans="2:17" ht="12.75">
      <c r="B161" s="57" t="s">
        <v>40</v>
      </c>
      <c r="C161" s="51"/>
      <c r="D161" s="51"/>
      <c r="E161" s="51"/>
      <c r="F161" s="51"/>
      <c r="G161" s="51"/>
      <c r="H161" s="51"/>
      <c r="I161" s="51"/>
      <c r="J161" s="51"/>
      <c r="K161" s="51"/>
      <c r="L161" s="51"/>
      <c r="M161" s="51"/>
      <c r="N161" s="51"/>
      <c r="O161" s="51"/>
      <c r="P161" s="51"/>
      <c r="Q161" s="160"/>
    </row>
    <row r="162" spans="2:17" ht="12.75">
      <c r="B162" s="57" t="s">
        <v>110</v>
      </c>
      <c r="C162" s="51"/>
      <c r="D162" s="51"/>
      <c r="E162" s="51"/>
      <c r="F162" s="51"/>
      <c r="G162" s="51"/>
      <c r="H162" s="51"/>
      <c r="I162" s="51"/>
      <c r="J162" s="51"/>
      <c r="K162" s="51"/>
      <c r="L162" s="51"/>
      <c r="M162" s="51"/>
      <c r="N162" s="51"/>
      <c r="O162" s="51"/>
      <c r="P162" s="51"/>
      <c r="Q162" s="160"/>
    </row>
    <row r="163" spans="2:17" ht="12.75">
      <c r="B163" s="51"/>
      <c r="C163" s="51"/>
      <c r="D163" s="51"/>
      <c r="E163" s="51"/>
      <c r="F163" s="51"/>
      <c r="G163" s="51"/>
      <c r="H163" s="51"/>
      <c r="I163" s="51"/>
      <c r="J163" s="51"/>
      <c r="K163" s="51"/>
      <c r="L163" s="51"/>
      <c r="M163" s="51"/>
      <c r="N163" s="51"/>
      <c r="O163" s="51"/>
      <c r="P163" s="51"/>
      <c r="Q163" s="160"/>
    </row>
    <row r="164" spans="2:17" ht="12.75">
      <c r="B164" s="51"/>
      <c r="C164" s="51"/>
      <c r="D164" s="51"/>
      <c r="E164" s="51"/>
      <c r="F164" s="51"/>
      <c r="G164" s="51"/>
      <c r="H164" s="51"/>
      <c r="I164" s="51"/>
      <c r="J164" s="51"/>
      <c r="K164" s="51"/>
      <c r="L164" s="51"/>
      <c r="M164" s="51"/>
      <c r="N164" s="51"/>
      <c r="O164" s="51"/>
      <c r="P164" s="51"/>
      <c r="Q164" s="160"/>
    </row>
    <row r="165" spans="2:17" ht="12.75">
      <c r="B165" s="51"/>
      <c r="C165" s="51"/>
      <c r="D165" s="51"/>
      <c r="E165" s="51"/>
      <c r="F165" s="51"/>
      <c r="G165" s="51"/>
      <c r="H165" s="51"/>
      <c r="I165" s="51"/>
      <c r="J165" s="51"/>
      <c r="K165" s="51"/>
      <c r="L165" s="51"/>
      <c r="M165" s="51"/>
      <c r="N165" s="51"/>
      <c r="O165" s="51"/>
      <c r="P165" s="51"/>
      <c r="Q165" s="160"/>
    </row>
    <row r="166" spans="2:17" ht="12.75">
      <c r="B166" s="51" t="s">
        <v>184</v>
      </c>
      <c r="C166" s="51"/>
      <c r="D166" s="51"/>
      <c r="E166" s="51"/>
      <c r="F166" s="51"/>
      <c r="G166" s="51"/>
      <c r="H166" s="51"/>
      <c r="I166" s="51"/>
      <c r="J166" s="51"/>
      <c r="K166" s="51"/>
      <c r="L166" s="51"/>
      <c r="M166" s="51"/>
      <c r="N166" s="51"/>
      <c r="O166" s="51"/>
      <c r="P166" s="51"/>
      <c r="Q166" s="160"/>
    </row>
    <row r="167" spans="2:17" ht="12.75">
      <c r="B167" s="56" t="s">
        <v>66</v>
      </c>
      <c r="C167" s="51"/>
      <c r="D167" s="51"/>
      <c r="E167" s="51"/>
      <c r="F167" s="51"/>
      <c r="G167" s="51"/>
      <c r="H167" s="51"/>
      <c r="I167" s="51"/>
      <c r="J167" s="51"/>
      <c r="K167" s="51"/>
      <c r="L167" s="51"/>
      <c r="M167" s="51"/>
      <c r="N167" s="51"/>
      <c r="O167" s="51"/>
      <c r="P167" s="51"/>
      <c r="Q167" s="160"/>
    </row>
    <row r="168" spans="2:17" ht="12.75">
      <c r="B168" s="56" t="s">
        <v>85</v>
      </c>
      <c r="C168" s="51"/>
      <c r="D168" s="51"/>
      <c r="E168" s="51"/>
      <c r="F168" s="51"/>
      <c r="G168" s="51"/>
      <c r="H168" s="51"/>
      <c r="I168" s="51"/>
      <c r="J168" s="51"/>
      <c r="K168" s="51"/>
      <c r="L168" s="51"/>
      <c r="M168" s="51"/>
      <c r="N168" s="51"/>
      <c r="O168" s="51"/>
      <c r="P168" s="51"/>
      <c r="Q168" s="160"/>
    </row>
    <row r="169" spans="2:17" ht="12.75">
      <c r="B169" s="51"/>
      <c r="C169" s="51"/>
      <c r="D169" s="51"/>
      <c r="E169" s="51"/>
      <c r="F169" s="51"/>
      <c r="G169" s="51"/>
      <c r="H169" s="51"/>
      <c r="I169" s="51"/>
      <c r="J169" s="51"/>
      <c r="K169" s="51"/>
      <c r="L169" s="51"/>
      <c r="M169" s="51"/>
      <c r="N169" s="51"/>
      <c r="O169" s="51"/>
      <c r="P169" s="51"/>
      <c r="Q169" s="160"/>
    </row>
    <row r="170" spans="2:17" ht="12.75">
      <c r="B170" s="58"/>
      <c r="C170" s="51"/>
      <c r="D170" s="51"/>
      <c r="E170" s="51"/>
      <c r="F170" s="51"/>
      <c r="G170" s="51"/>
      <c r="H170" s="51"/>
      <c r="I170" s="51"/>
      <c r="J170" s="51"/>
      <c r="K170" s="51"/>
      <c r="L170" s="51"/>
      <c r="M170" s="51"/>
      <c r="N170" s="51"/>
      <c r="O170" s="51"/>
      <c r="P170" s="51"/>
      <c r="Q170" s="160"/>
    </row>
    <row r="171" spans="2:17" ht="12.75">
      <c r="B171" s="58"/>
      <c r="C171" s="51"/>
      <c r="D171" s="51"/>
      <c r="E171" s="51"/>
      <c r="F171" s="51"/>
      <c r="G171" s="51"/>
      <c r="H171" s="51"/>
      <c r="I171" s="51"/>
      <c r="J171" s="51"/>
      <c r="K171" s="51"/>
      <c r="L171" s="51"/>
      <c r="M171" s="51"/>
      <c r="N171" s="51"/>
      <c r="O171" s="51"/>
      <c r="P171" s="51"/>
      <c r="Q171" s="160"/>
    </row>
    <row r="172" spans="2:17" ht="12.75">
      <c r="B172" s="58"/>
      <c r="C172" s="51"/>
      <c r="D172" s="51"/>
      <c r="E172" s="51"/>
      <c r="F172" s="51"/>
      <c r="G172" s="51"/>
      <c r="H172" s="51"/>
      <c r="I172" s="51"/>
      <c r="J172" s="51"/>
      <c r="K172" s="51"/>
      <c r="L172" s="51"/>
      <c r="M172" s="51"/>
      <c r="N172" s="51"/>
      <c r="O172" s="51"/>
      <c r="P172" s="51"/>
      <c r="Q172" s="160"/>
    </row>
    <row r="173" spans="2:17" ht="12.75">
      <c r="B173" s="58"/>
      <c r="C173" s="51"/>
      <c r="D173" s="51"/>
      <c r="E173" s="51"/>
      <c r="F173" s="51"/>
      <c r="G173" s="51"/>
      <c r="H173" s="51"/>
      <c r="I173" s="51"/>
      <c r="J173" s="51"/>
      <c r="K173" s="51"/>
      <c r="L173" s="51"/>
      <c r="M173" s="51"/>
      <c r="N173" s="51"/>
      <c r="O173" s="51"/>
      <c r="P173" s="51"/>
      <c r="Q173" s="160"/>
    </row>
    <row r="174" spans="2:17" ht="12.75">
      <c r="B174" s="58"/>
      <c r="C174" s="51"/>
      <c r="D174" s="51"/>
      <c r="E174" s="51"/>
      <c r="F174" s="51"/>
      <c r="G174" s="51"/>
      <c r="H174" s="51"/>
      <c r="I174" s="51"/>
      <c r="J174" s="51"/>
      <c r="K174" s="51"/>
      <c r="L174" s="51"/>
      <c r="M174" s="51"/>
      <c r="N174" s="51"/>
      <c r="O174" s="51"/>
      <c r="P174" s="51"/>
      <c r="Q174" s="160"/>
    </row>
    <row r="175" spans="2:17" ht="12.75">
      <c r="B175" s="58"/>
      <c r="C175" s="51"/>
      <c r="D175" s="51"/>
      <c r="E175" s="51"/>
      <c r="F175" s="51"/>
      <c r="G175" s="51"/>
      <c r="H175" s="51"/>
      <c r="I175" s="51"/>
      <c r="J175" s="51"/>
      <c r="K175" s="51"/>
      <c r="L175" s="51"/>
      <c r="M175" s="51"/>
      <c r="N175" s="51"/>
      <c r="O175" s="51"/>
      <c r="P175" s="51"/>
      <c r="Q175" s="160"/>
    </row>
    <row r="176" spans="2:17" ht="12.75">
      <c r="B176" s="58"/>
      <c r="C176" s="51"/>
      <c r="D176" s="51"/>
      <c r="E176" s="51"/>
      <c r="F176" s="51"/>
      <c r="G176" s="51"/>
      <c r="H176" s="51"/>
      <c r="I176" s="51"/>
      <c r="J176" s="51"/>
      <c r="K176" s="51"/>
      <c r="L176" s="51"/>
      <c r="M176" s="51"/>
      <c r="N176" s="51"/>
      <c r="O176" s="51"/>
      <c r="P176" s="51"/>
      <c r="Q176" s="160"/>
    </row>
  </sheetData>
  <sheetProtection formatCells="0" formatColumns="0" formatRows="0" insertRows="0"/>
  <mergeCells count="74">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1:P51"/>
    <mergeCell ref="C73:P73"/>
    <mergeCell ref="C74:P74"/>
    <mergeCell ref="C71:P71"/>
    <mergeCell ref="C72:P72"/>
    <mergeCell ref="B52:P67"/>
    <mergeCell ref="A68:Q68"/>
    <mergeCell ref="B69:B72"/>
    <mergeCell ref="C69:P69"/>
    <mergeCell ref="C70:P70"/>
  </mergeCells>
  <conditionalFormatting sqref="I49">
    <cfRule type="cellIs" priority="13" dxfId="1" operator="equal" stopIfTrue="1">
      <formula>"""0"""</formula>
    </cfRule>
    <cfRule type="cellIs" priority="14" dxfId="1" operator="lessThanOrEqual" stopIfTrue="1">
      <formula>$R$5</formula>
    </cfRule>
    <cfRule type="cellIs" priority="15" dxfId="0" operator="greaterThanOrEqual" stopIfTrue="1">
      <formula>$R$2</formula>
    </cfRule>
    <cfRule type="cellIs" priority="16" dxfId="57" operator="between" stopIfTrue="1">
      <formula>$R$4</formula>
      <formula>$R$3</formula>
    </cfRule>
  </conditionalFormatting>
  <conditionalFormatting sqref="O49:P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57" operator="between" stopIfTrue="1">
      <formula>$R$4</formula>
      <formula>$R$3</formula>
    </cfRule>
  </conditionalFormatting>
  <conditionalFormatting sqref="F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57" operator="between" stopIfTrue="1">
      <formula>$R$4</formula>
      <formula>$R$3</formula>
    </cfRule>
  </conditionalFormatting>
  <conditionalFormatting sqref="L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57" operator="between" stopIfTrue="1">
      <formula>$R$4</formula>
      <formula>$R$3</formula>
    </cfRule>
  </conditionalFormatting>
  <dataValidations count="7">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6:P36">
      <formula1>$Q$99:$Q$104</formula1>
    </dataValidation>
    <dataValidation type="list" allowBlank="1" showInputMessage="1" showErrorMessage="1" sqref="C18:P18">
      <formula1>$B$125:$B$132</formula1>
    </dataValidation>
    <dataValidation type="list" allowBlank="1" showInputMessage="1" showErrorMessage="1" sqref="C32:P32 C34:P34">
      <formula1>$Q$93:$Q$98</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Q33"/>
  <sheetViews>
    <sheetView zoomScalePageLayoutView="0" workbookViewId="0" topLeftCell="D7">
      <selection activeCell="K13" sqref="K13"/>
    </sheetView>
  </sheetViews>
  <sheetFormatPr defaultColWidth="11.421875" defaultRowHeight="30" customHeight="1"/>
  <cols>
    <col min="1" max="1" width="26.28125" style="82" customWidth="1"/>
    <col min="2" max="2" width="28.28125" style="75" customWidth="1"/>
    <col min="3" max="3" width="18.140625" style="75" bestFit="1" customWidth="1"/>
    <col min="4" max="4" width="21.8515625" style="75" bestFit="1" customWidth="1"/>
    <col min="5" max="5" width="15.8515625" style="75" customWidth="1"/>
    <col min="6" max="6" width="10.7109375" style="75" customWidth="1"/>
    <col min="7" max="7" width="12.7109375" style="75" customWidth="1"/>
    <col min="8" max="8" width="11.7109375" style="75" customWidth="1"/>
    <col min="9" max="9" width="11.28125" style="75" customWidth="1"/>
    <col min="10" max="10" width="10.7109375" style="107" customWidth="1"/>
    <col min="11" max="12" width="11.421875" style="107" customWidth="1"/>
    <col min="13" max="13" width="47.7109375" style="107" customWidth="1"/>
    <col min="14" max="16384" width="11.421875" style="75" customWidth="1"/>
  </cols>
  <sheetData>
    <row r="1" spans="1:17" ht="30" customHeight="1">
      <c r="A1" s="489"/>
      <c r="B1" s="539" t="s">
        <v>56</v>
      </c>
      <c r="C1" s="539"/>
      <c r="D1" s="539"/>
      <c r="E1" s="539"/>
      <c r="F1" s="539"/>
      <c r="G1" s="539"/>
      <c r="H1" s="539"/>
      <c r="I1" s="539"/>
      <c r="J1" s="539"/>
      <c r="K1" s="539"/>
      <c r="L1" s="539"/>
      <c r="M1" s="158" t="str">
        <f>+'2. Publicaciones'!N2</f>
        <v>Código: GC-F-006</v>
      </c>
      <c r="N1" s="72"/>
      <c r="O1" s="72"/>
      <c r="P1" s="73"/>
      <c r="Q1" s="74"/>
    </row>
    <row r="2" spans="1:17" s="53" customFormat="1" ht="30" customHeight="1">
      <c r="A2" s="489"/>
      <c r="B2" s="539" t="s">
        <v>87</v>
      </c>
      <c r="C2" s="539"/>
      <c r="D2" s="539"/>
      <c r="E2" s="539"/>
      <c r="F2" s="539"/>
      <c r="G2" s="539"/>
      <c r="H2" s="539"/>
      <c r="I2" s="539"/>
      <c r="J2" s="539"/>
      <c r="K2" s="539"/>
      <c r="L2" s="539"/>
      <c r="M2" s="158" t="str">
        <f>+'2. Publicaciones'!N3</f>
        <v>Fecha: 14 de junio de 2019</v>
      </c>
      <c r="N2" s="76"/>
      <c r="O2" s="76"/>
      <c r="P2" s="77"/>
      <c r="Q2" s="78"/>
    </row>
    <row r="3" spans="1:17" s="53" customFormat="1" ht="30" customHeight="1">
      <c r="A3" s="489"/>
      <c r="B3" s="539" t="s">
        <v>89</v>
      </c>
      <c r="C3" s="539"/>
      <c r="D3" s="539"/>
      <c r="E3" s="539"/>
      <c r="F3" s="539"/>
      <c r="G3" s="539"/>
      <c r="H3" s="539"/>
      <c r="I3" s="539"/>
      <c r="J3" s="539"/>
      <c r="K3" s="539"/>
      <c r="L3" s="539"/>
      <c r="M3" s="158" t="str">
        <f>+'2. Publicaciones'!N4</f>
        <v>Versión 004</v>
      </c>
      <c r="N3" s="76"/>
      <c r="O3" s="76"/>
      <c r="P3" s="77"/>
      <c r="Q3" s="78"/>
    </row>
    <row r="4" spans="1:17" s="53" customFormat="1" ht="30" customHeight="1">
      <c r="A4" s="489"/>
      <c r="B4" s="539" t="s">
        <v>91</v>
      </c>
      <c r="C4" s="539"/>
      <c r="D4" s="539"/>
      <c r="E4" s="539"/>
      <c r="F4" s="539"/>
      <c r="G4" s="539"/>
      <c r="H4" s="539"/>
      <c r="I4" s="539"/>
      <c r="J4" s="539"/>
      <c r="K4" s="539"/>
      <c r="L4" s="539"/>
      <c r="M4" s="158" t="str">
        <f>+'2. Publicaciones'!N5</f>
        <v>Pagina 1 de 1</v>
      </c>
      <c r="N4" s="79"/>
      <c r="O4" s="79"/>
      <c r="P4" s="77"/>
      <c r="Q4" s="78"/>
    </row>
    <row r="5" spans="1:17" s="53" customFormat="1" ht="18">
      <c r="A5" s="99"/>
      <c r="B5" s="100"/>
      <c r="C5" s="101"/>
      <c r="D5" s="101"/>
      <c r="E5" s="101"/>
      <c r="F5" s="101"/>
      <c r="G5" s="101"/>
      <c r="H5" s="101"/>
      <c r="I5" s="102"/>
      <c r="J5" s="151"/>
      <c r="K5" s="151"/>
      <c r="L5" s="104"/>
      <c r="M5" s="151"/>
      <c r="N5" s="79"/>
      <c r="O5" s="79"/>
      <c r="P5" s="77"/>
      <c r="Q5" s="78"/>
    </row>
    <row r="6" spans="1:13" s="53" customFormat="1" ht="13.5" customHeight="1">
      <c r="A6" s="103" t="s">
        <v>0</v>
      </c>
      <c r="B6" s="104"/>
      <c r="C6" s="498" t="str">
        <f>+'2. Publicaciones'!C12:P12</f>
        <v>GESTION COMUNICACIONES</v>
      </c>
      <c r="D6" s="498"/>
      <c r="E6" s="498"/>
      <c r="F6" s="498"/>
      <c r="G6" s="498"/>
      <c r="H6" s="498"/>
      <c r="I6" s="498"/>
      <c r="J6" s="540"/>
      <c r="K6" s="540"/>
      <c r="L6" s="540"/>
      <c r="M6" s="540"/>
    </row>
    <row r="7" spans="1:13" s="53" customFormat="1" ht="11.25" customHeight="1" thickBot="1">
      <c r="A7" s="105"/>
      <c r="B7" s="104"/>
      <c r="C7" s="104"/>
      <c r="D7" s="104"/>
      <c r="E7" s="104"/>
      <c r="F7" s="104"/>
      <c r="G7" s="104"/>
      <c r="H7" s="104"/>
      <c r="I7" s="104"/>
      <c r="J7" s="104"/>
      <c r="K7" s="104"/>
      <c r="L7" s="104"/>
      <c r="M7" s="104"/>
    </row>
    <row r="8" spans="1:13" s="80" customFormat="1" ht="34.5" customHeight="1">
      <c r="A8" s="534" t="s">
        <v>92</v>
      </c>
      <c r="B8" s="536" t="s">
        <v>20</v>
      </c>
      <c r="C8" s="497" t="str">
        <f>+'2. Publicaciones'!C14:P14</f>
        <v>Participación de los mensajes claves correspondientes a la Estrategia de Comunicaciones de la entidad en las piezas publicadas por los medios de comunicación.</v>
      </c>
      <c r="D8" s="497"/>
      <c r="E8" s="497"/>
      <c r="F8" s="497"/>
      <c r="G8" s="497"/>
      <c r="H8" s="497"/>
      <c r="I8" s="497"/>
      <c r="J8" s="497"/>
      <c r="K8" s="497"/>
      <c r="L8" s="497"/>
      <c r="M8" s="528" t="s">
        <v>94</v>
      </c>
    </row>
    <row r="9" spans="1:14" s="81" customFormat="1" ht="30" customHeight="1" thickBot="1">
      <c r="A9" s="535"/>
      <c r="B9" s="495"/>
      <c r="C9" s="49" t="s">
        <v>202</v>
      </c>
      <c r="D9" s="49" t="s">
        <v>93</v>
      </c>
      <c r="E9" s="49" t="s">
        <v>201</v>
      </c>
      <c r="F9" s="49" t="s">
        <v>93</v>
      </c>
      <c r="G9" s="49" t="s">
        <v>176</v>
      </c>
      <c r="H9" s="49" t="s">
        <v>93</v>
      </c>
      <c r="I9" s="49" t="s">
        <v>177</v>
      </c>
      <c r="J9" s="49" t="s">
        <v>93</v>
      </c>
      <c r="K9" s="49" t="s">
        <v>10</v>
      </c>
      <c r="L9" s="49" t="s">
        <v>93</v>
      </c>
      <c r="M9" s="529"/>
      <c r="N9" s="80"/>
    </row>
    <row r="10" spans="1:14" s="53" customFormat="1" ht="60.75" customHeight="1">
      <c r="A10" s="537" t="str">
        <f>+'2. Publicaciones'!M40</f>
        <v>Asesor de Comunicaciones 
Funcionario asignado al proceso de Gestión Comunicaciones</v>
      </c>
      <c r="B10" s="146" t="s">
        <v>234</v>
      </c>
      <c r="C10" s="156"/>
      <c r="D10" s="182">
        <f>IF(C10=0,0,C10/C11)</f>
        <v>0</v>
      </c>
      <c r="E10" s="152">
        <v>544</v>
      </c>
      <c r="F10" s="532">
        <f>IF(E10=0,0,E10/E11)</f>
        <v>1.3140096618357489</v>
      </c>
      <c r="G10" s="121">
        <v>737</v>
      </c>
      <c r="H10" s="532">
        <f>IF(G10=0,0,G10/G11)</f>
        <v>1.4565217391304348</v>
      </c>
      <c r="I10" s="122">
        <v>773</v>
      </c>
      <c r="J10" s="532">
        <f>IF(I10=0,0,I10/I11)</f>
        <v>1.764840182648402</v>
      </c>
      <c r="K10" s="125" t="e">
        <f>+#REF!+#REF!+C10+#REF!+#REF!+E10+#REF!+#REF!+G10+#REF!+#REF!+I10</f>
        <v>#REF!</v>
      </c>
      <c r="L10" s="532" t="e">
        <f>IF(K10=0," ",K10/K11)</f>
        <v>#REF!</v>
      </c>
      <c r="M10" s="530" t="s">
        <v>249</v>
      </c>
      <c r="N10" s="80"/>
    </row>
    <row r="11" spans="1:14" s="53" customFormat="1" ht="50.25" customHeight="1" thickBot="1">
      <c r="A11" s="538"/>
      <c r="B11" s="146" t="s">
        <v>235</v>
      </c>
      <c r="C11" s="157"/>
      <c r="D11" s="183"/>
      <c r="E11" s="139">
        <v>414</v>
      </c>
      <c r="F11" s="533"/>
      <c r="G11" s="123">
        <v>506</v>
      </c>
      <c r="H11" s="533"/>
      <c r="I11" s="124">
        <v>438</v>
      </c>
      <c r="J11" s="533"/>
      <c r="K11" s="126" t="e">
        <f>+#REF!+#REF!+C11+#REF!+#REF!+E11+#REF!+#REF!+G11+#REF!+#REF!+I11</f>
        <v>#REF!</v>
      </c>
      <c r="L11" s="533"/>
      <c r="M11" s="531"/>
      <c r="N11" s="80"/>
    </row>
    <row r="12" spans="2:14" ht="30" customHeight="1">
      <c r="B12" s="73"/>
      <c r="C12" s="83"/>
      <c r="D12" s="83"/>
      <c r="E12" s="83"/>
      <c r="F12" s="83"/>
      <c r="G12" s="83"/>
      <c r="H12" s="83"/>
      <c r="N12" s="80"/>
    </row>
    <row r="13" spans="10:13" s="180" customFormat="1" ht="30" customHeight="1">
      <c r="J13" s="181"/>
      <c r="K13" s="181"/>
      <c r="L13" s="181"/>
      <c r="M13" s="181"/>
    </row>
    <row r="14" spans="10:13" s="180" customFormat="1" ht="30" customHeight="1">
      <c r="J14" s="181"/>
      <c r="K14" s="181"/>
      <c r="L14" s="181"/>
      <c r="M14" s="181"/>
    </row>
    <row r="15" spans="10:13" s="180" customFormat="1" ht="30" customHeight="1">
      <c r="J15" s="181"/>
      <c r="K15" s="181"/>
      <c r="L15" s="181"/>
      <c r="M15" s="181"/>
    </row>
    <row r="16" spans="10:13" s="180" customFormat="1" ht="30" customHeight="1">
      <c r="J16" s="181"/>
      <c r="K16" s="181"/>
      <c r="L16" s="181"/>
      <c r="M16" s="181"/>
    </row>
    <row r="17" spans="10:13" s="180" customFormat="1" ht="30" customHeight="1">
      <c r="J17" s="181"/>
      <c r="K17" s="181"/>
      <c r="L17" s="181"/>
      <c r="M17" s="181"/>
    </row>
    <row r="18" spans="10:13" s="180" customFormat="1" ht="30" customHeight="1">
      <c r="J18" s="181"/>
      <c r="K18" s="181"/>
      <c r="L18" s="181"/>
      <c r="M18" s="181"/>
    </row>
    <row r="19" spans="10:13" s="180" customFormat="1" ht="30" customHeight="1">
      <c r="J19" s="181"/>
      <c r="K19" s="181"/>
      <c r="L19" s="181"/>
      <c r="M19" s="181"/>
    </row>
    <row r="20" spans="10:13" s="180" customFormat="1" ht="30" customHeight="1">
      <c r="J20" s="181"/>
      <c r="K20" s="181"/>
      <c r="L20" s="181"/>
      <c r="M20" s="181"/>
    </row>
    <row r="21" spans="10:13" s="180" customFormat="1" ht="30" customHeight="1">
      <c r="J21" s="181"/>
      <c r="K21" s="181"/>
      <c r="L21" s="181"/>
      <c r="M21" s="181"/>
    </row>
    <row r="22" spans="10:13" s="180" customFormat="1" ht="30" customHeight="1">
      <c r="J22" s="181"/>
      <c r="K22" s="181"/>
      <c r="L22" s="181"/>
      <c r="M22" s="181"/>
    </row>
    <row r="23" spans="10:13" s="180" customFormat="1" ht="30" customHeight="1">
      <c r="J23" s="181"/>
      <c r="K23" s="181"/>
      <c r="L23" s="181"/>
      <c r="M23" s="181"/>
    </row>
    <row r="24" spans="10:13" s="180" customFormat="1" ht="30" customHeight="1">
      <c r="J24" s="181"/>
      <c r="K24" s="181"/>
      <c r="L24" s="181"/>
      <c r="M24" s="181"/>
    </row>
    <row r="25" spans="10:13" s="180" customFormat="1" ht="30" customHeight="1">
      <c r="J25" s="181"/>
      <c r="K25" s="181"/>
      <c r="L25" s="181"/>
      <c r="M25" s="181"/>
    </row>
    <row r="26" spans="10:13" s="180" customFormat="1" ht="30" customHeight="1">
      <c r="J26" s="181"/>
      <c r="K26" s="181"/>
      <c r="L26" s="181"/>
      <c r="M26" s="181"/>
    </row>
    <row r="27" spans="10:13" s="180" customFormat="1" ht="30" customHeight="1">
      <c r="J27" s="181"/>
      <c r="K27" s="181"/>
      <c r="L27" s="181"/>
      <c r="M27" s="181"/>
    </row>
    <row r="28" spans="10:13" s="180" customFormat="1" ht="30" customHeight="1">
      <c r="J28" s="181"/>
      <c r="K28" s="181"/>
      <c r="L28" s="181"/>
      <c r="M28" s="181"/>
    </row>
    <row r="29" spans="10:13" s="180" customFormat="1" ht="30" customHeight="1">
      <c r="J29" s="181"/>
      <c r="K29" s="181"/>
      <c r="L29" s="181"/>
      <c r="M29" s="181"/>
    </row>
    <row r="30" spans="10:13" s="180" customFormat="1" ht="30" customHeight="1">
      <c r="J30" s="181"/>
      <c r="K30" s="181"/>
      <c r="L30" s="181"/>
      <c r="M30" s="181"/>
    </row>
    <row r="31" spans="10:13" s="180" customFormat="1" ht="30" customHeight="1">
      <c r="J31" s="181"/>
      <c r="K31" s="181"/>
      <c r="L31" s="181"/>
      <c r="M31" s="181"/>
    </row>
    <row r="32" spans="10:13" s="180" customFormat="1" ht="30" customHeight="1">
      <c r="J32" s="181"/>
      <c r="K32" s="181"/>
      <c r="L32" s="181"/>
      <c r="M32" s="181"/>
    </row>
    <row r="33" spans="10:13" s="180" customFormat="1" ht="30" customHeight="1">
      <c r="J33" s="181"/>
      <c r="K33" s="181"/>
      <c r="L33" s="181"/>
      <c r="M33" s="181"/>
    </row>
  </sheetData>
  <sheetProtection formatCells="0" formatColumns="0" formatRows="0" insertRows="0"/>
  <mergeCells count="16">
    <mergeCell ref="B1:L1"/>
    <mergeCell ref="B2:L2"/>
    <mergeCell ref="B3:L3"/>
    <mergeCell ref="B4:L4"/>
    <mergeCell ref="A1:A4"/>
    <mergeCell ref="C6:M6"/>
    <mergeCell ref="M8:M9"/>
    <mergeCell ref="M10:M11"/>
    <mergeCell ref="J10:J11"/>
    <mergeCell ref="L10:L11"/>
    <mergeCell ref="A8:A9"/>
    <mergeCell ref="B8:B9"/>
    <mergeCell ref="A10:A11"/>
    <mergeCell ref="H10:H11"/>
    <mergeCell ref="F10:F11"/>
    <mergeCell ref="C8:L8"/>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rgb="FFFFFF00"/>
  </sheetPr>
  <dimension ref="C4:L25"/>
  <sheetViews>
    <sheetView zoomScalePageLayoutView="0" workbookViewId="0" topLeftCell="A1">
      <selection activeCell="I24" sqref="I24"/>
    </sheetView>
  </sheetViews>
  <sheetFormatPr defaultColWidth="11.421875" defaultRowHeight="12.75"/>
  <sheetData>
    <row r="4" spans="3:12" ht="12.75">
      <c r="C4" s="185"/>
      <c r="D4" s="185"/>
      <c r="E4" s="185"/>
      <c r="F4" s="185"/>
      <c r="G4" s="185"/>
      <c r="H4" s="185"/>
      <c r="I4" s="185"/>
      <c r="J4" s="185"/>
      <c r="K4" s="185"/>
      <c r="L4" s="185"/>
    </row>
    <row r="5" spans="3:12" ht="12.75">
      <c r="C5" s="185"/>
      <c r="D5" s="186" t="s">
        <v>211</v>
      </c>
      <c r="E5" s="185"/>
      <c r="F5" s="185"/>
      <c r="G5" s="185"/>
      <c r="H5" s="185"/>
      <c r="I5" s="185"/>
      <c r="J5" s="185"/>
      <c r="K5" s="185"/>
      <c r="L5" s="185"/>
    </row>
    <row r="6" spans="3:12" ht="12.75">
      <c r="C6" s="185"/>
      <c r="D6" s="185"/>
      <c r="E6" s="185"/>
      <c r="F6" s="185"/>
      <c r="G6" s="185"/>
      <c r="H6" s="185"/>
      <c r="I6" s="185"/>
      <c r="J6" s="185"/>
      <c r="K6" s="185"/>
      <c r="L6" s="185"/>
    </row>
    <row r="7" spans="3:12" ht="12.75">
      <c r="C7" s="185"/>
      <c r="D7" s="185"/>
      <c r="E7" s="185"/>
      <c r="F7" s="185"/>
      <c r="G7" s="185"/>
      <c r="H7" s="185"/>
      <c r="I7" s="185"/>
      <c r="J7" s="185"/>
      <c r="K7" s="185"/>
      <c r="L7" s="185"/>
    </row>
    <row r="8" spans="3:12" ht="12.75">
      <c r="C8" s="185"/>
      <c r="D8" s="185"/>
      <c r="E8" s="185"/>
      <c r="F8" s="185"/>
      <c r="G8" s="185"/>
      <c r="H8" s="185"/>
      <c r="I8" s="185"/>
      <c r="J8" s="185"/>
      <c r="K8" s="185"/>
      <c r="L8" s="185"/>
    </row>
    <row r="9" spans="3:12" ht="12.75">
      <c r="C9" s="185"/>
      <c r="D9" s="185"/>
      <c r="E9" s="185"/>
      <c r="F9" s="185"/>
      <c r="G9" s="185"/>
      <c r="H9" s="185"/>
      <c r="I9" s="185"/>
      <c r="J9" s="185"/>
      <c r="K9" s="185"/>
      <c r="L9" s="185"/>
    </row>
    <row r="10" spans="3:12" ht="12.75">
      <c r="C10" s="185"/>
      <c r="D10" s="185"/>
      <c r="E10" s="185"/>
      <c r="F10" s="185"/>
      <c r="G10" s="185"/>
      <c r="H10" s="185"/>
      <c r="I10" s="185"/>
      <c r="J10" s="185"/>
      <c r="K10" s="185"/>
      <c r="L10" s="185"/>
    </row>
    <row r="11" spans="3:12" ht="12.75">
      <c r="C11" s="185"/>
      <c r="D11" s="185"/>
      <c r="E11" s="185"/>
      <c r="F11" s="185"/>
      <c r="G11" s="185"/>
      <c r="H11" s="185"/>
      <c r="I11" s="185"/>
      <c r="J11" s="185"/>
      <c r="K11" s="185"/>
      <c r="L11" s="185"/>
    </row>
    <row r="12" spans="3:12" ht="12.75">
      <c r="C12" s="185"/>
      <c r="D12" s="185"/>
      <c r="E12" s="185"/>
      <c r="F12" s="185"/>
      <c r="G12" s="185"/>
      <c r="H12" s="185"/>
      <c r="I12" s="185"/>
      <c r="J12" s="185"/>
      <c r="K12" s="185"/>
      <c r="L12" s="185"/>
    </row>
    <row r="13" spans="3:12" ht="12.75">
      <c r="C13" s="185"/>
      <c r="D13" s="185"/>
      <c r="E13" s="185"/>
      <c r="F13" s="185"/>
      <c r="G13" s="185"/>
      <c r="H13" s="185"/>
      <c r="I13" s="185"/>
      <c r="J13" s="185"/>
      <c r="K13" s="185"/>
      <c r="L13" s="185"/>
    </row>
    <row r="14" spans="3:12" ht="12.75">
      <c r="C14" s="185"/>
      <c r="D14" s="185"/>
      <c r="E14" s="185"/>
      <c r="F14" s="185"/>
      <c r="G14" s="185"/>
      <c r="H14" s="185"/>
      <c r="I14" s="185"/>
      <c r="J14" s="185"/>
      <c r="K14" s="185"/>
      <c r="L14" s="185"/>
    </row>
    <row r="15" spans="3:12" ht="12.75">
      <c r="C15" s="185"/>
      <c r="D15" s="185"/>
      <c r="E15" s="185"/>
      <c r="F15" s="185"/>
      <c r="G15" s="185"/>
      <c r="H15" s="185"/>
      <c r="I15" s="185"/>
      <c r="J15" s="185"/>
      <c r="K15" s="185"/>
      <c r="L15" s="185"/>
    </row>
    <row r="16" spans="3:12" ht="12.75">
      <c r="C16" s="185"/>
      <c r="D16" s="185"/>
      <c r="E16" s="185"/>
      <c r="F16" s="185"/>
      <c r="G16" s="185"/>
      <c r="H16" s="185"/>
      <c r="I16" s="185"/>
      <c r="J16" s="185"/>
      <c r="K16" s="185"/>
      <c r="L16" s="185"/>
    </row>
    <row r="17" spans="3:12" ht="12.75">
      <c r="C17" s="185"/>
      <c r="D17" s="185"/>
      <c r="E17" s="185"/>
      <c r="F17" s="185"/>
      <c r="G17" s="185"/>
      <c r="H17" s="185"/>
      <c r="I17" s="185"/>
      <c r="J17" s="185"/>
      <c r="K17" s="185"/>
      <c r="L17" s="185"/>
    </row>
    <row r="18" spans="3:12" ht="12.75">
      <c r="C18" s="185"/>
      <c r="D18" s="185"/>
      <c r="E18" s="185"/>
      <c r="F18" s="185"/>
      <c r="G18" s="185"/>
      <c r="H18" s="185"/>
      <c r="I18" s="185"/>
      <c r="J18" s="185"/>
      <c r="K18" s="185"/>
      <c r="L18" s="185"/>
    </row>
    <row r="19" spans="3:12" ht="12.75">
      <c r="C19" s="185"/>
      <c r="D19" s="185"/>
      <c r="E19" s="185"/>
      <c r="F19" s="185"/>
      <c r="G19" s="185"/>
      <c r="H19" s="185"/>
      <c r="I19" s="185"/>
      <c r="J19" s="185"/>
      <c r="K19" s="185"/>
      <c r="L19" s="185"/>
    </row>
    <row r="20" spans="3:12" ht="12.75">
      <c r="C20" s="185"/>
      <c r="D20" s="185"/>
      <c r="E20" s="185"/>
      <c r="F20" s="185"/>
      <c r="G20" s="185"/>
      <c r="H20" s="185"/>
      <c r="I20" s="185"/>
      <c r="J20" s="185"/>
      <c r="K20" s="185"/>
      <c r="L20" s="185"/>
    </row>
    <row r="21" spans="3:12" ht="12.75">
      <c r="C21" s="185"/>
      <c r="D21" s="185"/>
      <c r="E21" s="185"/>
      <c r="F21" s="185"/>
      <c r="G21" s="185"/>
      <c r="H21" s="185"/>
      <c r="I21" s="185"/>
      <c r="J21" s="185"/>
      <c r="K21" s="185"/>
      <c r="L21" s="185"/>
    </row>
    <row r="22" spans="3:12" ht="12.75">
      <c r="C22" s="185"/>
      <c r="D22" s="185"/>
      <c r="E22" s="185"/>
      <c r="F22" s="185"/>
      <c r="G22" s="185"/>
      <c r="H22" s="185"/>
      <c r="I22" s="185"/>
      <c r="J22" s="185"/>
      <c r="K22" s="185"/>
      <c r="L22" s="185"/>
    </row>
    <row r="23" spans="3:12" ht="12.75">
      <c r="C23" s="185"/>
      <c r="D23" s="185"/>
      <c r="E23" s="185"/>
      <c r="F23" s="185"/>
      <c r="G23" s="185"/>
      <c r="H23" s="185"/>
      <c r="I23" s="185"/>
      <c r="J23" s="185"/>
      <c r="K23" s="185"/>
      <c r="L23" s="185"/>
    </row>
    <row r="24" spans="3:12" ht="12.75">
      <c r="C24" s="185"/>
      <c r="D24" s="185"/>
      <c r="E24" s="185"/>
      <c r="F24" s="185"/>
      <c r="G24" s="185"/>
      <c r="H24" s="185"/>
      <c r="I24" s="185"/>
      <c r="J24" s="185"/>
      <c r="K24" s="185"/>
      <c r="L24" s="185"/>
    </row>
    <row r="25" spans="3:12" ht="12.75">
      <c r="C25" s="185"/>
      <c r="D25" s="185"/>
      <c r="E25" s="185"/>
      <c r="F25" s="185"/>
      <c r="G25" s="185"/>
      <c r="H25" s="185"/>
      <c r="I25" s="185"/>
      <c r="J25" s="185"/>
      <c r="K25" s="185"/>
      <c r="L25" s="1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Gestión de Comunicaciones</dc:title>
  <dc:subject/>
  <dc:creator>hoslanders</dc:creator>
  <cp:keywords/>
  <dc:description/>
  <cp:lastModifiedBy>Andrea Jinneth Julio Palacios</cp:lastModifiedBy>
  <cp:lastPrinted>2014-10-10T12:56:08Z</cp:lastPrinted>
  <dcterms:created xsi:type="dcterms:W3CDTF">2012-02-20T19:54:14Z</dcterms:created>
  <dcterms:modified xsi:type="dcterms:W3CDTF">2021-01-08T21:57:42Z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Fecha_Actualizacion">
    <vt:lpwstr>2021-02-09T00:00:00Z</vt:lpwstr>
  </property>
  <property fmtid="{D5CDD505-2E9C-101B-9397-08002B2CF9AE}" pid="7" name="Descripción Documento">
    <vt:lpwstr>Contiene la descripción de cada indicador, incluyendo objetivos, formulación, definición de las variables, meta, rango, frecuencia de medición, datos y análisis.</vt:lpwstr>
  </property>
  <property fmtid="{D5CDD505-2E9C-101B-9397-08002B2CF9AE}" pid="8" name="Fecha">
    <vt:lpwstr>2020-01-31T00:00:00Z</vt:lpwstr>
  </property>
  <property fmtid="{D5CDD505-2E9C-101B-9397-08002B2CF9AE}" pid="9" name="Grupos_de_Proceso">
    <vt:lpwstr>Procesos de Direccionamiento</vt:lpwstr>
  </property>
  <property fmtid="{D5CDD505-2E9C-101B-9397-08002B2CF9AE}" pid="10" name="Dependencia_Nivel_Superior">
    <vt:lpwstr>Despacho Superintendente de Sociedades</vt:lpwstr>
  </property>
  <property fmtid="{D5CDD505-2E9C-101B-9397-08002B2CF9AE}" pid="11" name="Procesos_SGI">
    <vt:lpwstr>Procesos Direccionamiento - Gestión de Comunicaciones</vt:lpwstr>
  </property>
  <property fmtid="{D5CDD505-2E9C-101B-9397-08002B2CF9AE}" pid="12" name="Tipo Documental">
    <vt:lpwstr>Indicadores</vt:lpwstr>
  </property>
  <property fmtid="{D5CDD505-2E9C-101B-9397-08002B2CF9AE}" pid="13" name="Ano Documento">
    <vt:lpwstr>2020</vt:lpwstr>
  </property>
  <property fmtid="{D5CDD505-2E9C-101B-9397-08002B2CF9AE}" pid="14" name="eDOCS AutoSave">
    <vt:lpwstr/>
  </property>
  <property fmtid="{D5CDD505-2E9C-101B-9397-08002B2CF9AE}" pid="15" name="_dlc_DocId">
    <vt:lpwstr>NV5X2DCNMZXR-1675502055-93</vt:lpwstr>
  </property>
  <property fmtid="{D5CDD505-2E9C-101B-9397-08002B2CF9AE}" pid="16" name="_dlc_DocIdItemGuid">
    <vt:lpwstr>93a286a2-77c0-48b1-b6d5-01bf99b22eb2</vt:lpwstr>
  </property>
  <property fmtid="{D5CDD505-2E9C-101B-9397-08002B2CF9AE}" pid="17" name="_dlc_DocIdUrl">
    <vt:lpwstr>https://www.supersociedades.gov.co/nuestra_entidad/Planeacion/_layouts/15/DocIdRedir.aspx?ID=NV5X2DCNMZXR-1675502055-93, NV5X2DCNMZXR-1675502055-93</vt:lpwstr>
  </property>
  <property fmtid="{D5CDD505-2E9C-101B-9397-08002B2CF9AE}" pid="18" name="_Version">
    <vt:lpwstr>4</vt:lpwstr>
  </property>
</Properties>
</file>