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7.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8.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1.xml" ContentType="application/vnd.openxmlformats-officedocument.drawing+xml"/>
  <Override PartName="/xl/worksheets/sheet12.xml" ContentType="application/vnd.openxmlformats-officedocument.spreadsheetml.worksheet+xml"/>
  <Override PartName="/xl/drawings/drawing1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20" windowWidth="20490" windowHeight="7500" tabRatio="856" firstSheet="4" activeTab="9"/>
  </bookViews>
  <sheets>
    <sheet name="Toma Posesion " sheetId="1" state="hidden" r:id="rId1"/>
    <sheet name="Registro Toma Poses " sheetId="2" state="hidden" r:id="rId2"/>
    <sheet name="Oport Termin Proc" sheetId="3" state="hidden" r:id="rId3"/>
    <sheet name="Regis Opor Term Pro" sheetId="4" state="hidden" r:id="rId4"/>
    <sheet name="Poblamiento" sheetId="5" r:id="rId5"/>
    <sheet name="RegistroPoblam" sheetId="6" r:id="rId6"/>
    <sheet name="NivelConocimiento" sheetId="7" r:id="rId7"/>
    <sheet name="RegistroNivel" sheetId="8" r:id="rId8"/>
    <sheet name="PlanBienestar" sheetId="9" r:id="rId9"/>
    <sheet name="RegistroBienestar" sheetId="10" r:id="rId10"/>
    <sheet name="EficaciaInducción" sheetId="11" r:id="rId11"/>
    <sheet name="RegistroInducción" sheetId="12" r:id="rId12"/>
  </sheets>
  <externalReferences>
    <externalReference r:id="rId15"/>
  </externalReferences>
  <definedNames/>
  <calcPr fullCalcOnLoad="1"/>
</workbook>
</file>

<file path=xl/comments1.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List>
</comments>
</file>

<file path=xl/comments11.xml><?xml version="1.0" encoding="utf-8"?>
<comments xmlns="http://schemas.openxmlformats.org/spreadsheetml/2006/main">
  <authors>
    <author>Hoslander Adlai Saenz Barrera</author>
  </authors>
  <commentLis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List>
</comments>
</file>

<file path=xl/comments3.xml><?xml version="1.0" encoding="utf-8"?>
<comments xmlns="http://schemas.openxmlformats.org/spreadsheetml/2006/main">
  <authors>
    <author>Hoslander Adlai Saenz Barrera</author>
  </authors>
  <commentList>
    <comment ref="C10" authorId="0">
      <text>
        <r>
          <rPr>
            <sz val="8"/>
            <rFont val="Tahoma"/>
            <family val="2"/>
          </rPr>
          <t xml:space="preserve">SELECCIONAR EL AÑO DE LA VIGENCIA DEL INDICADOR
</t>
        </r>
      </text>
    </comment>
    <comment ref="H10" authorId="0">
      <text>
        <r>
          <rPr>
            <b/>
            <sz val="8"/>
            <rFont val="Tahoma"/>
            <family val="2"/>
          </rPr>
          <t>SELECCIONE SI SU INDICADOR ES: 
DE EFICACIA: INDICADORE PARA MEDIR CUMPLIMIENTO DE OBJETIVO
DE EFICIENCIA: INDICADORES PARA MEDIR LA UTILIZACION DE LOS RECURSOS (TIEMPO, TH ENTRE OTROS)
DE EFECTIVIDAD: INDICADORES QUE MIDEN EL IMPACTO DEL PROCESO</t>
        </r>
        <r>
          <rPr>
            <sz val="8"/>
            <rFont val="Tahoma"/>
            <family val="2"/>
          </rPr>
          <t xml:space="preserve">
</t>
        </r>
      </text>
    </comment>
    <comment ref="O10" authorId="0">
      <text>
        <r>
          <rPr>
            <b/>
            <sz val="8"/>
            <rFont val="Tahoma"/>
            <family val="2"/>
          </rPr>
          <t>CUALIDAD O CARACTERISTICA PROPIA DEL INDICADOR</t>
        </r>
        <r>
          <rPr>
            <sz val="8"/>
            <rFont val="Tahoma"/>
            <family val="2"/>
          </rPr>
          <t xml:space="preserve">
</t>
        </r>
      </text>
    </comment>
    <comment ref="C12" authorId="0">
      <text>
        <r>
          <rPr>
            <b/>
            <sz val="8"/>
            <rFont val="Tahoma"/>
            <family val="2"/>
          </rPr>
          <t>SELECCIONE EL PROCESO DE ACUERDO AL MAPA DE PROCESOS DE LA INSTITUCION</t>
        </r>
        <r>
          <rPr>
            <sz val="8"/>
            <rFont val="Tahoma"/>
            <family val="2"/>
          </rPr>
          <t xml:space="preserve">
</t>
        </r>
      </text>
    </comment>
    <comment ref="C14" authorId="0">
      <text>
        <r>
          <rPr>
            <b/>
            <sz val="8"/>
            <rFont val="Tahoma"/>
            <family val="2"/>
          </rPr>
          <t>NOMBRE CORTO DEL INDICADOR</t>
        </r>
        <r>
          <rPr>
            <sz val="8"/>
            <rFont val="Tahoma"/>
            <family val="2"/>
          </rPr>
          <t xml:space="preserve">
</t>
        </r>
      </text>
    </comment>
    <comment ref="C16" authorId="0">
      <text>
        <r>
          <rPr>
            <b/>
            <sz val="8"/>
            <rFont val="Tahoma"/>
            <family val="2"/>
          </rPr>
          <t xml:space="preserve">DEFINIE LA META O FINALIDAD QUE SE VA A MEDIR </t>
        </r>
        <r>
          <rPr>
            <sz val="8"/>
            <rFont val="Tahoma"/>
            <family val="2"/>
          </rPr>
          <t xml:space="preserve">
</t>
        </r>
      </text>
    </commen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2" authorId="0">
      <text>
        <r>
          <rPr>
            <b/>
            <sz val="8"/>
            <rFont val="Tahoma"/>
            <family val="2"/>
          </rPr>
          <t>FORMULA PARA MEDIR EL INDICADOR</t>
        </r>
        <r>
          <rPr>
            <sz val="8"/>
            <rFont val="Tahoma"/>
            <family val="2"/>
          </rPr>
          <t xml:space="preserve">
</t>
        </r>
      </text>
    </comment>
    <comment ref="C24" authorId="0">
      <text>
        <r>
          <rPr>
            <b/>
            <sz val="8"/>
            <rFont val="Tahoma"/>
            <family val="2"/>
          </rPr>
          <t>DESCRIPCION DE CADA UNA DE LAS VARIABLES QUE COMPONEN LA FORMULA, ESTA DEBE SER CLARA Y ESPECIFICA</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C30" authorId="0">
      <text>
        <r>
          <rPr>
            <b/>
            <sz val="8"/>
            <rFont val="Tahoma"/>
            <family val="2"/>
          </rPr>
          <t>DEFINIR LA UNIDAD DE MEDICION EJEMPLO PUEDE SER EN PORCENTAJE</t>
        </r>
        <r>
          <rPr>
            <sz val="8"/>
            <rFont val="Tahoma"/>
            <family val="2"/>
          </rPr>
          <t xml:space="preserve">
</t>
        </r>
      </text>
    </comment>
    <comment ref="C32" authorId="0">
      <text>
        <r>
          <rPr>
            <b/>
            <sz val="8"/>
            <rFont val="Tahoma"/>
            <family val="2"/>
          </rPr>
          <t>SELECCIONAR LA FRECUENCIA DE ACUERDO A LA PERIODICIDAD QUE DESEA MEDIR EL INDICADOR</t>
        </r>
        <r>
          <rPr>
            <sz val="8"/>
            <rFont val="Tahoma"/>
            <family val="2"/>
          </rPr>
          <t xml:space="preserve">
</t>
        </r>
      </text>
    </comment>
    <comment ref="C34" authorId="0">
      <text>
        <r>
          <rPr>
            <sz val="8"/>
            <rFont val="Tahoma"/>
            <family val="2"/>
          </rPr>
          <t xml:space="preserve">SELECCIONAR LA FRECUENCIA EN LA CUAL DESEA REALZIAR SEGUIMIENTO
</t>
        </r>
      </text>
    </comment>
    <comment ref="C36" authorId="0">
      <text>
        <r>
          <rPr>
            <sz val="8"/>
            <rFont val="Tahoma"/>
            <family val="2"/>
          </rPr>
          <t xml:space="preserve">SELECCIONAR EL PERIODO PARA REALIZAR EL ANALISIS DE LOS RESULTADOS DE LOS INDICADORES
</t>
        </r>
      </text>
    </comment>
    <comment ref="C40" authorId="0">
      <text>
        <r>
          <rPr>
            <b/>
            <sz val="8"/>
            <rFont val="Tahoma"/>
            <family val="2"/>
          </rPr>
          <t>DEFINIR DE DONDE VOY A TOMAR LA INFORMACIÓN, PUEDE SER DE UN CUADRO EN EXCEL, DEL RADICADOR O CUALQUIER HERRAMIENTA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 ref="M40" authorId="0">
      <text>
        <r>
          <rPr>
            <b/>
            <sz val="8"/>
            <rFont val="Tahoma"/>
            <family val="2"/>
          </rPr>
          <t xml:space="preserve">SE DEBE COLOCAR EL CARGO DEL RESPONSABLE DE MEDIR Y REALIZAR SEGUIMIENTO DEL INDICADOR Y DE </t>
        </r>
        <r>
          <rPr>
            <sz val="8"/>
            <rFont val="Tahoma"/>
            <family val="2"/>
          </rPr>
          <t>GENERAR 
UN ANALISIS PREVIO DE LOS RESULTADOS</t>
        </r>
      </text>
    </comment>
    <comment ref="C69" authorId="0">
      <text>
        <r>
          <rPr>
            <sz val="8"/>
            <rFont val="Tahoma"/>
            <family val="2"/>
          </rPr>
          <t xml:space="preserve">DEJAR EVIDENCIA
</t>
        </r>
      </text>
    </comment>
  </commentList>
</comments>
</file>

<file path=xl/comments5.xml><?xml version="1.0" encoding="utf-8"?>
<comments xmlns="http://schemas.openxmlformats.org/spreadsheetml/2006/main">
  <authors>
    <author>Hoslander Adlai Saenz Barrera</author>
  </authors>
  <commentLis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List>
</comments>
</file>

<file path=xl/comments7.xml><?xml version="1.0" encoding="utf-8"?>
<comments xmlns="http://schemas.openxmlformats.org/spreadsheetml/2006/main">
  <authors>
    <author>Hoslander Adlai Saenz Barrera</author>
  </authors>
  <commentLis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List>
</comments>
</file>

<file path=xl/comments8.xml><?xml version="1.0" encoding="utf-8"?>
<comments xmlns="http://schemas.openxmlformats.org/spreadsheetml/2006/main">
  <authors>
    <author>Bibiana Coy Paez</author>
  </authors>
  <commentList>
    <comment ref="C12" authorId="0">
      <text>
        <r>
          <rPr>
            <b/>
            <sz val="9"/>
            <rFont val="Tahoma"/>
            <family val="2"/>
          </rPr>
          <t xml:space="preserve">5 preguntas </t>
        </r>
        <r>
          <rPr>
            <sz val="9"/>
            <rFont val="Tahoma"/>
            <family val="2"/>
          </rPr>
          <t xml:space="preserve">
</t>
        </r>
      </text>
    </comment>
    <comment ref="E12" authorId="0">
      <text>
        <r>
          <rPr>
            <b/>
            <sz val="9"/>
            <rFont val="Tahoma"/>
            <family val="2"/>
          </rPr>
          <t>10 preguntas y 67 evaluaciones</t>
        </r>
        <r>
          <rPr>
            <sz val="9"/>
            <rFont val="Tahoma"/>
            <family val="2"/>
          </rPr>
          <t xml:space="preserve">
</t>
        </r>
      </text>
    </comment>
  </commentList>
</comments>
</file>

<file path=xl/comments9.xml><?xml version="1.0" encoding="utf-8"?>
<comments xmlns="http://schemas.openxmlformats.org/spreadsheetml/2006/main">
  <authors>
    <author>Hoslander Adlai Saenz Barrera</author>
  </authors>
  <commentList>
    <comment ref="C18" authorId="0">
      <text>
        <r>
          <rPr>
            <b/>
            <sz val="8"/>
            <rFont val="Tahoma"/>
            <family val="2"/>
          </rPr>
          <t xml:space="preserve">SELECCIONE EL OBJETIVO ESTRATEGICO AL QUE LE APUNTA EL INDICADOR EN CASO QUE NO LE APUNTE A NINGUNO SE DEBE COLOCAR N/A
</t>
        </r>
        <r>
          <rPr>
            <sz val="8"/>
            <rFont val="Tahoma"/>
            <family val="2"/>
          </rPr>
          <t xml:space="preserve">
</t>
        </r>
      </text>
    </comment>
    <comment ref="C26" authorId="0">
      <text>
        <r>
          <rPr>
            <b/>
            <sz val="8"/>
            <rFont val="Tahoma"/>
            <family val="2"/>
          </rPr>
          <t>COLOCAR EL VALOR NUMERICO DE LA META</t>
        </r>
        <r>
          <rPr>
            <sz val="8"/>
            <rFont val="Tahoma"/>
            <family val="2"/>
          </rPr>
          <t xml:space="preserve">
</t>
        </r>
      </text>
    </comment>
    <comment ref="H40" authorId="0">
      <text>
        <r>
          <rPr>
            <b/>
            <sz val="8"/>
            <rFont val="Tahoma"/>
            <family val="2"/>
          </rPr>
          <t>DEFINIR LA UNIDAD DE MEDICION, PUEDE SER PORCENTAJE, NUMERO DE RADICACIONES, NUMERO DE NOTIFICACIONES ETC</t>
        </r>
        <r>
          <rPr>
            <sz val="8"/>
            <rFont val="Tahoma"/>
            <family val="2"/>
          </rPr>
          <t xml:space="preserve">
</t>
        </r>
      </text>
    </comment>
  </commentList>
</comments>
</file>

<file path=xl/sharedStrings.xml><?xml version="1.0" encoding="utf-8"?>
<sst xmlns="http://schemas.openxmlformats.org/spreadsheetml/2006/main" count="965" uniqueCount="322">
  <si>
    <t>PROCESO</t>
  </si>
  <si>
    <t>TIPO DE INDICADOR</t>
  </si>
  <si>
    <t>META</t>
  </si>
  <si>
    <t>FORMULACIÓN</t>
  </si>
  <si>
    <t>FRECUENCIA DE MEDICION</t>
  </si>
  <si>
    <t>ANALISIS DE INFORMACIÓN</t>
  </si>
  <si>
    <t>NOMBRE DEL INDICADOR</t>
  </si>
  <si>
    <t>UNIDAD DE MEDIDA</t>
  </si>
  <si>
    <t>MEDICIÓN</t>
  </si>
  <si>
    <t>MES</t>
  </si>
  <si>
    <t>RESULTADO</t>
  </si>
  <si>
    <t>OBJETIVO ESTRATEGICO</t>
  </si>
  <si>
    <t>DEFINICIÓN DE LAS VARIABLES</t>
  </si>
  <si>
    <t>RANGO</t>
  </si>
  <si>
    <t>VERDE</t>
  </si>
  <si>
    <t>AMARILLO</t>
  </si>
  <si>
    <t>ROJO</t>
  </si>
  <si>
    <t>DATOS DE LAS VARIABLES</t>
  </si>
  <si>
    <t>FUENTE</t>
  </si>
  <si>
    <t>RESPONSABLE</t>
  </si>
  <si>
    <t>DATOS</t>
  </si>
  <si>
    <t>GRAFICA DE INDICADOR</t>
  </si>
  <si>
    <t>NOMBRE DE LA VARIABLE</t>
  </si>
  <si>
    <t>FRECUENCIA DE SEGUIMIENTO</t>
  </si>
  <si>
    <t>PROMEDIO</t>
  </si>
  <si>
    <t>OBJETIVO DEL INDICADOR</t>
  </si>
  <si>
    <t>COMO SE MIDE EL INDICADOR</t>
  </si>
  <si>
    <t>ATRIBUTO</t>
  </si>
  <si>
    <t>TIPOS DE INDICADOR</t>
  </si>
  <si>
    <t>PROCESOS</t>
  </si>
  <si>
    <t>EFICACIA</t>
  </si>
  <si>
    <t>EFECTIVIDAD</t>
  </si>
  <si>
    <t>COBERTURA</t>
  </si>
  <si>
    <t>CONFIABILIDAD</t>
  </si>
  <si>
    <t>COSTO</t>
  </si>
  <si>
    <t>CUMPLIMIENTO</t>
  </si>
  <si>
    <t>OPORTUNIDAD</t>
  </si>
  <si>
    <t>SATISFACCIÓN DEL CLIENTE</t>
  </si>
  <si>
    <t>OTRO</t>
  </si>
  <si>
    <t>ANALISIS FINANCIERO Y CONTABLE</t>
  </si>
  <si>
    <t>REGIMEN CAMBIARIO</t>
  </si>
  <si>
    <t>GESTIÓN ESTRATEGICA</t>
  </si>
  <si>
    <t>GESTIÓN DE COMUNICACIONES</t>
  </si>
  <si>
    <t>GESTIÓN JUDICIAL</t>
  </si>
  <si>
    <t>GESTIÓN INTEGRAL</t>
  </si>
  <si>
    <t>LIQUIDACIÓN JUDICIAL</t>
  </si>
  <si>
    <t>INTERVENCIÓN</t>
  </si>
  <si>
    <t>PROCESOS ESPECIALES</t>
  </si>
  <si>
    <t>GESTIÓN CONTRACTUAL</t>
  </si>
  <si>
    <t>GESTIÓN FINANCIERA Y CONTABLE</t>
  </si>
  <si>
    <t>GESTIÓN DOCUMENTAL</t>
  </si>
  <si>
    <t>GESTIÓN TALENTO HUMANO</t>
  </si>
  <si>
    <t>GESTIÓN INFRAESTRUCTURA Y LOGISTICA</t>
  </si>
  <si>
    <t>EVALUACIÓN Y CONTROL</t>
  </si>
  <si>
    <t>INVESTIGACIONES ADMINISTRATIVAS</t>
  </si>
  <si>
    <t>ACTUACIONES Y AUTORIZACIONES ADMINISTRATIVAS</t>
  </si>
  <si>
    <t>SUPERINTENDENCIA DE SOCIEDADES</t>
  </si>
  <si>
    <t>Codigo: GC-F-006</t>
  </si>
  <si>
    <t>SISTEMA DE GESTIÓN INTEGRADO</t>
  </si>
  <si>
    <t>PROCESO: GESTIÓN INTEGRAL</t>
  </si>
  <si>
    <t>FORMATO: HOJA DE VIDA INDICADORES</t>
  </si>
  <si>
    <t>Pagina 1 de 1</t>
  </si>
  <si>
    <t>Version 002</t>
  </si>
  <si>
    <t>LIDER DEL PROCESO
(cargo)</t>
  </si>
  <si>
    <t>PERIODO DE ANALISIS</t>
  </si>
  <si>
    <t>HOJA DE VIDA DE INDICADORES</t>
  </si>
  <si>
    <t>ACCIÓN CORRECTIVA</t>
  </si>
  <si>
    <t xml:space="preserve">           </t>
  </si>
  <si>
    <t>ACCIÓN PREVENTIVA</t>
  </si>
  <si>
    <t>ANUAL</t>
  </si>
  <si>
    <t>SEMESTRAL</t>
  </si>
  <si>
    <t>TRIMESTRAL</t>
  </si>
  <si>
    <t>CUATRIMESTRAL</t>
  </si>
  <si>
    <t>BIMESTRAL</t>
  </si>
  <si>
    <t>MENSUAL</t>
  </si>
  <si>
    <t>Contar con empresas competitivas, productivas y perdurables</t>
  </si>
  <si>
    <t>Ejercer supervisión efectiva , oportuna y rigurosa sobre las sociedades y demás personas supervisadas de acuerdo con la ley</t>
  </si>
  <si>
    <t>Liderar la representación del gobierno nacional en el ambito internacional en materia de derecho comercial, normas contables y resolución alternativa de conflictos</t>
  </si>
  <si>
    <t>Resolver el conflicto societario a través de las funciones administrativa, judiciales y de resolución alternativa de conflictos otorgados por la ley</t>
  </si>
  <si>
    <t>Generar y desarrollar una doctrina jurídica y contable, societaria de excelencia e impulsar reformas legales en materia societaria y comercial</t>
  </si>
  <si>
    <t>Actualizar e  integrar la plataforma tecnológica para mejorar los procesos y servicios de información y comunicación interna y externa</t>
  </si>
  <si>
    <t>Fortalecer la estructura organizacional y adecuarla a las nuevas funciones otorgadas por la ley</t>
  </si>
  <si>
    <t>Administrar justicia empresarial y de insolvencia, de manera oportuna, efectiva y transparente</t>
  </si>
  <si>
    <t>AÑO</t>
  </si>
  <si>
    <t>ACCIÓN A TOMAR</t>
  </si>
  <si>
    <t>NINGUNA</t>
  </si>
  <si>
    <t>Codigo: GC-F-007</t>
  </si>
  <si>
    <t>SISTEMA DE GESTION INTEGRADO</t>
  </si>
  <si>
    <t>Version: 001</t>
  </si>
  <si>
    <t>PROCESO:  GESTION INTEGRAL</t>
  </si>
  <si>
    <t>Fecha: 30 de Agosto de 2008</t>
  </si>
  <si>
    <t>FORMATO: DATOS INDICADORES PROCESOS</t>
  </si>
  <si>
    <t>GRUPO</t>
  </si>
  <si>
    <t>TOTAL</t>
  </si>
  <si>
    <t>OBSERVACIONES</t>
  </si>
  <si>
    <t>INTERVENIDAS</t>
  </si>
  <si>
    <t>EFICIENCIA</t>
  </si>
  <si>
    <t>Fecha: 22 de Febrero de 2012</t>
  </si>
  <si>
    <t>EFICIENCIA EN TOMA DE POSESIÓN COMO MEDIDA DE INTERVENCIÓN</t>
  </si>
  <si>
    <t>Medir el tiempo de duración de un proceso de Toma de Posesión para devolver como medida de intervención</t>
  </si>
  <si>
    <t>12 meses</t>
  </si>
  <si>
    <t>8&lt;=META&lt;=10</t>
  </si>
  <si>
    <t>10&lt;=META&lt;=12</t>
  </si>
  <si>
    <t>META&gt;12</t>
  </si>
  <si>
    <t>MESES</t>
  </si>
  <si>
    <t>Tiempo real de duración</t>
  </si>
  <si>
    <t>INT-F-002</t>
  </si>
  <si>
    <t>Grupo Intervenidas</t>
  </si>
  <si>
    <t>Tiempo estimado</t>
  </si>
  <si>
    <t>GRAFICA DE INDICADORES</t>
  </si>
  <si>
    <t>RECUPERACIÓN EMPRESARIAL</t>
  </si>
  <si>
    <t>PROCESOS SOCIETARIOS</t>
  </si>
  <si>
    <t>CONCILIACIÓN Y ARBITRAMENTO</t>
  </si>
  <si>
    <t>PROCESOS PARALELOS A LA INSOLVENCIA</t>
  </si>
  <si>
    <t>No aplica</t>
  </si>
  <si>
    <t>Oportunidad en la terminación de procesos</t>
  </si>
  <si>
    <t>50&lt;=META&lt;=60</t>
  </si>
  <si>
    <t>40&lt;=META&lt;=50</t>
  </si>
  <si>
    <t>META&lt;40</t>
  </si>
  <si>
    <t>NÚMERO DE PROCESOS</t>
  </si>
  <si>
    <t>Número de procesos terminados en menos de 12 meses</t>
  </si>
  <si>
    <t>Numero de procesos</t>
  </si>
  <si>
    <t>Grupo de Intervenidas</t>
  </si>
  <si>
    <t>número de procesos terminados</t>
  </si>
  <si>
    <t>No. de procesos terminados oportunamente</t>
  </si>
  <si>
    <t xml:space="preserve">Número de procesos terminados    </t>
  </si>
  <si>
    <t>Ene</t>
  </si>
  <si>
    <t>Feb</t>
  </si>
  <si>
    <t>Mar</t>
  </si>
  <si>
    <t>Abr</t>
  </si>
  <si>
    <t>May</t>
  </si>
  <si>
    <t>Jun</t>
  </si>
  <si>
    <t>Jul</t>
  </si>
  <si>
    <t>Ago</t>
  </si>
  <si>
    <t>Sep</t>
  </si>
  <si>
    <t>Oct</t>
  </si>
  <si>
    <t>Nov</t>
  </si>
  <si>
    <t>Dic</t>
  </si>
  <si>
    <t>Código General del Proceso</t>
  </si>
  <si>
    <t>Delegado para Procedimientos de Insolvencia</t>
  </si>
  <si>
    <t>Delegado para Procedimientos de Insolvencia.</t>
  </si>
  <si>
    <t>DATOSANUAL 
Julio 2015 a Junio 2016</t>
  </si>
  <si>
    <r>
      <t xml:space="preserve"> </t>
    </r>
    <r>
      <rPr>
        <u val="single"/>
        <sz val="10"/>
        <rFont val="Arial"/>
        <family val="2"/>
      </rPr>
      <t xml:space="preserve">   No. de procesos terminados oportunamente (julio 2015 a junio 2016)
</t>
    </r>
    <r>
      <rPr>
        <sz val="10"/>
        <rFont val="Arial"/>
        <family val="2"/>
      </rPr>
      <t xml:space="preserve">Número de procesos terminados (julio 2015 a junio 2016)    
</t>
    </r>
  </si>
  <si>
    <t>Número de procesos terminados oportunamente: procesos que duraron menos de 12 meses para su terminación (Julio 2015 - junio 2016)
Número de procesos terminados: procesos terminados en el año de medición (Julio 2015 - junio 2016)</t>
  </si>
  <si>
    <t>Medir la terminación de procesos de toma de posesión como medida de intervención en tiempo menor a la meta propuesta (oportunidad)</t>
  </si>
  <si>
    <r>
      <t xml:space="preserve"> </t>
    </r>
    <r>
      <rPr>
        <u val="single"/>
        <sz val="10"/>
        <rFont val="Arial"/>
        <family val="2"/>
      </rPr>
      <t xml:space="preserve">  Tiempo real de duración del proceso (Julio 2015 a Junio 2016)
</t>
    </r>
    <r>
      <rPr>
        <sz val="10"/>
        <rFont val="Arial"/>
        <family val="2"/>
      </rPr>
      <t xml:space="preserve">Tiempo estimado de duración del proceso (Julio 2015 a Junio 2016)   
</t>
    </r>
  </si>
  <si>
    <t xml:space="preserve">Tiempo real de duración del proceso: tiempo en el que transcurre entre la posesión del agente interventor y la fecha del auto de terminación del proceso (Julio 2015 a Junio 2016)
Tiempo estimado de duración del proceso: se estima (término no legal) un tiempo promedio de 12 meses (Julio 2015 a Junio 2016)  </t>
  </si>
  <si>
    <t>ANUAL (Julio 2015 a Junio 2016)</t>
  </si>
  <si>
    <t>ANUAL (julio 2015 a junio 2016)</t>
  </si>
  <si>
    <t>ENE</t>
  </si>
  <si>
    <t>FEB</t>
  </si>
  <si>
    <t>MAR</t>
  </si>
  <si>
    <t>ABR</t>
  </si>
  <si>
    <t>MAY</t>
  </si>
  <si>
    <t>JUN</t>
  </si>
  <si>
    <t>JUL</t>
  </si>
  <si>
    <t>AGOS</t>
  </si>
  <si>
    <t>SEP</t>
  </si>
  <si>
    <t>OCT</t>
  </si>
  <si>
    <t>NOV</t>
  </si>
  <si>
    <t>DIC</t>
  </si>
  <si>
    <t>GESTION ESTRATEGICA</t>
  </si>
  <si>
    <t xml:space="preserve">GESTION INTEGRAL </t>
  </si>
  <si>
    <t>GESTION COMUNICACIONES</t>
  </si>
  <si>
    <t>GESTION JUDICIAL</t>
  </si>
  <si>
    <t>GESTION DE INFORMACION EMPRESARIAL</t>
  </si>
  <si>
    <t>ANALISIS ECONOMICO Y DE RIESGO</t>
  </si>
  <si>
    <t>GESTION CONTRACTUAL</t>
  </si>
  <si>
    <t>GESTION DOCUMENTAL</t>
  </si>
  <si>
    <t>GESTION FINANCIERA Y CONTABLE</t>
  </si>
  <si>
    <t>GESTION DE INFRAESTRUCTURA FISICA</t>
  </si>
  <si>
    <t>GESTION DEL TALENTO HUMANO</t>
  </si>
  <si>
    <t>ATENCION AL CIUDADANO</t>
  </si>
  <si>
    <t>GESTION DE INFRAESTRUCTURA Y TECNOLOGIAS DE INFORMACION</t>
  </si>
  <si>
    <t>CONTROL DISCIPLINARIO</t>
  </si>
  <si>
    <t>Contribuir a la preservación del orden público económico</t>
  </si>
  <si>
    <t>TRIMESTRE III</t>
  </si>
  <si>
    <t>TRIMESTRE IV</t>
  </si>
  <si>
    <t>PORCENTAJE</t>
  </si>
  <si>
    <t>Código: GC-F-006</t>
  </si>
  <si>
    <t>Versión 004</t>
  </si>
  <si>
    <t>Fortalecimiento de la oferta de valor para los usuarios (más y mejores servicios)</t>
  </si>
  <si>
    <t xml:space="preserve">Lograr niveles superiores de servicio, acompañamiento y atención al usuario (excelencia operacional)
</t>
  </si>
  <si>
    <t>GESTION DE APOYO JUDICIAL</t>
  </si>
  <si>
    <t>TIPO DE ACCION</t>
  </si>
  <si>
    <t>Construcción de una cultura de alto rendimiento</t>
  </si>
  <si>
    <t>Lograr un marco normativo adecuado que facilite el cumplimiento de la Misión</t>
  </si>
  <si>
    <t>Lograr el reconocimiento y la confianza de los usuarios</t>
  </si>
  <si>
    <t xml:space="preserve">Coordinador Grupo de Gestión de Talento Humano </t>
  </si>
  <si>
    <t>Grupo de Talento Humano</t>
  </si>
  <si>
    <t>Cantidad</t>
  </si>
  <si>
    <t>SECRETARIA GENERAL</t>
  </si>
  <si>
    <t>Eficacia</t>
  </si>
  <si>
    <t>Análisis Trimestre 1:</t>
  </si>
  <si>
    <t>Análisis Trimestre 2:</t>
  </si>
  <si>
    <t>Análisis Trimestre 3:</t>
  </si>
  <si>
    <t>Análisis Trimestre 4:</t>
  </si>
  <si>
    <t>&gt;=</t>
  </si>
  <si>
    <t>Encuesta de satisfacción</t>
  </si>
  <si>
    <t>Unidad</t>
  </si>
  <si>
    <t>COORDINADOR  DE DESARROLLO DEL TALENTO HUMANO</t>
  </si>
  <si>
    <t>I TRIMESTRE</t>
  </si>
  <si>
    <t>II TRIMESTRE</t>
  </si>
  <si>
    <t>III TRIMESTRE</t>
  </si>
  <si>
    <t>IV TRIMESTRE</t>
  </si>
  <si>
    <t>Eficiencia</t>
  </si>
  <si>
    <t>Garantizar que los funcionarios nuevos en la entidad conozcan los elementos básicos para el ejercicio de la función pública en la Superintendencia de Sociedades.</t>
  </si>
  <si>
    <t xml:space="preserve">Coordinador de Desarrollo del Talento Humano </t>
  </si>
  <si>
    <t>Número de Funcionarios</t>
  </si>
  <si>
    <t>AGO</t>
  </si>
  <si>
    <t>ENERO</t>
  </si>
  <si>
    <t>FEBRERO</t>
  </si>
  <si>
    <t>MARZO</t>
  </si>
  <si>
    <t>ABRIL</t>
  </si>
  <si>
    <t>MAYO</t>
  </si>
  <si>
    <t>JUNIO</t>
  </si>
  <si>
    <t>JULIO</t>
  </si>
  <si>
    <t>AGOSTO</t>
  </si>
  <si>
    <t>SEPTIEMBRE</t>
  </si>
  <si>
    <t>OCTUBRE</t>
  </si>
  <si>
    <t>NOVIEMBRE</t>
  </si>
  <si>
    <t>DICIEMBRE</t>
  </si>
  <si>
    <t>Medir el grado de percepción de las actividades definidas en el Plan Anual de Bienestar</t>
  </si>
  <si>
    <t>Actas de Posesión</t>
  </si>
  <si>
    <t>Nivel de Conocimiento</t>
  </si>
  <si>
    <t xml:space="preserve">Evaluación Final </t>
  </si>
  <si>
    <t>Evaluación Inicial</t>
  </si>
  <si>
    <t xml:space="preserve">Test de Conocimiento - Base de Datos </t>
  </si>
  <si>
    <t>Satisfacción del Plan Anual de Bienestar</t>
  </si>
  <si>
    <t xml:space="preserve">Eficacia de la Inducción Institucional </t>
  </si>
  <si>
    <t>Entre 5% y 10%</t>
  </si>
  <si>
    <t>Menor a 5%</t>
  </si>
  <si>
    <t>Mayor o Igual a 10%</t>
  </si>
  <si>
    <t>Entre 70% y 80%</t>
  </si>
  <si>
    <t>&lt;= 70%</t>
  </si>
  <si>
    <t>&gt; = 95</t>
  </si>
  <si>
    <t>Entre 85% y 95%</t>
  </si>
  <si>
    <t>Reporte de Aplicativo de Inducción</t>
  </si>
  <si>
    <t>Número de servidores con Inducción</t>
  </si>
  <si>
    <t>TRIMESTRE II</t>
  </si>
  <si>
    <t>TRIMESTRE I</t>
  </si>
  <si>
    <r>
      <t xml:space="preserve">INC = </t>
    </r>
    <r>
      <rPr>
        <u val="single"/>
        <sz val="11"/>
        <rFont val="Arial"/>
        <family val="2"/>
      </rPr>
      <t xml:space="preserve">[ ∑ Evaluación Final - ∑ Evaluación Inicial ] </t>
    </r>
    <r>
      <rPr>
        <sz val="11"/>
        <rFont val="Arial"/>
        <family val="2"/>
      </rPr>
      <t>× 100%
                        Calificación Máxima a Obtener</t>
    </r>
  </si>
  <si>
    <r>
      <rPr>
        <b/>
        <sz val="10"/>
        <rFont val="Arial"/>
        <family val="2"/>
      </rPr>
      <t>INC =</t>
    </r>
    <r>
      <rPr>
        <sz val="10"/>
        <rFont val="Arial"/>
        <family val="2"/>
      </rPr>
      <t xml:space="preserve"> Incremento Nivel de Conocimiento
</t>
    </r>
    <r>
      <rPr>
        <b/>
        <sz val="10"/>
        <rFont val="Arial"/>
        <family val="2"/>
      </rPr>
      <t xml:space="preserve">
∑ Evaluación Final: </t>
    </r>
    <r>
      <rPr>
        <sz val="10"/>
        <rFont val="Arial"/>
        <family val="2"/>
      </rPr>
      <t xml:space="preserve">Hace referencia a la calificación obtenida en la evaluación aplicada (test de conocimiento) despúes de asistir a la capacitación.
</t>
    </r>
    <r>
      <rPr>
        <b/>
        <sz val="10"/>
        <rFont val="Arial"/>
        <family val="2"/>
      </rPr>
      <t xml:space="preserve">∑ Evaluación Inicial = </t>
    </r>
    <r>
      <rPr>
        <sz val="10"/>
        <rFont val="Arial"/>
        <family val="2"/>
      </rPr>
      <t xml:space="preserve">Hace referencia a la calificación obtenida en la evaluación aplicada (test de conocimiento) previo inicio de la  capacitación.
</t>
    </r>
    <r>
      <rPr>
        <b/>
        <sz val="10"/>
        <rFont val="Arial"/>
        <family val="2"/>
      </rPr>
      <t>∑ Calificación Máxima a Obtener</t>
    </r>
    <r>
      <rPr>
        <sz val="10"/>
        <rFont val="Arial"/>
        <family val="2"/>
      </rPr>
      <t xml:space="preserve"> = Hace referencia a la calificación maxima que se puede obtener de acuerdo a la escala de calificación (Escala 0 - 10).
</t>
    </r>
    <r>
      <rPr>
        <b/>
        <sz val="10"/>
        <rFont val="Arial"/>
        <family val="2"/>
      </rPr>
      <t xml:space="preserve">
NOTA</t>
    </r>
    <r>
      <rPr>
        <sz val="10"/>
        <rFont val="Arial"/>
        <family val="2"/>
      </rPr>
      <t>: Se aplicará el indicador para aquellas capacitaciones a las que se les aplique test inicial y final.</t>
    </r>
  </si>
  <si>
    <t>&lt; =85%</t>
  </si>
  <si>
    <t>Máxima Calificación</t>
  </si>
  <si>
    <t>Número de Servidores que presentaron la inducción en el periodo evaluado.
Número de Servidores que se posesionaron en el periodo evaluado y que debían entregar Inducción.</t>
  </si>
  <si>
    <t>Número de Servidores que presentaron la inducción en el periodo evaluado 
------------------------------------------------------------------------------------------------------------------ * 100%
Número de Servidores que se posesionaron en el periodo evaluado y que debían entregar Inducción</t>
  </si>
  <si>
    <t>Número de servidores posesionados y que debían entregar Inducción.</t>
  </si>
  <si>
    <t>No. de encuestas con calificación bueno y Excelente
        -----------------------------------------------------------------------------------------------------------------  X100
No. de encuestas que fueron contestadas en el periodo evaluado</t>
  </si>
  <si>
    <t>No. de preguntas que fueron contestadas en el periodo evaluado</t>
  </si>
  <si>
    <t>Disminuir la brecha de conocimiento de los servidores públicos a través de los programas de capacitación en los que participa.</t>
  </si>
  <si>
    <t>Durante el primer trimestre se desarrolló una capacitación en la cual la evaluación inicial arrojó un promedio de calificación de "2,6". Esto quiere decir que no se respondieron correctamente todas las preguntas del test inicial. Después de realizada la capacitación se obtuvo una calificación final promedio de "5", lo que quiere decir que todas las respuestas del test final fueron resueltas correctamente. Estos resultados indican que la capacitación fue satisfactoria, lo que permitio una reduccion en la brecha de conocimiento del 48%. Es importante tener en cuenta que la evaluación realizada se midi oen una escala de 1-5.</t>
  </si>
  <si>
    <t>Poblamiento de planta de personal</t>
  </si>
  <si>
    <t xml:space="preserve">Determinar que la entidad cuente con el número suficiente de funcionarios para el cumplimiento de funciones institucionales. </t>
  </si>
  <si>
    <r>
      <t xml:space="preserve">IPP = </t>
    </r>
    <r>
      <rPr>
        <u val="single"/>
        <sz val="11"/>
        <rFont val="Arial"/>
        <family val="2"/>
      </rPr>
      <t xml:space="preserve">Numero total de cargos provistos </t>
    </r>
    <r>
      <rPr>
        <sz val="11"/>
        <rFont val="Arial"/>
        <family val="2"/>
      </rPr>
      <t>× 100%
Número total de cargos de la planta</t>
    </r>
  </si>
  <si>
    <t>Mayor o Igual a 90%</t>
  </si>
  <si>
    <t>Entre 80% y 89%</t>
  </si>
  <si>
    <t>Menor a 79%</t>
  </si>
  <si>
    <t>Cargos provistos</t>
  </si>
  <si>
    <t>Nomina Programa KACTUS</t>
  </si>
  <si>
    <t>número</t>
  </si>
  <si>
    <t>Coordinador Grupo de Administración de personal</t>
  </si>
  <si>
    <t>Total de cargos de la planta</t>
  </si>
  <si>
    <t>Decreto 1024 de 2012</t>
  </si>
  <si>
    <t>Enero</t>
  </si>
  <si>
    <t>Febrero</t>
  </si>
  <si>
    <t>Marzo</t>
  </si>
  <si>
    <t>Abril</t>
  </si>
  <si>
    <t>Mayo</t>
  </si>
  <si>
    <t>Junio</t>
  </si>
  <si>
    <t>Julio</t>
  </si>
  <si>
    <t>Agosto</t>
  </si>
  <si>
    <t>Septiembre</t>
  </si>
  <si>
    <t>Octubre</t>
  </si>
  <si>
    <t>Noviembre</t>
  </si>
  <si>
    <t>Diciembre</t>
  </si>
  <si>
    <t>% Enero</t>
  </si>
  <si>
    <t>% Febrero</t>
  </si>
  <si>
    <t>% Marzo</t>
  </si>
  <si>
    <t>% Abril</t>
  </si>
  <si>
    <t>% Mayo</t>
  </si>
  <si>
    <t>% Junio</t>
  </si>
  <si>
    <t>% Julio</t>
  </si>
  <si>
    <t>% Agosto</t>
  </si>
  <si>
    <t>% Septiembre</t>
  </si>
  <si>
    <t>% Octubre</t>
  </si>
  <si>
    <t>% Noviembre</t>
  </si>
  <si>
    <t>% Diciembre</t>
  </si>
  <si>
    <t>Total</t>
  </si>
  <si>
    <t>Resultado acumulado año 2020</t>
  </si>
  <si>
    <t>% año 2020</t>
  </si>
  <si>
    <r>
      <t xml:space="preserve">Número total de cargos provistos: </t>
    </r>
    <r>
      <rPr>
        <sz val="10"/>
        <rFont val="Arial"/>
        <family val="2"/>
      </rPr>
      <t>Total de cargos que cuentan con vinculación de un</t>
    </r>
    <r>
      <rPr>
        <b/>
        <sz val="10"/>
        <rFont val="Arial"/>
        <family val="2"/>
      </rPr>
      <t xml:space="preserve"> </t>
    </r>
    <r>
      <rPr>
        <sz val="10"/>
        <rFont val="Arial"/>
        <family val="2"/>
      </rPr>
      <t xml:space="preserve">funcionario.
</t>
    </r>
    <r>
      <rPr>
        <b/>
        <sz val="10"/>
        <rFont val="Arial"/>
        <family val="2"/>
      </rPr>
      <t xml:space="preserve">
Número total de cargos de la planta: </t>
    </r>
    <r>
      <rPr>
        <sz val="10"/>
        <rFont val="Arial"/>
        <family val="2"/>
      </rPr>
      <t>Número total de vacantes autorizadas.</t>
    </r>
  </si>
  <si>
    <t>Durante el primer trimestre del año 2020, el poblamiento de planta de personal de la Superintendencia de Sociedades ha estado estable, por otra parte la Entidad expidio las Resoluciones No. 510-000073 "por el cual modifica y adopta el Manual de Funciones y de Competencias Laborales para los empleos de la planta de personal de la Entidad" y No. 510-000061 "por el cual se distribuyen los empleos de la planta de personal de la Entidad" ambas del 31 de enero de 2020, y posteriormente expidio la Resolución No. 510-000141 del 19 de febrero de 2020, con el proposito de proveeer las vacantes existentes a traves de la figura del encargo, en cumplimiento de la Ley 1960 de 2019 y la Ley 909 del 2004. 
En este sentido, la Superintendencia de Socieades ha estado realizando la provisión de sus vacantes en cumplimiento de las normas de carrera administrativa, frente al derecho preferencial que señala el articulo 24 de la Ley 909 de 2004, modificado por la Ley 1960 de 2019.
Se han presentado retiros de personal por causas personales y de estudio en el exterior.</t>
  </si>
  <si>
    <t>Durante el segundo trimestre del año 2020, el poblamiento de planta de personal de la Superintendencia de Sociedades ha estado estable, se ha estado realizando la provisión de sus vacantes en cumplimiento de las normas de carrera administrativa, frente al derecho preferencial que señala el articulo 24 de la Ley 909 de 2004, modificado por la Ley 1960 de 2019.
Se han presentado retiros de personal por causas personales.</t>
  </si>
  <si>
    <t xml:space="preserve">Durante el segundo trimestre se evidencio que el promedio de  evaluaciones iniciales fue de 2.5, lo que quiere decir que en la totalidad de participantes que asistieron a estas capacitaciones, la gran mayoria no respondio correctamente el test inicial.  No obstante, para la evaluacion final el promedio fue de 7.0, lo que quiere decir que en el test final la mayoria de participantes respondieron correctamente.
 Estos resultados indican que la capacitación fue satisfactoria, lo que permitio una reduccion en la brecha de conocimiento del 61.79%. Es importante tener en cuenta que la evaluación realizada se midio en una escala de 1 a 10. </t>
  </si>
  <si>
    <t xml:space="preserve">Durante el tercer trimestre se evidencio  que en el reporte de las evaluaciones iniciales,  los asistentes no respondieron correctamente las preguntas del test inicial, lo que demuestra que se encuentran inmersos es un proceso de aprendizaje que apenas inicia. Sin embargo, para la evaluacion final, la gran mayoria de los asistentes aumentaron el  numero de respuestas correctas,  lo que significa que la capacitacion fue satisfactoria. No obstante, el curso de actualizacion tributaria, presento algunos retrosesos en reduccion de la  brecha, ya que en algunos casos se presento una puntuacion mas alta en el examen inicial que en el final, lo que demostra que realmente no hubo un compromiso por parte del asistente para contruir su propio conocimiento. Esto refleja que el mundo de la virtualidad  puede afectar directa o indirectamente la creacion de conocimiento que se realiza a tarves de los programas virtuales,  ya que las personas no se comprometen y se encuentran expuestos a muchos distractores que no les permite aprender correctamente.  No obstante, a pesar de estos inconvenietes, se logro cumplir con el indicador para este trimestre con una reduccion en la brecha del conocimiento del 21.50% . Es importante tener en cuenta que la evaluación realizada se midio en una escala de 1 a 10. </t>
  </si>
  <si>
    <t>La  percepción de satisfacción de las actividades de Bienestar, cultura física y Deportes evidencia  un porcentaje del  95% en la evaluación realizada para  el primer trimestre de 2020. Este índice correponde al  resultado  obtenido de las siguientes actividades: 
Durante el primer trimestre se adelantaron las siguientes actividades inmersas en el plan de Bienestar:
 - Día de la mujer, se contó con la participación de 322 servidoras públicas
 - Día del Hombre se contó con una participación de 42 servidores y debido al aislmamiento obligatoria se suspendio la entrega del obsequio.
 - Celebración de Cumpleaños de los servidores, con 49 participaciones.
Durante el primer trimestre se adelantaron las siguientes actividades de Cultura Física:
Campeonato interno de tenis de mesa, se contó con la participación de 18 servidores públicos
Atletas en el Run tour de Avianca se contó con la participación de 20 servidores, Minitejo 10 servidores,   Voleybol 10 servidores y futbol femenino 10 servidoras.
Gimnasio de la Superintendencia, se contó con la participación de 15 servidores y Bodytech 52 servidores
Teniendo en cuenta el porcentaje de percepción de calidad obtenido, se evidencia que las actividades del programa de Bienestar cumplen con el objetivo propuesto para el mismo.</t>
  </si>
  <si>
    <t>Durante el trimestre Enero - Marzo, se posesionaron 13 personas que debían cumplir con el proceso formativo de Inducción Institucional. Doce (12 ) realizaron el curso en el tiempo previsto de evaluación  y 1  (uno) por motivos técnicos de correo electrónico errado no lo realizó en el tiempo previsto para su realización . Se  obtuvó un porcentaje del 92%, de eficacia en el indicador de  Inducción Institucional. El indicador se presentó por debaj o de la meta, por lo cual se tomó como estrategia el realizar contacto directo con el servidor a través de llamadas (celular o teams), garantizando que el servidor realice el proceso de inducción establecido.</t>
  </si>
  <si>
    <t>Dada la estrategia anterior para el segundo trimestre se posesionó un solo servidor del área asesora, quién cumplió en tiempo con la respectiva indución.  En abril realizaron la inducción dos servidores que estaban pendientes por el tiempo previsto para realizar la capacitación. Se obtuvó un porcentaje de cumplimiento del 100% del indicador .</t>
  </si>
  <si>
    <t>Durante el tercer trimestre del año 2020, el poblamiento de planta de personal de la Superintendencia de Sociedades ha estado estable, se ha estado realizando la provisión de sus vacantes en cumplimiento de las normas de carrera administrativa, frente al derecho preferencial que señala el articulo 24 de la Ley 909 de 2004, modificado por la Ley 1960 de 2019.
Es importante resaltar que la Superintendencia de Sociedades expidio la Resolución No. 100-000559 del 8 de septiembre del 2020, por la cual adopto el Procedimiento para la Provisión Transitoria en Empleos de Carrera Administrativa, mediante la situación administrativa del Encargo en la Superintendencia de Sociedades.
Se han presentado retiros de personal por causas personales.</t>
  </si>
  <si>
    <r>
      <rPr>
        <b/>
        <sz val="12"/>
        <rFont val="Arial"/>
        <family val="2"/>
      </rPr>
      <t>Durante el trimestre Enero - Marzo</t>
    </r>
    <r>
      <rPr>
        <sz val="12"/>
        <rFont val="Arial"/>
        <family val="2"/>
      </rPr>
      <t xml:space="preserve">, se posesionares 13 peronas que debían cumplir con el proceso formativo de Inducción Institucional. Doce (12 ) realizaron el curso en el tiempo previsto de evaluación  y 1 (uno) por motivos técnicos de correo electrónico errado no lo realizó en el tiempo previsto para su realización. Se  obtuvó un porcentaje del 92% de eficacia en el ndicador de  Inducción Instituciona.
</t>
    </r>
    <r>
      <rPr>
        <b/>
        <sz val="12"/>
        <rFont val="Arial"/>
        <family val="2"/>
      </rPr>
      <t xml:space="preserve">Durante el segundo trimestre </t>
    </r>
    <r>
      <rPr>
        <sz val="12"/>
        <rFont val="Arial"/>
        <family val="2"/>
      </rPr>
      <t>se posesionó un solo servidor del área asesora, quién cumplió en tiempo con la respectiva indución.  En abril realizaron la inducción dos servidores que estaban pendientes por el tiempo previsto para realizar la capacitación. Se obtuvo un porcentaje del 100% del indicador.</t>
    </r>
  </si>
  <si>
    <t>Durante el trimestre julio - septiembre, se posesionaron 11 servidores que cumplieron con la realización del proceso formativo en el tiempo previsto para la evaluació. . Se  obtuvó un porcentaje del 100% de eficacia en el ndicador de  Inducción Institucional</t>
  </si>
  <si>
    <r>
      <t>No. de encuestas con calificación bueno y Excelente:</t>
    </r>
    <r>
      <rPr>
        <sz val="10"/>
        <rFont val="Arial"/>
        <family val="2"/>
      </rPr>
      <t xml:space="preserve"> Corresponde al número de preguntas de las evaluaciones que presentaron una satisfacción en los niveles Bueno, muy bueno y Excelente en las actividades Bienestar y Deportes.</t>
    </r>
    <r>
      <rPr>
        <b/>
        <sz val="10"/>
        <rFont val="Arial"/>
        <family val="2"/>
      </rPr>
      <t xml:space="preserve">
No. de encuestas que fueron contestadas en el periodo evaluado:</t>
    </r>
    <r>
      <rPr>
        <sz val="10"/>
        <rFont val="Arial"/>
        <family val="2"/>
      </rPr>
      <t xml:space="preserve"> Corresponde al número total de preguntas de las encuestas de satisfacción que fueron contestadas en el periodo evaluado en las actividades Bienestar y Deportes.</t>
    </r>
  </si>
  <si>
    <t>No. de preguntas con calificación bueno, muy bueno y Excelente</t>
  </si>
  <si>
    <t>Cultura Física y Deporte</t>
  </si>
  <si>
    <t>Plan de Bienestar</t>
  </si>
  <si>
    <t>Durante este trimestre no se realizaron actividades del plan de bienestar. En cambio en las actividades programadas en el Sub programa de Cultura Física y Deporte, se contestaron 464 preguntas de las encuestas realizadas, de las cuales 460 cumplen con los criterios establecidos en el indicador, es decir, se obtuvo un 99% de cumplimiento del indicador.</t>
  </si>
  <si>
    <t>Durante el tercer trimestre se evidencio que, en el reporte de las evaluaciones iniciales, los asistentes no respondieron correctamente las preguntas del test inicial, lo que demuestra que se encuentran inmersos es un proceso de aprendizaje que apenas inicia. Sin embargo, para la evaluación final, la gran mayoría de los asistentes aumentaron el número de respuestas correctas, lo que significa que la capacitación fue satisfactoria. No obstante, el curso de actualización tributaria, presento algunos retrocesos en reducción de la brecha, ya que en algunos casos se presentó una puntuación más alta en el examen inicial que en el final, lo que demuestra que realmente no hubo un compromiso por parte del asistente para construir su propio conocimiento. Esto refleja que el mundo de la virtualidad puede afectar directa o indirectamente la creación de conocimiento que se realiza a través de los programas virtuales, ya que las personas no se comprometen y se encuentran expuestos a muchos distractores que no les permite aprender correctamente.  No obstante, a pesar de estos inconvenientes, se logró cumplir con el indicador para este trimestre con una reducción en la brecha del conocimiento del 21.50%. Es importante tener en cuenta que la evaluación realizada se midió en una escala de 1 a 10.</t>
  </si>
  <si>
    <t>Durante el segundo trimestre se evidencio que el promedio de evaluaciones iniciales fue de 2.5, lo que quiere decir que en la totalidad de participantes que asistieron a estas capacitaciones, la gran mayoría no respondió correctamente el test inicial.  No obstante, para la evaluación final el promedio fue de 7.0, lo que quiere decir que en el test final la mayoría de participantes respondieron correctamente.
 Estos resultados indican que la capacitación fue satisfactoria, lo que permitió una reducción en la brecha de conocimiento del 61.79%. Es importante tener en cuenta que la evaluación realizada se midió en una escala de 1 a 10.</t>
  </si>
  <si>
    <t>Durante el primer trimestre se desarrolló una capacitación en la cual la evaluación inicial arrojó un promedio de calificación de "2,6". Esto quiere decir que no se respondieron correctamente todas las preguntas del test inicial. Después de realizada la capacitación se obtuvo una calificación final promedio de "5", lo que quiere decir que todas las respuestas del test final fueron resueltas correctamente. Estos resultados indican que la capacitación fue satisfactoria, lo que permitió una reducción en la brecha de conocimiento del 48%. Es importante tener en cuenta que la evaluación realizada se midió en una escala de 1-5.</t>
  </si>
  <si>
    <t>El indicador refleja un cumplimiento del 45.9% en la disminución de la brecha de conocimientos de las formaciones impartidas durante la vigencia 2020. Es importante anotar, dada la contingencia de salud pública que afronta el país, que la metodología para las formaciones y capacitaciones cambio de manera presencial a virtual, este cambio impactó en los resultados obtenidos en algunas de las capacitaciones, ya que en algunos casos las personas no se comprometen y se encuentran expuestos a diversos distractores que afectan de manera directa los procesos de aprendizaje. A pesar de estas observaciones, cumplió con la meta del indicador. Es importante tener en cuenta que la evaluación realizada se midió en una escala de 1 a 10.</t>
  </si>
  <si>
    <t>Fecha: 14 de junio de 2019</t>
  </si>
  <si>
    <t>Version: 004</t>
  </si>
  <si>
    <t>Pagina 2 de 2</t>
  </si>
  <si>
    <r>
      <t xml:space="preserve">Durante </t>
    </r>
    <r>
      <rPr>
        <b/>
        <sz val="12"/>
        <color indexed="8"/>
        <rFont val="Arial"/>
        <family val="2"/>
      </rPr>
      <t>el trimestre julio - septiembre,</t>
    </r>
    <r>
      <rPr>
        <sz val="12"/>
        <color indexed="8"/>
        <rFont val="Arial"/>
        <family val="2"/>
      </rPr>
      <t xml:space="preserve"> se posesionaron 11 servidores que cumplieron con la realización del proceso formativo en el tiempo previsto para la evaluació. Se  obtuvó un porcentaje del 100% de eficacia en el ndicador de  Inducción Institucional.
Durante el trimestre </t>
    </r>
    <r>
      <rPr>
        <b/>
        <sz val="12"/>
        <color indexed="8"/>
        <rFont val="Arial"/>
        <family val="2"/>
      </rPr>
      <t xml:space="preserve">Octubre - Diciembre; </t>
    </r>
    <r>
      <rPr>
        <sz val="12"/>
        <color indexed="8"/>
        <rFont val="Arial"/>
        <family val="2"/>
      </rPr>
      <t xml:space="preserve">se posesionaron 7 servidores que cumplieron con la realización del proceso de Inducción. Se obtuvó un porcentaje de cumplimiento de 100%.
</t>
    </r>
  </si>
  <si>
    <t>Durante el trimestre Octubre - Diciembre; se posesionaron 7 servidores que cumplieron con la realización del proceso de Inducción. Se obtuvó un porcentaje de cumplimiento de 100%.</t>
  </si>
  <si>
    <t xml:space="preserve">Análisis Trimestre 4: </t>
  </si>
  <si>
    <r>
      <rPr>
        <b/>
        <sz val="10"/>
        <rFont val="Arial"/>
        <family val="2"/>
      </rPr>
      <t xml:space="preserve">Primer Trimestre: </t>
    </r>
    <r>
      <rPr>
        <sz val="10"/>
        <rFont val="Arial"/>
        <family val="2"/>
      </rPr>
      <t xml:space="preserve">
Durante el primer trimestre se adelantaron las siguientes actividades inmersas en el plan de Bienestar:
 - Día de la mujer, se contó con la participación de 322 servidoras públicas
 - Día del Hombre se contó con una participación de 42 servidores y debido al aislmamiento obligatoria se suspendio la entrega del obsequio.
 - Celebración de Cumpleaños de los servidores, con 49 participaciones.
</t>
    </r>
    <r>
      <rPr>
        <b/>
        <sz val="10"/>
        <rFont val="Arial"/>
        <family val="2"/>
      </rPr>
      <t>Segundo Trimestre:</t>
    </r>
    <r>
      <rPr>
        <sz val="10"/>
        <rFont val="Arial"/>
        <family val="2"/>
      </rPr>
      <t xml:space="preserve">
Este índice correponde al  resultado  obtenido de las actividades del 
Día de la madre, participación de 206 madres
día del padre, participación de 173 servidores
Teniendo en cuenta el porcentaje de percepción de calidad obtenido, se evidencia que las actividades del programa de Bienestar cumplen con el objetivo propuesto para el mismo. El valor total corresponde al numero de preguntas de las encuestas realizadas.                                                                                                                                                                                                                      </t>
    </r>
    <r>
      <rPr>
        <b/>
        <sz val="10"/>
        <rFont val="Arial"/>
        <family val="2"/>
      </rPr>
      <t xml:space="preserve"> Tercer Trimestre</t>
    </r>
    <r>
      <rPr>
        <sz val="10"/>
        <rFont val="Arial"/>
        <family val="2"/>
      </rPr>
      <t xml:space="preserve">: No se realizaron encuestas para este periodo de tiempo.                                                                                                                                                                                                      </t>
    </r>
    <r>
      <rPr>
        <b/>
        <sz val="10"/>
        <rFont val="Arial"/>
        <family val="2"/>
      </rPr>
      <t>Cuarto Trimestre</t>
    </r>
    <r>
      <rPr>
        <sz val="10"/>
        <rFont val="Arial"/>
        <family val="2"/>
      </rPr>
      <t xml:space="preserve">:
Este índice correponde al  resultado de la percepción de satisfcción de los servidores que participaron en las siguientess actividades: 
Reconocimiento a la Gestión de Atención al Ciudadano con participación de 86  servidores
Taller Virtual de Aceptación y Agradecimiento con una prticipación de 16 servidores y Cierre de Gestión con una particiáción de 488 servidores. El porcentaje de percepción de calidad obtenido,  evidencia que las actividades del programa de Bienestar cumplen con el objetivo propuesto para el mismo. El valor total corresponde al numero de preguntas de las encuestas realizadas. 
</t>
    </r>
  </si>
  <si>
    <t xml:space="preserve">La  percepción de satisfacción de las actividades de Bienestar,  evidencia  un porcentaje del  98% en la evaluación realizada para  el segundo trimestre de 2020. Este índice correponde al  resultado  obtenido en de las actividades:
Durante el segundo  trimestre se adelantaron las siguientes actividades inmersas en el plan de Bienestar:
Este índice correponde al  resultado  obtenido de las actividades del 
Día de la madre, participación de 206 madres
día del padre, participación de 173 servidores
Durante el segundo trimestre para las  actividades de Cultura Física  no se realizaron  encuestas debido a la pandemia.
Teniendo en cuenta el porcentaje de percepción de calidad obtenido, se evidencia que las actividades del programa de Bienestar cumplen con el objetivo propuesto para el mismo.
</t>
  </si>
  <si>
    <r>
      <rPr>
        <b/>
        <sz val="10"/>
        <rFont val="Arial"/>
        <family val="2"/>
      </rPr>
      <t>Primer Trimestre:</t>
    </r>
    <r>
      <rPr>
        <sz val="10"/>
        <rFont val="Arial"/>
        <family val="2"/>
      </rPr>
      <t xml:space="preserve">                                                                                                                                                                                                                                                                                                                              Se adelantaron las siguientes actividades de Cultura Física:
Campeonato interno de tenis de mesa, se contó con la participación de 18 servidores públicos
Atletas en el Run tour de Avianca se contó con la participación de 20 servidores, Minitejo 10 servidores,   Voleybol 10 servidores y futbol femenino 10 servidoras.
Gimnasio de la Superintendencia, se contó con la participación de 15 servidores y Bodytech 52 servidores
Teniendo en cuenta el porcentaje de percepción de calidad obtenido, se evidencia que las actividades del programa de Bienestar cumplen con el objetivo propuesto para el mismo.                                                                                                                                                                </t>
    </r>
    <r>
      <rPr>
        <b/>
        <sz val="10"/>
        <rFont val="Arial"/>
        <family val="2"/>
      </rPr>
      <t>Segundo trimestre:</t>
    </r>
    <r>
      <rPr>
        <sz val="10"/>
        <rFont val="Arial"/>
        <family val="2"/>
      </rPr>
      <t xml:space="preserve"> No se realizaron actividades por la pandemia.                                                                                                                                                                                                   </t>
    </r>
    <r>
      <rPr>
        <b/>
        <sz val="10"/>
        <rFont val="Arial"/>
        <family val="2"/>
      </rPr>
      <t>Tercer Trimestre</t>
    </r>
    <r>
      <rPr>
        <sz val="10"/>
        <rFont val="Arial"/>
        <family val="2"/>
      </rPr>
      <t xml:space="preserve">: Se realizaron las actividades programadas en el Sub programa de Cultura Física y Deporte, se contestaron 464 preguntas de las encuestas realizadas, de las cuales 460 cumplen con los criterios establecidos en el indicador, es decir, se obtuvo un 99% de cumplimiento del indicador.                        </t>
    </r>
    <r>
      <rPr>
        <b/>
        <sz val="10"/>
        <rFont val="Arial"/>
        <family val="2"/>
      </rPr>
      <t xml:space="preserve">Cuarto Trimestre:  </t>
    </r>
    <r>
      <rPr>
        <sz val="10"/>
        <rFont val="Arial"/>
        <family val="2"/>
      </rPr>
      <t xml:space="preserve"> Se realizaron actividades programadas en Cultuta Física y Deportes. Se respondieron 289  preguntas, de las cuales 277 cumplen con el objetivo propuesto para el mkismo.</t>
    </r>
  </si>
  <si>
    <t>La  percepción de satisfacción de las actividades de Bienestar del último trimestre del año 2020,  muestran   un porcentaje del  95% en la evaluación realizada. Este índice corresponde al resultado de las  actividades de Reconocimiento a la Gestión de Atención al Ciudadano con participación de 86  servidores,
Taller Virtual de Aceptación y Agradecimiento con una prticipación de 16 servidores,  Cierre de Gestión con una particiáción de 488 servidores y las actividades programadas en el Sub programa de Cultura Física y Deporte. El porcentaje de percepción de calidad obtenido,  evidencia que las actividades del programa de Bienestar cumplen con el objetivo propuesto para el mismo. Es importante anotar que el porcentaje adicional del 5% en este trimestre,   corresponde en su mayoría a la valoración del item  no aplica de las encuestas , por razones de logitica derivada de las actividades realizadas virtualmente.</t>
  </si>
  <si>
    <t xml:space="preserve">Durante el último trimestre del año 2020, el poblamiento de planta de personal de la Superintendencia de Sociedades ha estado estable, se ha estado realizando la provisión de sus vacantes en cumplimiento de las normas de carrera administrativa, frente al derecho preferencial que señala el artículo 24 de la Ley 909 de 2004, modificado por la Ley 1960 de 2019; que al interior de la entidad se implementó con la Resolución No. 100-000559 del 8 de septiembre del 2020, por la cual adopto el Procedimiento para la Provisión Transitoria en Empleos de Carrera Administrativa, mediante la situación administrativa del Encargo en la Superintendencia de Sociedades.
Es importante resaltar que el Gobierno Nacional expidió los Decreto 1736 y 1737 del 22 de diciembre del 2020, por los cuales se modifica la estructura y la planta de personal de la Superintendencia de Sociedades, en los cuales se adiciona 97 nuevos empleos y se suprimen 3 empleos antiguos; por lo anterior, la planta de personal para el desarrollo de las funciones de la Entidad será de 687 cargos.
De igual forma, se han presentado retiros de personal por causas personales.
</t>
  </si>
</sst>
</file>

<file path=xl/styles.xml><?xml version="1.0" encoding="utf-8"?>
<styleSheet xmlns="http://schemas.openxmlformats.org/spreadsheetml/2006/main">
  <numFmts count="41">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quot;$&quot;#,##0"/>
    <numFmt numFmtId="179" formatCode="&quot;$&quot;#,##0;[Red]\-&quot;$&quot;#,##0"/>
    <numFmt numFmtId="180" formatCode="&quot;$&quot;#,##0.00;\-&quot;$&quot;#,##0.00"/>
    <numFmt numFmtId="181" formatCode="&quot;$&quot;#,##0.00;[Red]\-&quot;$&quot;#,##0.00"/>
    <numFmt numFmtId="182" formatCode="_-&quot;$&quot;* #,##0_-;\-&quot;$&quot;* #,##0_-;_-&quot;$&quot;* &quot;-&quot;_-;_-@_-"/>
    <numFmt numFmtId="183" formatCode="_-&quot;$&quot;* #,##0.00_-;\-&quot;$&quot;* #,##0.00_-;_-&quot;$&quot;* &quot;-&quot;??_-;_-@_-"/>
    <numFmt numFmtId="184" formatCode="0.0"/>
    <numFmt numFmtId="185" formatCode="0.0%"/>
    <numFmt numFmtId="186" formatCode="#,#00%"/>
    <numFmt numFmtId="187" formatCode="0.000%"/>
    <numFmt numFmtId="188" formatCode="0.0000%"/>
    <numFmt numFmtId="189" formatCode="0.00000%"/>
    <numFmt numFmtId="190" formatCode="0.00000"/>
    <numFmt numFmtId="191" formatCode="0.000"/>
    <numFmt numFmtId="192" formatCode="0.0000"/>
    <numFmt numFmtId="193" formatCode="0.000000"/>
    <numFmt numFmtId="194" formatCode="0.0000000"/>
    <numFmt numFmtId="195" formatCode="0.00000000"/>
    <numFmt numFmtId="196" formatCode="0.000000000"/>
  </numFmts>
  <fonts count="68">
    <font>
      <sz val="10"/>
      <name val="Arial"/>
      <family val="0"/>
    </font>
    <font>
      <sz val="11"/>
      <color indexed="8"/>
      <name val="Calibri"/>
      <family val="2"/>
    </font>
    <font>
      <b/>
      <sz val="10"/>
      <name val="Arial"/>
      <family val="2"/>
    </font>
    <font>
      <b/>
      <sz val="10"/>
      <color indexed="9"/>
      <name val="Arial"/>
      <family val="2"/>
    </font>
    <font>
      <sz val="10"/>
      <color indexed="9"/>
      <name val="Arial"/>
      <family val="2"/>
    </font>
    <font>
      <b/>
      <sz val="12"/>
      <color indexed="8"/>
      <name val="Arial Black"/>
      <family val="2"/>
    </font>
    <font>
      <b/>
      <sz val="12"/>
      <color indexed="8"/>
      <name val="Arial Narrow"/>
      <family val="2"/>
    </font>
    <font>
      <b/>
      <sz val="10"/>
      <color indexed="8"/>
      <name val="Arial Narrow"/>
      <family val="2"/>
    </font>
    <font>
      <b/>
      <sz val="14"/>
      <color indexed="9"/>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4"/>
      <color indexed="8"/>
      <name val="Arial"/>
      <family val="2"/>
    </font>
    <font>
      <b/>
      <sz val="14"/>
      <name val="Arial"/>
      <family val="2"/>
    </font>
    <font>
      <b/>
      <sz val="12"/>
      <name val="Arial"/>
      <family val="2"/>
    </font>
    <font>
      <u val="single"/>
      <sz val="10"/>
      <name val="Arial"/>
      <family val="2"/>
    </font>
    <font>
      <b/>
      <sz val="9"/>
      <name val="Arial"/>
      <family val="2"/>
    </font>
    <font>
      <b/>
      <sz val="18"/>
      <name val="Arial"/>
      <family val="2"/>
    </font>
    <font>
      <sz val="8"/>
      <name val="Tahoma"/>
      <family val="2"/>
    </font>
    <font>
      <b/>
      <sz val="8"/>
      <name val="Tahoma"/>
      <family val="2"/>
    </font>
    <font>
      <b/>
      <sz val="8"/>
      <name val="Arial"/>
      <family val="2"/>
    </font>
    <font>
      <b/>
      <sz val="10"/>
      <color indexed="8"/>
      <name val="Arial"/>
      <family val="2"/>
    </font>
    <font>
      <b/>
      <sz val="12"/>
      <color indexed="8"/>
      <name val="Arial"/>
      <family val="2"/>
    </font>
    <font>
      <sz val="9"/>
      <color indexed="8"/>
      <name val="Arial"/>
      <family val="2"/>
    </font>
    <font>
      <sz val="9"/>
      <name val="Arial"/>
      <family val="2"/>
    </font>
    <font>
      <sz val="12"/>
      <name val="Arial"/>
      <family val="2"/>
    </font>
    <font>
      <sz val="14"/>
      <name val="Arial"/>
      <family val="2"/>
    </font>
    <font>
      <b/>
      <sz val="11"/>
      <name val="Arial"/>
      <family val="2"/>
    </font>
    <font>
      <b/>
      <sz val="11"/>
      <color indexed="9"/>
      <name val="Arial"/>
      <family val="2"/>
    </font>
    <font>
      <u val="single"/>
      <sz val="11"/>
      <name val="Arial"/>
      <family val="2"/>
    </font>
    <font>
      <sz val="11"/>
      <name val="Arial"/>
      <family val="2"/>
    </font>
    <font>
      <sz val="9"/>
      <name val="Tahoma"/>
      <family val="2"/>
    </font>
    <font>
      <b/>
      <sz val="9"/>
      <name val="Tahoma"/>
      <family val="2"/>
    </font>
    <font>
      <b/>
      <sz val="16"/>
      <name val="Arial"/>
      <family val="2"/>
    </font>
    <font>
      <sz val="12"/>
      <color indexed="8"/>
      <name val="Arial"/>
      <family val="2"/>
    </font>
    <font>
      <sz val="10"/>
      <color indexed="8"/>
      <name val="Calibri"/>
      <family val="0"/>
    </font>
    <font>
      <b/>
      <sz val="8"/>
      <color indexed="8"/>
      <name val="Calibri"/>
      <family val="0"/>
    </font>
    <font>
      <b/>
      <sz val="5"/>
      <color indexed="8"/>
      <name val="Calibri"/>
      <family val="0"/>
    </font>
    <font>
      <b/>
      <sz val="6.75"/>
      <color indexed="8"/>
      <name val="Calibri"/>
      <family val="0"/>
    </font>
    <font>
      <u val="single"/>
      <sz val="10"/>
      <color indexed="12"/>
      <name val="Arial"/>
      <family val="2"/>
    </font>
    <font>
      <u val="single"/>
      <sz val="10"/>
      <color indexed="20"/>
      <name val="Arial"/>
      <family val="2"/>
    </font>
    <font>
      <sz val="10"/>
      <color indexed="8"/>
      <name val="Arial"/>
      <family val="2"/>
    </font>
    <font>
      <sz val="10"/>
      <color indexed="10"/>
      <name val="Arial"/>
      <family val="2"/>
    </font>
    <font>
      <sz val="8"/>
      <name val="Segoe UI"/>
      <family val="2"/>
    </font>
    <font>
      <b/>
      <sz val="16"/>
      <color indexed="8"/>
      <name val="Times New Roman"/>
      <family val="0"/>
    </font>
    <font>
      <b/>
      <sz val="12"/>
      <color indexed="8"/>
      <name val="Calibri"/>
      <family val="0"/>
    </font>
    <font>
      <u val="single"/>
      <sz val="10"/>
      <color theme="10"/>
      <name val="Arial"/>
      <family val="2"/>
    </font>
    <font>
      <u val="single"/>
      <sz val="10"/>
      <color theme="11"/>
      <name val="Arial"/>
      <family val="2"/>
    </font>
    <font>
      <sz val="10"/>
      <color theme="1"/>
      <name val="Arial"/>
      <family val="2"/>
    </font>
    <font>
      <sz val="10"/>
      <color theme="0"/>
      <name val="Arial"/>
      <family val="2"/>
    </font>
    <font>
      <b/>
      <sz val="10"/>
      <color theme="0"/>
      <name val="Arial"/>
      <family val="2"/>
    </font>
    <font>
      <sz val="10"/>
      <color rgb="FFFF0000"/>
      <name val="Arial"/>
      <family val="2"/>
    </font>
    <font>
      <b/>
      <sz val="11"/>
      <color theme="0"/>
      <name val="Arial"/>
      <family val="2"/>
    </font>
    <font>
      <b/>
      <sz val="14"/>
      <color theme="0"/>
      <name val="Arial"/>
      <family val="2"/>
    </font>
    <font>
      <sz val="12"/>
      <color theme="1"/>
      <name val="Arial"/>
      <family val="2"/>
    </font>
  </fonts>
  <fills count="3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rgb="FF333399"/>
        <bgColor indexed="64"/>
      </patternFill>
    </fill>
    <fill>
      <patternFill patternType="solid">
        <fgColor theme="0"/>
        <bgColor indexed="64"/>
      </patternFill>
    </fill>
    <fill>
      <patternFill patternType="solid">
        <fgColor rgb="FF92D050"/>
        <bgColor indexed="64"/>
      </patternFill>
    </fill>
    <fill>
      <patternFill patternType="solid">
        <fgColor rgb="FF00FF00"/>
        <bgColor indexed="64"/>
      </patternFill>
    </fill>
    <fill>
      <patternFill patternType="solid">
        <fgColor theme="0" tint="-0.1499900072813034"/>
        <bgColor indexed="64"/>
      </patternFill>
    </fill>
    <fill>
      <patternFill patternType="solid">
        <fgColor theme="0" tint="-0.04997999966144562"/>
        <bgColor indexed="64"/>
      </patternFill>
    </fill>
    <fill>
      <patternFill patternType="solid">
        <fgColor rgb="FFFFC000"/>
        <bgColor indexed="64"/>
      </patternFill>
    </fill>
    <fill>
      <patternFill patternType="solid">
        <fgColor indexed="13"/>
        <bgColor indexed="64"/>
      </patternFill>
    </fill>
    <fill>
      <patternFill patternType="solid">
        <fgColor rgb="FFCCFFFF"/>
        <bgColor indexed="64"/>
      </patternFill>
    </fill>
  </fills>
  <borders count="10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right/>
      <top/>
      <bottom style="thick">
        <color indexed="6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top/>
      <bottom style="thick">
        <color indexed="22"/>
      </bottom>
    </border>
    <border>
      <left/>
      <right/>
      <top/>
      <bottom style="medium">
        <color indexed="30"/>
      </bottom>
    </border>
    <border>
      <left/>
      <right/>
      <top style="thin">
        <color indexed="62"/>
      </top>
      <bottom style="double">
        <color indexed="62"/>
      </bottom>
    </border>
    <border>
      <left style="medium"/>
      <right/>
      <top style="medium"/>
      <bottom style="medium"/>
    </border>
    <border>
      <left style="medium"/>
      <right style="medium"/>
      <top style="medium"/>
      <bottom style="medium"/>
    </border>
    <border>
      <left/>
      <right/>
      <top style="medium"/>
      <bottom/>
    </border>
    <border>
      <left style="medium"/>
      <right/>
      <top style="medium"/>
      <bottom/>
    </border>
    <border>
      <left/>
      <right style="medium"/>
      <top style="medium"/>
      <bottom/>
    </border>
    <border>
      <left style="medium"/>
      <right style="thin"/>
      <top style="thin"/>
      <bottom style="medium"/>
    </border>
    <border>
      <left style="medium"/>
      <right style="thin"/>
      <top style="medium"/>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medium"/>
      <top style="medium"/>
      <bottom style="thin"/>
    </border>
    <border>
      <left style="thin"/>
      <right style="thin"/>
      <top style="medium"/>
      <bottom style="medium"/>
    </border>
    <border>
      <left style="medium"/>
      <right style="thin"/>
      <top/>
      <bottom style="thin"/>
    </border>
    <border>
      <left style="thin"/>
      <right/>
      <top style="thin"/>
      <bottom style="medium"/>
    </border>
    <border>
      <left style="thin"/>
      <right style="thin"/>
      <top style="medium"/>
      <bottom style="thin"/>
    </border>
    <border>
      <left style="thin"/>
      <right style="thin"/>
      <top style="thin"/>
      <bottom>
        <color indexed="63"/>
      </bottom>
    </border>
    <border>
      <left/>
      <right/>
      <top style="medium"/>
      <bottom style="medium"/>
    </border>
    <border>
      <left style="thin"/>
      <right style="thin"/>
      <top style="thin"/>
      <bottom style="thin"/>
    </border>
    <border>
      <left style="medium"/>
      <right style="thin"/>
      <top style="medium"/>
      <bottom style="medium"/>
    </border>
    <border>
      <left style="thin"/>
      <right>
        <color indexed="63"/>
      </right>
      <top style="medium"/>
      <bottom style="thin"/>
    </border>
    <border>
      <left/>
      <right/>
      <top/>
      <bottom style="medium"/>
    </border>
    <border>
      <left/>
      <right style="medium"/>
      <top style="medium"/>
      <bottom style="medium"/>
    </border>
    <border>
      <left style="thin"/>
      <right style="medium"/>
      <top style="medium"/>
      <bottom style="medium"/>
    </border>
    <border>
      <left style="medium"/>
      <right/>
      <top/>
      <bottom/>
    </border>
    <border>
      <left style="thin"/>
      <right>
        <color indexed="63"/>
      </right>
      <top>
        <color indexed="63"/>
      </top>
      <bottom>
        <color indexed="63"/>
      </bottom>
    </border>
    <border>
      <left/>
      <right style="medium"/>
      <top/>
      <bottom/>
    </border>
    <border>
      <left style="medium"/>
      <right/>
      <top/>
      <bottom style="medium"/>
    </border>
    <border>
      <left/>
      <right style="medium"/>
      <top/>
      <bottom style="medium"/>
    </border>
    <border>
      <left/>
      <right/>
      <top style="thin"/>
      <bottom style="medium"/>
    </border>
    <border>
      <left/>
      <right style="thin"/>
      <top style="thin"/>
      <bottom style="medium"/>
    </border>
    <border>
      <left/>
      <right style="medium"/>
      <top style="thin"/>
      <bottom style="medium"/>
    </border>
    <border>
      <left style="medium"/>
      <right style="medium"/>
      <top style="medium"/>
      <bottom/>
    </border>
    <border>
      <left style="medium"/>
      <right style="medium"/>
      <top/>
      <bottom style="medium"/>
    </border>
    <border>
      <left style="thin"/>
      <right/>
      <top style="thin"/>
      <bottom style="thin"/>
    </border>
    <border>
      <left/>
      <right/>
      <top style="thin"/>
      <bottom style="thin"/>
    </border>
    <border>
      <left/>
      <right style="thin"/>
      <top style="thin"/>
      <bottom style="thin"/>
    </border>
    <border>
      <left/>
      <right style="medium"/>
      <top style="thin"/>
      <bottom style="thin"/>
    </border>
    <border>
      <left style="thin"/>
      <right/>
      <top/>
      <bottom style="thin"/>
    </border>
    <border>
      <left/>
      <right/>
      <top/>
      <bottom style="thin"/>
    </border>
    <border>
      <left/>
      <right style="thin"/>
      <top/>
      <bottom style="thin"/>
    </border>
    <border>
      <left/>
      <right style="medium"/>
      <top/>
      <bottom style="thin"/>
    </border>
    <border>
      <left style="medium"/>
      <right style="thin"/>
      <top style="medium"/>
      <bottom/>
    </border>
    <border>
      <left style="thin"/>
      <right style="thin"/>
      <top style="medium"/>
      <bottom/>
    </border>
    <border>
      <left style="thin"/>
      <right/>
      <top style="medium"/>
      <bottom/>
    </border>
    <border>
      <left style="thin"/>
      <right style="medium"/>
      <top style="medium"/>
      <bottom/>
    </border>
    <border>
      <left style="thin"/>
      <right/>
      <top style="medium"/>
      <bottom style="medium"/>
    </border>
    <border>
      <left style="medium"/>
      <right/>
      <top style="medium"/>
      <bottom style="thin"/>
    </border>
    <border>
      <left style="medium"/>
      <right/>
      <top style="thin"/>
      <bottom style="thin"/>
    </border>
    <border>
      <left style="medium"/>
      <right/>
      <top style="thin"/>
      <bottom style="medium"/>
    </border>
    <border>
      <left/>
      <right style="thin"/>
      <top style="medium"/>
      <bottom style="thin"/>
    </border>
    <border>
      <left style="thin"/>
      <right style="medium"/>
      <top style="thin"/>
      <bottom style="thin"/>
    </border>
    <border>
      <left style="thick"/>
      <right style="medium"/>
      <top style="thick"/>
      <bottom style="medium"/>
    </border>
    <border>
      <left style="thick"/>
      <right style="medium"/>
      <top style="medium"/>
      <bottom style="medium"/>
    </border>
    <border>
      <left style="medium"/>
      <right style="medium"/>
      <top style="thick"/>
      <bottom/>
    </border>
    <border>
      <left style="medium"/>
      <right style="medium"/>
      <top style="thick"/>
      <bottom style="medium"/>
    </border>
    <border>
      <left style="medium"/>
      <right style="thick"/>
      <top style="thick"/>
      <bottom style="medium"/>
    </border>
    <border>
      <left style="medium"/>
      <right style="thick"/>
      <top style="medium"/>
      <bottom style="medium"/>
    </border>
    <border>
      <left style="thick"/>
      <right style="medium"/>
      <top style="medium"/>
      <bottom/>
    </border>
    <border>
      <left style="thick"/>
      <right style="medium"/>
      <top/>
      <bottom style="medium"/>
    </border>
    <border>
      <left style="thin"/>
      <right style="thin"/>
      <top/>
      <bottom style="medium"/>
    </border>
    <border>
      <left/>
      <right style="thick"/>
      <top style="medium"/>
      <bottom/>
    </border>
    <border>
      <left style="thin"/>
      <right/>
      <top/>
      <bottom style="medium"/>
    </border>
    <border>
      <left/>
      <right style="thick"/>
      <top/>
      <bottom style="medium"/>
    </border>
    <border>
      <left style="thick"/>
      <right style="medium"/>
      <top style="thick"/>
      <bottom style="thin"/>
    </border>
    <border>
      <left style="thick"/>
      <right style="medium"/>
      <top style="thin"/>
      <bottom style="thin"/>
    </border>
    <border>
      <left style="thick"/>
      <right style="medium"/>
      <top style="thin"/>
      <bottom style="thick"/>
    </border>
    <border>
      <left style="medium"/>
      <right style="medium"/>
      <top style="thick"/>
      <bottom style="thin"/>
    </border>
    <border>
      <left style="thick"/>
      <right/>
      <top style="thick"/>
      <bottom style="thin"/>
    </border>
    <border>
      <left/>
      <right/>
      <top style="thick"/>
      <bottom style="thin"/>
    </border>
    <border>
      <left/>
      <right style="thick"/>
      <top style="thick"/>
      <bottom style="thin"/>
    </border>
    <border>
      <left style="medium"/>
      <right style="medium"/>
      <top style="thin"/>
      <bottom style="thin"/>
    </border>
    <border>
      <left style="thick"/>
      <right/>
      <top style="thin"/>
      <bottom style="thin"/>
    </border>
    <border>
      <left/>
      <right style="thick"/>
      <top style="thin"/>
      <bottom style="thin"/>
    </border>
    <border>
      <left style="medium"/>
      <right style="medium"/>
      <top style="thin"/>
      <bottom style="thick"/>
    </border>
    <border>
      <left style="thick"/>
      <right/>
      <top style="thin"/>
      <bottom style="thick"/>
    </border>
    <border>
      <left/>
      <right/>
      <top style="thin"/>
      <bottom style="thick"/>
    </border>
    <border>
      <left/>
      <right style="thick"/>
      <top style="thin"/>
      <bottom style="thick"/>
    </border>
    <border>
      <left style="medium"/>
      <right style="medium"/>
      <top>
        <color indexed="63"/>
      </top>
      <bottom>
        <color indexed="63"/>
      </bottom>
    </border>
    <border>
      <left/>
      <right/>
      <top style="medium"/>
      <bottom style="thin"/>
    </border>
    <border>
      <left/>
      <right style="medium"/>
      <top style="medium"/>
      <bottom style="thin"/>
    </border>
    <border>
      <left style="thin"/>
      <right style="medium"/>
      <top/>
      <bottom style="thin"/>
    </border>
    <border>
      <left style="medium"/>
      <right style="medium"/>
      <top/>
      <bottom style="thin"/>
    </border>
    <border>
      <left style="medium"/>
      <right style="medium"/>
      <top style="thin"/>
      <bottom style="medium"/>
    </border>
    <border>
      <left style="medium"/>
      <right style="thin"/>
      <top/>
      <bottom style="medium"/>
    </border>
    <border>
      <left style="thin"/>
      <right style="medium"/>
      <top/>
      <bottom style="medium"/>
    </border>
    <border>
      <left style="thin"/>
      <right style="thin"/>
      <top>
        <color indexed="63"/>
      </top>
      <bottom>
        <color indexed="63"/>
      </bottom>
    </border>
    <border>
      <left style="thin"/>
      <right style="thin"/>
      <top>
        <color indexed="63"/>
      </top>
      <bottom style="thin"/>
    </border>
    <border>
      <left style="medium"/>
      <right/>
      <top style="thin"/>
      <bottom/>
    </border>
    <border>
      <left>
        <color indexed="63"/>
      </left>
      <right>
        <color indexed="63"/>
      </right>
      <top style="thin"/>
      <bottom>
        <color indexed="63"/>
      </bottom>
    </border>
    <border>
      <left/>
      <right style="medium"/>
      <top style="thin"/>
      <bottom/>
    </border>
    <border>
      <left style="thin"/>
      <right>
        <color indexed="63"/>
      </right>
      <top style="thin"/>
      <bottom>
        <color indexed="63"/>
      </bottom>
    </border>
    <border>
      <left>
        <color indexed="63"/>
      </left>
      <right style="thin"/>
      <top style="thin"/>
      <bottom>
        <color indexed="63"/>
      </bottom>
    </border>
    <border>
      <left style="thin"/>
      <right style="medium"/>
      <top style="thin"/>
      <bottom>
        <color indexed="63"/>
      </bottom>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9" fillId="12" borderId="0" applyNumberFormat="0" applyBorder="0" applyAlignment="0" applyProtection="0"/>
    <xf numFmtId="0" fontId="9" fillId="9" borderId="0" applyNumberFormat="0" applyBorder="0" applyAlignment="0" applyProtection="0"/>
    <xf numFmtId="0" fontId="9" fillId="1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15" borderId="0" applyNumberFormat="0" applyBorder="0" applyAlignment="0" applyProtection="0"/>
    <xf numFmtId="0" fontId="10" fillId="4" borderId="0" applyNumberFormat="0" applyBorder="0" applyAlignment="0" applyProtection="0"/>
    <xf numFmtId="0" fontId="11" fillId="16" borderId="1" applyNumberFormat="0" applyAlignment="0" applyProtection="0"/>
    <xf numFmtId="0" fontId="12" fillId="17" borderId="2" applyNumberFormat="0" applyAlignment="0" applyProtection="0"/>
    <xf numFmtId="0" fontId="13" fillId="0" borderId="3" applyNumberFormat="0" applyFill="0" applyAlignment="0" applyProtection="0"/>
    <xf numFmtId="0" fontId="22" fillId="0" borderId="4" applyNumberFormat="0" applyFill="0" applyAlignment="0" applyProtection="0"/>
    <xf numFmtId="0" fontId="14" fillId="0" borderId="0" applyNumberFormat="0" applyFill="0" applyBorder="0" applyAlignment="0" applyProtection="0"/>
    <xf numFmtId="0" fontId="9" fillId="18" borderId="0" applyNumberFormat="0" applyBorder="0" applyAlignment="0" applyProtection="0"/>
    <xf numFmtId="0" fontId="9" fillId="19" borderId="0" applyNumberFormat="0" applyBorder="0" applyAlignment="0" applyProtection="0"/>
    <xf numFmtId="0" fontId="9" fillId="20" borderId="0" applyNumberFormat="0" applyBorder="0" applyAlignment="0" applyProtection="0"/>
    <xf numFmtId="0" fontId="9" fillId="13" borderId="0" applyNumberFormat="0" applyBorder="0" applyAlignment="0" applyProtection="0"/>
    <xf numFmtId="0" fontId="9" fillId="14" borderId="0" applyNumberFormat="0" applyBorder="0" applyAlignment="0" applyProtection="0"/>
    <xf numFmtId="0" fontId="9" fillId="21" borderId="0" applyNumberFormat="0" applyBorder="0" applyAlignment="0" applyProtection="0"/>
    <xf numFmtId="0" fontId="15" fillId="7" borderId="1" applyNumberFormat="0" applyAlignment="0" applyProtection="0"/>
    <xf numFmtId="0" fontId="59" fillId="0" borderId="0" applyNumberFormat="0" applyFill="0" applyBorder="0" applyAlignment="0" applyProtection="0"/>
    <xf numFmtId="0" fontId="60" fillId="0" borderId="0" applyNumberFormat="0" applyFill="0" applyBorder="0" applyAlignment="0" applyProtection="0"/>
    <xf numFmtId="0" fontId="16" fillId="3"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7" fillId="22" borderId="0" applyNumberFormat="0" applyBorder="0" applyAlignment="0" applyProtection="0"/>
    <xf numFmtId="0" fontId="0" fillId="0" borderId="0">
      <alignment/>
      <protection/>
    </xf>
    <xf numFmtId="0" fontId="0" fillId="23" borderId="5" applyNumberFormat="0" applyFont="0" applyAlignment="0" applyProtection="0"/>
    <xf numFmtId="9" fontId="0" fillId="0" borderId="0" applyFont="0" applyFill="0" applyBorder="0" applyAlignment="0" applyProtection="0"/>
    <xf numFmtId="0" fontId="18" fillId="16" borderId="6" applyNumberFormat="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0" borderId="0" applyNumberFormat="0" applyFill="0" applyBorder="0" applyAlignment="0" applyProtection="0"/>
    <xf numFmtId="0" fontId="23" fillId="0" borderId="7" applyNumberFormat="0" applyFill="0" applyAlignment="0" applyProtection="0"/>
    <xf numFmtId="0" fontId="14" fillId="0" borderId="8" applyNumberFormat="0" applyFill="0" applyAlignment="0" applyProtection="0"/>
    <xf numFmtId="0" fontId="24" fillId="0" borderId="9" applyNumberFormat="0" applyFill="0" applyAlignment="0" applyProtection="0"/>
  </cellStyleXfs>
  <cellXfs count="695">
    <xf numFmtId="0" fontId="0" fillId="0" borderId="0" xfId="0" applyAlignment="1">
      <alignment/>
    </xf>
    <xf numFmtId="0" fontId="3" fillId="18" borderId="10" xfId="0" applyFont="1" applyFill="1" applyBorder="1" applyAlignment="1">
      <alignment horizontal="center"/>
    </xf>
    <xf numFmtId="0" fontId="3" fillId="18" borderId="11" xfId="0" applyFont="1" applyFill="1" applyBorder="1" applyAlignment="1">
      <alignment/>
    </xf>
    <xf numFmtId="0" fontId="0" fillId="24" borderId="0" xfId="0" applyFill="1" applyAlignment="1">
      <alignment/>
    </xf>
    <xf numFmtId="0" fontId="3" fillId="24" borderId="12" xfId="0" applyFont="1" applyFill="1" applyBorder="1" applyAlignment="1">
      <alignment horizontal="center"/>
    </xf>
    <xf numFmtId="0" fontId="3" fillId="24" borderId="13" xfId="0" applyFont="1" applyFill="1" applyBorder="1" applyAlignment="1">
      <alignment horizontal="center"/>
    </xf>
    <xf numFmtId="0" fontId="3" fillId="24" borderId="14" xfId="0" applyFont="1" applyFill="1" applyBorder="1" applyAlignment="1">
      <alignment horizontal="center"/>
    </xf>
    <xf numFmtId="0" fontId="3" fillId="24" borderId="0" xfId="0" applyFont="1" applyFill="1" applyBorder="1" applyAlignment="1">
      <alignment horizontal="center"/>
    </xf>
    <xf numFmtId="0" fontId="3" fillId="24" borderId="15" xfId="0" applyFont="1" applyFill="1" applyBorder="1" applyAlignment="1">
      <alignment horizontal="center"/>
    </xf>
    <xf numFmtId="0" fontId="2" fillId="24" borderId="16" xfId="0" applyFont="1" applyFill="1" applyBorder="1" applyAlignment="1">
      <alignment/>
    </xf>
    <xf numFmtId="0" fontId="2" fillId="24" borderId="15" xfId="0" applyFont="1" applyFill="1" applyBorder="1" applyAlignment="1">
      <alignment/>
    </xf>
    <xf numFmtId="0" fontId="2" fillId="10" borderId="10" xfId="0" applyFont="1" applyFill="1" applyBorder="1" applyAlignment="1">
      <alignment horizontal="center" wrapText="1"/>
    </xf>
    <xf numFmtId="0" fontId="2" fillId="24" borderId="17" xfId="0" applyFont="1" applyFill="1" applyBorder="1" applyAlignment="1">
      <alignment horizontal="center"/>
    </xf>
    <xf numFmtId="0" fontId="2" fillId="24" borderId="18" xfId="0" applyFont="1" applyFill="1" applyBorder="1" applyAlignment="1">
      <alignment horizontal="center"/>
    </xf>
    <xf numFmtId="0" fontId="2" fillId="24" borderId="19" xfId="0" applyFont="1" applyFill="1" applyBorder="1" applyAlignment="1">
      <alignment horizontal="center"/>
    </xf>
    <xf numFmtId="0" fontId="2" fillId="24" borderId="20" xfId="0" applyFont="1" applyFill="1" applyBorder="1" applyAlignment="1">
      <alignment horizontal="center"/>
    </xf>
    <xf numFmtId="0" fontId="3" fillId="18" borderId="11" xfId="0" applyFont="1" applyFill="1" applyBorder="1" applyAlignment="1">
      <alignment horizontal="center" vertical="distributed" wrapText="1"/>
    </xf>
    <xf numFmtId="0" fontId="2" fillId="0" borderId="11" xfId="0" applyFont="1" applyFill="1" applyBorder="1" applyAlignment="1">
      <alignment horizontal="center" vertical="distributed"/>
    </xf>
    <xf numFmtId="0" fontId="4" fillId="24" borderId="0" xfId="0" applyFont="1" applyFill="1" applyAlignment="1">
      <alignment/>
    </xf>
    <xf numFmtId="0" fontId="3" fillId="18" borderId="10" xfId="0" applyFont="1" applyFill="1" applyBorder="1" applyAlignment="1">
      <alignment vertical="center" wrapText="1"/>
    </xf>
    <xf numFmtId="0" fontId="3" fillId="18" borderId="13" xfId="0" applyFont="1" applyFill="1" applyBorder="1" applyAlignment="1">
      <alignment vertical="center" wrapText="1"/>
    </xf>
    <xf numFmtId="0" fontId="0" fillId="0" borderId="0" xfId="0" applyFill="1" applyAlignment="1">
      <alignment/>
    </xf>
    <xf numFmtId="0" fontId="0" fillId="24" borderId="0" xfId="0" applyFill="1" applyAlignment="1">
      <alignment wrapText="1"/>
    </xf>
    <xf numFmtId="0" fontId="3" fillId="18" borderId="11" xfId="0" applyFont="1" applyFill="1" applyBorder="1" applyAlignment="1">
      <alignment vertical="center" wrapText="1"/>
    </xf>
    <xf numFmtId="0" fontId="0" fillId="0" borderId="0" xfId="0" applyBorder="1" applyAlignment="1">
      <alignment/>
    </xf>
    <xf numFmtId="0" fontId="0" fillId="0" borderId="0" xfId="0" applyBorder="1" applyAlignment="1">
      <alignment horizontal="center" vertical="center"/>
    </xf>
    <xf numFmtId="0" fontId="26" fillId="0" borderId="0" xfId="0" applyFont="1" applyBorder="1" applyAlignment="1">
      <alignment horizontal="center"/>
    </xf>
    <xf numFmtId="0" fontId="0" fillId="0" borderId="0" xfId="0" applyBorder="1" applyAlignment="1">
      <alignment horizontal="left"/>
    </xf>
    <xf numFmtId="0" fontId="0" fillId="0" borderId="0" xfId="0" applyAlignment="1">
      <alignment horizontal="center" vertical="center"/>
    </xf>
    <xf numFmtId="0" fontId="0" fillId="0" borderId="11" xfId="0" applyBorder="1" applyAlignment="1" applyProtection="1">
      <alignment horizontal="left" vertical="center" wrapText="1"/>
      <protection/>
    </xf>
    <xf numFmtId="0" fontId="0" fillId="0" borderId="21" xfId="0" applyBorder="1" applyAlignment="1" applyProtection="1">
      <alignment horizontal="center" vertical="center" wrapText="1"/>
      <protection/>
    </xf>
    <xf numFmtId="0" fontId="2" fillId="0" borderId="11" xfId="0" applyFont="1" applyBorder="1" applyAlignment="1">
      <alignment horizontal="center" wrapText="1"/>
    </xf>
    <xf numFmtId="0" fontId="0" fillId="24" borderId="0" xfId="0" applyFont="1" applyFill="1" applyAlignment="1">
      <alignment/>
    </xf>
    <xf numFmtId="0" fontId="0" fillId="24" borderId="11" xfId="0" applyFont="1" applyFill="1" applyBorder="1" applyAlignment="1">
      <alignment horizontal="center"/>
    </xf>
    <xf numFmtId="0" fontId="2" fillId="24" borderId="22" xfId="0" applyFont="1" applyFill="1" applyBorder="1" applyAlignment="1">
      <alignment/>
    </xf>
    <xf numFmtId="0" fontId="29" fillId="24" borderId="17" xfId="0" applyFont="1" applyFill="1" applyBorder="1" applyAlignment="1">
      <alignment horizontal="left" wrapText="1"/>
    </xf>
    <xf numFmtId="0" fontId="2" fillId="24" borderId="23" xfId="0" applyFont="1" applyFill="1" applyBorder="1" applyAlignment="1">
      <alignment horizontal="center"/>
    </xf>
    <xf numFmtId="0" fontId="61" fillId="24" borderId="0" xfId="0" applyFont="1" applyFill="1" applyAlignment="1">
      <alignment/>
    </xf>
    <xf numFmtId="0" fontId="62" fillId="24" borderId="0" xfId="0" applyFont="1" applyFill="1" applyAlignment="1">
      <alignment/>
    </xf>
    <xf numFmtId="0" fontId="63" fillId="24" borderId="0" xfId="0" applyFont="1" applyFill="1" applyAlignment="1">
      <alignment/>
    </xf>
    <xf numFmtId="0" fontId="63" fillId="24" borderId="0" xfId="0" applyFont="1" applyFill="1" applyBorder="1" applyAlignment="1">
      <alignment/>
    </xf>
    <xf numFmtId="0" fontId="62" fillId="24" borderId="0" xfId="0" applyFont="1" applyFill="1" applyAlignment="1">
      <alignment vertical="center" wrapText="1"/>
    </xf>
    <xf numFmtId="0" fontId="62" fillId="24" borderId="0" xfId="0" applyFont="1" applyFill="1" applyAlignment="1">
      <alignment horizontal="center" vertical="center" wrapText="1"/>
    </xf>
    <xf numFmtId="0" fontId="0" fillId="24" borderId="0" xfId="0" applyFont="1" applyFill="1" applyAlignment="1">
      <alignment vertical="center" wrapText="1"/>
    </xf>
    <xf numFmtId="0" fontId="0" fillId="24" borderId="0" xfId="0" applyFill="1" applyAlignment="1">
      <alignment horizontal="left"/>
    </xf>
    <xf numFmtId="9" fontId="2" fillId="24" borderId="23" xfId="0" applyNumberFormat="1" applyFont="1" applyFill="1" applyBorder="1" applyAlignment="1">
      <alignment horizontal="center"/>
    </xf>
    <xf numFmtId="9" fontId="0" fillId="0" borderId="0" xfId="0" applyNumberFormat="1" applyAlignment="1">
      <alignment/>
    </xf>
    <xf numFmtId="17" fontId="2" fillId="24" borderId="24" xfId="0" applyNumberFormat="1" applyFont="1" applyFill="1" applyBorder="1" applyAlignment="1">
      <alignment horizontal="center"/>
    </xf>
    <xf numFmtId="17" fontId="33" fillId="24" borderId="24" xfId="0" applyNumberFormat="1" applyFont="1" applyFill="1" applyBorder="1" applyAlignment="1">
      <alignment horizontal="center"/>
    </xf>
    <xf numFmtId="0" fontId="63" fillId="25" borderId="25" xfId="0" applyFont="1" applyFill="1" applyBorder="1" applyAlignment="1" applyProtection="1">
      <alignment horizontal="center" vertical="center" wrapText="1"/>
      <protection/>
    </xf>
    <xf numFmtId="0" fontId="0" fillId="24" borderId="0" xfId="0" applyFill="1" applyAlignment="1" applyProtection="1">
      <alignment/>
      <protection locked="0"/>
    </xf>
    <xf numFmtId="0" fontId="62" fillId="24" borderId="0" xfId="0" applyFont="1" applyFill="1" applyAlignment="1" applyProtection="1">
      <alignment/>
      <protection locked="0"/>
    </xf>
    <xf numFmtId="0" fontId="0" fillId="24" borderId="0" xfId="0" applyFont="1" applyFill="1" applyAlignment="1" applyProtection="1">
      <alignment/>
      <protection locked="0"/>
    </xf>
    <xf numFmtId="0" fontId="0" fillId="0" borderId="0" xfId="0" applyFill="1" applyAlignment="1" applyProtection="1">
      <alignment/>
      <protection locked="0"/>
    </xf>
    <xf numFmtId="0" fontId="3" fillId="18" borderId="10" xfId="0" applyFont="1" applyFill="1" applyBorder="1" applyAlignment="1" applyProtection="1">
      <alignment vertical="center" wrapText="1"/>
      <protection locked="0"/>
    </xf>
    <xf numFmtId="0" fontId="0" fillId="24" borderId="0" xfId="0" applyFill="1" applyAlignment="1" applyProtection="1">
      <alignment wrapText="1"/>
      <protection locked="0"/>
    </xf>
    <xf numFmtId="0" fontId="63" fillId="24" borderId="0" xfId="0" applyFont="1" applyFill="1" applyAlignment="1" applyProtection="1">
      <alignment/>
      <protection locked="0"/>
    </xf>
    <xf numFmtId="0" fontId="63" fillId="26" borderId="0" xfId="0" applyFont="1" applyFill="1" applyBorder="1" applyAlignment="1" applyProtection="1">
      <alignment/>
      <protection locked="0"/>
    </xf>
    <xf numFmtId="0" fontId="62" fillId="24" borderId="0" xfId="0" applyFont="1" applyFill="1" applyAlignment="1" applyProtection="1">
      <alignment vertical="center" wrapText="1"/>
      <protection locked="0"/>
    </xf>
    <xf numFmtId="0" fontId="62" fillId="24" borderId="0" xfId="0" applyFont="1" applyFill="1" applyAlignment="1" applyProtection="1">
      <alignment horizontal="center" vertical="center" wrapText="1"/>
      <protection locked="0"/>
    </xf>
    <xf numFmtId="0" fontId="63" fillId="24" borderId="0" xfId="0" applyFont="1" applyFill="1" applyAlignment="1" applyProtection="1">
      <alignment horizontal="center" vertical="center" wrapText="1"/>
      <protection locked="0"/>
    </xf>
    <xf numFmtId="0" fontId="3" fillId="18" borderId="11" xfId="54" applyFont="1" applyFill="1" applyBorder="1" applyAlignment="1" applyProtection="1">
      <alignment vertical="center" wrapText="1"/>
      <protection/>
    </xf>
    <xf numFmtId="0" fontId="3" fillId="18" borderId="11" xfId="0" applyFont="1" applyFill="1" applyBorder="1" applyAlignment="1" applyProtection="1">
      <alignment/>
      <protection/>
    </xf>
    <xf numFmtId="0" fontId="0" fillId="24" borderId="22" xfId="0" applyFont="1" applyFill="1" applyBorder="1" applyAlignment="1" applyProtection="1">
      <alignment vertical="center" wrapText="1"/>
      <protection/>
    </xf>
    <xf numFmtId="0" fontId="0" fillId="24" borderId="17" xfId="0" applyFont="1" applyFill="1" applyBorder="1" applyAlignment="1" applyProtection="1">
      <alignment vertical="center" wrapText="1"/>
      <protection/>
    </xf>
    <xf numFmtId="0" fontId="2" fillId="24" borderId="16" xfId="54" applyFont="1" applyFill="1" applyBorder="1" applyProtection="1">
      <alignment/>
      <protection/>
    </xf>
    <xf numFmtId="0" fontId="2" fillId="24" borderId="24" xfId="54" applyFont="1" applyFill="1" applyBorder="1" applyAlignment="1" applyProtection="1">
      <alignment horizontal="center"/>
      <protection/>
    </xf>
    <xf numFmtId="0" fontId="2" fillId="24" borderId="20" xfId="54" applyFont="1" applyFill="1" applyBorder="1" applyAlignment="1" applyProtection="1">
      <alignment horizontal="center"/>
      <protection/>
    </xf>
    <xf numFmtId="0" fontId="2" fillId="24" borderId="15" xfId="54" applyFont="1" applyFill="1" applyBorder="1" applyProtection="1">
      <alignment/>
      <protection/>
    </xf>
    <xf numFmtId="0" fontId="2" fillId="24" borderId="18" xfId="54" applyFont="1" applyFill="1" applyBorder="1" applyAlignment="1" applyProtection="1">
      <alignment horizontal="center"/>
      <protection/>
    </xf>
    <xf numFmtId="185" fontId="2" fillId="27" borderId="18" xfId="56" applyNumberFormat="1" applyFont="1" applyFill="1" applyBorder="1" applyAlignment="1" applyProtection="1">
      <alignment horizontal="center"/>
      <protection/>
    </xf>
    <xf numFmtId="185" fontId="2" fillId="24" borderId="18" xfId="56" applyNumberFormat="1" applyFont="1" applyFill="1" applyBorder="1" applyAlignment="1" applyProtection="1">
      <alignment horizontal="center"/>
      <protection/>
    </xf>
    <xf numFmtId="0" fontId="3" fillId="24" borderId="26" xfId="0" applyFont="1" applyFill="1" applyBorder="1" applyAlignment="1" applyProtection="1">
      <alignment/>
      <protection/>
    </xf>
    <xf numFmtId="0" fontId="25" fillId="0" borderId="0" xfId="0" applyFont="1" applyBorder="1" applyAlignment="1" applyProtection="1">
      <alignment/>
      <protection locked="0"/>
    </xf>
    <xf numFmtId="0" fontId="0" fillId="0" borderId="0" xfId="0" applyBorder="1" applyAlignment="1" applyProtection="1">
      <alignment/>
      <protection locked="0"/>
    </xf>
    <xf numFmtId="0" fontId="0" fillId="0" borderId="0" xfId="0" applyBorder="1" applyAlignment="1" applyProtection="1">
      <alignment/>
      <protection locked="0"/>
    </xf>
    <xf numFmtId="0" fontId="0" fillId="0" borderId="0" xfId="0" applyAlignment="1" applyProtection="1">
      <alignment/>
      <protection locked="0"/>
    </xf>
    <xf numFmtId="0" fontId="25" fillId="0" borderId="0" xfId="0" applyFont="1" applyFill="1" applyBorder="1" applyAlignment="1" applyProtection="1">
      <alignment/>
      <protection locked="0"/>
    </xf>
    <xf numFmtId="0" fontId="0" fillId="0" borderId="0" xfId="0" applyFill="1" applyBorder="1" applyAlignment="1" applyProtection="1">
      <alignment/>
      <protection locked="0"/>
    </xf>
    <xf numFmtId="0" fontId="0" fillId="0" borderId="0" xfId="0" applyFill="1" applyBorder="1" applyAlignment="1" applyProtection="1">
      <alignment/>
      <protection locked="0"/>
    </xf>
    <xf numFmtId="0" fontId="26" fillId="0" borderId="0" xfId="0" applyFont="1" applyFill="1" applyBorder="1" applyAlignment="1" applyProtection="1">
      <alignment/>
      <protection locked="0"/>
    </xf>
    <xf numFmtId="0" fontId="2" fillId="0" borderId="0" xfId="0" applyFont="1" applyFill="1" applyAlignment="1" applyProtection="1">
      <alignment horizontal="center"/>
      <protection locked="0"/>
    </xf>
    <xf numFmtId="0" fontId="2" fillId="0" borderId="0" xfId="0" applyFont="1" applyFill="1" applyAlignment="1" applyProtection="1">
      <alignment horizontal="center" vertical="center"/>
      <protection locked="0"/>
    </xf>
    <xf numFmtId="0" fontId="0" fillId="0" borderId="0" xfId="0" applyAlignment="1" applyProtection="1">
      <alignment horizontal="center" vertical="center"/>
      <protection locked="0"/>
    </xf>
    <xf numFmtId="184" fontId="0" fillId="0" borderId="0" xfId="0" applyNumberFormat="1" applyFill="1" applyBorder="1" applyAlignment="1" applyProtection="1">
      <alignment horizontal="center" wrapText="1"/>
      <protection locked="0"/>
    </xf>
    <xf numFmtId="0" fontId="3" fillId="18" borderId="11" xfId="54" applyFont="1" applyFill="1" applyBorder="1" applyProtection="1">
      <alignment/>
      <protection/>
    </xf>
    <xf numFmtId="0" fontId="0" fillId="24" borderId="0" xfId="0" applyFill="1" applyAlignment="1" applyProtection="1">
      <alignment/>
      <protection/>
    </xf>
    <xf numFmtId="0" fontId="3" fillId="18" borderId="11" xfId="54" applyFont="1" applyFill="1" applyBorder="1" applyAlignment="1" applyProtection="1">
      <alignment horizontal="center" vertical="distributed" wrapText="1"/>
      <protection/>
    </xf>
    <xf numFmtId="0" fontId="3" fillId="24" borderId="12" xfId="0" applyFont="1" applyFill="1" applyBorder="1" applyAlignment="1" applyProtection="1">
      <alignment horizontal="center"/>
      <protection/>
    </xf>
    <xf numFmtId="0" fontId="3" fillId="18" borderId="13" xfId="0" applyFont="1" applyFill="1" applyBorder="1" applyAlignment="1" applyProtection="1">
      <alignment horizontal="center"/>
      <protection/>
    </xf>
    <xf numFmtId="0" fontId="2" fillId="24" borderId="17" xfId="0" applyFont="1" applyFill="1" applyBorder="1" applyAlignment="1" applyProtection="1">
      <alignment horizontal="center"/>
      <protection/>
    </xf>
    <xf numFmtId="0" fontId="3" fillId="24" borderId="15" xfId="0" applyFont="1" applyFill="1" applyBorder="1" applyAlignment="1" applyProtection="1">
      <alignment horizontal="center"/>
      <protection/>
    </xf>
    <xf numFmtId="0" fontId="3" fillId="24" borderId="0" xfId="0" applyFont="1" applyFill="1" applyBorder="1" applyAlignment="1" applyProtection="1">
      <alignment horizontal="center"/>
      <protection/>
    </xf>
    <xf numFmtId="0" fontId="3" fillId="24" borderId="13" xfId="0" applyFont="1" applyFill="1" applyBorder="1" applyAlignment="1" applyProtection="1">
      <alignment horizontal="center"/>
      <protection/>
    </xf>
    <xf numFmtId="0" fontId="3" fillId="24" borderId="14" xfId="0" applyFont="1" applyFill="1" applyBorder="1" applyAlignment="1" applyProtection="1">
      <alignment horizontal="center"/>
      <protection/>
    </xf>
    <xf numFmtId="0" fontId="3" fillId="24" borderId="10" xfId="0" applyFont="1" applyFill="1" applyBorder="1" applyAlignment="1" applyProtection="1">
      <alignment/>
      <protection/>
    </xf>
    <xf numFmtId="0" fontId="62" fillId="24" borderId="0" xfId="0" applyFont="1" applyFill="1" applyAlignment="1" applyProtection="1">
      <alignment/>
      <protection/>
    </xf>
    <xf numFmtId="0" fontId="64" fillId="24" borderId="0" xfId="0" applyFont="1" applyFill="1" applyAlignment="1" applyProtection="1">
      <alignment/>
      <protection/>
    </xf>
    <xf numFmtId="0" fontId="62" fillId="0" borderId="0" xfId="0" applyFont="1" applyFill="1" applyAlignment="1" applyProtection="1">
      <alignment/>
      <protection/>
    </xf>
    <xf numFmtId="0" fontId="0" fillId="24" borderId="0" xfId="0" applyFont="1" applyFill="1" applyAlignment="1" applyProtection="1">
      <alignment/>
      <protection/>
    </xf>
    <xf numFmtId="0" fontId="0" fillId="26" borderId="0" xfId="0" applyFill="1" applyBorder="1" applyAlignment="1" applyProtection="1">
      <alignment horizontal="center" vertical="center"/>
      <protection/>
    </xf>
    <xf numFmtId="0" fontId="0" fillId="26" borderId="0" xfId="0" applyFill="1" applyBorder="1" applyAlignment="1" applyProtection="1">
      <alignment/>
      <protection/>
    </xf>
    <xf numFmtId="0" fontId="26" fillId="26" borderId="0" xfId="0" applyFont="1" applyFill="1" applyBorder="1" applyAlignment="1" applyProtection="1">
      <alignment horizontal="center"/>
      <protection/>
    </xf>
    <xf numFmtId="0" fontId="0" fillId="26" borderId="0" xfId="0" applyFill="1" applyBorder="1" applyAlignment="1" applyProtection="1">
      <alignment horizontal="left"/>
      <protection/>
    </xf>
    <xf numFmtId="0" fontId="27" fillId="26" borderId="0" xfId="0" applyFont="1" applyFill="1" applyAlignment="1" applyProtection="1">
      <alignment horizontal="center" vertical="center"/>
      <protection/>
    </xf>
    <xf numFmtId="0" fontId="0" fillId="26" borderId="0" xfId="0" applyFill="1" applyAlignment="1" applyProtection="1">
      <alignment/>
      <protection/>
    </xf>
    <xf numFmtId="0" fontId="0" fillId="26" borderId="0" xfId="0" applyFill="1" applyAlignment="1" applyProtection="1">
      <alignment horizontal="center" vertical="center"/>
      <protection/>
    </xf>
    <xf numFmtId="0" fontId="25" fillId="0" borderId="0" xfId="0" applyFont="1" applyBorder="1" applyAlignment="1" applyProtection="1">
      <alignment/>
      <protection/>
    </xf>
    <xf numFmtId="0" fontId="0" fillId="0" borderId="0" xfId="0" applyAlignment="1" applyProtection="1">
      <alignment/>
      <protection/>
    </xf>
    <xf numFmtId="0" fontId="25" fillId="0" borderId="0" xfId="0" applyFont="1" applyFill="1" applyBorder="1" applyAlignment="1" applyProtection="1">
      <alignment/>
      <protection/>
    </xf>
    <xf numFmtId="0" fontId="0" fillId="0" borderId="0" xfId="0" applyFill="1" applyAlignment="1" applyProtection="1">
      <alignment/>
      <protection/>
    </xf>
    <xf numFmtId="0" fontId="26" fillId="0" borderId="0" xfId="0" applyFont="1" applyFill="1" applyBorder="1" applyAlignment="1" applyProtection="1">
      <alignment/>
      <protection/>
    </xf>
    <xf numFmtId="0" fontId="2" fillId="0" borderId="0" xfId="0" applyFont="1" applyFill="1" applyAlignment="1" applyProtection="1">
      <alignment horizontal="center"/>
      <protection/>
    </xf>
    <xf numFmtId="0" fontId="2" fillId="0" borderId="0" xfId="0" applyFont="1" applyFill="1" applyAlignment="1" applyProtection="1">
      <alignment horizontal="center" vertical="center"/>
      <protection/>
    </xf>
    <xf numFmtId="0" fontId="0" fillId="0" borderId="27" xfId="54"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xf>
    <xf numFmtId="0" fontId="61" fillId="24" borderId="0" xfId="0" applyFont="1" applyFill="1" applyAlignment="1" applyProtection="1">
      <alignment/>
      <protection locked="0"/>
    </xf>
    <xf numFmtId="0" fontId="63" fillId="24" borderId="0" xfId="0" applyFont="1" applyFill="1" applyAlignment="1" applyProtection="1">
      <alignment vertical="center" wrapText="1"/>
      <protection locked="0"/>
    </xf>
    <xf numFmtId="9" fontId="64" fillId="24" borderId="0" xfId="0" applyNumberFormat="1" applyFont="1" applyFill="1" applyAlignment="1" applyProtection="1">
      <alignment/>
      <protection/>
    </xf>
    <xf numFmtId="0" fontId="2" fillId="10" borderId="28" xfId="0" applyFont="1" applyFill="1" applyBorder="1" applyAlignment="1" applyProtection="1">
      <alignment horizontal="center" wrapText="1"/>
      <protection/>
    </xf>
    <xf numFmtId="0" fontId="2" fillId="24" borderId="16" xfId="0" applyFont="1" applyFill="1" applyBorder="1" applyAlignment="1" applyProtection="1">
      <alignment vertical="center"/>
      <protection/>
    </xf>
    <xf numFmtId="0" fontId="2" fillId="24" borderId="24" xfId="0" applyFont="1" applyFill="1" applyBorder="1" applyAlignment="1" applyProtection="1">
      <alignment horizontal="center" vertical="center"/>
      <protection/>
    </xf>
    <xf numFmtId="0" fontId="2" fillId="24" borderId="29" xfId="0" applyFont="1" applyFill="1" applyBorder="1" applyAlignment="1" applyProtection="1">
      <alignment horizontal="center" vertical="center"/>
      <protection/>
    </xf>
    <xf numFmtId="0" fontId="2" fillId="24" borderId="20" xfId="0" applyFont="1" applyFill="1" applyBorder="1" applyAlignment="1" applyProtection="1">
      <alignment horizontal="center" vertical="center"/>
      <protection/>
    </xf>
    <xf numFmtId="0" fontId="2" fillId="24" borderId="15" xfId="0" applyFont="1" applyFill="1" applyBorder="1" applyAlignment="1" applyProtection="1">
      <alignment/>
      <protection/>
    </xf>
    <xf numFmtId="9" fontId="2" fillId="24" borderId="18" xfId="0" applyNumberFormat="1" applyFont="1" applyFill="1" applyBorder="1" applyAlignment="1" applyProtection="1">
      <alignment horizontal="center"/>
      <protection/>
    </xf>
    <xf numFmtId="9" fontId="2" fillId="28" borderId="18" xfId="0" applyNumberFormat="1" applyFont="1" applyFill="1" applyBorder="1" applyAlignment="1" applyProtection="1">
      <alignment horizontal="center"/>
      <protection/>
    </xf>
    <xf numFmtId="9" fontId="2" fillId="28" borderId="23" xfId="0" applyNumberFormat="1" applyFont="1" applyFill="1" applyBorder="1" applyAlignment="1" applyProtection="1">
      <alignment horizontal="center"/>
      <protection/>
    </xf>
    <xf numFmtId="9" fontId="2" fillId="28" borderId="19" xfId="0" applyNumberFormat="1" applyFont="1" applyFill="1" applyBorder="1" applyAlignment="1" applyProtection="1">
      <alignment horizontal="center"/>
      <protection/>
    </xf>
    <xf numFmtId="9" fontId="3" fillId="24" borderId="26" xfId="56" applyFont="1" applyFill="1" applyBorder="1" applyAlignment="1" applyProtection="1">
      <alignment/>
      <protection/>
    </xf>
    <xf numFmtId="0" fontId="63" fillId="25" borderId="27" xfId="0" applyFont="1" applyFill="1" applyBorder="1" applyAlignment="1" applyProtection="1">
      <alignment horizontal="center" vertical="center" wrapText="1"/>
      <protection/>
    </xf>
    <xf numFmtId="0" fontId="38" fillId="0" borderId="27" xfId="0" applyFont="1" applyBorder="1" applyAlignment="1" applyProtection="1">
      <alignment horizontal="center" vertical="center" wrapText="1"/>
      <protection/>
    </xf>
    <xf numFmtId="0" fontId="63" fillId="18" borderId="11" xfId="54" applyFont="1" applyFill="1" applyBorder="1" applyProtection="1">
      <alignment/>
      <protection/>
    </xf>
    <xf numFmtId="0" fontId="2" fillId="10" borderId="10" xfId="54" applyFont="1" applyFill="1" applyBorder="1" applyAlignment="1" applyProtection="1">
      <alignment horizontal="center" wrapText="1"/>
      <protection/>
    </xf>
    <xf numFmtId="0" fontId="0" fillId="24" borderId="11" xfId="54" applyFont="1" applyFill="1" applyBorder="1" applyAlignment="1" applyProtection="1">
      <alignment horizontal="center"/>
      <protection/>
    </xf>
    <xf numFmtId="0" fontId="2" fillId="24" borderId="20" xfId="0" applyFont="1" applyFill="1" applyBorder="1" applyAlignment="1" applyProtection="1">
      <alignment horizontal="center"/>
      <protection/>
    </xf>
    <xf numFmtId="2" fontId="0" fillId="0" borderId="18" xfId="0" applyNumberFormat="1" applyFill="1" applyBorder="1" applyAlignment="1" applyProtection="1">
      <alignment horizontal="center" vertical="center"/>
      <protection/>
    </xf>
    <xf numFmtId="2" fontId="2" fillId="0" borderId="18" xfId="0" applyNumberFormat="1" applyFont="1" applyFill="1" applyBorder="1" applyAlignment="1" applyProtection="1">
      <alignment horizontal="center" vertical="center"/>
      <protection/>
    </xf>
    <xf numFmtId="0" fontId="3" fillId="24" borderId="30" xfId="0" applyFont="1" applyFill="1" applyBorder="1" applyAlignment="1" applyProtection="1">
      <alignment/>
      <protection/>
    </xf>
    <xf numFmtId="0" fontId="0" fillId="0" borderId="27" xfId="0" applyBorder="1" applyAlignment="1" applyProtection="1">
      <alignment horizontal="center" vertical="center" wrapText="1"/>
      <protection/>
    </xf>
    <xf numFmtId="0" fontId="0" fillId="0" borderId="18" xfId="0" applyBorder="1" applyAlignment="1" applyProtection="1">
      <alignment horizontal="center" vertical="center" wrapText="1"/>
      <protection/>
    </xf>
    <xf numFmtId="0" fontId="38" fillId="29" borderId="27" xfId="0" applyFont="1" applyFill="1" applyBorder="1" applyAlignment="1" applyProtection="1">
      <alignment horizontal="center" vertical="center" wrapText="1"/>
      <protection/>
    </xf>
    <xf numFmtId="0" fontId="38" fillId="29" borderId="18" xfId="0" applyFont="1" applyFill="1" applyBorder="1" applyAlignment="1" applyProtection="1">
      <alignment horizontal="center" vertical="center" wrapText="1"/>
      <protection/>
    </xf>
    <xf numFmtId="0" fontId="0" fillId="0" borderId="27"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3" fillId="18" borderId="11" xfId="0" applyFont="1" applyFill="1" applyBorder="1" applyAlignment="1" applyProtection="1">
      <alignment vertical="center"/>
      <protection/>
    </xf>
    <xf numFmtId="0" fontId="2" fillId="10" borderId="10" xfId="0" applyFont="1" applyFill="1" applyBorder="1" applyAlignment="1" applyProtection="1">
      <alignment horizontal="center" vertical="center" wrapText="1"/>
      <protection/>
    </xf>
    <xf numFmtId="185" fontId="2" fillId="27" borderId="19" xfId="56" applyNumberFormat="1" applyFont="1" applyFill="1" applyBorder="1" applyAlignment="1" applyProtection="1">
      <alignment horizontal="center"/>
      <protection/>
    </xf>
    <xf numFmtId="0" fontId="2" fillId="24" borderId="22" xfId="0" applyFont="1" applyFill="1" applyBorder="1" applyAlignment="1" applyProtection="1">
      <alignment horizontal="center"/>
      <protection/>
    </xf>
    <xf numFmtId="0" fontId="0" fillId="0" borderId="18" xfId="0" applyFill="1" applyBorder="1" applyAlignment="1" applyProtection="1">
      <alignment horizontal="center" vertical="center" wrapText="1"/>
      <protection locked="0"/>
    </xf>
    <xf numFmtId="1" fontId="38" fillId="29" borderId="18" xfId="0" applyNumberFormat="1" applyFont="1" applyFill="1" applyBorder="1" applyAlignment="1" applyProtection="1">
      <alignment horizontal="center" vertical="center" wrapText="1"/>
      <protection/>
    </xf>
    <xf numFmtId="1" fontId="38" fillId="29" borderId="27" xfId="0" applyNumberFormat="1" applyFont="1" applyFill="1" applyBorder="1" applyAlignment="1" applyProtection="1">
      <alignment horizontal="center" vertical="center" wrapText="1"/>
      <protection/>
    </xf>
    <xf numFmtId="0" fontId="0" fillId="24" borderId="0" xfId="0" applyFont="1" applyFill="1" applyAlignment="1" applyProtection="1">
      <alignment vertical="center"/>
      <protection locked="0"/>
    </xf>
    <xf numFmtId="0" fontId="0" fillId="24" borderId="0" xfId="0" applyFill="1" applyAlignment="1" applyProtection="1">
      <alignment vertical="center"/>
      <protection locked="0"/>
    </xf>
    <xf numFmtId="0" fontId="62" fillId="24" borderId="0" xfId="0" applyFont="1" applyFill="1" applyAlignment="1" applyProtection="1">
      <alignment vertical="center"/>
      <protection/>
    </xf>
    <xf numFmtId="0" fontId="0" fillId="24" borderId="0" xfId="0" applyFont="1" applyFill="1" applyAlignment="1" applyProtection="1">
      <alignment horizontal="center" vertical="center"/>
      <protection locked="0"/>
    </xf>
    <xf numFmtId="0" fontId="0" fillId="24" borderId="0" xfId="0" applyFill="1" applyAlignment="1" applyProtection="1">
      <alignment horizontal="center" vertical="center"/>
      <protection locked="0"/>
    </xf>
    <xf numFmtId="0" fontId="62" fillId="24" borderId="0" xfId="0" applyFont="1" applyFill="1" applyAlignment="1" applyProtection="1">
      <alignment horizontal="center" vertical="center"/>
      <protection/>
    </xf>
    <xf numFmtId="9" fontId="0" fillId="24" borderId="0" xfId="56" applyFont="1" applyFill="1" applyAlignment="1" applyProtection="1">
      <alignment/>
      <protection locked="0"/>
    </xf>
    <xf numFmtId="0" fontId="0" fillId="24" borderId="31" xfId="0" applyFont="1" applyFill="1" applyBorder="1" applyAlignment="1" applyProtection="1">
      <alignment vertical="center" wrapText="1"/>
      <protection/>
    </xf>
    <xf numFmtId="0" fontId="2" fillId="24" borderId="32" xfId="0" applyFont="1" applyFill="1" applyBorder="1" applyAlignment="1" applyProtection="1">
      <alignment horizontal="center"/>
      <protection/>
    </xf>
    <xf numFmtId="195" fontId="64" fillId="24" borderId="0" xfId="0" applyNumberFormat="1" applyFont="1" applyFill="1" applyAlignment="1" applyProtection="1">
      <alignment/>
      <protection/>
    </xf>
    <xf numFmtId="9" fontId="62" fillId="24" borderId="26" xfId="0" applyNumberFormat="1" applyFont="1" applyFill="1" applyBorder="1" applyAlignment="1" applyProtection="1">
      <alignment vertical="center" wrapText="1"/>
      <protection/>
    </xf>
    <xf numFmtId="0" fontId="0" fillId="24" borderId="26" xfId="0" applyFont="1" applyFill="1" applyBorder="1" applyAlignment="1" applyProtection="1">
      <alignment vertical="center" wrapText="1"/>
      <protection/>
    </xf>
    <xf numFmtId="0" fontId="2" fillId="0" borderId="27" xfId="54" applyFont="1" applyFill="1" applyBorder="1" applyAlignment="1" applyProtection="1">
      <alignment horizontal="center" vertical="center" wrapText="1"/>
      <protection/>
    </xf>
    <xf numFmtId="0" fontId="27" fillId="26" borderId="33" xfId="0" applyFont="1" applyFill="1" applyBorder="1" applyAlignment="1" applyProtection="1">
      <alignment/>
      <protection locked="0"/>
    </xf>
    <xf numFmtId="0" fontId="27" fillId="26" borderId="0" xfId="0" applyFont="1" applyFill="1" applyAlignment="1" applyProtection="1">
      <alignment/>
      <protection locked="0"/>
    </xf>
    <xf numFmtId="9" fontId="0" fillId="24" borderId="26" xfId="0" applyNumberFormat="1" applyFont="1" applyFill="1" applyBorder="1" applyAlignment="1" applyProtection="1">
      <alignment vertical="center" wrapText="1"/>
      <protection/>
    </xf>
    <xf numFmtId="0" fontId="0" fillId="24" borderId="11" xfId="0" applyFont="1" applyFill="1" applyBorder="1" applyAlignment="1" applyProtection="1">
      <alignment horizontal="center" vertical="center"/>
      <protection/>
    </xf>
    <xf numFmtId="0" fontId="0" fillId="24" borderId="17" xfId="54" applyFont="1" applyFill="1" applyBorder="1" applyAlignment="1" applyProtection="1">
      <alignment horizontal="justify" vertical="center" wrapText="1"/>
      <protection/>
    </xf>
    <xf numFmtId="0" fontId="40" fillId="26" borderId="33" xfId="0" applyFont="1" applyFill="1" applyBorder="1" applyAlignment="1" applyProtection="1">
      <alignment/>
      <protection locked="0"/>
    </xf>
    <xf numFmtId="0" fontId="40" fillId="26" borderId="0" xfId="0" applyFont="1" applyFill="1" applyAlignment="1" applyProtection="1">
      <alignment/>
      <protection locked="0"/>
    </xf>
    <xf numFmtId="9" fontId="64" fillId="24" borderId="0" xfId="56" applyFont="1" applyFill="1" applyAlignment="1" applyProtection="1">
      <alignment/>
      <protection/>
    </xf>
    <xf numFmtId="0" fontId="2" fillId="0" borderId="27" xfId="0" applyFont="1" applyBorder="1" applyAlignment="1" applyProtection="1">
      <alignment horizontal="center" vertical="center"/>
      <protection locked="0"/>
    </xf>
    <xf numFmtId="184" fontId="0" fillId="0" borderId="27" xfId="0" applyNumberFormat="1" applyFill="1" applyBorder="1" applyAlignment="1" applyProtection="1">
      <alignment horizontal="center" vertical="center" wrapText="1"/>
      <protection locked="0"/>
    </xf>
    <xf numFmtId="9" fontId="2" fillId="28" borderId="18" xfId="56" applyFont="1" applyFill="1" applyBorder="1" applyAlignment="1" applyProtection="1">
      <alignment horizontal="center"/>
      <protection/>
    </xf>
    <xf numFmtId="9" fontId="3" fillId="24" borderId="30" xfId="0" applyNumberFormat="1" applyFont="1" applyFill="1" applyBorder="1" applyAlignment="1" applyProtection="1">
      <alignment/>
      <protection/>
    </xf>
    <xf numFmtId="1" fontId="39" fillId="0" borderId="27" xfId="0" applyNumberFormat="1" applyFont="1" applyFill="1" applyBorder="1" applyAlignment="1" applyProtection="1">
      <alignment horizontal="center" vertical="center" wrapText="1"/>
      <protection/>
    </xf>
    <xf numFmtId="0" fontId="38" fillId="0" borderId="27" xfId="54" applyFont="1" applyBorder="1" applyAlignment="1" applyProtection="1">
      <alignment horizontal="center" vertical="center" wrapText="1"/>
      <protection locked="0"/>
    </xf>
    <xf numFmtId="0" fontId="38" fillId="0" borderId="18" xfId="54" applyFont="1" applyBorder="1" applyAlignment="1" applyProtection="1">
      <alignment horizontal="center" vertical="center" wrapText="1"/>
      <protection locked="0"/>
    </xf>
    <xf numFmtId="0" fontId="38" fillId="29" borderId="27" xfId="54" applyFont="1" applyFill="1" applyBorder="1" applyAlignment="1" applyProtection="1">
      <alignment horizontal="center" vertical="center" wrapText="1"/>
      <protection locked="0"/>
    </xf>
    <xf numFmtId="0" fontId="38" fillId="29" borderId="18" xfId="54" applyFont="1" applyFill="1" applyBorder="1" applyAlignment="1" applyProtection="1">
      <alignment horizontal="center" vertical="center" wrapText="1"/>
      <protection locked="0"/>
    </xf>
    <xf numFmtId="0" fontId="0" fillId="24" borderId="16" xfId="54" applyFont="1" applyFill="1" applyBorder="1" applyAlignment="1" applyProtection="1">
      <alignment horizontal="center" vertical="center" wrapText="1"/>
      <protection/>
    </xf>
    <xf numFmtId="0" fontId="0" fillId="24" borderId="17" xfId="54" applyFont="1" applyFill="1" applyBorder="1" applyAlignment="1" applyProtection="1">
      <alignment horizontal="center" vertical="center" wrapText="1"/>
      <protection/>
    </xf>
    <xf numFmtId="0" fontId="25" fillId="0" borderId="0" xfId="54" applyFont="1" applyBorder="1" applyAlignment="1" applyProtection="1">
      <alignment/>
      <protection locked="0"/>
    </xf>
    <xf numFmtId="0" fontId="0" fillId="0" borderId="0" xfId="54" applyBorder="1" applyProtection="1">
      <alignment/>
      <protection locked="0"/>
    </xf>
    <xf numFmtId="0" fontId="0" fillId="0" borderId="0" xfId="54" applyBorder="1" applyAlignment="1" applyProtection="1">
      <alignment/>
      <protection locked="0"/>
    </xf>
    <xf numFmtId="0" fontId="0" fillId="0" borderId="0" xfId="54" applyProtection="1">
      <alignment/>
      <protection locked="0"/>
    </xf>
    <xf numFmtId="0" fontId="25" fillId="0" borderId="0" xfId="54" applyFont="1" applyFill="1" applyBorder="1" applyAlignment="1" applyProtection="1">
      <alignment/>
      <protection locked="0"/>
    </xf>
    <xf numFmtId="0" fontId="0" fillId="0" borderId="0" xfId="54" applyFill="1" applyBorder="1" applyProtection="1">
      <alignment/>
      <protection locked="0"/>
    </xf>
    <xf numFmtId="0" fontId="0" fillId="0" borderId="0" xfId="54" applyFill="1" applyBorder="1" applyAlignment="1" applyProtection="1">
      <alignment/>
      <protection locked="0"/>
    </xf>
    <xf numFmtId="0" fontId="0" fillId="0" borderId="0" xfId="54" applyFill="1" applyProtection="1">
      <alignment/>
      <protection locked="0"/>
    </xf>
    <xf numFmtId="0" fontId="26" fillId="0" borderId="0" xfId="54" applyFont="1" applyFill="1" applyBorder="1" applyAlignment="1" applyProtection="1">
      <alignment/>
      <protection locked="0"/>
    </xf>
    <xf numFmtId="0" fontId="0" fillId="26" borderId="0" xfId="54" applyFill="1" applyBorder="1" applyAlignment="1" applyProtection="1">
      <alignment horizontal="center" vertical="center"/>
      <protection/>
    </xf>
    <xf numFmtId="0" fontId="0" fillId="26" borderId="0" xfId="54" applyFill="1" applyBorder="1" applyAlignment="1" applyProtection="1">
      <alignment/>
      <protection/>
    </xf>
    <xf numFmtId="0" fontId="26" fillId="26" borderId="0" xfId="54" applyFont="1" applyFill="1" applyBorder="1" applyAlignment="1" applyProtection="1">
      <alignment horizontal="center"/>
      <protection/>
    </xf>
    <xf numFmtId="0" fontId="0" fillId="26" borderId="0" xfId="54" applyFill="1" applyBorder="1" applyAlignment="1" applyProtection="1">
      <alignment horizontal="left"/>
      <protection/>
    </xf>
    <xf numFmtId="0" fontId="26" fillId="0" borderId="0" xfId="54" applyFont="1" applyFill="1" applyBorder="1" applyAlignment="1" applyProtection="1">
      <alignment/>
      <protection/>
    </xf>
    <xf numFmtId="0" fontId="0" fillId="0" borderId="0" xfId="54" applyFill="1" applyProtection="1">
      <alignment/>
      <protection/>
    </xf>
    <xf numFmtId="0" fontId="27" fillId="26" borderId="0" xfId="54" applyFont="1" applyFill="1" applyAlignment="1" applyProtection="1">
      <alignment horizontal="center" vertical="center"/>
      <protection/>
    </xf>
    <xf numFmtId="0" fontId="0" fillId="26" borderId="0" xfId="54" applyFill="1" applyProtection="1">
      <alignment/>
      <protection/>
    </xf>
    <xf numFmtId="0" fontId="0" fillId="26" borderId="0" xfId="54" applyFill="1" applyAlignment="1" applyProtection="1">
      <alignment horizontal="center" vertical="center"/>
      <protection/>
    </xf>
    <xf numFmtId="0" fontId="2" fillId="0" borderId="0" xfId="54" applyFont="1" applyFill="1" applyAlignment="1" applyProtection="1">
      <alignment horizontal="center"/>
      <protection locked="0"/>
    </xf>
    <xf numFmtId="0" fontId="63" fillId="25" borderId="28" xfId="54" applyFont="1" applyFill="1" applyBorder="1" applyAlignment="1" applyProtection="1">
      <alignment horizontal="center" vertical="center" wrapText="1"/>
      <protection/>
    </xf>
    <xf numFmtId="0" fontId="63" fillId="25" borderId="32" xfId="54" applyFont="1" applyFill="1" applyBorder="1" applyAlignment="1" applyProtection="1">
      <alignment horizontal="center" vertical="center" wrapText="1"/>
      <protection/>
    </xf>
    <xf numFmtId="0" fontId="2" fillId="0" borderId="0" xfId="54" applyFont="1" applyFill="1" applyAlignment="1" applyProtection="1">
      <alignment horizontal="center" vertical="center"/>
      <protection locked="0"/>
    </xf>
    <xf numFmtId="0" fontId="0" fillId="0" borderId="22" xfId="54" applyFont="1" applyBorder="1" applyAlignment="1" applyProtection="1">
      <alignment horizontal="center" vertical="center" wrapText="1"/>
      <protection/>
    </xf>
    <xf numFmtId="0" fontId="0" fillId="0" borderId="22" xfId="54" applyFont="1" applyBorder="1" applyAlignment="1" applyProtection="1">
      <alignment horizontal="center" vertical="center" wrapText="1"/>
      <protection locked="0"/>
    </xf>
    <xf numFmtId="0" fontId="0" fillId="0" borderId="22" xfId="54" applyFont="1" applyFill="1" applyBorder="1" applyAlignment="1" applyProtection="1">
      <alignment horizontal="center" vertical="center" wrapText="1"/>
      <protection locked="0"/>
    </xf>
    <xf numFmtId="1" fontId="0" fillId="0" borderId="22" xfId="54" applyNumberFormat="1" applyFont="1" applyFill="1" applyBorder="1" applyAlignment="1" applyProtection="1">
      <alignment horizontal="center" vertical="center" wrapText="1"/>
      <protection locked="0"/>
    </xf>
    <xf numFmtId="1" fontId="0" fillId="0" borderId="22" xfId="54" applyNumberFormat="1" applyFont="1" applyFill="1" applyBorder="1" applyAlignment="1" applyProtection="1">
      <alignment horizontal="center" vertical="center" wrapText="1"/>
      <protection/>
    </xf>
    <xf numFmtId="0" fontId="0" fillId="0" borderId="15" xfId="54" applyFont="1" applyBorder="1" applyAlignment="1" applyProtection="1">
      <alignment horizontal="center" vertical="center" wrapText="1"/>
      <protection/>
    </xf>
    <xf numFmtId="0" fontId="0" fillId="0" borderId="15" xfId="54" applyFont="1" applyBorder="1" applyAlignment="1" applyProtection="1">
      <alignment horizontal="center" vertical="center" wrapText="1"/>
      <protection locked="0"/>
    </xf>
    <xf numFmtId="0" fontId="0" fillId="0" borderId="15" xfId="54" applyFont="1" applyFill="1" applyBorder="1" applyAlignment="1" applyProtection="1">
      <alignment horizontal="center" vertical="center" wrapText="1"/>
      <protection locked="0"/>
    </xf>
    <xf numFmtId="1" fontId="0" fillId="0" borderId="15" xfId="54" applyNumberFormat="1" applyFont="1" applyFill="1" applyBorder="1" applyAlignment="1" applyProtection="1">
      <alignment horizontal="center" vertical="center" wrapText="1"/>
      <protection locked="0"/>
    </xf>
    <xf numFmtId="0" fontId="0" fillId="0" borderId="0" xfId="54" applyAlignment="1" applyProtection="1">
      <alignment horizontal="center" vertical="center"/>
      <protection locked="0"/>
    </xf>
    <xf numFmtId="184" fontId="0" fillId="0" borderId="0" xfId="54" applyNumberFormat="1" applyFill="1" applyBorder="1" applyAlignment="1" applyProtection="1">
      <alignment horizontal="center" wrapText="1"/>
      <protection locked="0"/>
    </xf>
    <xf numFmtId="0" fontId="0" fillId="0" borderId="0" xfId="54" applyProtection="1">
      <alignment/>
      <protection/>
    </xf>
    <xf numFmtId="0" fontId="39" fillId="30" borderId="27" xfId="0" applyFont="1" applyFill="1" applyBorder="1" applyAlignment="1" applyProtection="1">
      <alignment horizontal="center" vertical="center" wrapText="1"/>
      <protection/>
    </xf>
    <xf numFmtId="0" fontId="65" fillId="25" borderId="27" xfId="0" applyFont="1" applyFill="1" applyBorder="1" applyAlignment="1" applyProtection="1">
      <alignment horizontal="center" vertical="center" wrapText="1"/>
      <protection/>
    </xf>
    <xf numFmtId="0" fontId="38" fillId="0" borderId="27" xfId="0" applyFont="1" applyFill="1" applyBorder="1" applyAlignment="1" applyProtection="1">
      <alignment horizontal="center" vertical="center" wrapText="1"/>
      <protection/>
    </xf>
    <xf numFmtId="0" fontId="26" fillId="30" borderId="27" xfId="0" applyFont="1" applyFill="1" applyBorder="1" applyAlignment="1" applyProtection="1">
      <alignment horizontal="center" vertical="center" wrapText="1"/>
      <protection/>
    </xf>
    <xf numFmtId="0" fontId="27" fillId="0" borderId="27" xfId="0" applyFont="1" applyFill="1" applyBorder="1" applyAlignment="1" applyProtection="1">
      <alignment horizontal="center" vertical="center" wrapText="1"/>
      <protection/>
    </xf>
    <xf numFmtId="0" fontId="0" fillId="26" borderId="0" xfId="0" applyFill="1" applyAlignment="1" applyProtection="1">
      <alignment vertical="center"/>
      <protection/>
    </xf>
    <xf numFmtId="0" fontId="0" fillId="0" borderId="0" xfId="0" applyFill="1" applyAlignment="1" applyProtection="1">
      <alignment vertical="center"/>
      <protection/>
    </xf>
    <xf numFmtId="0" fontId="64" fillId="24" borderId="0" xfId="0" applyFont="1" applyFill="1" applyAlignment="1" applyProtection="1">
      <alignment vertical="center"/>
      <protection/>
    </xf>
    <xf numFmtId="0" fontId="0" fillId="0" borderId="0" xfId="0" applyFill="1" applyAlignment="1" applyProtection="1">
      <alignment vertical="center"/>
      <protection locked="0"/>
    </xf>
    <xf numFmtId="0" fontId="27" fillId="26" borderId="0" xfId="0" applyFont="1" applyFill="1" applyAlignment="1" applyProtection="1">
      <alignment horizontal="right" vertical="center"/>
      <protection/>
    </xf>
    <xf numFmtId="0" fontId="38" fillId="0" borderId="27" xfId="54" applyFont="1" applyFill="1" applyBorder="1" applyAlignment="1" applyProtection="1">
      <alignment horizontal="center" vertical="center" wrapText="1"/>
      <protection/>
    </xf>
    <xf numFmtId="0" fontId="38" fillId="0" borderId="18" xfId="54" applyFont="1" applyFill="1" applyBorder="1" applyAlignment="1" applyProtection="1">
      <alignment horizontal="center" vertical="center" wrapText="1"/>
      <protection/>
    </xf>
    <xf numFmtId="1" fontId="39" fillId="0" borderId="18" xfId="0" applyNumberFormat="1" applyFont="1" applyFill="1" applyBorder="1" applyAlignment="1" applyProtection="1">
      <alignment horizontal="center" vertical="center" wrapText="1"/>
      <protection/>
    </xf>
    <xf numFmtId="1" fontId="0" fillId="0" borderId="0" xfId="0" applyNumberFormat="1" applyAlignment="1" applyProtection="1">
      <alignment/>
      <protection locked="0"/>
    </xf>
    <xf numFmtId="0" fontId="0" fillId="0" borderId="34" xfId="54" applyFont="1" applyBorder="1" applyAlignment="1" applyProtection="1">
      <alignment vertical="center"/>
      <protection/>
    </xf>
    <xf numFmtId="1" fontId="0" fillId="0" borderId="27" xfId="0" applyNumberFormat="1" applyFill="1" applyBorder="1" applyAlignment="1" applyProtection="1">
      <alignment horizontal="center" vertical="center" wrapText="1"/>
      <protection locked="0"/>
    </xf>
    <xf numFmtId="1" fontId="0" fillId="0" borderId="18" xfId="0" applyNumberFormat="1" applyFill="1" applyBorder="1" applyAlignment="1" applyProtection="1">
      <alignment horizontal="center" vertical="center" wrapText="1"/>
      <protection locked="0"/>
    </xf>
    <xf numFmtId="1" fontId="38" fillId="31" borderId="27" xfId="0" applyNumberFormat="1" applyFont="1" applyFill="1" applyBorder="1" applyAlignment="1" applyProtection="1">
      <alignment horizontal="center" vertical="center" wrapText="1"/>
      <protection locked="0"/>
    </xf>
    <xf numFmtId="0" fontId="3" fillId="18" borderId="10" xfId="0" applyFont="1" applyFill="1" applyBorder="1" applyAlignment="1">
      <alignment horizontal="center"/>
    </xf>
    <xf numFmtId="0" fontId="3" fillId="18" borderId="26" xfId="0" applyFont="1" applyFill="1" applyBorder="1" applyAlignment="1">
      <alignment horizontal="center"/>
    </xf>
    <xf numFmtId="0" fontId="3" fillId="18" borderId="31" xfId="0" applyFont="1" applyFill="1" applyBorder="1" applyAlignment="1">
      <alignment horizontal="center"/>
    </xf>
    <xf numFmtId="0" fontId="30" fillId="24" borderId="13" xfId="0" applyFont="1" applyFill="1" applyBorder="1" applyAlignment="1">
      <alignment horizontal="center" vertical="center"/>
    </xf>
    <xf numFmtId="0" fontId="30" fillId="24" borderId="12" xfId="0" applyFont="1" applyFill="1" applyBorder="1" applyAlignment="1">
      <alignment horizontal="center" vertical="center"/>
    </xf>
    <xf numFmtId="0" fontId="30" fillId="24" borderId="14" xfId="0" applyFont="1" applyFill="1" applyBorder="1" applyAlignment="1">
      <alignment horizontal="center" vertical="center"/>
    </xf>
    <xf numFmtId="0" fontId="30" fillId="24" borderId="33" xfId="0" applyFont="1" applyFill="1" applyBorder="1" applyAlignment="1">
      <alignment horizontal="center" vertical="center"/>
    </xf>
    <xf numFmtId="0" fontId="30" fillId="24" borderId="0" xfId="0" applyFont="1" applyFill="1" applyBorder="1" applyAlignment="1">
      <alignment horizontal="center" vertical="center"/>
    </xf>
    <xf numFmtId="0" fontId="30" fillId="24" borderId="35" xfId="0" applyFont="1" applyFill="1" applyBorder="1" applyAlignment="1">
      <alignment horizontal="center" vertical="center"/>
    </xf>
    <xf numFmtId="0" fontId="30" fillId="24" borderId="36" xfId="0" applyFont="1" applyFill="1" applyBorder="1" applyAlignment="1">
      <alignment horizontal="center" vertical="center"/>
    </xf>
    <xf numFmtId="0" fontId="30" fillId="24" borderId="30" xfId="0" applyFont="1" applyFill="1" applyBorder="1" applyAlignment="1">
      <alignment horizontal="center" vertical="center"/>
    </xf>
    <xf numFmtId="0" fontId="30" fillId="24" borderId="37" xfId="0" applyFont="1" applyFill="1" applyBorder="1" applyAlignment="1">
      <alignment horizontal="center" vertical="center"/>
    </xf>
    <xf numFmtId="0" fontId="0" fillId="0" borderId="0" xfId="0" applyFont="1" applyFill="1" applyAlignment="1">
      <alignment horizontal="center"/>
    </xf>
    <xf numFmtId="0" fontId="0" fillId="24" borderId="10" xfId="0" applyFont="1" applyFill="1" applyBorder="1" applyAlignment="1">
      <alignment vertical="top" wrapText="1"/>
    </xf>
    <xf numFmtId="0" fontId="0" fillId="24" borderId="26" xfId="0" applyFont="1" applyFill="1" applyBorder="1" applyAlignment="1">
      <alignment vertical="top" wrapText="1"/>
    </xf>
    <xf numFmtId="0" fontId="0" fillId="24" borderId="31" xfId="0" applyFont="1" applyFill="1" applyBorder="1" applyAlignment="1">
      <alignment vertical="top" wrapText="1"/>
    </xf>
    <xf numFmtId="0" fontId="2" fillId="24" borderId="10" xfId="0" applyFont="1" applyFill="1" applyBorder="1" applyAlignment="1">
      <alignment horizontal="center"/>
    </xf>
    <xf numFmtId="0" fontId="2" fillId="24" borderId="26" xfId="0" applyFont="1" applyFill="1" applyBorder="1" applyAlignment="1">
      <alignment horizontal="center"/>
    </xf>
    <xf numFmtId="0" fontId="2" fillId="24" borderId="31" xfId="0" applyFont="1" applyFill="1" applyBorder="1" applyAlignment="1">
      <alignment horizontal="center"/>
    </xf>
    <xf numFmtId="0" fontId="2" fillId="0" borderId="26" xfId="0" applyFont="1" applyFill="1" applyBorder="1" applyAlignment="1">
      <alignment horizontal="center" vertical="center" wrapText="1"/>
    </xf>
    <xf numFmtId="0" fontId="2" fillId="0" borderId="31" xfId="0" applyFont="1" applyFill="1" applyBorder="1" applyAlignment="1">
      <alignment horizontal="center" vertical="center" wrapText="1"/>
    </xf>
    <xf numFmtId="0" fontId="3" fillId="24" borderId="23" xfId="0" applyFont="1" applyFill="1" applyBorder="1" applyAlignment="1">
      <alignment horizontal="center"/>
    </xf>
    <xf numFmtId="0" fontId="3" fillId="24" borderId="38" xfId="0" applyFont="1" applyFill="1" applyBorder="1" applyAlignment="1">
      <alignment horizontal="center"/>
    </xf>
    <xf numFmtId="0" fontId="3" fillId="24" borderId="39" xfId="0" applyFont="1" applyFill="1" applyBorder="1" applyAlignment="1">
      <alignment horizontal="center"/>
    </xf>
    <xf numFmtId="0" fontId="3" fillId="24" borderId="40" xfId="0" applyFont="1" applyFill="1" applyBorder="1" applyAlignment="1">
      <alignment horizontal="center"/>
    </xf>
    <xf numFmtId="0" fontId="3" fillId="18" borderId="41" xfId="0" applyFont="1" applyFill="1" applyBorder="1" applyAlignment="1">
      <alignment horizontal="left" vertical="center" wrapText="1"/>
    </xf>
    <xf numFmtId="0" fontId="3" fillId="18" borderId="42" xfId="0" applyFont="1" applyFill="1" applyBorder="1" applyAlignment="1">
      <alignment horizontal="left" vertical="center" wrapText="1"/>
    </xf>
    <xf numFmtId="0" fontId="3" fillId="24" borderId="13" xfId="0" applyFont="1" applyFill="1" applyBorder="1" applyAlignment="1">
      <alignment horizontal="center"/>
    </xf>
    <xf numFmtId="0" fontId="3" fillId="24" borderId="0" xfId="0" applyFont="1" applyFill="1" applyBorder="1" applyAlignment="1">
      <alignment horizontal="center"/>
    </xf>
    <xf numFmtId="0" fontId="3" fillId="24" borderId="35" xfId="0" applyFont="1" applyFill="1" applyBorder="1" applyAlignment="1">
      <alignment horizontal="center"/>
    </xf>
    <xf numFmtId="0" fontId="2" fillId="24" borderId="43" xfId="0" applyFont="1" applyFill="1" applyBorder="1" applyAlignment="1">
      <alignment horizontal="center"/>
    </xf>
    <xf numFmtId="0" fontId="2" fillId="24" borderId="44" xfId="0" applyFont="1" applyFill="1" applyBorder="1" applyAlignment="1">
      <alignment horizontal="center"/>
    </xf>
    <xf numFmtId="0" fontId="2" fillId="24" borderId="45" xfId="0" applyFont="1" applyFill="1" applyBorder="1" applyAlignment="1">
      <alignment horizontal="center"/>
    </xf>
    <xf numFmtId="0" fontId="2" fillId="24" borderId="46" xfId="0" applyFont="1" applyFill="1" applyBorder="1" applyAlignment="1">
      <alignment horizontal="center"/>
    </xf>
    <xf numFmtId="0" fontId="2" fillId="24" borderId="47" xfId="0" applyFont="1" applyFill="1" applyBorder="1" applyAlignment="1">
      <alignment horizontal="center"/>
    </xf>
    <xf numFmtId="0" fontId="2" fillId="24" borderId="48" xfId="0" applyFont="1" applyFill="1" applyBorder="1" applyAlignment="1">
      <alignment horizontal="center"/>
    </xf>
    <xf numFmtId="0" fontId="2" fillId="24" borderId="49" xfId="0" applyFont="1" applyFill="1" applyBorder="1" applyAlignment="1">
      <alignment horizontal="center"/>
    </xf>
    <xf numFmtId="0" fontId="2" fillId="24" borderId="50" xfId="0" applyFont="1" applyFill="1" applyBorder="1" applyAlignment="1">
      <alignment horizontal="center"/>
    </xf>
    <xf numFmtId="0" fontId="3" fillId="24" borderId="12" xfId="0" applyFont="1" applyFill="1" applyBorder="1" applyAlignment="1">
      <alignment horizontal="center"/>
    </xf>
    <xf numFmtId="0" fontId="3" fillId="24" borderId="14" xfId="0" applyFont="1" applyFill="1" applyBorder="1" applyAlignment="1">
      <alignment horizontal="center"/>
    </xf>
    <xf numFmtId="0" fontId="3" fillId="18" borderId="51" xfId="0" applyFont="1" applyFill="1" applyBorder="1" applyAlignment="1">
      <alignment horizontal="center"/>
    </xf>
    <xf numFmtId="0" fontId="3" fillId="18" borderId="52" xfId="0" applyFont="1" applyFill="1" applyBorder="1" applyAlignment="1">
      <alignment horizontal="center"/>
    </xf>
    <xf numFmtId="0" fontId="3" fillId="18" borderId="53" xfId="0" applyFont="1" applyFill="1" applyBorder="1" applyAlignment="1">
      <alignment horizontal="center"/>
    </xf>
    <xf numFmtId="0" fontId="3" fillId="18" borderId="54" xfId="0" applyFont="1" applyFill="1" applyBorder="1" applyAlignment="1">
      <alignment horizontal="center"/>
    </xf>
    <xf numFmtId="0" fontId="3" fillId="18" borderId="28" xfId="0" applyFont="1" applyFill="1" applyBorder="1" applyAlignment="1">
      <alignment horizontal="center"/>
    </xf>
    <xf numFmtId="0" fontId="3" fillId="18" borderId="21" xfId="0" applyFont="1" applyFill="1" applyBorder="1" applyAlignment="1">
      <alignment horizontal="center"/>
    </xf>
    <xf numFmtId="0" fontId="3" fillId="18" borderId="32" xfId="0" applyFont="1" applyFill="1" applyBorder="1" applyAlignment="1">
      <alignment horizontal="center"/>
    </xf>
    <xf numFmtId="0" fontId="3" fillId="18" borderId="55" xfId="0" applyFont="1" applyFill="1" applyBorder="1" applyAlignment="1">
      <alignment horizontal="center"/>
    </xf>
    <xf numFmtId="0" fontId="3" fillId="0" borderId="13" xfId="0" applyFont="1" applyFill="1" applyBorder="1" applyAlignment="1">
      <alignment horizontal="center"/>
    </xf>
    <xf numFmtId="0" fontId="3" fillId="0" borderId="12" xfId="0" applyFont="1" applyFill="1" applyBorder="1" applyAlignment="1">
      <alignment horizontal="center"/>
    </xf>
    <xf numFmtId="0" fontId="3" fillId="0" borderId="14" xfId="0" applyFont="1" applyFill="1" applyBorder="1" applyAlignment="1">
      <alignment horizontal="center"/>
    </xf>
    <xf numFmtId="0" fontId="0" fillId="24" borderId="10" xfId="0" applyFont="1" applyFill="1" applyBorder="1" applyAlignment="1">
      <alignment horizontal="center"/>
    </xf>
    <xf numFmtId="0" fontId="0" fillId="24" borderId="26" xfId="0" applyFont="1" applyFill="1" applyBorder="1" applyAlignment="1">
      <alignment horizontal="center"/>
    </xf>
    <xf numFmtId="0" fontId="0" fillId="24" borderId="31" xfId="0" applyFont="1" applyFill="1" applyBorder="1" applyAlignment="1">
      <alignment horizontal="center"/>
    </xf>
    <xf numFmtId="0" fontId="3" fillId="24" borderId="10" xfId="0" applyFont="1" applyFill="1" applyBorder="1" applyAlignment="1">
      <alignment horizontal="center"/>
    </xf>
    <xf numFmtId="0" fontId="3" fillId="24" borderId="26" xfId="0" applyFont="1" applyFill="1" applyBorder="1" applyAlignment="1">
      <alignment horizontal="center"/>
    </xf>
    <xf numFmtId="0" fontId="3" fillId="24" borderId="31" xfId="0" applyFont="1" applyFill="1" applyBorder="1" applyAlignment="1">
      <alignment horizontal="center"/>
    </xf>
    <xf numFmtId="0" fontId="0" fillId="24" borderId="10" xfId="0" applyFont="1" applyFill="1" applyBorder="1" applyAlignment="1">
      <alignment horizontal="left" vertical="center" wrapText="1"/>
    </xf>
    <xf numFmtId="0" fontId="0" fillId="24" borderId="26" xfId="0" applyFont="1" applyFill="1" applyBorder="1" applyAlignment="1">
      <alignment horizontal="left" vertical="center"/>
    </xf>
    <xf numFmtId="0" fontId="0" fillId="24" borderId="31" xfId="0" applyFont="1" applyFill="1" applyBorder="1" applyAlignment="1">
      <alignment horizontal="left" vertical="center"/>
    </xf>
    <xf numFmtId="0" fontId="2" fillId="24" borderId="10" xfId="0" applyFont="1" applyFill="1" applyBorder="1" applyAlignment="1">
      <alignment horizontal="center" wrapText="1"/>
    </xf>
    <xf numFmtId="0" fontId="2" fillId="24" borderId="26" xfId="0" applyFont="1" applyFill="1" applyBorder="1" applyAlignment="1">
      <alignment horizontal="center" wrapText="1"/>
    </xf>
    <xf numFmtId="0" fontId="2" fillId="24" borderId="31" xfId="0" applyFont="1" applyFill="1" applyBorder="1" applyAlignment="1">
      <alignment horizontal="center" wrapText="1"/>
    </xf>
    <xf numFmtId="0" fontId="3" fillId="0" borderId="33" xfId="0" applyFont="1" applyFill="1" applyBorder="1" applyAlignment="1">
      <alignment horizontal="center"/>
    </xf>
    <xf numFmtId="0" fontId="3" fillId="0" borderId="0" xfId="0" applyFont="1" applyFill="1" applyBorder="1" applyAlignment="1">
      <alignment horizontal="center"/>
    </xf>
    <xf numFmtId="0" fontId="3" fillId="0" borderId="35" xfId="0" applyFont="1" applyFill="1" applyBorder="1" applyAlignment="1">
      <alignment horizontal="center"/>
    </xf>
    <xf numFmtId="0" fontId="0" fillId="24" borderId="10" xfId="0" applyFont="1" applyFill="1" applyBorder="1" applyAlignment="1">
      <alignment horizontal="center" wrapText="1"/>
    </xf>
    <xf numFmtId="0" fontId="0" fillId="24" borderId="26" xfId="0" applyFont="1" applyFill="1" applyBorder="1" applyAlignment="1">
      <alignment horizontal="center" wrapText="1"/>
    </xf>
    <xf numFmtId="0" fontId="0" fillId="24" borderId="31" xfId="0" applyFont="1" applyFill="1" applyBorder="1" applyAlignment="1">
      <alignment horizontal="center" wrapText="1"/>
    </xf>
    <xf numFmtId="0" fontId="2" fillId="32" borderId="26" xfId="0" applyFont="1" applyFill="1" applyBorder="1" applyAlignment="1">
      <alignment horizontal="center" wrapText="1"/>
    </xf>
    <xf numFmtId="0" fontId="2" fillId="19" borderId="10" xfId="0" applyFont="1" applyFill="1" applyBorder="1" applyAlignment="1">
      <alignment horizontal="center" vertical="center" wrapText="1"/>
    </xf>
    <xf numFmtId="0" fontId="2" fillId="19" borderId="31" xfId="0" applyFont="1" applyFill="1" applyBorder="1" applyAlignment="1">
      <alignment horizontal="center" vertical="center" wrapText="1"/>
    </xf>
    <xf numFmtId="0" fontId="2" fillId="24" borderId="10" xfId="0" applyFont="1" applyFill="1" applyBorder="1" applyAlignment="1">
      <alignment horizontal="justify" vertical="justify" wrapText="1"/>
    </xf>
    <xf numFmtId="0" fontId="2" fillId="24" borderId="26" xfId="0" applyFont="1" applyFill="1" applyBorder="1" applyAlignment="1">
      <alignment horizontal="justify" vertical="justify" wrapText="1"/>
    </xf>
    <xf numFmtId="0" fontId="2" fillId="24" borderId="31" xfId="0" applyFont="1" applyFill="1" applyBorder="1" applyAlignment="1">
      <alignment horizontal="justify" vertical="justify" wrapText="1"/>
    </xf>
    <xf numFmtId="0" fontId="3" fillId="0" borderId="10" xfId="0" applyFont="1" applyFill="1" applyBorder="1" applyAlignment="1">
      <alignment horizontal="center"/>
    </xf>
    <xf numFmtId="0" fontId="3" fillId="0" borderId="26" xfId="0" applyFont="1" applyFill="1" applyBorder="1" applyAlignment="1">
      <alignment horizontal="center"/>
    </xf>
    <xf numFmtId="0" fontId="3" fillId="0" borderId="31" xfId="0" applyFont="1" applyFill="1" applyBorder="1" applyAlignment="1">
      <alignment horizontal="center"/>
    </xf>
    <xf numFmtId="0" fontId="0" fillId="24" borderId="33" xfId="0" applyFont="1" applyFill="1" applyBorder="1" applyAlignment="1">
      <alignment horizontal="center"/>
    </xf>
    <xf numFmtId="0" fontId="0" fillId="24" borderId="0" xfId="0" applyFont="1" applyFill="1" applyBorder="1" applyAlignment="1">
      <alignment horizontal="center"/>
    </xf>
    <xf numFmtId="0" fontId="0" fillId="24" borderId="35" xfId="0" applyFont="1" applyFill="1" applyBorder="1" applyAlignment="1">
      <alignment horizontal="center"/>
    </xf>
    <xf numFmtId="0" fontId="0" fillId="24" borderId="26" xfId="0" applyFont="1" applyFill="1" applyBorder="1" applyAlignment="1">
      <alignment horizontal="left" vertical="center" wrapText="1"/>
    </xf>
    <xf numFmtId="0" fontId="0" fillId="24" borderId="31" xfId="0" applyFont="1" applyFill="1" applyBorder="1" applyAlignment="1">
      <alignment horizontal="left" vertical="center" wrapText="1"/>
    </xf>
    <xf numFmtId="0" fontId="8" fillId="18" borderId="13" xfId="0" applyFont="1" applyFill="1" applyBorder="1" applyAlignment="1">
      <alignment horizontal="center" vertical="center" wrapText="1"/>
    </xf>
    <xf numFmtId="0" fontId="8" fillId="18" borderId="12" xfId="0" applyFont="1" applyFill="1" applyBorder="1" applyAlignment="1">
      <alignment horizontal="center" vertical="center" wrapText="1"/>
    </xf>
    <xf numFmtId="0" fontId="8" fillId="18" borderId="14" xfId="0" applyFont="1" applyFill="1" applyBorder="1" applyAlignment="1">
      <alignment horizontal="center" vertical="center" wrapText="1"/>
    </xf>
    <xf numFmtId="0" fontId="8" fillId="18" borderId="36" xfId="0" applyFont="1" applyFill="1" applyBorder="1" applyAlignment="1">
      <alignment horizontal="center" vertical="center" wrapText="1"/>
    </xf>
    <xf numFmtId="0" fontId="8" fillId="18" borderId="30" xfId="0" applyFont="1" applyFill="1" applyBorder="1" applyAlignment="1">
      <alignment horizontal="center" vertical="center" wrapText="1"/>
    </xf>
    <xf numFmtId="0" fontId="8" fillId="18" borderId="37" xfId="0" applyFont="1" applyFill="1" applyBorder="1" applyAlignment="1">
      <alignment horizontal="center" vertical="center" wrapText="1"/>
    </xf>
    <xf numFmtId="0" fontId="3" fillId="24" borderId="0" xfId="0" applyFont="1" applyFill="1" applyAlignment="1">
      <alignment horizontal="center" vertical="center" wrapText="1"/>
    </xf>
    <xf numFmtId="0" fontId="3" fillId="18" borderId="10" xfId="0" applyFont="1" applyFill="1" applyBorder="1" applyAlignment="1">
      <alignment horizontal="center" vertical="distributed"/>
    </xf>
    <xf numFmtId="0" fontId="3" fillId="18" borderId="26" xfId="0" applyFont="1" applyFill="1" applyBorder="1" applyAlignment="1">
      <alignment horizontal="center" vertical="distributed"/>
    </xf>
    <xf numFmtId="0" fontId="2" fillId="0" borderId="26" xfId="0" applyFont="1" applyFill="1" applyBorder="1" applyAlignment="1">
      <alignment horizontal="center" vertical="distributed"/>
    </xf>
    <xf numFmtId="0" fontId="2" fillId="0" borderId="31" xfId="0" applyFont="1" applyFill="1" applyBorder="1" applyAlignment="1">
      <alignment horizontal="center" vertical="distributed"/>
    </xf>
    <xf numFmtId="0" fontId="5" fillId="0" borderId="56" xfId="0" applyFont="1" applyFill="1" applyBorder="1" applyAlignment="1" applyProtection="1">
      <alignment horizontal="center" vertical="center"/>
      <protection/>
    </xf>
    <xf numFmtId="0" fontId="5" fillId="0" borderId="57" xfId="0" applyFont="1" applyFill="1" applyBorder="1" applyAlignment="1" applyProtection="1">
      <alignment horizontal="center" vertical="center"/>
      <protection/>
    </xf>
    <xf numFmtId="0" fontId="5" fillId="0" borderId="58" xfId="0" applyFont="1" applyFill="1" applyBorder="1" applyAlignment="1" applyProtection="1">
      <alignment horizontal="center" vertical="center"/>
      <protection/>
    </xf>
    <xf numFmtId="0" fontId="6" fillId="0" borderId="16" xfId="0" applyFont="1" applyFill="1" applyBorder="1" applyAlignment="1" applyProtection="1">
      <alignment horizontal="center" vertical="center"/>
      <protection/>
    </xf>
    <xf numFmtId="0" fontId="6" fillId="0" borderId="24" xfId="0" applyFont="1" applyFill="1" applyBorder="1" applyAlignment="1" applyProtection="1">
      <alignment horizontal="center" vertical="center"/>
      <protection/>
    </xf>
    <xf numFmtId="0" fontId="6" fillId="0" borderId="20" xfId="0" applyFont="1" applyFill="1" applyBorder="1" applyAlignment="1" applyProtection="1">
      <alignment horizontal="center" vertical="center"/>
      <protection/>
    </xf>
    <xf numFmtId="0" fontId="7" fillId="0" borderId="59" xfId="0" applyFont="1" applyFill="1" applyBorder="1" applyAlignment="1" applyProtection="1">
      <alignment vertical="center"/>
      <protection/>
    </xf>
    <xf numFmtId="0" fontId="7" fillId="0" borderId="24" xfId="0" applyFont="1" applyFill="1" applyBorder="1" applyAlignment="1" applyProtection="1">
      <alignment vertical="center"/>
      <protection/>
    </xf>
    <xf numFmtId="0" fontId="7" fillId="0" borderId="20" xfId="0" applyFont="1" applyFill="1" applyBorder="1" applyAlignment="1" applyProtection="1">
      <alignment vertical="center"/>
      <protection/>
    </xf>
    <xf numFmtId="0" fontId="6" fillId="0" borderId="17" xfId="0" applyFont="1" applyFill="1" applyBorder="1" applyAlignment="1" applyProtection="1">
      <alignment horizontal="center" vertical="center"/>
      <protection/>
    </xf>
    <xf numFmtId="0" fontId="6" fillId="0" borderId="27" xfId="0" applyFont="1" applyFill="1" applyBorder="1" applyAlignment="1" applyProtection="1">
      <alignment horizontal="center" vertical="center"/>
      <protection/>
    </xf>
    <xf numFmtId="0" fontId="6" fillId="0" borderId="60" xfId="0" applyFont="1" applyFill="1" applyBorder="1" applyAlignment="1" applyProtection="1">
      <alignment horizontal="center" vertical="center"/>
      <protection/>
    </xf>
    <xf numFmtId="0" fontId="7" fillId="0" borderId="45" xfId="0" applyFont="1" applyFill="1" applyBorder="1" applyAlignment="1" applyProtection="1">
      <alignment vertical="center"/>
      <protection/>
    </xf>
    <xf numFmtId="0" fontId="7" fillId="0" borderId="27" xfId="0" applyFont="1" applyFill="1" applyBorder="1" applyAlignment="1" applyProtection="1">
      <alignment vertical="center"/>
      <protection/>
    </xf>
    <xf numFmtId="0" fontId="7" fillId="0" borderId="60" xfId="0" applyFont="1" applyFill="1" applyBorder="1" applyAlignment="1" applyProtection="1">
      <alignment vertical="center"/>
      <protection/>
    </xf>
    <xf numFmtId="0" fontId="6" fillId="0" borderId="15" xfId="0" applyFont="1" applyFill="1" applyBorder="1" applyAlignment="1" applyProtection="1">
      <alignment horizontal="center" vertical="center"/>
      <protection/>
    </xf>
    <xf numFmtId="0" fontId="6" fillId="0" borderId="18" xfId="0" applyFont="1" applyFill="1" applyBorder="1" applyAlignment="1" applyProtection="1">
      <alignment horizontal="center" vertical="center"/>
      <protection/>
    </xf>
    <xf numFmtId="0" fontId="6" fillId="0" borderId="19" xfId="0" applyFont="1" applyFill="1" applyBorder="1" applyAlignment="1" applyProtection="1">
      <alignment horizontal="center" vertical="center"/>
      <protection/>
    </xf>
    <xf numFmtId="0" fontId="7" fillId="0" borderId="39"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27" fillId="0" borderId="0" xfId="0" applyFont="1" applyAlignment="1">
      <alignment horizontal="center"/>
    </xf>
    <xf numFmtId="0" fontId="2" fillId="0" borderId="61" xfId="0" applyFont="1" applyBorder="1" applyAlignment="1">
      <alignment horizontal="center" vertical="center" wrapText="1"/>
    </xf>
    <xf numFmtId="0" fontId="2" fillId="0" borderId="62" xfId="0" applyFont="1" applyBorder="1" applyAlignment="1">
      <alignment horizontal="center" vertical="center" wrapText="1"/>
    </xf>
    <xf numFmtId="0" fontId="2" fillId="0" borderId="63" xfId="0" applyFont="1" applyBorder="1" applyAlignment="1">
      <alignment horizontal="center" vertical="center" wrapText="1"/>
    </xf>
    <xf numFmtId="0" fontId="2" fillId="0" borderId="42" xfId="0" applyFont="1" applyBorder="1" applyAlignment="1">
      <alignment horizontal="center" vertical="center" wrapText="1"/>
    </xf>
    <xf numFmtId="0" fontId="2" fillId="0" borderId="64" xfId="0" applyFont="1" applyBorder="1" applyAlignment="1">
      <alignment horizontal="center" wrapText="1"/>
    </xf>
    <xf numFmtId="0" fontId="2" fillId="0" borderId="65" xfId="0" applyFont="1" applyBorder="1" applyAlignment="1">
      <alignment horizontal="center" wrapText="1"/>
    </xf>
    <xf numFmtId="0" fontId="2" fillId="0" borderId="11" xfId="0" applyFont="1" applyBorder="1" applyAlignment="1">
      <alignment horizontal="center"/>
    </xf>
    <xf numFmtId="0" fontId="2" fillId="0" borderId="66" xfId="0" applyFont="1" applyBorder="1" applyAlignment="1">
      <alignment horizontal="center"/>
    </xf>
    <xf numFmtId="0" fontId="0" fillId="0" borderId="67" xfId="0" applyBorder="1" applyAlignment="1" applyProtection="1">
      <alignment horizontal="center" vertical="center" wrapText="1"/>
      <protection/>
    </xf>
    <xf numFmtId="0" fontId="0" fillId="0" borderId="68" xfId="0" applyBorder="1" applyAlignment="1" applyProtection="1">
      <alignment horizontal="center" vertical="center" wrapText="1"/>
      <protection/>
    </xf>
    <xf numFmtId="9" fontId="0" fillId="0" borderId="52" xfId="0" applyNumberFormat="1" applyBorder="1" applyAlignment="1" applyProtection="1">
      <alignment horizontal="center" vertical="center" wrapText="1"/>
      <protection locked="0"/>
    </xf>
    <xf numFmtId="9" fontId="0" fillId="0" borderId="69" xfId="0" applyNumberFormat="1" applyBorder="1" applyAlignment="1" applyProtection="1">
      <alignment horizontal="center" vertical="center" wrapText="1"/>
      <protection locked="0"/>
    </xf>
    <xf numFmtId="0" fontId="0" fillId="0" borderId="53" xfId="0" applyFont="1" applyBorder="1" applyAlignment="1" applyProtection="1">
      <alignment horizontal="justify" vertical="center" wrapText="1"/>
      <protection locked="0"/>
    </xf>
    <xf numFmtId="0" fontId="0" fillId="0" borderId="12" xfId="0" applyBorder="1" applyAlignment="1" applyProtection="1">
      <alignment horizontal="justify" vertical="center"/>
      <protection locked="0"/>
    </xf>
    <xf numFmtId="0" fontId="0" fillId="0" borderId="70" xfId="0" applyBorder="1" applyAlignment="1" applyProtection="1">
      <alignment horizontal="justify" vertical="center"/>
      <protection locked="0"/>
    </xf>
    <xf numFmtId="0" fontId="0" fillId="0" borderId="71" xfId="0" applyBorder="1" applyAlignment="1" applyProtection="1">
      <alignment horizontal="justify" vertical="center"/>
      <protection locked="0"/>
    </xf>
    <xf numFmtId="0" fontId="0" fillId="0" borderId="30" xfId="0" applyBorder="1" applyAlignment="1" applyProtection="1">
      <alignment horizontal="justify" vertical="center"/>
      <protection locked="0"/>
    </xf>
    <xf numFmtId="0" fontId="0" fillId="0" borderId="72" xfId="0" applyBorder="1" applyAlignment="1" applyProtection="1">
      <alignment horizontal="justify" vertical="center"/>
      <protection locked="0"/>
    </xf>
    <xf numFmtId="0" fontId="0" fillId="0" borderId="73" xfId="0" applyBorder="1" applyAlignment="1">
      <alignment horizontal="center" vertical="center"/>
    </xf>
    <xf numFmtId="0" fontId="0" fillId="0" borderId="74" xfId="0" applyBorder="1" applyAlignment="1">
      <alignment horizontal="center" vertical="center"/>
    </xf>
    <xf numFmtId="0" fontId="0" fillId="0" borderId="75" xfId="0" applyBorder="1" applyAlignment="1">
      <alignment horizontal="center" vertical="center"/>
    </xf>
    <xf numFmtId="0" fontId="25" fillId="0" borderId="76" xfId="0" applyFont="1" applyBorder="1" applyAlignment="1">
      <alignment horizontal="center"/>
    </xf>
    <xf numFmtId="0" fontId="0" fillId="0" borderId="77" xfId="0" applyBorder="1" applyAlignment="1">
      <alignment horizontal="left"/>
    </xf>
    <xf numFmtId="0" fontId="0" fillId="0" borderId="78" xfId="0" applyBorder="1" applyAlignment="1">
      <alignment horizontal="left"/>
    </xf>
    <xf numFmtId="0" fontId="0" fillId="0" borderId="79" xfId="0" applyBorder="1" applyAlignment="1">
      <alignment horizontal="left"/>
    </xf>
    <xf numFmtId="0" fontId="25" fillId="0" borderId="80" xfId="0" applyFont="1" applyBorder="1" applyAlignment="1">
      <alignment horizontal="center"/>
    </xf>
    <xf numFmtId="0" fontId="0" fillId="0" borderId="81" xfId="0" applyBorder="1" applyAlignment="1">
      <alignment horizontal="left"/>
    </xf>
    <xf numFmtId="0" fontId="0" fillId="0" borderId="44" xfId="0" applyBorder="1" applyAlignment="1">
      <alignment horizontal="left"/>
    </xf>
    <xf numFmtId="0" fontId="0" fillId="0" borderId="82" xfId="0" applyBorder="1" applyAlignment="1">
      <alignment horizontal="left"/>
    </xf>
    <xf numFmtId="0" fontId="26" fillId="0" borderId="83" xfId="0" applyFont="1" applyBorder="1" applyAlignment="1">
      <alignment horizontal="center"/>
    </xf>
    <xf numFmtId="0" fontId="0" fillId="0" borderId="84" xfId="0" applyBorder="1" applyAlignment="1">
      <alignment horizontal="left"/>
    </xf>
    <xf numFmtId="0" fontId="0" fillId="0" borderId="85" xfId="0" applyBorder="1" applyAlignment="1">
      <alignment horizontal="left"/>
    </xf>
    <xf numFmtId="0" fontId="0" fillId="0" borderId="86" xfId="0" applyBorder="1" applyAlignment="1">
      <alignment horizontal="left"/>
    </xf>
    <xf numFmtId="9" fontId="2" fillId="24" borderId="10" xfId="0" applyNumberFormat="1" applyFont="1" applyFill="1" applyBorder="1" applyAlignment="1">
      <alignment horizontal="center" wrapText="1"/>
    </xf>
    <xf numFmtId="0" fontId="0" fillId="24" borderId="10" xfId="0" applyFont="1" applyFill="1" applyBorder="1" applyAlignment="1">
      <alignment horizontal="center" vertical="center" wrapText="1"/>
    </xf>
    <xf numFmtId="0" fontId="0" fillId="24" borderId="26" xfId="0" applyFont="1" applyFill="1" applyBorder="1" applyAlignment="1">
      <alignment horizontal="center" vertical="center"/>
    </xf>
    <xf numFmtId="0" fontId="0" fillId="24" borderId="31" xfId="0" applyFont="1" applyFill="1" applyBorder="1" applyAlignment="1">
      <alignment horizontal="center" vertical="center"/>
    </xf>
    <xf numFmtId="0" fontId="0" fillId="24" borderId="10" xfId="0" applyFont="1" applyFill="1" applyBorder="1" applyAlignment="1">
      <alignment horizontal="center" vertical="center"/>
    </xf>
    <xf numFmtId="0" fontId="2" fillId="24" borderId="10" xfId="54" applyFont="1" applyFill="1" applyBorder="1" applyAlignment="1" applyProtection="1">
      <alignment horizontal="center" vertical="center"/>
      <protection locked="0"/>
    </xf>
    <xf numFmtId="0" fontId="2" fillId="24" borderId="26" xfId="54" applyFont="1" applyFill="1" applyBorder="1" applyAlignment="1" applyProtection="1">
      <alignment horizontal="center" vertical="center"/>
      <protection locked="0"/>
    </xf>
    <xf numFmtId="0" fontId="2" fillId="24" borderId="31" xfId="54" applyFont="1" applyFill="1" applyBorder="1" applyAlignment="1" applyProtection="1">
      <alignment horizontal="center" vertical="center"/>
      <protection locked="0"/>
    </xf>
    <xf numFmtId="0" fontId="2" fillId="0" borderId="26" xfId="54" applyFont="1" applyFill="1" applyBorder="1" applyAlignment="1" applyProtection="1">
      <alignment horizontal="center" vertical="center" wrapText="1"/>
      <protection locked="0"/>
    </xf>
    <xf numFmtId="0" fontId="2" fillId="0" borderId="31" xfId="54" applyFont="1" applyFill="1" applyBorder="1" applyAlignment="1" applyProtection="1">
      <alignment horizontal="center" vertical="center" wrapText="1"/>
      <protection locked="0"/>
    </xf>
    <xf numFmtId="0" fontId="2" fillId="26" borderId="13" xfId="54" applyFont="1" applyFill="1" applyBorder="1" applyAlignment="1" applyProtection="1">
      <alignment horizontal="justify" vertical="center" wrapText="1"/>
      <protection locked="0"/>
    </xf>
    <xf numFmtId="0" fontId="2" fillId="26" borderId="12" xfId="54" applyFont="1" applyFill="1" applyBorder="1" applyAlignment="1" applyProtection="1">
      <alignment horizontal="justify" vertical="center" wrapText="1"/>
      <protection locked="0"/>
    </xf>
    <xf numFmtId="0" fontId="2" fillId="26" borderId="14" xfId="54" applyFont="1" applyFill="1" applyBorder="1" applyAlignment="1" applyProtection="1">
      <alignment horizontal="justify" vertical="center" wrapText="1"/>
      <protection locked="0"/>
    </xf>
    <xf numFmtId="0" fontId="2" fillId="26" borderId="13" xfId="54" applyFont="1" applyFill="1" applyBorder="1" applyAlignment="1" applyProtection="1">
      <alignment horizontal="left" vertical="top" wrapText="1"/>
      <protection locked="0"/>
    </xf>
    <xf numFmtId="0" fontId="2" fillId="26" borderId="12" xfId="54" applyFont="1" applyFill="1" applyBorder="1" applyAlignment="1" applyProtection="1">
      <alignment horizontal="left" vertical="top" wrapText="1"/>
      <protection locked="0"/>
    </xf>
    <xf numFmtId="0" fontId="2" fillId="26" borderId="14" xfId="54" applyFont="1" applyFill="1" applyBorder="1" applyAlignment="1" applyProtection="1">
      <alignment horizontal="left" vertical="top" wrapText="1"/>
      <protection locked="0"/>
    </xf>
    <xf numFmtId="0" fontId="37" fillId="26" borderId="36" xfId="54" applyFont="1" applyFill="1" applyBorder="1" applyAlignment="1" applyProtection="1">
      <alignment horizontal="justify" vertical="center" wrapText="1"/>
      <protection/>
    </xf>
    <xf numFmtId="0" fontId="37" fillId="26" borderId="30" xfId="54" applyFont="1" applyFill="1" applyBorder="1" applyAlignment="1" applyProtection="1">
      <alignment horizontal="justify" vertical="center" wrapText="1"/>
      <protection/>
    </xf>
    <xf numFmtId="0" fontId="37" fillId="26" borderId="37" xfId="54" applyFont="1" applyFill="1" applyBorder="1" applyAlignment="1" applyProtection="1">
      <alignment horizontal="justify" vertical="center" wrapText="1"/>
      <protection/>
    </xf>
    <xf numFmtId="0" fontId="37" fillId="0" borderId="36" xfId="54" applyFont="1" applyFill="1" applyBorder="1" applyAlignment="1" applyProtection="1">
      <alignment horizontal="justify" vertical="center" wrapText="1"/>
      <protection locked="0"/>
    </xf>
    <xf numFmtId="0" fontId="37" fillId="0" borderId="30" xfId="54" applyFont="1" applyFill="1" applyBorder="1" applyAlignment="1" applyProtection="1">
      <alignment horizontal="justify" vertical="center" wrapText="1"/>
      <protection locked="0"/>
    </xf>
    <xf numFmtId="0" fontId="37" fillId="0" borderId="37" xfId="54" applyFont="1" applyFill="1" applyBorder="1" applyAlignment="1" applyProtection="1">
      <alignment horizontal="justify" vertical="center" wrapText="1"/>
      <protection locked="0"/>
    </xf>
    <xf numFmtId="0" fontId="37" fillId="0" borderId="36" xfId="54" applyFont="1" applyFill="1" applyBorder="1" applyAlignment="1" applyProtection="1">
      <alignment horizontal="left" vertical="center" wrapText="1"/>
      <protection locked="0"/>
    </xf>
    <xf numFmtId="0" fontId="37" fillId="0" borderId="30" xfId="54" applyFont="1" applyFill="1" applyBorder="1" applyAlignment="1" applyProtection="1">
      <alignment horizontal="left" vertical="center" wrapText="1"/>
      <protection locked="0"/>
    </xf>
    <xf numFmtId="0" fontId="37" fillId="0" borderId="37" xfId="54" applyFont="1" applyFill="1" applyBorder="1" applyAlignment="1" applyProtection="1">
      <alignment horizontal="left" vertical="center" wrapText="1"/>
      <protection locked="0"/>
    </xf>
    <xf numFmtId="0" fontId="30" fillId="24" borderId="13" xfId="0" applyFont="1" applyFill="1" applyBorder="1" applyAlignment="1" applyProtection="1">
      <alignment horizontal="center" vertical="center"/>
      <protection/>
    </xf>
    <xf numFmtId="0" fontId="30" fillId="24" borderId="12" xfId="0" applyFont="1" applyFill="1" applyBorder="1" applyAlignment="1" applyProtection="1">
      <alignment horizontal="center" vertical="center"/>
      <protection/>
    </xf>
    <xf numFmtId="0" fontId="30" fillId="24" borderId="14" xfId="0" applyFont="1" applyFill="1" applyBorder="1" applyAlignment="1" applyProtection="1">
      <alignment horizontal="center" vertical="center"/>
      <protection/>
    </xf>
    <xf numFmtId="0" fontId="30" fillId="24" borderId="33" xfId="0" applyFont="1" applyFill="1" applyBorder="1" applyAlignment="1" applyProtection="1">
      <alignment horizontal="center" vertical="center"/>
      <protection/>
    </xf>
    <xf numFmtId="0" fontId="30" fillId="24" borderId="0" xfId="0" applyFont="1" applyFill="1" applyBorder="1" applyAlignment="1" applyProtection="1">
      <alignment horizontal="center" vertical="center"/>
      <protection/>
    </xf>
    <xf numFmtId="0" fontId="30" fillId="24" borderId="35" xfId="0" applyFont="1" applyFill="1" applyBorder="1" applyAlignment="1" applyProtection="1">
      <alignment horizontal="center" vertical="center"/>
      <protection/>
    </xf>
    <xf numFmtId="0" fontId="30" fillId="24" borderId="36" xfId="0" applyFont="1" applyFill="1" applyBorder="1" applyAlignment="1" applyProtection="1">
      <alignment horizontal="center" vertical="center"/>
      <protection/>
    </xf>
    <xf numFmtId="0" fontId="30" fillId="24" borderId="30" xfId="0" applyFont="1" applyFill="1" applyBorder="1" applyAlignment="1" applyProtection="1">
      <alignment horizontal="center" vertical="center"/>
      <protection/>
    </xf>
    <xf numFmtId="0" fontId="30" fillId="24" borderId="37" xfId="0" applyFont="1" applyFill="1" applyBorder="1" applyAlignment="1" applyProtection="1">
      <alignment horizontal="center" vertical="center"/>
      <protection/>
    </xf>
    <xf numFmtId="0" fontId="0" fillId="0" borderId="0" xfId="0" applyFont="1" applyFill="1" applyAlignment="1" applyProtection="1">
      <alignment horizontal="center"/>
      <protection locked="0"/>
    </xf>
    <xf numFmtId="0" fontId="3" fillId="18" borderId="41" xfId="0" applyFont="1" applyFill="1" applyBorder="1" applyAlignment="1" applyProtection="1">
      <alignment horizontal="left" vertical="center" wrapText="1"/>
      <protection locked="0"/>
    </xf>
    <xf numFmtId="0" fontId="3" fillId="18" borderId="87" xfId="0" applyFont="1" applyFill="1" applyBorder="1" applyAlignment="1" applyProtection="1">
      <alignment horizontal="left" vertical="center" wrapText="1"/>
      <protection locked="0"/>
    </xf>
    <xf numFmtId="0" fontId="3" fillId="18" borderId="42" xfId="0" applyFont="1" applyFill="1" applyBorder="1" applyAlignment="1" applyProtection="1">
      <alignment horizontal="left" vertical="center" wrapText="1"/>
      <protection locked="0"/>
    </xf>
    <xf numFmtId="0" fontId="3" fillId="24" borderId="18" xfId="0" applyFont="1" applyFill="1" applyBorder="1" applyAlignment="1" applyProtection="1">
      <alignment horizontal="center" wrapText="1"/>
      <protection/>
    </xf>
    <xf numFmtId="0" fontId="3" fillId="24" borderId="19" xfId="0" applyFont="1" applyFill="1" applyBorder="1" applyAlignment="1" applyProtection="1">
      <alignment horizontal="center" wrapText="1"/>
      <protection/>
    </xf>
    <xf numFmtId="0" fontId="41" fillId="18" borderId="10" xfId="0" applyFont="1" applyFill="1" applyBorder="1" applyAlignment="1" applyProtection="1">
      <alignment horizontal="center"/>
      <protection/>
    </xf>
    <xf numFmtId="0" fontId="41" fillId="18" borderId="26" xfId="0" applyFont="1" applyFill="1" applyBorder="1" applyAlignment="1" applyProtection="1">
      <alignment horizontal="center"/>
      <protection/>
    </xf>
    <xf numFmtId="0" fontId="41" fillId="18" borderId="31" xfId="0" applyFont="1" applyFill="1" applyBorder="1" applyAlignment="1" applyProtection="1">
      <alignment horizontal="center"/>
      <protection/>
    </xf>
    <xf numFmtId="0" fontId="3" fillId="18" borderId="41" xfId="54" applyFont="1" applyFill="1" applyBorder="1" applyAlignment="1" applyProtection="1">
      <alignment horizontal="left" vertical="center" wrapText="1"/>
      <protection/>
    </xf>
    <xf numFmtId="0" fontId="3" fillId="18" borderId="42" xfId="54" applyFont="1" applyFill="1" applyBorder="1" applyAlignment="1" applyProtection="1">
      <alignment horizontal="left" vertical="center" wrapText="1"/>
      <protection/>
    </xf>
    <xf numFmtId="0" fontId="41" fillId="18" borderId="10" xfId="0" applyFont="1" applyFill="1" applyBorder="1" applyAlignment="1" applyProtection="1">
      <alignment horizontal="center" vertical="center"/>
      <protection/>
    </xf>
    <xf numFmtId="0" fontId="41" fillId="18" borderId="26" xfId="0" applyFont="1" applyFill="1" applyBorder="1" applyAlignment="1" applyProtection="1">
      <alignment horizontal="center" vertical="center"/>
      <protection/>
    </xf>
    <xf numFmtId="0" fontId="41" fillId="18" borderId="31" xfId="0" applyFont="1" applyFill="1" applyBorder="1" applyAlignment="1" applyProtection="1">
      <alignment horizontal="center" vertical="center"/>
      <protection/>
    </xf>
    <xf numFmtId="0" fontId="2" fillId="24" borderId="27" xfId="0" applyFont="1" applyFill="1" applyBorder="1" applyAlignment="1" applyProtection="1">
      <alignment horizontal="center" wrapText="1"/>
      <protection/>
    </xf>
    <xf numFmtId="0" fontId="2" fillId="24" borderId="60" xfId="0" applyFont="1" applyFill="1" applyBorder="1" applyAlignment="1" applyProtection="1">
      <alignment horizontal="center" wrapText="1"/>
      <protection/>
    </xf>
    <xf numFmtId="0" fontId="0" fillId="24" borderId="29" xfId="54" applyFont="1" applyFill="1" applyBorder="1" applyAlignment="1" applyProtection="1">
      <alignment horizontal="center" vertical="center"/>
      <protection/>
    </xf>
    <xf numFmtId="0" fontId="0" fillId="24" borderId="88" xfId="54" applyFont="1" applyFill="1" applyBorder="1" applyAlignment="1" applyProtection="1">
      <alignment horizontal="center" vertical="center"/>
      <protection/>
    </xf>
    <xf numFmtId="0" fontId="0" fillId="24" borderId="59" xfId="54" applyFont="1" applyFill="1" applyBorder="1" applyAlignment="1" applyProtection="1">
      <alignment horizontal="center" vertical="center"/>
      <protection/>
    </xf>
    <xf numFmtId="0" fontId="0" fillId="24" borderId="29" xfId="54" applyFont="1" applyFill="1" applyBorder="1" applyAlignment="1" applyProtection="1">
      <alignment vertical="center" wrapText="1"/>
      <protection/>
    </xf>
    <xf numFmtId="0" fontId="0" fillId="24" borderId="88" xfId="54" applyFont="1" applyFill="1" applyBorder="1" applyAlignment="1" applyProtection="1">
      <alignment vertical="center" wrapText="1"/>
      <protection/>
    </xf>
    <xf numFmtId="0" fontId="0" fillId="24" borderId="89" xfId="54" applyFont="1" applyFill="1" applyBorder="1" applyAlignment="1" applyProtection="1">
      <alignment vertical="center" wrapText="1"/>
      <protection/>
    </xf>
    <xf numFmtId="0" fontId="0" fillId="24" borderId="47" xfId="54" applyFont="1" applyFill="1" applyBorder="1" applyAlignment="1" applyProtection="1">
      <alignment horizontal="center" vertical="center"/>
      <protection/>
    </xf>
    <xf numFmtId="0" fontId="0" fillId="24" borderId="48" xfId="54" applyFont="1" applyFill="1" applyBorder="1" applyAlignment="1" applyProtection="1">
      <alignment horizontal="center" vertical="center"/>
      <protection/>
    </xf>
    <xf numFmtId="0" fontId="0" fillId="24" borderId="49" xfId="54" applyFont="1" applyFill="1" applyBorder="1" applyAlignment="1" applyProtection="1">
      <alignment horizontal="center" vertical="center"/>
      <protection/>
    </xf>
    <xf numFmtId="0" fontId="0" fillId="24" borderId="43" xfId="54" applyFont="1" applyFill="1" applyBorder="1" applyAlignment="1" applyProtection="1">
      <alignment horizontal="center" vertical="center"/>
      <protection/>
    </xf>
    <xf numFmtId="0" fontId="0" fillId="24" borderId="44" xfId="54" applyFont="1" applyFill="1" applyBorder="1" applyAlignment="1" applyProtection="1">
      <alignment horizontal="center" vertical="center"/>
      <protection/>
    </xf>
    <xf numFmtId="0" fontId="0" fillId="24" borderId="45" xfId="54" applyFont="1" applyFill="1" applyBorder="1" applyAlignment="1" applyProtection="1">
      <alignment horizontal="center" vertical="center"/>
      <protection/>
    </xf>
    <xf numFmtId="0" fontId="0" fillId="24" borderId="47" xfId="54" applyFont="1" applyFill="1" applyBorder="1" applyAlignment="1" applyProtection="1">
      <alignment vertical="center" wrapText="1"/>
      <protection/>
    </xf>
    <xf numFmtId="0" fontId="0" fillId="24" borderId="48" xfId="54" applyFont="1" applyFill="1" applyBorder="1" applyAlignment="1" applyProtection="1">
      <alignment vertical="center" wrapText="1"/>
      <protection/>
    </xf>
    <xf numFmtId="0" fontId="0" fillId="24" borderId="50" xfId="54" applyFont="1" applyFill="1" applyBorder="1" applyAlignment="1" applyProtection="1">
      <alignment vertical="center" wrapText="1"/>
      <protection/>
    </xf>
    <xf numFmtId="0" fontId="3" fillId="24" borderId="13" xfId="54" applyFont="1" applyFill="1" applyBorder="1" applyAlignment="1" applyProtection="1">
      <alignment horizontal="center"/>
      <protection/>
    </xf>
    <xf numFmtId="0" fontId="3" fillId="24" borderId="12" xfId="54" applyFont="1" applyFill="1" applyBorder="1" applyAlignment="1" applyProtection="1">
      <alignment horizontal="center"/>
      <protection/>
    </xf>
    <xf numFmtId="0" fontId="3" fillId="24" borderId="14" xfId="54" applyFont="1" applyFill="1" applyBorder="1" applyAlignment="1" applyProtection="1">
      <alignment horizontal="center"/>
      <protection/>
    </xf>
    <xf numFmtId="0" fontId="2" fillId="24" borderId="10" xfId="54" applyFont="1" applyFill="1" applyBorder="1" applyAlignment="1" applyProtection="1">
      <alignment horizontal="center"/>
      <protection/>
    </xf>
    <xf numFmtId="0" fontId="2" fillId="24" borderId="26" xfId="54" applyFont="1" applyFill="1" applyBorder="1" applyAlignment="1" applyProtection="1">
      <alignment horizontal="center"/>
      <protection/>
    </xf>
    <xf numFmtId="0" fontId="2" fillId="24" borderId="31" xfId="54" applyFont="1" applyFill="1" applyBorder="1" applyAlignment="1" applyProtection="1">
      <alignment horizontal="center"/>
      <protection/>
    </xf>
    <xf numFmtId="0" fontId="3" fillId="18" borderId="51" xfId="0" applyFont="1" applyFill="1" applyBorder="1" applyAlignment="1" applyProtection="1">
      <alignment horizontal="center"/>
      <protection/>
    </xf>
    <xf numFmtId="0" fontId="3" fillId="18" borderId="52" xfId="0" applyFont="1" applyFill="1" applyBorder="1" applyAlignment="1" applyProtection="1">
      <alignment horizontal="center"/>
      <protection/>
    </xf>
    <xf numFmtId="0" fontId="3" fillId="18" borderId="53" xfId="0" applyFont="1" applyFill="1" applyBorder="1" applyAlignment="1" applyProtection="1">
      <alignment horizontal="center"/>
      <protection/>
    </xf>
    <xf numFmtId="0" fontId="3" fillId="18" borderId="54" xfId="0" applyFont="1" applyFill="1" applyBorder="1" applyAlignment="1" applyProtection="1">
      <alignment horizontal="center"/>
      <protection/>
    </xf>
    <xf numFmtId="0" fontId="3" fillId="0" borderId="13" xfId="54" applyFont="1" applyFill="1" applyBorder="1" applyAlignment="1" applyProtection="1">
      <alignment horizontal="center"/>
      <protection/>
    </xf>
    <xf numFmtId="0" fontId="3" fillId="0" borderId="12" xfId="54" applyFont="1" applyFill="1" applyBorder="1" applyAlignment="1" applyProtection="1">
      <alignment horizontal="center"/>
      <protection/>
    </xf>
    <xf numFmtId="0" fontId="3" fillId="0" borderId="14" xfId="54" applyFont="1" applyFill="1" applyBorder="1" applyAlignment="1" applyProtection="1">
      <alignment horizontal="center"/>
      <protection/>
    </xf>
    <xf numFmtId="0" fontId="3" fillId="24" borderId="10" xfId="54" applyFont="1" applyFill="1" applyBorder="1" applyAlignment="1" applyProtection="1">
      <alignment horizontal="center"/>
      <protection/>
    </xf>
    <xf numFmtId="0" fontId="3" fillId="24" borderId="26" xfId="54" applyFont="1" applyFill="1" applyBorder="1" applyAlignment="1" applyProtection="1">
      <alignment horizontal="center"/>
      <protection/>
    </xf>
    <xf numFmtId="0" fontId="3" fillId="24" borderId="31" xfId="54" applyFont="1" applyFill="1" applyBorder="1" applyAlignment="1" applyProtection="1">
      <alignment horizontal="center"/>
      <protection/>
    </xf>
    <xf numFmtId="0" fontId="2" fillId="24" borderId="10" xfId="54" applyFont="1" applyFill="1" applyBorder="1" applyAlignment="1" applyProtection="1">
      <alignment horizontal="center" wrapText="1"/>
      <protection/>
    </xf>
    <xf numFmtId="0" fontId="2" fillId="0" borderId="10" xfId="54" applyFont="1" applyFill="1" applyBorder="1" applyAlignment="1" applyProtection="1">
      <alignment horizontal="justify" vertical="center" wrapText="1"/>
      <protection/>
    </xf>
    <xf numFmtId="0" fontId="64" fillId="0" borderId="26" xfId="54" applyFont="1" applyFill="1" applyBorder="1" applyAlignment="1" applyProtection="1">
      <alignment horizontal="justify" vertical="center"/>
      <protection/>
    </xf>
    <xf numFmtId="0" fontId="64" fillId="0" borderId="31" xfId="54" applyFont="1" applyFill="1" applyBorder="1" applyAlignment="1" applyProtection="1">
      <alignment horizontal="justify" vertical="center"/>
      <protection/>
    </xf>
    <xf numFmtId="0" fontId="3" fillId="24" borderId="10" xfId="0" applyFont="1" applyFill="1" applyBorder="1" applyAlignment="1" applyProtection="1">
      <alignment horizontal="center"/>
      <protection/>
    </xf>
    <xf numFmtId="0" fontId="3" fillId="24" borderId="26" xfId="0" applyFont="1" applyFill="1" applyBorder="1" applyAlignment="1" applyProtection="1">
      <alignment horizontal="center"/>
      <protection/>
    </xf>
    <xf numFmtId="0" fontId="3" fillId="24" borderId="31" xfId="0" applyFont="1" applyFill="1" applyBorder="1" applyAlignment="1" applyProtection="1">
      <alignment horizontal="center"/>
      <protection/>
    </xf>
    <xf numFmtId="9" fontId="2" fillId="24" borderId="10" xfId="0" applyNumberFormat="1" applyFont="1" applyFill="1" applyBorder="1" applyAlignment="1" applyProtection="1">
      <alignment horizontal="center" wrapText="1"/>
      <protection/>
    </xf>
    <xf numFmtId="0" fontId="2" fillId="24" borderId="26" xfId="0" applyFont="1" applyFill="1" applyBorder="1" applyAlignment="1" applyProtection="1">
      <alignment horizontal="center" wrapText="1"/>
      <protection/>
    </xf>
    <xf numFmtId="0" fontId="2" fillId="24" borderId="31" xfId="0" applyFont="1" applyFill="1" applyBorder="1" applyAlignment="1" applyProtection="1">
      <alignment horizontal="center" wrapText="1"/>
      <protection/>
    </xf>
    <xf numFmtId="0" fontId="3" fillId="0" borderId="33" xfId="0" applyFont="1" applyFill="1" applyBorder="1" applyAlignment="1" applyProtection="1">
      <alignment horizontal="center"/>
      <protection/>
    </xf>
    <xf numFmtId="0" fontId="3" fillId="0" borderId="0" xfId="0" applyFont="1" applyFill="1" applyBorder="1" applyAlignment="1" applyProtection="1">
      <alignment horizontal="center"/>
      <protection/>
    </xf>
    <xf numFmtId="0" fontId="3" fillId="0" borderId="35" xfId="0" applyFont="1" applyFill="1" applyBorder="1" applyAlignment="1" applyProtection="1">
      <alignment horizontal="center"/>
      <protection/>
    </xf>
    <xf numFmtId="0" fontId="2" fillId="24" borderId="21" xfId="0" applyFont="1" applyFill="1" applyBorder="1" applyAlignment="1" applyProtection="1">
      <alignment horizontal="center" wrapText="1"/>
      <protection/>
    </xf>
    <xf numFmtId="0" fontId="2" fillId="32" borderId="21" xfId="0" applyFont="1" applyFill="1" applyBorder="1" applyAlignment="1" applyProtection="1">
      <alignment horizontal="center" wrapText="1"/>
      <protection/>
    </xf>
    <xf numFmtId="0" fontId="2" fillId="19" borderId="21" xfId="0" applyFont="1" applyFill="1" applyBorder="1" applyAlignment="1" applyProtection="1">
      <alignment horizontal="center" vertical="center" wrapText="1"/>
      <protection/>
    </xf>
    <xf numFmtId="0" fontId="40" fillId="0" borderId="10" xfId="0" applyFont="1" applyFill="1" applyBorder="1" applyAlignment="1" applyProtection="1">
      <alignment horizontal="center" vertical="center" wrapText="1"/>
      <protection/>
    </xf>
    <xf numFmtId="0" fontId="40" fillId="0" borderId="26" xfId="0" applyFont="1" applyFill="1" applyBorder="1" applyAlignment="1" applyProtection="1">
      <alignment horizontal="center" vertical="center" wrapText="1"/>
      <protection/>
    </xf>
    <xf numFmtId="0" fontId="40" fillId="0" borderId="31" xfId="0" applyFont="1" applyFill="1" applyBorder="1" applyAlignment="1" applyProtection="1">
      <alignment horizontal="center" vertical="center" wrapText="1"/>
      <protection/>
    </xf>
    <xf numFmtId="0" fontId="3" fillId="0" borderId="12" xfId="0" applyFont="1" applyFill="1" applyBorder="1" applyAlignment="1" applyProtection="1">
      <alignment horizontal="center"/>
      <protection/>
    </xf>
    <xf numFmtId="0" fontId="3" fillId="18" borderId="10" xfId="0" applyFont="1" applyFill="1" applyBorder="1" applyAlignment="1" applyProtection="1">
      <alignment horizontal="center" vertical="center"/>
      <protection/>
    </xf>
    <xf numFmtId="0" fontId="3" fillId="18" borderId="26" xfId="0" applyFont="1" applyFill="1" applyBorder="1" applyAlignment="1" applyProtection="1">
      <alignment horizontal="center" vertical="center"/>
      <protection/>
    </xf>
    <xf numFmtId="0" fontId="3" fillId="18" borderId="31" xfId="0" applyFont="1" applyFill="1" applyBorder="1" applyAlignment="1" applyProtection="1">
      <alignment horizontal="center" vertical="center"/>
      <protection/>
    </xf>
    <xf numFmtId="0" fontId="3" fillId="0" borderId="10" xfId="0" applyFont="1" applyFill="1" applyBorder="1" applyAlignment="1" applyProtection="1">
      <alignment horizontal="center"/>
      <protection/>
    </xf>
    <xf numFmtId="0" fontId="3" fillId="0" borderId="26" xfId="0" applyFont="1" applyFill="1" applyBorder="1" applyAlignment="1" applyProtection="1">
      <alignment horizontal="center"/>
      <protection/>
    </xf>
    <xf numFmtId="0" fontId="3" fillId="0" borderId="31" xfId="0" applyFont="1" applyFill="1" applyBorder="1" applyAlignment="1" applyProtection="1">
      <alignment horizontal="center"/>
      <protection/>
    </xf>
    <xf numFmtId="0" fontId="40" fillId="24" borderId="10" xfId="54" applyFont="1" applyFill="1" applyBorder="1" applyAlignment="1" applyProtection="1">
      <alignment horizontal="center" vertical="center" wrapText="1"/>
      <protection/>
    </xf>
    <xf numFmtId="0" fontId="40" fillId="24" borderId="26" xfId="54" applyFont="1" applyFill="1" applyBorder="1" applyAlignment="1" applyProtection="1">
      <alignment horizontal="center" vertical="center"/>
      <protection/>
    </xf>
    <xf numFmtId="0" fontId="40" fillId="24" borderId="31" xfId="54" applyFont="1" applyFill="1" applyBorder="1" applyAlignment="1" applyProtection="1">
      <alignment horizontal="center" vertical="center"/>
      <protection/>
    </xf>
    <xf numFmtId="0" fontId="40" fillId="24" borderId="26" xfId="54" applyFont="1" applyFill="1" applyBorder="1" applyAlignment="1" applyProtection="1">
      <alignment horizontal="center"/>
      <protection/>
    </xf>
    <xf numFmtId="0" fontId="40" fillId="24" borderId="31" xfId="54" applyFont="1" applyFill="1" applyBorder="1" applyAlignment="1" applyProtection="1">
      <alignment horizontal="center"/>
      <protection/>
    </xf>
    <xf numFmtId="0" fontId="40" fillId="0" borderId="10" xfId="54" applyFont="1" applyFill="1" applyBorder="1" applyAlignment="1" applyProtection="1">
      <alignment horizontal="center" vertical="center"/>
      <protection/>
    </xf>
    <xf numFmtId="0" fontId="40" fillId="0" borderId="26" xfId="54" applyFont="1" applyFill="1" applyBorder="1" applyAlignment="1" applyProtection="1">
      <alignment horizontal="center" vertical="center"/>
      <protection/>
    </xf>
    <xf numFmtId="0" fontId="40" fillId="0" borderId="31" xfId="54" applyFont="1" applyFill="1" applyBorder="1" applyAlignment="1" applyProtection="1">
      <alignment horizontal="center" vertical="center"/>
      <protection/>
    </xf>
    <xf numFmtId="0" fontId="43" fillId="0" borderId="10" xfId="0" applyFont="1" applyFill="1" applyBorder="1" applyAlignment="1" applyProtection="1">
      <alignment horizontal="justify" vertical="center" wrapText="1"/>
      <protection/>
    </xf>
    <xf numFmtId="0" fontId="43" fillId="0" borderId="26" xfId="0" applyFont="1" applyFill="1" applyBorder="1" applyAlignment="1" applyProtection="1">
      <alignment horizontal="justify" vertical="center" wrapText="1"/>
      <protection/>
    </xf>
    <xf numFmtId="0" fontId="43" fillId="0" borderId="31" xfId="0" applyFont="1" applyFill="1" applyBorder="1" applyAlignment="1" applyProtection="1">
      <alignment horizontal="justify" vertical="center" wrapText="1"/>
      <protection/>
    </xf>
    <xf numFmtId="0" fontId="8" fillId="18" borderId="13" xfId="0" applyFont="1" applyFill="1" applyBorder="1" applyAlignment="1" applyProtection="1">
      <alignment horizontal="center" vertical="center" wrapText="1"/>
      <protection/>
    </xf>
    <xf numFmtId="0" fontId="8" fillId="18" borderId="12" xfId="0" applyFont="1" applyFill="1" applyBorder="1" applyAlignment="1" applyProtection="1">
      <alignment horizontal="center" vertical="center" wrapText="1"/>
      <protection/>
    </xf>
    <xf numFmtId="0" fontId="8" fillId="18" borderId="14" xfId="0" applyFont="1" applyFill="1" applyBorder="1" applyAlignment="1" applyProtection="1">
      <alignment horizontal="center" vertical="center" wrapText="1"/>
      <protection/>
    </xf>
    <xf numFmtId="0" fontId="8" fillId="18" borderId="36" xfId="0" applyFont="1" applyFill="1" applyBorder="1" applyAlignment="1" applyProtection="1">
      <alignment horizontal="center" vertical="center" wrapText="1"/>
      <protection/>
    </xf>
    <xf numFmtId="0" fontId="8" fillId="18" borderId="30" xfId="0" applyFont="1" applyFill="1" applyBorder="1" applyAlignment="1" applyProtection="1">
      <alignment horizontal="center" vertical="center" wrapText="1"/>
      <protection/>
    </xf>
    <xf numFmtId="0" fontId="8" fillId="18" borderId="37" xfId="0" applyFont="1" applyFill="1" applyBorder="1" applyAlignment="1" applyProtection="1">
      <alignment horizontal="center" vertical="center" wrapText="1"/>
      <protection/>
    </xf>
    <xf numFmtId="0" fontId="3" fillId="24" borderId="0" xfId="0" applyFont="1" applyFill="1" applyAlignment="1" applyProtection="1">
      <alignment horizontal="center" vertical="center" wrapText="1"/>
      <protection/>
    </xf>
    <xf numFmtId="0" fontId="40" fillId="0" borderId="10" xfId="54" applyFont="1" applyFill="1" applyBorder="1" applyAlignment="1" applyProtection="1">
      <alignment horizontal="center" vertical="distributed"/>
      <protection/>
    </xf>
    <xf numFmtId="0" fontId="40" fillId="0" borderId="26" xfId="54" applyFont="1" applyFill="1" applyBorder="1" applyAlignment="1" applyProtection="1">
      <alignment horizontal="center" vertical="distributed"/>
      <protection/>
    </xf>
    <xf numFmtId="0" fontId="40" fillId="0" borderId="31" xfId="54" applyFont="1" applyFill="1" applyBorder="1" applyAlignment="1" applyProtection="1">
      <alignment horizontal="center" vertical="distributed"/>
      <protection/>
    </xf>
    <xf numFmtId="0" fontId="3" fillId="18" borderId="10" xfId="54" applyFont="1" applyFill="1" applyBorder="1" applyAlignment="1" applyProtection="1">
      <alignment horizontal="center" vertical="distributed"/>
      <protection/>
    </xf>
    <xf numFmtId="0" fontId="3" fillId="18" borderId="26" xfId="54" applyFont="1" applyFill="1" applyBorder="1" applyAlignment="1" applyProtection="1">
      <alignment horizontal="center" vertical="distributed"/>
      <protection/>
    </xf>
    <xf numFmtId="0" fontId="40" fillId="0" borderId="10" xfId="0" applyFont="1" applyFill="1" applyBorder="1" applyAlignment="1" applyProtection="1">
      <alignment horizontal="center" vertical="center"/>
      <protection/>
    </xf>
    <xf numFmtId="0" fontId="40" fillId="0" borderId="26" xfId="0" applyFont="1" applyFill="1" applyBorder="1" applyAlignment="1" applyProtection="1">
      <alignment horizontal="center" vertical="center"/>
      <protection/>
    </xf>
    <xf numFmtId="0" fontId="40" fillId="0" borderId="31" xfId="0" applyFont="1" applyFill="1" applyBorder="1" applyAlignment="1" applyProtection="1">
      <alignment horizontal="center" vertical="center"/>
      <protection/>
    </xf>
    <xf numFmtId="0" fontId="0" fillId="24" borderId="33" xfId="54" applyFont="1" applyFill="1" applyBorder="1" applyAlignment="1" applyProtection="1">
      <alignment horizontal="center"/>
      <protection/>
    </xf>
    <xf numFmtId="0" fontId="0" fillId="24" borderId="0" xfId="54" applyFont="1" applyFill="1" applyBorder="1" applyAlignment="1" applyProtection="1">
      <alignment horizontal="center"/>
      <protection/>
    </xf>
    <xf numFmtId="0" fontId="0" fillId="24" borderId="35" xfId="54" applyFont="1" applyFill="1" applyBorder="1" applyAlignment="1" applyProtection="1">
      <alignment horizontal="center"/>
      <protection/>
    </xf>
    <xf numFmtId="0" fontId="34" fillId="0" borderId="56" xfId="0" applyFont="1" applyFill="1" applyBorder="1" applyAlignment="1" applyProtection="1">
      <alignment horizontal="center" vertical="center"/>
      <protection/>
    </xf>
    <xf numFmtId="0" fontId="34" fillId="0" borderId="57" xfId="0" applyFont="1" applyFill="1" applyBorder="1" applyAlignment="1" applyProtection="1">
      <alignment horizontal="center" vertical="center"/>
      <protection/>
    </xf>
    <xf numFmtId="0" fontId="34" fillId="0" borderId="58" xfId="0" applyFont="1" applyFill="1" applyBorder="1" applyAlignment="1" applyProtection="1">
      <alignment horizontal="center" vertical="center"/>
      <protection/>
    </xf>
    <xf numFmtId="0" fontId="35" fillId="0" borderId="16" xfId="0" applyFont="1" applyFill="1" applyBorder="1" applyAlignment="1" applyProtection="1">
      <alignment horizontal="center" vertical="center"/>
      <protection/>
    </xf>
    <xf numFmtId="0" fontId="35" fillId="0" borderId="24" xfId="0" applyFont="1" applyFill="1" applyBorder="1" applyAlignment="1" applyProtection="1">
      <alignment horizontal="center" vertical="center"/>
      <protection/>
    </xf>
    <xf numFmtId="0" fontId="35" fillId="0" borderId="20" xfId="0" applyFont="1" applyFill="1" applyBorder="1" applyAlignment="1" applyProtection="1">
      <alignment horizontal="center" vertical="center"/>
      <protection/>
    </xf>
    <xf numFmtId="0" fontId="36" fillId="0" borderId="59" xfId="0" applyFont="1" applyFill="1" applyBorder="1" applyAlignment="1" applyProtection="1">
      <alignment vertical="center"/>
      <protection/>
    </xf>
    <xf numFmtId="0" fontId="36" fillId="0" borderId="24" xfId="0" applyFont="1" applyFill="1" applyBorder="1" applyAlignment="1" applyProtection="1">
      <alignment vertical="center"/>
      <protection/>
    </xf>
    <xf numFmtId="0" fontId="36" fillId="0" borderId="20" xfId="0" applyFont="1" applyFill="1" applyBorder="1" applyAlignment="1" applyProtection="1">
      <alignment vertical="center"/>
      <protection/>
    </xf>
    <xf numFmtId="0" fontId="35" fillId="0" borderId="17" xfId="0" applyFont="1" applyFill="1" applyBorder="1" applyAlignment="1" applyProtection="1">
      <alignment horizontal="center" vertical="center"/>
      <protection/>
    </xf>
    <xf numFmtId="0" fontId="35" fillId="0" borderId="27" xfId="0" applyFont="1" applyFill="1" applyBorder="1" applyAlignment="1" applyProtection="1">
      <alignment horizontal="center" vertical="center"/>
      <protection/>
    </xf>
    <xf numFmtId="0" fontId="35" fillId="0" borderId="60" xfId="0" applyFont="1" applyFill="1" applyBorder="1" applyAlignment="1" applyProtection="1">
      <alignment horizontal="center" vertical="center"/>
      <protection/>
    </xf>
    <xf numFmtId="0" fontId="36" fillId="0" borderId="45" xfId="0" applyFont="1" applyFill="1" applyBorder="1" applyAlignment="1" applyProtection="1">
      <alignment vertical="center"/>
      <protection/>
    </xf>
    <xf numFmtId="0" fontId="36" fillId="0" borderId="27" xfId="0" applyFont="1" applyFill="1" applyBorder="1" applyAlignment="1" applyProtection="1">
      <alignment vertical="center"/>
      <protection/>
    </xf>
    <xf numFmtId="0" fontId="36" fillId="0" borderId="60" xfId="0" applyFont="1" applyFill="1" applyBorder="1" applyAlignment="1" applyProtection="1">
      <alignment vertical="center"/>
      <protection/>
    </xf>
    <xf numFmtId="0" fontId="35" fillId="0" borderId="15" xfId="0" applyFont="1" applyFill="1" applyBorder="1" applyAlignment="1" applyProtection="1">
      <alignment horizontal="center" vertical="center"/>
      <protection/>
    </xf>
    <xf numFmtId="0" fontId="35" fillId="0" borderId="18" xfId="0" applyFont="1" applyFill="1" applyBorder="1" applyAlignment="1" applyProtection="1">
      <alignment horizontal="center" vertical="center"/>
      <protection/>
    </xf>
    <xf numFmtId="0" fontId="35" fillId="0" borderId="19" xfId="0" applyFont="1" applyFill="1" applyBorder="1" applyAlignment="1" applyProtection="1">
      <alignment horizontal="center" vertical="center"/>
      <protection/>
    </xf>
    <xf numFmtId="0" fontId="36" fillId="0" borderId="39" xfId="0" applyFont="1" applyFill="1" applyBorder="1" applyAlignment="1" applyProtection="1">
      <alignment vertical="center"/>
      <protection/>
    </xf>
    <xf numFmtId="0" fontId="36" fillId="0" borderId="18" xfId="0" applyFont="1" applyFill="1" applyBorder="1" applyAlignment="1" applyProtection="1">
      <alignment vertical="center"/>
      <protection/>
    </xf>
    <xf numFmtId="0" fontId="36" fillId="0" borderId="19" xfId="0" applyFont="1" applyFill="1" applyBorder="1" applyAlignment="1" applyProtection="1">
      <alignment vertical="center"/>
      <protection/>
    </xf>
    <xf numFmtId="10" fontId="2" fillId="33" borderId="90" xfId="54" applyNumberFormat="1" applyFont="1" applyFill="1" applyBorder="1" applyAlignment="1" applyProtection="1">
      <alignment horizontal="center" vertical="center" wrapText="1"/>
      <protection/>
    </xf>
    <xf numFmtId="10" fontId="2" fillId="33" borderId="19" xfId="54" applyNumberFormat="1" applyFont="1" applyFill="1" applyBorder="1" applyAlignment="1" applyProtection="1">
      <alignment horizontal="center" vertical="center" wrapText="1"/>
      <protection/>
    </xf>
    <xf numFmtId="0" fontId="37" fillId="0" borderId="91" xfId="54" applyFont="1" applyFill="1" applyBorder="1" applyAlignment="1" applyProtection="1">
      <alignment horizontal="left" vertical="center" wrapText="1"/>
      <protection locked="0"/>
    </xf>
    <xf numFmtId="0" fontId="37" fillId="0" borderId="92" xfId="54" applyFont="1" applyFill="1" applyBorder="1" applyAlignment="1" applyProtection="1">
      <alignment horizontal="left" vertical="center" wrapText="1"/>
      <protection locked="0"/>
    </xf>
    <xf numFmtId="0" fontId="63" fillId="25" borderId="91" xfId="54" applyFont="1" applyFill="1" applyBorder="1" applyAlignment="1" applyProtection="1">
      <alignment horizontal="center" vertical="center" wrapText="1"/>
      <protection/>
    </xf>
    <xf numFmtId="0" fontId="63" fillId="25" borderId="92" xfId="54" applyFont="1" applyFill="1" applyBorder="1" applyAlignment="1" applyProtection="1">
      <alignment horizontal="center" vertical="center" wrapText="1"/>
      <protection/>
    </xf>
    <xf numFmtId="0" fontId="0" fillId="0" borderId="27" xfId="54" applyFont="1" applyFill="1" applyBorder="1" applyAlignment="1" applyProtection="1">
      <alignment horizontal="center" vertical="center" wrapText="1"/>
      <protection/>
    </xf>
    <xf numFmtId="0" fontId="63" fillId="25" borderId="93" xfId="54" applyFont="1" applyFill="1" applyBorder="1" applyAlignment="1" applyProtection="1">
      <alignment horizontal="center" vertical="center" wrapText="1"/>
      <protection/>
    </xf>
    <xf numFmtId="0" fontId="63" fillId="25" borderId="94" xfId="54" applyFont="1" applyFill="1" applyBorder="1" applyAlignment="1" applyProtection="1">
      <alignment horizontal="center" vertical="center" wrapText="1"/>
      <protection/>
    </xf>
    <xf numFmtId="0" fontId="27" fillId="26" borderId="0" xfId="54" applyFont="1" applyFill="1" applyAlignment="1" applyProtection="1">
      <alignment horizontal="center"/>
      <protection/>
    </xf>
    <xf numFmtId="0" fontId="65" fillId="25" borderId="25" xfId="54" applyFont="1" applyFill="1" applyBorder="1" applyAlignment="1" applyProtection="1">
      <alignment horizontal="center" vertical="center" wrapText="1"/>
      <protection/>
    </xf>
    <xf numFmtId="0" fontId="65" fillId="25" borderId="95" xfId="54" applyFont="1" applyFill="1" applyBorder="1" applyAlignment="1" applyProtection="1">
      <alignment horizontal="center" vertical="center" wrapText="1"/>
      <protection/>
    </xf>
    <xf numFmtId="0" fontId="65" fillId="25" borderId="27" xfId="54" applyFont="1" applyFill="1" applyBorder="1" applyAlignment="1" applyProtection="1">
      <alignment horizontal="center" vertical="center" wrapText="1"/>
      <protection/>
    </xf>
    <xf numFmtId="0" fontId="0" fillId="0" borderId="27" xfId="0" applyFont="1" applyBorder="1" applyAlignment="1" applyProtection="1">
      <alignment horizontal="left" vertical="center"/>
      <protection/>
    </xf>
    <xf numFmtId="0" fontId="0" fillId="0" borderId="27" xfId="0" applyBorder="1" applyAlignment="1" applyProtection="1">
      <alignment horizontal="left" vertical="center"/>
      <protection/>
    </xf>
    <xf numFmtId="0" fontId="0" fillId="0" borderId="27" xfId="54" applyBorder="1" applyAlignment="1" applyProtection="1">
      <alignment horizontal="center" vertical="center"/>
      <protection/>
    </xf>
    <xf numFmtId="0" fontId="25" fillId="0" borderId="27" xfId="54" applyFont="1" applyBorder="1" applyAlignment="1" applyProtection="1">
      <alignment horizontal="center" vertical="center"/>
      <protection/>
    </xf>
    <xf numFmtId="0" fontId="37" fillId="0" borderId="33" xfId="54" applyFont="1" applyFill="1" applyBorder="1" applyAlignment="1" applyProtection="1">
      <alignment horizontal="justify" vertical="center" wrapText="1"/>
      <protection locked="0"/>
    </xf>
    <xf numFmtId="0" fontId="37" fillId="0" borderId="0" xfId="54" applyFont="1" applyFill="1" applyBorder="1" applyAlignment="1" applyProtection="1">
      <alignment horizontal="justify" vertical="center" wrapText="1"/>
      <protection locked="0"/>
    </xf>
    <xf numFmtId="0" fontId="37" fillId="0" borderId="35" xfId="54" applyFont="1" applyFill="1" applyBorder="1" applyAlignment="1" applyProtection="1">
      <alignment horizontal="justify" vertical="center" wrapText="1"/>
      <protection locked="0"/>
    </xf>
    <xf numFmtId="0" fontId="37" fillId="26" borderId="33" xfId="54" applyFont="1" applyFill="1" applyBorder="1" applyAlignment="1" applyProtection="1">
      <alignment horizontal="justify" vertical="center" wrapText="1"/>
      <protection/>
    </xf>
    <xf numFmtId="0" fontId="37" fillId="26" borderId="0" xfId="54" applyFont="1" applyFill="1" applyBorder="1" applyAlignment="1" applyProtection="1">
      <alignment horizontal="justify" vertical="center" wrapText="1"/>
      <protection/>
    </xf>
    <xf numFmtId="0" fontId="37" fillId="26" borderId="35" xfId="54" applyFont="1" applyFill="1" applyBorder="1" applyAlignment="1" applyProtection="1">
      <alignment horizontal="justify" vertical="center" wrapText="1"/>
      <protection/>
    </xf>
    <xf numFmtId="0" fontId="0" fillId="24" borderId="47" xfId="0" applyFont="1" applyFill="1" applyBorder="1" applyAlignment="1" applyProtection="1">
      <alignment horizontal="center" vertical="center" wrapText="1"/>
      <protection/>
    </xf>
    <xf numFmtId="0" fontId="0" fillId="24" borderId="48" xfId="0" applyFont="1" applyFill="1" applyBorder="1" applyAlignment="1" applyProtection="1">
      <alignment horizontal="center" vertical="center" wrapText="1"/>
      <protection/>
    </xf>
    <xf numFmtId="0" fontId="0" fillId="24" borderId="49" xfId="0" applyFont="1" applyFill="1" applyBorder="1" applyAlignment="1" applyProtection="1">
      <alignment horizontal="center" vertical="center" wrapText="1"/>
      <protection/>
    </xf>
    <xf numFmtId="0" fontId="0" fillId="24" borderId="27" xfId="0" applyFont="1" applyFill="1" applyBorder="1" applyAlignment="1" applyProtection="1">
      <alignment horizontal="center" vertical="center" wrapText="1"/>
      <protection/>
    </xf>
    <xf numFmtId="0" fontId="0" fillId="24" borderId="60" xfId="0" applyFont="1" applyFill="1" applyBorder="1" applyAlignment="1" applyProtection="1">
      <alignment horizontal="center" vertical="center" wrapText="1"/>
      <protection/>
    </xf>
    <xf numFmtId="0" fontId="0" fillId="0" borderId="45" xfId="0" applyFont="1" applyFill="1" applyBorder="1" applyAlignment="1" applyProtection="1">
      <alignment horizontal="left" vertical="top" wrapText="1"/>
      <protection locked="0"/>
    </xf>
    <xf numFmtId="0" fontId="0" fillId="0" borderId="27" xfId="0" applyFont="1" applyFill="1" applyBorder="1" applyAlignment="1" applyProtection="1">
      <alignment horizontal="left" vertical="top" wrapText="1"/>
      <protection locked="0"/>
    </xf>
    <xf numFmtId="10" fontId="2" fillId="0" borderId="25" xfId="0" applyNumberFormat="1" applyFont="1" applyFill="1" applyBorder="1" applyAlignment="1" applyProtection="1">
      <alignment horizontal="center" vertical="center" wrapText="1"/>
      <protection/>
    </xf>
    <xf numFmtId="10" fontId="2" fillId="0" borderId="95" xfId="0" applyNumberFormat="1" applyFont="1" applyFill="1" applyBorder="1" applyAlignment="1" applyProtection="1">
      <alignment horizontal="center" vertical="center" wrapText="1"/>
      <protection/>
    </xf>
    <xf numFmtId="10" fontId="2" fillId="0" borderId="96" xfId="0" applyNumberFormat="1" applyFont="1" applyFill="1" applyBorder="1" applyAlignment="1" applyProtection="1">
      <alignment horizontal="center" vertical="center" wrapText="1"/>
      <protection/>
    </xf>
    <xf numFmtId="0" fontId="65" fillId="25" borderId="27" xfId="0" applyFont="1" applyFill="1" applyBorder="1" applyAlignment="1" applyProtection="1">
      <alignment horizontal="center" vertical="center" wrapText="1"/>
      <protection/>
    </xf>
    <xf numFmtId="0" fontId="65" fillId="25" borderId="25" xfId="0" applyFont="1" applyFill="1" applyBorder="1" applyAlignment="1" applyProtection="1">
      <alignment horizontal="center" vertical="center" wrapText="1"/>
      <protection/>
    </xf>
    <xf numFmtId="0" fontId="25" fillId="0" borderId="43" xfId="0" applyFont="1" applyBorder="1" applyAlignment="1" applyProtection="1">
      <alignment horizontal="center" vertical="center"/>
      <protection/>
    </xf>
    <xf numFmtId="0" fontId="25" fillId="0" borderId="44" xfId="0" applyFont="1" applyBorder="1" applyAlignment="1" applyProtection="1">
      <alignment horizontal="center" vertical="center"/>
      <protection/>
    </xf>
    <xf numFmtId="0" fontId="25" fillId="0" borderId="45" xfId="0" applyFont="1" applyBorder="1" applyAlignment="1" applyProtection="1">
      <alignment horizontal="center" vertical="center"/>
      <protection/>
    </xf>
    <xf numFmtId="0" fontId="27" fillId="26" borderId="0" xfId="0" applyFont="1" applyFill="1" applyAlignment="1" applyProtection="1">
      <alignment horizontal="center"/>
      <protection/>
    </xf>
    <xf numFmtId="0" fontId="2" fillId="0" borderId="27" xfId="0" applyFont="1" applyFill="1" applyBorder="1" applyAlignment="1" applyProtection="1">
      <alignment horizontal="center" vertical="center" wrapText="1"/>
      <protection/>
    </xf>
    <xf numFmtId="0" fontId="0" fillId="0" borderId="27" xfId="0" applyBorder="1" applyAlignment="1" applyProtection="1">
      <alignment horizontal="center" vertical="center"/>
      <protection/>
    </xf>
    <xf numFmtId="0" fontId="65" fillId="25" borderId="95" xfId="0" applyFont="1" applyFill="1" applyBorder="1" applyAlignment="1" applyProtection="1">
      <alignment horizontal="center" vertical="center" wrapText="1"/>
      <protection/>
    </xf>
    <xf numFmtId="0" fontId="2" fillId="0" borderId="10" xfId="54" applyFont="1" applyFill="1" applyBorder="1" applyAlignment="1" applyProtection="1">
      <alignment horizontal="center" vertical="center"/>
      <protection/>
    </xf>
    <xf numFmtId="0" fontId="2" fillId="0" borderId="26" xfId="54" applyFont="1" applyFill="1" applyBorder="1" applyAlignment="1" applyProtection="1">
      <alignment horizontal="center" vertical="center"/>
      <protection/>
    </xf>
    <xf numFmtId="0" fontId="2" fillId="0" borderId="31" xfId="54" applyFont="1" applyFill="1" applyBorder="1" applyAlignment="1" applyProtection="1">
      <alignment horizontal="center" vertical="center"/>
      <protection/>
    </xf>
    <xf numFmtId="0" fontId="0" fillId="0" borderId="10" xfId="0" applyFont="1" applyFill="1" applyBorder="1" applyAlignment="1" applyProtection="1">
      <alignment horizontal="justify" vertical="center" wrapText="1"/>
      <protection/>
    </xf>
    <xf numFmtId="0" fontId="0" fillId="0" borderId="26" xfId="0" applyFont="1" applyFill="1" applyBorder="1" applyAlignment="1" applyProtection="1">
      <alignment horizontal="justify" vertical="center" wrapText="1"/>
      <protection/>
    </xf>
    <xf numFmtId="0" fontId="0" fillId="0" borderId="31" xfId="0" applyFont="1" applyFill="1" applyBorder="1" applyAlignment="1" applyProtection="1">
      <alignment horizontal="justify" vertical="center" wrapText="1"/>
      <protection/>
    </xf>
    <xf numFmtId="0" fontId="2" fillId="0" borderId="10" xfId="0" applyFont="1" applyFill="1" applyBorder="1" applyAlignment="1" applyProtection="1">
      <alignment horizontal="center" vertical="center" wrapText="1"/>
      <protection/>
    </xf>
    <xf numFmtId="0" fontId="2" fillId="0" borderId="26" xfId="0" applyFont="1" applyFill="1" applyBorder="1" applyAlignment="1" applyProtection="1">
      <alignment horizontal="center" vertical="center" wrapText="1"/>
      <protection/>
    </xf>
    <xf numFmtId="0" fontId="2" fillId="0" borderId="31" xfId="0" applyFont="1" applyFill="1" applyBorder="1" applyAlignment="1" applyProtection="1">
      <alignment horizontal="center" vertical="center" wrapText="1"/>
      <protection/>
    </xf>
    <xf numFmtId="0" fontId="2" fillId="24" borderId="10" xfId="54" applyFont="1" applyFill="1" applyBorder="1" applyAlignment="1" applyProtection="1">
      <alignment horizontal="center" vertical="center" wrapText="1"/>
      <protection/>
    </xf>
    <xf numFmtId="0" fontId="2" fillId="24" borderId="26" xfId="54" applyFont="1" applyFill="1" applyBorder="1" applyAlignment="1" applyProtection="1">
      <alignment horizontal="center" vertical="center"/>
      <protection/>
    </xf>
    <xf numFmtId="0" fontId="2" fillId="24" borderId="31" xfId="54" applyFont="1" applyFill="1" applyBorder="1" applyAlignment="1" applyProtection="1">
      <alignment horizontal="center" vertical="center"/>
      <protection/>
    </xf>
    <xf numFmtId="0" fontId="0" fillId="0" borderId="26" xfId="54" applyFont="1" applyFill="1" applyBorder="1" applyAlignment="1" applyProtection="1">
      <alignment horizontal="justify" vertical="center"/>
      <protection/>
    </xf>
    <xf numFmtId="0" fontId="0" fillId="0" borderId="31" xfId="54" applyFont="1" applyFill="1" applyBorder="1" applyAlignment="1" applyProtection="1">
      <alignment horizontal="justify" vertical="center"/>
      <protection/>
    </xf>
    <xf numFmtId="9" fontId="2" fillId="24" borderId="10" xfId="0" applyNumberFormat="1" applyFont="1" applyFill="1" applyBorder="1" applyAlignment="1" applyProtection="1">
      <alignment horizontal="center" vertical="center" wrapText="1"/>
      <protection/>
    </xf>
    <xf numFmtId="0" fontId="2" fillId="24" borderId="26" xfId="0" applyFont="1" applyFill="1" applyBorder="1" applyAlignment="1" applyProtection="1">
      <alignment horizontal="center" vertical="center" wrapText="1"/>
      <protection/>
    </xf>
    <xf numFmtId="0" fontId="2" fillId="24" borderId="31" xfId="0" applyFont="1" applyFill="1" applyBorder="1" applyAlignment="1" applyProtection="1">
      <alignment horizontal="center" vertical="center" wrapText="1"/>
      <protection/>
    </xf>
    <xf numFmtId="0" fontId="2" fillId="32" borderId="26" xfId="0" applyFont="1" applyFill="1" applyBorder="1" applyAlignment="1" applyProtection="1">
      <alignment horizontal="center" vertical="center" wrapText="1"/>
      <protection/>
    </xf>
    <xf numFmtId="0" fontId="0" fillId="24" borderId="10" xfId="0" applyFont="1" applyFill="1" applyBorder="1" applyAlignment="1" applyProtection="1">
      <alignment horizontal="center" vertical="center" wrapText="1"/>
      <protection/>
    </xf>
    <xf numFmtId="0" fontId="0" fillId="24" borderId="26" xfId="0" applyFont="1" applyFill="1" applyBorder="1" applyAlignment="1" applyProtection="1">
      <alignment horizontal="center" vertical="center" wrapText="1"/>
      <protection/>
    </xf>
    <xf numFmtId="0" fontId="0" fillId="24" borderId="31" xfId="0" applyFont="1" applyFill="1" applyBorder="1" applyAlignment="1" applyProtection="1">
      <alignment horizontal="center" vertical="center" wrapText="1"/>
      <protection/>
    </xf>
    <xf numFmtId="0" fontId="2" fillId="19" borderId="10" xfId="0" applyFont="1" applyFill="1" applyBorder="1" applyAlignment="1" applyProtection="1">
      <alignment horizontal="center" vertical="center" wrapText="1"/>
      <protection/>
    </xf>
    <xf numFmtId="0" fontId="2" fillId="19" borderId="31" xfId="0" applyFont="1" applyFill="1" applyBorder="1" applyAlignment="1" applyProtection="1">
      <alignment horizontal="center" vertical="center" wrapText="1"/>
      <protection/>
    </xf>
    <xf numFmtId="0" fontId="0" fillId="24" borderId="27" xfId="54" applyFont="1" applyFill="1" applyBorder="1" applyAlignment="1" applyProtection="1">
      <alignment horizontal="center" vertical="center" wrapText="1"/>
      <protection/>
    </xf>
    <xf numFmtId="0" fontId="0" fillId="24" borderId="27" xfId="0" applyFont="1" applyFill="1" applyBorder="1" applyAlignment="1" applyProtection="1">
      <alignment horizontal="center" vertical="center"/>
      <protection/>
    </xf>
    <xf numFmtId="0" fontId="0" fillId="24" borderId="60" xfId="54" applyFont="1" applyFill="1" applyBorder="1" applyAlignment="1" applyProtection="1">
      <alignment horizontal="center" vertical="center" wrapText="1"/>
      <protection/>
    </xf>
    <xf numFmtId="0" fontId="0" fillId="24" borderId="27" xfId="54" applyFont="1" applyFill="1" applyBorder="1" applyAlignment="1" applyProtection="1">
      <alignment horizontal="center" vertical="center"/>
      <protection/>
    </xf>
    <xf numFmtId="0" fontId="2" fillId="24" borderId="96" xfId="0" applyFont="1" applyFill="1" applyBorder="1" applyAlignment="1" applyProtection="1">
      <alignment horizontal="center" wrapText="1"/>
      <protection/>
    </xf>
    <xf numFmtId="0" fontId="2" fillId="24" borderId="90" xfId="0" applyFont="1" applyFill="1" applyBorder="1" applyAlignment="1" applyProtection="1">
      <alignment horizontal="center" wrapText="1"/>
      <protection/>
    </xf>
    <xf numFmtId="0" fontId="2" fillId="26" borderId="97" xfId="54" applyFont="1" applyFill="1" applyBorder="1" applyAlignment="1" applyProtection="1">
      <alignment horizontal="left" vertical="top" wrapText="1"/>
      <protection locked="0"/>
    </xf>
    <xf numFmtId="0" fontId="2" fillId="26" borderId="98" xfId="54" applyFont="1" applyFill="1" applyBorder="1" applyAlignment="1" applyProtection="1">
      <alignment horizontal="left" vertical="top" wrapText="1"/>
      <protection locked="0"/>
    </xf>
    <xf numFmtId="0" fontId="2" fillId="26" borderId="99" xfId="54" applyFont="1" applyFill="1" applyBorder="1" applyAlignment="1" applyProtection="1">
      <alignment horizontal="left" vertical="top" wrapText="1"/>
      <protection locked="0"/>
    </xf>
    <xf numFmtId="0" fontId="3" fillId="18" borderId="10" xfId="0" applyFont="1" applyFill="1" applyBorder="1" applyAlignment="1" applyProtection="1">
      <alignment horizontal="center"/>
      <protection/>
    </xf>
    <xf numFmtId="0" fontId="3" fillId="18" borderId="26" xfId="0" applyFont="1" applyFill="1" applyBorder="1" applyAlignment="1" applyProtection="1">
      <alignment horizontal="center"/>
      <protection/>
    </xf>
    <xf numFmtId="0" fontId="3" fillId="18" borderId="31" xfId="0" applyFont="1" applyFill="1" applyBorder="1" applyAlignment="1" applyProtection="1">
      <alignment horizontal="center"/>
      <protection/>
    </xf>
    <xf numFmtId="0" fontId="0" fillId="24" borderId="10" xfId="0" applyFont="1" applyFill="1" applyBorder="1" applyAlignment="1" applyProtection="1">
      <alignment horizontal="right" vertical="center" wrapText="1"/>
      <protection/>
    </xf>
    <xf numFmtId="0" fontId="0" fillId="24" borderId="26" xfId="0" applyFont="1" applyFill="1" applyBorder="1" applyAlignment="1" applyProtection="1">
      <alignment horizontal="right" vertical="center" wrapText="1"/>
      <protection/>
    </xf>
    <xf numFmtId="0" fontId="0" fillId="0" borderId="100" xfId="0" applyFont="1" applyFill="1" applyBorder="1" applyAlignment="1" applyProtection="1">
      <alignment horizontal="left" vertical="top" wrapText="1"/>
      <protection locked="0"/>
    </xf>
    <xf numFmtId="0" fontId="0" fillId="0" borderId="98" xfId="0" applyFont="1" applyFill="1" applyBorder="1" applyAlignment="1" applyProtection="1">
      <alignment horizontal="left" vertical="top" wrapText="1"/>
      <protection locked="0"/>
    </xf>
    <xf numFmtId="0" fontId="0" fillId="0" borderId="101" xfId="0" applyFont="1" applyFill="1" applyBorder="1" applyAlignment="1" applyProtection="1">
      <alignment horizontal="left" vertical="top" wrapText="1"/>
      <protection locked="0"/>
    </xf>
    <xf numFmtId="0" fontId="0" fillId="0" borderId="47" xfId="0" applyFont="1" applyFill="1" applyBorder="1" applyAlignment="1" applyProtection="1">
      <alignment horizontal="left" vertical="top" wrapText="1"/>
      <protection locked="0"/>
    </xf>
    <xf numFmtId="0" fontId="0" fillId="0" borderId="48" xfId="0" applyFont="1" applyFill="1" applyBorder="1" applyAlignment="1" applyProtection="1">
      <alignment horizontal="left" vertical="top" wrapText="1"/>
      <protection locked="0"/>
    </xf>
    <xf numFmtId="0" fontId="0" fillId="0" borderId="49" xfId="0" applyFont="1" applyFill="1" applyBorder="1" applyAlignment="1" applyProtection="1">
      <alignment horizontal="left" vertical="top" wrapText="1"/>
      <protection locked="0"/>
    </xf>
    <xf numFmtId="0" fontId="0" fillId="0" borderId="100" xfId="0" applyFont="1" applyFill="1" applyBorder="1" applyAlignment="1" applyProtection="1">
      <alignment horizontal="center" vertical="top" wrapText="1"/>
      <protection locked="0"/>
    </xf>
    <xf numFmtId="0" fontId="0" fillId="0" borderId="98" xfId="0" applyFont="1" applyFill="1" applyBorder="1" applyAlignment="1" applyProtection="1">
      <alignment horizontal="center" vertical="top" wrapText="1"/>
      <protection locked="0"/>
    </xf>
    <xf numFmtId="0" fontId="0" fillId="0" borderId="101" xfId="0" applyFont="1" applyFill="1" applyBorder="1" applyAlignment="1" applyProtection="1">
      <alignment horizontal="center" vertical="top" wrapText="1"/>
      <protection locked="0"/>
    </xf>
    <xf numFmtId="0" fontId="0" fillId="0" borderId="47" xfId="0" applyFont="1" applyFill="1" applyBorder="1" applyAlignment="1" applyProtection="1">
      <alignment horizontal="center" vertical="top" wrapText="1"/>
      <protection locked="0"/>
    </xf>
    <xf numFmtId="0" fontId="0" fillId="0" borderId="48" xfId="0" applyFont="1" applyFill="1" applyBorder="1" applyAlignment="1" applyProtection="1">
      <alignment horizontal="center" vertical="top" wrapText="1"/>
      <protection locked="0"/>
    </xf>
    <xf numFmtId="0" fontId="0" fillId="0" borderId="49" xfId="0" applyFont="1" applyFill="1" applyBorder="1" applyAlignment="1" applyProtection="1">
      <alignment horizontal="center" vertical="top" wrapText="1"/>
      <protection locked="0"/>
    </xf>
    <xf numFmtId="9" fontId="26" fillId="30" borderId="27" xfId="0" applyNumberFormat="1" applyFont="1" applyFill="1" applyBorder="1" applyAlignment="1" applyProtection="1">
      <alignment horizontal="center" vertical="center" wrapText="1"/>
      <protection/>
    </xf>
    <xf numFmtId="0" fontId="0" fillId="0" borderId="27" xfId="0" applyFont="1" applyFill="1" applyBorder="1" applyAlignment="1" applyProtection="1">
      <alignment horizontal="center" vertical="center" wrapText="1"/>
      <protection/>
    </xf>
    <xf numFmtId="185" fontId="2" fillId="0" borderId="27" xfId="56" applyNumberFormat="1" applyFont="1" applyFill="1" applyBorder="1" applyAlignment="1" applyProtection="1">
      <alignment horizontal="center" vertical="center"/>
      <protection/>
    </xf>
    <xf numFmtId="9" fontId="27" fillId="0" borderId="27" xfId="0" applyNumberFormat="1" applyFont="1" applyFill="1" applyBorder="1" applyAlignment="1" applyProtection="1">
      <alignment horizontal="center" vertical="center" wrapText="1"/>
      <protection/>
    </xf>
    <xf numFmtId="9" fontId="27" fillId="0" borderId="27" xfId="0" applyNumberFormat="1" applyFont="1" applyBorder="1" applyAlignment="1" applyProtection="1">
      <alignment horizontal="center" vertical="center" wrapText="1"/>
      <protection/>
    </xf>
    <xf numFmtId="0" fontId="40" fillId="26" borderId="13" xfId="54" applyFont="1" applyFill="1" applyBorder="1" applyAlignment="1" applyProtection="1">
      <alignment horizontal="left" vertical="top" wrapText="1"/>
      <protection locked="0"/>
    </xf>
    <xf numFmtId="0" fontId="40" fillId="26" borderId="12" xfId="54" applyFont="1" applyFill="1" applyBorder="1" applyAlignment="1" applyProtection="1">
      <alignment horizontal="left" vertical="top" wrapText="1"/>
      <protection locked="0"/>
    </xf>
    <xf numFmtId="0" fontId="40" fillId="26" borderId="14" xfId="54" applyFont="1" applyFill="1" applyBorder="1" applyAlignment="1" applyProtection="1">
      <alignment horizontal="left" vertical="top" wrapText="1"/>
      <protection locked="0"/>
    </xf>
    <xf numFmtId="0" fontId="40" fillId="26" borderId="97" xfId="54" applyFont="1" applyFill="1" applyBorder="1" applyAlignment="1" applyProtection="1">
      <alignment horizontal="left" vertical="top" wrapText="1"/>
      <protection locked="0"/>
    </xf>
    <xf numFmtId="0" fontId="40" fillId="26" borderId="98" xfId="54" applyFont="1" applyFill="1" applyBorder="1" applyAlignment="1" applyProtection="1">
      <alignment horizontal="left" vertical="top" wrapText="1"/>
      <protection locked="0"/>
    </xf>
    <xf numFmtId="0" fontId="40" fillId="26" borderId="99" xfId="54" applyFont="1" applyFill="1" applyBorder="1" applyAlignment="1" applyProtection="1">
      <alignment horizontal="left" vertical="top" wrapText="1"/>
      <protection locked="0"/>
    </xf>
    <xf numFmtId="0" fontId="43" fillId="0" borderId="10" xfId="0" applyFont="1" applyFill="1" applyBorder="1" applyAlignment="1" applyProtection="1">
      <alignment horizontal="center" vertical="center"/>
      <protection/>
    </xf>
    <xf numFmtId="0" fontId="43" fillId="0" borderId="26" xfId="0" applyFont="1" applyFill="1" applyBorder="1" applyAlignment="1" applyProtection="1">
      <alignment horizontal="center" vertical="center"/>
      <protection/>
    </xf>
    <xf numFmtId="0" fontId="43" fillId="0" borderId="31" xfId="0" applyFont="1" applyFill="1" applyBorder="1" applyAlignment="1" applyProtection="1">
      <alignment horizontal="center" vertical="center"/>
      <protection/>
    </xf>
    <xf numFmtId="0" fontId="0" fillId="24" borderId="10" xfId="54" applyFont="1" applyFill="1" applyBorder="1" applyAlignment="1" applyProtection="1">
      <alignment horizontal="center" vertical="center" wrapText="1"/>
      <protection/>
    </xf>
    <xf numFmtId="0" fontId="0" fillId="24" borderId="26" xfId="54" applyFont="1" applyFill="1" applyBorder="1" applyAlignment="1" applyProtection="1">
      <alignment horizontal="center" vertical="center"/>
      <protection/>
    </xf>
    <xf numFmtId="0" fontId="0" fillId="24" borderId="31" xfId="54" applyFont="1" applyFill="1" applyBorder="1" applyAlignment="1" applyProtection="1">
      <alignment horizontal="center" vertical="center"/>
      <protection/>
    </xf>
    <xf numFmtId="0" fontId="0" fillId="0" borderId="10" xfId="54" applyFont="1" applyFill="1" applyBorder="1" applyAlignment="1" applyProtection="1">
      <alignment horizontal="justify" vertical="center" wrapText="1"/>
      <protection/>
    </xf>
    <xf numFmtId="9" fontId="2" fillId="26" borderId="10" xfId="54" applyNumberFormat="1" applyFont="1" applyFill="1" applyBorder="1" applyAlignment="1" applyProtection="1">
      <alignment horizontal="center" vertical="center" wrapText="1"/>
      <protection/>
    </xf>
    <xf numFmtId="0" fontId="2" fillId="26" borderId="26" xfId="54" applyFont="1" applyFill="1" applyBorder="1" applyAlignment="1" applyProtection="1">
      <alignment horizontal="center" vertical="center" wrapText="1"/>
      <protection/>
    </xf>
    <xf numFmtId="0" fontId="2" fillId="26" borderId="31" xfId="54" applyFont="1" applyFill="1" applyBorder="1" applyAlignment="1" applyProtection="1">
      <alignment horizontal="center" vertical="center" wrapText="1"/>
      <protection/>
    </xf>
    <xf numFmtId="0" fontId="2" fillId="0" borderId="33" xfId="54" applyFont="1" applyFill="1" applyBorder="1" applyAlignment="1" applyProtection="1">
      <alignment horizontal="center"/>
      <protection/>
    </xf>
    <xf numFmtId="0" fontId="2" fillId="0" borderId="0" xfId="54" applyFont="1" applyFill="1" applyBorder="1" applyAlignment="1" applyProtection="1">
      <alignment horizontal="center"/>
      <protection/>
    </xf>
    <xf numFmtId="0" fontId="2" fillId="0" borderId="35" xfId="54" applyFont="1" applyFill="1" applyBorder="1" applyAlignment="1" applyProtection="1">
      <alignment horizontal="center"/>
      <protection/>
    </xf>
    <xf numFmtId="0" fontId="2" fillId="32" borderId="26" xfId="54" applyFont="1" applyFill="1" applyBorder="1" applyAlignment="1" applyProtection="1">
      <alignment horizontal="center" wrapText="1"/>
      <protection/>
    </xf>
    <xf numFmtId="0" fontId="0" fillId="24" borderId="10" xfId="54" applyFont="1" applyFill="1" applyBorder="1" applyAlignment="1" applyProtection="1">
      <alignment horizontal="center" wrapText="1"/>
      <protection/>
    </xf>
    <xf numFmtId="0" fontId="0" fillId="24" borderId="26" xfId="54" applyFont="1" applyFill="1" applyBorder="1" applyAlignment="1" applyProtection="1">
      <alignment horizontal="center" wrapText="1"/>
      <protection/>
    </xf>
    <xf numFmtId="0" fontId="0" fillId="24" borderId="31" xfId="54" applyFont="1" applyFill="1" applyBorder="1" applyAlignment="1" applyProtection="1">
      <alignment horizontal="center" wrapText="1"/>
      <protection/>
    </xf>
    <xf numFmtId="0" fontId="2" fillId="19" borderId="10" xfId="54" applyFont="1" applyFill="1" applyBorder="1" applyAlignment="1" applyProtection="1">
      <alignment horizontal="center" vertical="center" wrapText="1"/>
      <protection/>
    </xf>
    <xf numFmtId="0" fontId="2" fillId="19" borderId="31" xfId="54" applyFont="1" applyFill="1" applyBorder="1" applyAlignment="1" applyProtection="1">
      <alignment horizontal="center" vertical="center" wrapText="1"/>
      <protection/>
    </xf>
    <xf numFmtId="0" fontId="2" fillId="26" borderId="10" xfId="54" applyFont="1" applyFill="1" applyBorder="1" applyAlignment="1" applyProtection="1">
      <alignment horizontal="center" wrapText="1"/>
      <protection/>
    </xf>
    <xf numFmtId="0" fontId="2" fillId="26" borderId="26" xfId="54" applyFont="1" applyFill="1" applyBorder="1" applyAlignment="1" applyProtection="1">
      <alignment horizontal="center"/>
      <protection/>
    </xf>
    <xf numFmtId="0" fontId="2" fillId="26" borderId="31" xfId="54" applyFont="1" applyFill="1" applyBorder="1" applyAlignment="1" applyProtection="1">
      <alignment horizontal="center"/>
      <protection/>
    </xf>
    <xf numFmtId="0" fontId="0" fillId="24" borderId="24" xfId="54" applyFont="1" applyFill="1" applyBorder="1" applyAlignment="1" applyProtection="1">
      <alignment horizontal="center" vertical="center"/>
      <protection/>
    </xf>
    <xf numFmtId="0" fontId="0" fillId="24" borderId="24" xfId="54" applyFont="1" applyFill="1" applyBorder="1" applyAlignment="1" applyProtection="1">
      <alignment horizontal="center" vertical="center" wrapText="1"/>
      <protection/>
    </xf>
    <xf numFmtId="0" fontId="0" fillId="24" borderId="20" xfId="54" applyFont="1" applyFill="1" applyBorder="1" applyAlignment="1" applyProtection="1">
      <alignment horizontal="center" vertical="center" wrapText="1"/>
      <protection/>
    </xf>
    <xf numFmtId="9" fontId="27" fillId="0" borderId="27" xfId="56" applyFont="1" applyBorder="1" applyAlignment="1" applyProtection="1">
      <alignment horizontal="center" vertical="center" wrapText="1"/>
      <protection/>
    </xf>
    <xf numFmtId="9" fontId="27" fillId="0" borderId="18" xfId="56" applyFont="1" applyBorder="1" applyAlignment="1" applyProtection="1">
      <alignment horizontal="center" vertical="center" wrapText="1"/>
      <protection/>
    </xf>
    <xf numFmtId="0" fontId="46" fillId="26" borderId="0" xfId="0" applyFont="1" applyFill="1" applyAlignment="1" applyProtection="1">
      <alignment horizontal="center" vertical="center"/>
      <protection/>
    </xf>
    <xf numFmtId="0" fontId="66" fillId="25" borderId="29" xfId="0" applyFont="1" applyFill="1" applyBorder="1" applyAlignment="1" applyProtection="1">
      <alignment horizontal="center" vertical="center" wrapText="1"/>
      <protection/>
    </xf>
    <xf numFmtId="0" fontId="66" fillId="25" borderId="88" xfId="0" applyFont="1" applyFill="1" applyBorder="1" applyAlignment="1" applyProtection="1">
      <alignment horizontal="center" vertical="center" wrapText="1"/>
      <protection/>
    </xf>
    <xf numFmtId="0" fontId="66" fillId="25" borderId="59" xfId="0" applyFont="1" applyFill="1" applyBorder="1" applyAlignment="1" applyProtection="1">
      <alignment horizontal="center" vertical="center" wrapText="1"/>
      <protection/>
    </xf>
    <xf numFmtId="2" fontId="2" fillId="0" borderId="27" xfId="56" applyNumberFormat="1" applyFont="1" applyBorder="1" applyAlignment="1" applyProtection="1">
      <alignment horizontal="center" vertical="center" wrapText="1"/>
      <protection/>
    </xf>
    <xf numFmtId="2" fontId="2" fillId="0" borderId="18" xfId="56" applyNumberFormat="1" applyFont="1" applyBorder="1" applyAlignment="1" applyProtection="1">
      <alignment horizontal="center" vertical="center" wrapText="1"/>
      <protection/>
    </xf>
    <xf numFmtId="0" fontId="65" fillId="25" borderId="16" xfId="0" applyFont="1" applyFill="1" applyBorder="1" applyAlignment="1" applyProtection="1">
      <alignment horizontal="center" vertical="center" wrapText="1"/>
      <protection/>
    </xf>
    <xf numFmtId="0" fontId="65" fillId="25" borderId="17" xfId="0" applyFont="1" applyFill="1" applyBorder="1" applyAlignment="1" applyProtection="1">
      <alignment horizontal="center" vertical="center" wrapText="1"/>
      <protection/>
    </xf>
    <xf numFmtId="0" fontId="65" fillId="25" borderId="24" xfId="0" applyFont="1" applyFill="1" applyBorder="1" applyAlignment="1" applyProtection="1">
      <alignment horizontal="center" vertical="center" wrapText="1"/>
      <protection/>
    </xf>
    <xf numFmtId="9" fontId="46" fillId="0" borderId="27" xfId="56" applyFont="1" applyFill="1" applyBorder="1" applyAlignment="1" applyProtection="1">
      <alignment horizontal="center" vertical="center"/>
      <protection/>
    </xf>
    <xf numFmtId="9" fontId="46" fillId="0" borderId="18" xfId="56" applyFont="1" applyFill="1" applyBorder="1" applyAlignment="1" applyProtection="1">
      <alignment horizontal="center" vertical="center"/>
      <protection/>
    </xf>
    <xf numFmtId="0" fontId="38" fillId="0" borderId="17" xfId="0" applyFont="1" applyFill="1" applyBorder="1" applyAlignment="1" applyProtection="1">
      <alignment horizontal="center" vertical="center" wrapText="1"/>
      <protection/>
    </xf>
    <xf numFmtId="0" fontId="38" fillId="0" borderId="15" xfId="0" applyFont="1" applyFill="1" applyBorder="1" applyAlignment="1" applyProtection="1">
      <alignment horizontal="center" vertical="center" wrapText="1"/>
      <protection/>
    </xf>
    <xf numFmtId="9" fontId="26" fillId="29" borderId="27" xfId="56" applyFont="1" applyFill="1" applyBorder="1" applyAlignment="1" applyProtection="1">
      <alignment horizontal="center" vertical="center" wrapText="1"/>
      <protection/>
    </xf>
    <xf numFmtId="9" fontId="26" fillId="29" borderId="18" xfId="56" applyFont="1" applyFill="1" applyBorder="1" applyAlignment="1" applyProtection="1">
      <alignment horizontal="center" vertical="center" wrapText="1"/>
      <protection/>
    </xf>
    <xf numFmtId="2" fontId="2" fillId="29" borderId="27" xfId="56" applyNumberFormat="1" applyFont="1" applyFill="1" applyBorder="1" applyAlignment="1" applyProtection="1">
      <alignment horizontal="center" vertical="center" wrapText="1"/>
      <protection/>
    </xf>
    <xf numFmtId="2" fontId="2" fillId="29" borderId="18" xfId="56" applyNumberFormat="1" applyFont="1" applyFill="1" applyBorder="1" applyAlignment="1" applyProtection="1">
      <alignment horizontal="center" vertical="center" wrapText="1"/>
      <protection/>
    </xf>
    <xf numFmtId="0" fontId="65" fillId="25" borderId="20" xfId="0" applyFont="1" applyFill="1" applyBorder="1" applyAlignment="1" applyProtection="1">
      <alignment horizontal="center" vertical="center" wrapText="1"/>
      <protection/>
    </xf>
    <xf numFmtId="0" fontId="65" fillId="25" borderId="102" xfId="0" applyFont="1" applyFill="1" applyBorder="1" applyAlignment="1" applyProtection="1">
      <alignment horizontal="center" vertical="center" wrapText="1"/>
      <protection/>
    </xf>
    <xf numFmtId="0" fontId="38" fillId="0" borderId="27" xfId="0" applyFont="1" applyFill="1" applyBorder="1" applyAlignment="1" applyProtection="1">
      <alignment horizontal="justify" vertical="top" wrapText="1"/>
      <protection locked="0"/>
    </xf>
    <xf numFmtId="0" fontId="38" fillId="0" borderId="60" xfId="0" applyFont="1" applyFill="1" applyBorder="1" applyAlignment="1" applyProtection="1">
      <alignment horizontal="justify" vertical="top" wrapText="1"/>
      <protection locked="0"/>
    </xf>
    <xf numFmtId="0" fontId="67" fillId="0" borderId="18" xfId="0" applyFont="1" applyFill="1" applyBorder="1" applyAlignment="1" applyProtection="1">
      <alignment horizontal="left" vertical="top" wrapText="1"/>
      <protection locked="0"/>
    </xf>
    <xf numFmtId="0" fontId="67" fillId="0" borderId="19" xfId="0" applyFont="1" applyFill="1" applyBorder="1" applyAlignment="1" applyProtection="1">
      <alignment horizontal="left" vertical="top" wrapText="1"/>
      <protection locked="0"/>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dxfs count="64">
    <dxf>
      <fill>
        <patternFill>
          <bgColor rgb="FF00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FFFF00"/>
        </patternFill>
      </fill>
    </dxf>
    <dxf>
      <fill>
        <patternFill>
          <bgColor rgb="FFFF0000"/>
        </patternFill>
      </fill>
    </dxf>
    <dxf>
      <fill>
        <patternFill>
          <bgColor rgb="FFFF0000"/>
        </patternFill>
      </fill>
    </dxf>
    <dxf>
      <fill>
        <patternFill>
          <bgColor rgb="FF00FF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
      <fill>
        <patternFill>
          <bgColor rgb="FF00FF00"/>
        </patternFill>
      </fill>
    </dxf>
    <dxf>
      <fill>
        <patternFill>
          <bgColor rgb="FFFF0000"/>
        </patternFill>
      </fill>
    </dxf>
    <dxf>
      <fill>
        <patternFill>
          <bgColor rgb="FFFF0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externalLink" Target="externalLinks/externalLink1.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Poblamiento de planta</a:t>
            </a:r>
          </a:p>
        </c:rich>
      </c:tx>
      <c:layout>
        <c:manualLayout>
          <c:xMode val="factor"/>
          <c:yMode val="factor"/>
          <c:x val="-0.00125"/>
          <c:y val="-0.0085"/>
        </c:manualLayout>
      </c:layout>
      <c:spPr>
        <a:noFill/>
        <a:ln w="3175">
          <a:noFill/>
        </a:ln>
      </c:spPr>
    </c:title>
    <c:plotArea>
      <c:layout>
        <c:manualLayout>
          <c:xMode val="edge"/>
          <c:yMode val="edge"/>
          <c:x val="0.003"/>
          <c:y val="0.12725"/>
          <c:w val="0.98325"/>
          <c:h val="0.7565"/>
        </c:manualLayout>
      </c:layout>
      <c:barChart>
        <c:barDir val="col"/>
        <c:grouping val="clustered"/>
        <c:varyColors val="0"/>
        <c:ser>
          <c:idx val="0"/>
          <c:order val="0"/>
          <c:tx>
            <c:strRef>
              <c:f>Poblamiento!$C$49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(Poblamiento!$F$48,Poblamiento!$I$48,Poblamiento!$L$48,Poblamiento!$O$48,Poblamiento!$P$48)</c:f>
              <c:strCache/>
            </c:strRef>
          </c:cat>
          <c:val>
            <c:numRef>
              <c:f>(Poblamiento!$F$49,Poblamiento!$I$49,Poblamiento!$L$49,Poblamiento!$O$49,Poblamiento!$P$49)</c:f>
              <c:numCache/>
            </c:numRef>
          </c:val>
        </c:ser>
        <c:overlap val="-25"/>
        <c:gapWidth val="75"/>
        <c:axId val="65735914"/>
        <c:axId val="54752315"/>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(Poblamiento!$F$48,Poblamiento!$I$48,Poblamiento!$L$48,Poblamiento!$O$48,Poblamiento!$P$48)</c:f>
              <c:strCache/>
            </c:strRef>
          </c:cat>
          <c:val>
            <c:numRef>
              <c:f>(Poblamiento!$F$50,Poblamiento!$I$50,Poblamiento!$L$50,Poblamiento!$O$50,Poblamiento!$P$50)</c:f>
              <c:numCache/>
            </c:numRef>
          </c:val>
          <c:smooth val="0"/>
        </c:ser>
        <c:axId val="65735914"/>
        <c:axId val="54752315"/>
      </c:lineChart>
      <c:catAx>
        <c:axId val="65735914"/>
        <c:scaling>
          <c:orientation val="minMax"/>
        </c:scaling>
        <c:axPos val="b"/>
        <c:delete val="0"/>
        <c:numFmt formatCode="General" sourceLinked="1"/>
        <c:majorTickMark val="none"/>
        <c:minorTickMark val="none"/>
        <c:tickLblPos val="nextTo"/>
        <c:spPr>
          <a:ln w="3175">
            <a:solidFill>
              <a:srgbClr val="808080"/>
            </a:solidFill>
          </a:ln>
        </c:spPr>
        <c:crossAx val="54752315"/>
        <c:crosses val="autoZero"/>
        <c:auto val="1"/>
        <c:lblOffset val="100"/>
        <c:tickLblSkip val="1"/>
        <c:noMultiLvlLbl val="0"/>
      </c:catAx>
      <c:valAx>
        <c:axId val="5475231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65735914"/>
        <c:crossesAt val="1"/>
        <c:crossBetween val="between"/>
        <c:dispUnits/>
      </c:valAx>
      <c:spPr>
        <a:solidFill>
          <a:srgbClr val="FFFFFF"/>
        </a:solidFill>
        <a:ln w="3175">
          <a:noFill/>
        </a:ln>
      </c:spPr>
    </c:plotArea>
    <c:legend>
      <c:legendPos val="b"/>
      <c:layout>
        <c:manualLayout>
          <c:xMode val="edge"/>
          <c:yMode val="edge"/>
          <c:x val="0.39675"/>
          <c:y val="0.8945"/>
          <c:w val="0.203"/>
          <c:h val="0.08025"/>
        </c:manualLayout>
      </c:layout>
      <c:overlay val="0"/>
      <c:spPr>
        <a:noFill/>
        <a:ln w="3175">
          <a:noFill/>
        </a:ln>
      </c:spPr>
      <c:txPr>
        <a:bodyPr vert="horz" rot="0"/>
        <a:lstStyle/>
        <a:p>
          <a:pPr>
            <a:defRPr lang="en-US" cap="none" sz="8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Incremento Nivel de Conocimiento</a:t>
            </a:r>
          </a:p>
        </c:rich>
      </c:tx>
      <c:layout>
        <c:manualLayout>
          <c:xMode val="factor"/>
          <c:yMode val="factor"/>
          <c:x val="-0.0015"/>
          <c:y val="-0.00825"/>
        </c:manualLayout>
      </c:layout>
      <c:spPr>
        <a:noFill/>
        <a:ln w="3175">
          <a:noFill/>
        </a:ln>
      </c:spPr>
    </c:title>
    <c:plotArea>
      <c:layout>
        <c:manualLayout>
          <c:xMode val="edge"/>
          <c:yMode val="edge"/>
          <c:x val="0.005"/>
          <c:y val="0.12375"/>
          <c:w val="0.9795"/>
          <c:h val="0.783"/>
        </c:manualLayout>
      </c:layout>
      <c:barChart>
        <c:barDir val="col"/>
        <c:grouping val="clustered"/>
        <c:varyColors val="0"/>
        <c:ser>
          <c:idx val="0"/>
          <c:order val="0"/>
          <c:tx>
            <c:strRef>
              <c:f>NivelConocimiento!$C$49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(NivelConocimiento!$F$48,NivelConocimiento!$I$48,NivelConocimiento!$L$48,NivelConocimiento!$O$48,NivelConocimiento!$P$48)</c:f>
              <c:strCache/>
            </c:strRef>
          </c:cat>
          <c:val>
            <c:numRef>
              <c:f>(NivelConocimiento!$F$49,NivelConocimiento!$I$49,NivelConocimiento!$L$49,NivelConocimiento!$O$49,NivelConocimiento!$P$49)</c:f>
              <c:numCache/>
            </c:numRef>
          </c:val>
        </c:ser>
        <c:overlap val="-25"/>
        <c:gapWidth val="75"/>
        <c:axId val="23008788"/>
        <c:axId val="5752501"/>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(NivelConocimiento!$F$48,NivelConocimiento!$I$48,NivelConocimiento!$L$48,NivelConocimiento!$O$48,NivelConocimiento!$P$48)</c:f>
              <c:strCache/>
            </c:strRef>
          </c:cat>
          <c:val>
            <c:numRef>
              <c:f>(NivelConocimiento!$F$50,NivelConocimiento!$I$50,NivelConocimiento!$L$50,NivelConocimiento!$O$50,NivelConocimiento!$P$50)</c:f>
              <c:numCache/>
            </c:numRef>
          </c:val>
          <c:smooth val="0"/>
        </c:ser>
        <c:axId val="23008788"/>
        <c:axId val="5752501"/>
      </c:lineChart>
      <c:catAx>
        <c:axId val="23008788"/>
        <c:scaling>
          <c:orientation val="minMax"/>
        </c:scaling>
        <c:axPos val="b"/>
        <c:delete val="0"/>
        <c:numFmt formatCode="General" sourceLinked="1"/>
        <c:majorTickMark val="none"/>
        <c:minorTickMark val="none"/>
        <c:tickLblPos val="nextTo"/>
        <c:spPr>
          <a:ln w="3175">
            <a:solidFill>
              <a:srgbClr val="808080"/>
            </a:solidFill>
          </a:ln>
        </c:spPr>
        <c:crossAx val="5752501"/>
        <c:crosses val="autoZero"/>
        <c:auto val="1"/>
        <c:lblOffset val="100"/>
        <c:tickLblSkip val="1"/>
        <c:noMultiLvlLbl val="0"/>
      </c:catAx>
      <c:valAx>
        <c:axId val="575250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23008788"/>
        <c:crossesAt val="1"/>
        <c:crossBetween val="between"/>
        <c:dispUnits/>
      </c:valAx>
      <c:spPr>
        <a:solidFill>
          <a:srgbClr val="FFFFFF"/>
        </a:solidFill>
        <a:ln w="3175">
          <a:noFill/>
        </a:ln>
      </c:spPr>
    </c:plotArea>
    <c:legend>
      <c:legendPos val="b"/>
      <c:layout>
        <c:manualLayout>
          <c:xMode val="edge"/>
          <c:yMode val="edge"/>
          <c:x val="0.39875"/>
          <c:y val="0.914"/>
          <c:w val="0.1965"/>
          <c:h val="0.0615"/>
        </c:manualLayout>
      </c:layout>
      <c:overlay val="0"/>
      <c:spPr>
        <a:noFill/>
        <a:ln w="3175">
          <a:noFill/>
        </a:ln>
      </c:spPr>
      <c:txPr>
        <a:bodyPr vert="horz" rot="0"/>
        <a:lstStyle/>
        <a:p>
          <a:pPr>
            <a:defRPr lang="en-US" cap="none" sz="500"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35"/>
          <c:y val="-0.01025"/>
          <c:w val="0.979"/>
          <c:h val="0.896"/>
        </c:manualLayout>
      </c:layout>
      <c:barChart>
        <c:barDir val="col"/>
        <c:grouping val="clustered"/>
        <c:varyColors val="0"/>
        <c:ser>
          <c:idx val="0"/>
          <c:order val="0"/>
          <c:tx>
            <c:strRef>
              <c:f>PlanBienestar!$C$49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(PlanBienestar!$F$48,PlanBienestar!$I$48,PlanBienestar!$L$48,PlanBienestar!$O$48,PlanBienestar!$P$48)</c:f>
              <c:strCache/>
            </c:strRef>
          </c:cat>
          <c:val>
            <c:numRef>
              <c:f>(PlanBienestar!$F$49,PlanBienestar!$I$49,PlanBienestar!$L$49,PlanBienestar!$O$49,PlanBienestar!$P$49)</c:f>
              <c:numCache/>
            </c:numRef>
          </c:val>
        </c:ser>
        <c:overlap val="-25"/>
        <c:gapWidth val="75"/>
        <c:axId val="51772510"/>
        <c:axId val="63299407"/>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(PlanBienestar!$F$48,PlanBienestar!$I$48,PlanBienestar!$L$48,PlanBienestar!$O$48,PlanBienestar!$P$48)</c:f>
              <c:strCache/>
            </c:strRef>
          </c:cat>
          <c:val>
            <c:numRef>
              <c:f>(PlanBienestar!$F$50,PlanBienestar!$I$50,PlanBienestar!$L$50,PlanBienestar!$O$50,PlanBienestar!$P$50)</c:f>
              <c:numCache/>
            </c:numRef>
          </c:val>
          <c:smooth val="0"/>
        </c:ser>
        <c:axId val="51772510"/>
        <c:axId val="63299407"/>
      </c:lineChart>
      <c:catAx>
        <c:axId val="51772510"/>
        <c:scaling>
          <c:orientation val="minMax"/>
        </c:scaling>
        <c:axPos val="b"/>
        <c:delete val="0"/>
        <c:numFmt formatCode="General" sourceLinked="1"/>
        <c:majorTickMark val="none"/>
        <c:minorTickMark val="none"/>
        <c:tickLblPos val="nextTo"/>
        <c:spPr>
          <a:ln w="3175">
            <a:solidFill>
              <a:srgbClr val="808080"/>
            </a:solidFill>
          </a:ln>
        </c:spPr>
        <c:crossAx val="63299407"/>
        <c:crosses val="autoZero"/>
        <c:auto val="1"/>
        <c:lblOffset val="100"/>
        <c:tickLblSkip val="1"/>
        <c:noMultiLvlLbl val="0"/>
      </c:catAx>
      <c:valAx>
        <c:axId val="6329940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51772510"/>
        <c:crossesAt val="1"/>
        <c:crossBetween val="between"/>
        <c:dispUnits/>
      </c:valAx>
      <c:spPr>
        <a:solidFill>
          <a:srgbClr val="FFFFFF"/>
        </a:solidFill>
        <a:ln w="3175">
          <a:noFill/>
        </a:ln>
      </c:spPr>
    </c:plotArea>
    <c:legend>
      <c:legendPos val="b"/>
      <c:layout>
        <c:manualLayout>
          <c:xMode val="edge"/>
          <c:yMode val="edge"/>
          <c:x val="0.385"/>
          <c:y val="0.90075"/>
          <c:w val="0.22725"/>
          <c:h val="0.07325"/>
        </c:manualLayout>
      </c:layout>
      <c:overlay val="0"/>
      <c:spPr>
        <a:noFill/>
        <a:ln w="3175">
          <a:noFill/>
        </a:ln>
      </c:spPr>
      <c:txPr>
        <a:bodyPr vert="horz" rot="0"/>
        <a:lstStyle/>
        <a:p>
          <a:pPr>
            <a:defRPr lang="en-US" cap="none" sz="675"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solidFill>
                  <a:srgbClr val="000000"/>
                </a:solidFill>
              </a:rPr>
              <a:t>EFICACIA DE  LA INDUCCIÓN</a:t>
            </a:r>
          </a:p>
        </c:rich>
      </c:tx>
      <c:layout>
        <c:manualLayout>
          <c:xMode val="factor"/>
          <c:yMode val="factor"/>
          <c:x val="-0.0015"/>
          <c:y val="-0.00875"/>
        </c:manualLayout>
      </c:layout>
      <c:spPr>
        <a:noFill/>
        <a:ln w="3175">
          <a:noFill/>
        </a:ln>
      </c:spPr>
    </c:title>
    <c:plotArea>
      <c:layout>
        <c:manualLayout>
          <c:xMode val="edge"/>
          <c:yMode val="edge"/>
          <c:x val="0.00375"/>
          <c:y val="0.13175"/>
          <c:w val="0.97875"/>
          <c:h val="0.7565"/>
        </c:manualLayout>
      </c:layout>
      <c:barChart>
        <c:barDir val="col"/>
        <c:grouping val="clustered"/>
        <c:varyColors val="0"/>
        <c:ser>
          <c:idx val="0"/>
          <c:order val="0"/>
          <c:tx>
            <c:strRef>
              <c:f>EficaciaInducción!$C$49</c:f>
              <c:strCache>
                <c:ptCount val="1"/>
                <c:pt idx="0">
                  <c:v>RESULTADO</c:v>
                </c:pt>
              </c:strCache>
            </c:strRef>
          </c:tx>
          <c:spPr>
            <a:solidFill>
              <a:srgbClr val="4F81B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(EficaciaInducción!$F$48,EficaciaInducción!$I$48,EficaciaInducción!$L$48,EficaciaInducción!$O$48,EficaciaInducción!$P$48)</c:f>
              <c:strCache/>
            </c:strRef>
          </c:cat>
          <c:val>
            <c:numRef>
              <c:f>(EficaciaInducción!$F$49,EficaciaInducción!$I$49,EficaciaInducción!$L$49,EficaciaInducción!$O$49,EficaciaInducción!$P$49)</c:f>
              <c:numCache/>
            </c:numRef>
          </c:val>
        </c:ser>
        <c:overlap val="-25"/>
        <c:gapWidth val="75"/>
        <c:axId val="32823752"/>
        <c:axId val="26978313"/>
      </c:barChart>
      <c:lineChart>
        <c:grouping val="standard"/>
        <c:varyColors val="0"/>
        <c:ser>
          <c:idx val="1"/>
          <c:order val="1"/>
          <c:tx>
            <c:v>META</c:v>
          </c:tx>
          <c:spPr>
            <a:ln w="25400">
              <a:solidFill>
                <a:srgbClr val="993366"/>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(EficaciaInducción!$F$48,EficaciaInducción!$I$48,EficaciaInducción!$L$48,EficaciaInducción!$O$48,EficaciaInducción!$P$48)</c:f>
              <c:strCache/>
            </c:strRef>
          </c:cat>
          <c:val>
            <c:numRef>
              <c:f>(EficaciaInducción!$F$50,EficaciaInducción!$I$50,EficaciaInducción!$L$50,EficaciaInducción!$O$50,EficaciaInducción!$P$50)</c:f>
              <c:numCache/>
            </c:numRef>
          </c:val>
          <c:smooth val="0"/>
        </c:ser>
        <c:axId val="32823752"/>
        <c:axId val="26978313"/>
      </c:lineChart>
      <c:catAx>
        <c:axId val="32823752"/>
        <c:scaling>
          <c:orientation val="minMax"/>
        </c:scaling>
        <c:axPos val="b"/>
        <c:delete val="0"/>
        <c:numFmt formatCode="General" sourceLinked="1"/>
        <c:majorTickMark val="none"/>
        <c:minorTickMark val="none"/>
        <c:tickLblPos val="nextTo"/>
        <c:spPr>
          <a:ln w="3175">
            <a:solidFill>
              <a:srgbClr val="808080"/>
            </a:solidFill>
          </a:ln>
        </c:spPr>
        <c:crossAx val="26978313"/>
        <c:crosses val="autoZero"/>
        <c:auto val="1"/>
        <c:lblOffset val="100"/>
        <c:tickLblSkip val="1"/>
        <c:noMultiLvlLbl val="0"/>
      </c:catAx>
      <c:valAx>
        <c:axId val="26978313"/>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noFill/>
          </a:ln>
        </c:spPr>
        <c:crossAx val="32823752"/>
        <c:crossesAt val="1"/>
        <c:crossBetween val="between"/>
        <c:dispUnits/>
      </c:valAx>
      <c:spPr>
        <a:solidFill>
          <a:srgbClr val="FFFFFF"/>
        </a:solidFill>
        <a:ln w="3175">
          <a:noFill/>
        </a:ln>
      </c:spPr>
    </c:plotArea>
    <c:legend>
      <c:legendPos val="b"/>
      <c:layout>
        <c:manualLayout>
          <c:xMode val="edge"/>
          <c:yMode val="edge"/>
          <c:x val="0.384"/>
          <c:y val="0.8995"/>
          <c:w val="0.2275"/>
          <c:h val="0.07425"/>
        </c:manualLayout>
      </c:layout>
      <c:overlay val="0"/>
      <c:spPr>
        <a:noFill/>
        <a:ln w="3175">
          <a:noFill/>
        </a:ln>
      </c:spPr>
      <c:txPr>
        <a:bodyPr vert="horz" rot="0"/>
        <a:lstStyle/>
        <a:p>
          <a:pPr>
            <a:defRPr lang="en-US" cap="none" sz="675" b="1" i="0" u="none" baseline="0">
              <a:solidFill>
                <a:srgbClr val="000000"/>
              </a:solidFill>
            </a:defRPr>
          </a:pPr>
        </a:p>
      </c:tx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4.xml"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2.xml"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447675</xdr:colOff>
      <xdr:row>1</xdr:row>
      <xdr:rowOff>76200</xdr:rowOff>
    </xdr:from>
    <xdr:to>
      <xdr:col>1</xdr:col>
      <xdr:colOff>1181100</xdr:colOff>
      <xdr:row>4</xdr:row>
      <xdr:rowOff>104775</xdr:rowOff>
    </xdr:to>
    <xdr:pic>
      <xdr:nvPicPr>
        <xdr:cNvPr id="1" name="2 Imagen"/>
        <xdr:cNvPicPr preferRelativeResize="1">
          <a:picLocks noChangeAspect="1"/>
        </xdr:cNvPicPr>
      </xdr:nvPicPr>
      <xdr:blipFill>
        <a:blip r:embed="rId1"/>
        <a:stretch>
          <a:fillRect/>
        </a:stretch>
      </xdr:blipFill>
      <xdr:spPr>
        <a:xfrm>
          <a:off x="647700" y="247650"/>
          <a:ext cx="733425" cy="6381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95250</xdr:rowOff>
    </xdr:from>
    <xdr:to>
      <xdr:col>2</xdr:col>
      <xdr:colOff>0</xdr:colOff>
      <xdr:row>1</xdr:row>
      <xdr:rowOff>152400</xdr:rowOff>
    </xdr:to>
    <xdr:grpSp>
      <xdr:nvGrpSpPr>
        <xdr:cNvPr id="1" name="Group 1"/>
        <xdr:cNvGrpSpPr>
          <a:grpSpLocks/>
        </xdr:cNvGrpSpPr>
      </xdr:nvGrpSpPr>
      <xdr:grpSpPr>
        <a:xfrm>
          <a:off x="3705225" y="95250"/>
          <a:ext cx="0" cy="4381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4" name="Group 15"/>
        <xdr:cNvGrpSpPr>
          <a:grpSpLocks/>
        </xdr:cNvGrpSpPr>
      </xdr:nvGrpSpPr>
      <xdr:grpSpPr>
        <a:xfrm>
          <a:off x="3705225" y="95250"/>
          <a:ext cx="0" cy="4381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7" name="Group 1"/>
        <xdr:cNvGrpSpPr>
          <a:grpSpLocks/>
        </xdr:cNvGrpSpPr>
      </xdr:nvGrpSpPr>
      <xdr:grpSpPr>
        <a:xfrm>
          <a:off x="3705225" y="95250"/>
          <a:ext cx="0" cy="438150"/>
          <a:chOff x="5362575" y="104775"/>
          <a:chExt cx="0" cy="314325"/>
        </a:xfrm>
        <a:solidFill>
          <a:srgbClr val="FFFFFF"/>
        </a:solidFill>
      </xdr:grpSpPr>
      <xdr:sp>
        <xdr:nvSpPr>
          <xdr:cNvPr id="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10" name="Group 15"/>
        <xdr:cNvGrpSpPr>
          <a:grpSpLocks/>
        </xdr:cNvGrpSpPr>
      </xdr:nvGrpSpPr>
      <xdr:grpSpPr>
        <a:xfrm>
          <a:off x="3705225" y="95250"/>
          <a:ext cx="0" cy="438150"/>
          <a:chOff x="5362575" y="104775"/>
          <a:chExt cx="0" cy="314325"/>
        </a:xfrm>
        <a:solidFill>
          <a:srgbClr val="FFFFFF"/>
        </a:solidFill>
      </xdr:grpSpPr>
      <xdr:sp>
        <xdr:nvSpPr>
          <xdr:cNvPr id="1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13" name="Group 1"/>
        <xdr:cNvGrpSpPr>
          <a:grpSpLocks/>
        </xdr:cNvGrpSpPr>
      </xdr:nvGrpSpPr>
      <xdr:grpSpPr>
        <a:xfrm>
          <a:off x="3705225" y="95250"/>
          <a:ext cx="0" cy="438150"/>
          <a:chOff x="7950200" y="104775"/>
          <a:chExt cx="0" cy="314325"/>
        </a:xfrm>
        <a:solidFill>
          <a:srgbClr val="FFFFFF"/>
        </a:solidFill>
      </xdr:grpSpPr>
      <xdr:sp>
        <xdr:nvSpPr>
          <xdr:cNvPr id="1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 name="Text Box 3"/>
          <xdr:cNvSpPr txBox="1">
            <a:spLocks noChangeArrowheads="1"/>
          </xdr:cNvSpPr>
        </xdr:nvSpPr>
        <xdr:spPr>
          <a:xfrm>
            <a:off x="7950200"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16" name="Group 1"/>
        <xdr:cNvGrpSpPr>
          <a:grpSpLocks/>
        </xdr:cNvGrpSpPr>
      </xdr:nvGrpSpPr>
      <xdr:grpSpPr>
        <a:xfrm>
          <a:off x="3705225" y="95250"/>
          <a:ext cx="0" cy="438150"/>
          <a:chOff x="5362575" y="104775"/>
          <a:chExt cx="0" cy="314325"/>
        </a:xfrm>
        <a:solidFill>
          <a:srgbClr val="FFFFFF"/>
        </a:solidFill>
      </xdr:grpSpPr>
      <xdr:sp>
        <xdr:nvSpPr>
          <xdr:cNvPr id="17"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19" name="Group 15"/>
        <xdr:cNvGrpSpPr>
          <a:grpSpLocks/>
        </xdr:cNvGrpSpPr>
      </xdr:nvGrpSpPr>
      <xdr:grpSpPr>
        <a:xfrm>
          <a:off x="3705225" y="95250"/>
          <a:ext cx="0" cy="438150"/>
          <a:chOff x="5362575" y="104775"/>
          <a:chExt cx="0" cy="314325"/>
        </a:xfrm>
        <a:solidFill>
          <a:srgbClr val="FFFFFF"/>
        </a:solidFill>
      </xdr:grpSpPr>
      <xdr:sp>
        <xdr:nvSpPr>
          <xdr:cNvPr id="20"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22" name="Group 1"/>
        <xdr:cNvGrpSpPr>
          <a:grpSpLocks/>
        </xdr:cNvGrpSpPr>
      </xdr:nvGrpSpPr>
      <xdr:grpSpPr>
        <a:xfrm>
          <a:off x="3705225" y="95250"/>
          <a:ext cx="0" cy="438150"/>
          <a:chOff x="5362575" y="104775"/>
          <a:chExt cx="0" cy="314325"/>
        </a:xfrm>
        <a:solidFill>
          <a:srgbClr val="FFFFFF"/>
        </a:solidFill>
      </xdr:grpSpPr>
      <xdr:sp>
        <xdr:nvSpPr>
          <xdr:cNvPr id="2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4"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25" name="Group 15"/>
        <xdr:cNvGrpSpPr>
          <a:grpSpLocks/>
        </xdr:cNvGrpSpPr>
      </xdr:nvGrpSpPr>
      <xdr:grpSpPr>
        <a:xfrm>
          <a:off x="3705225" y="95250"/>
          <a:ext cx="0" cy="438150"/>
          <a:chOff x="5362575" y="104775"/>
          <a:chExt cx="0" cy="314325"/>
        </a:xfrm>
        <a:solidFill>
          <a:srgbClr val="FFFFFF"/>
        </a:solidFill>
      </xdr:grpSpPr>
      <xdr:sp>
        <xdr:nvSpPr>
          <xdr:cNvPr id="2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7"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28" name="Group 1"/>
        <xdr:cNvGrpSpPr>
          <a:grpSpLocks/>
        </xdr:cNvGrpSpPr>
      </xdr:nvGrpSpPr>
      <xdr:grpSpPr>
        <a:xfrm>
          <a:off x="3705225" y="95250"/>
          <a:ext cx="0" cy="438150"/>
          <a:chOff x="7950200" y="104775"/>
          <a:chExt cx="0" cy="314325"/>
        </a:xfrm>
        <a:solidFill>
          <a:srgbClr val="FFFFFF"/>
        </a:solidFill>
      </xdr:grpSpPr>
      <xdr:sp>
        <xdr:nvSpPr>
          <xdr:cNvPr id="29"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0" name="Text Box 3"/>
          <xdr:cNvSpPr txBox="1">
            <a:spLocks noChangeArrowheads="1"/>
          </xdr:cNvSpPr>
        </xdr:nvSpPr>
        <xdr:spPr>
          <a:xfrm>
            <a:off x="7950200"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31" name="Group 1"/>
        <xdr:cNvGrpSpPr>
          <a:grpSpLocks/>
        </xdr:cNvGrpSpPr>
      </xdr:nvGrpSpPr>
      <xdr:grpSpPr>
        <a:xfrm>
          <a:off x="3705225" y="95250"/>
          <a:ext cx="0" cy="438150"/>
          <a:chOff x="5362575" y="104775"/>
          <a:chExt cx="0" cy="314325"/>
        </a:xfrm>
        <a:solidFill>
          <a:srgbClr val="FFFFFF"/>
        </a:solidFill>
      </xdr:grpSpPr>
      <xdr:sp>
        <xdr:nvSpPr>
          <xdr:cNvPr id="3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3"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34" name="Group 15"/>
        <xdr:cNvGrpSpPr>
          <a:grpSpLocks/>
        </xdr:cNvGrpSpPr>
      </xdr:nvGrpSpPr>
      <xdr:grpSpPr>
        <a:xfrm>
          <a:off x="3705225" y="95250"/>
          <a:ext cx="0" cy="438150"/>
          <a:chOff x="5362575" y="104775"/>
          <a:chExt cx="0" cy="314325"/>
        </a:xfrm>
        <a:solidFill>
          <a:srgbClr val="FFFFFF"/>
        </a:solidFill>
      </xdr:grpSpPr>
      <xdr:sp>
        <xdr:nvSpPr>
          <xdr:cNvPr id="3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6"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37" name="Group 1"/>
        <xdr:cNvGrpSpPr>
          <a:grpSpLocks/>
        </xdr:cNvGrpSpPr>
      </xdr:nvGrpSpPr>
      <xdr:grpSpPr>
        <a:xfrm>
          <a:off x="3705225" y="95250"/>
          <a:ext cx="0" cy="438150"/>
          <a:chOff x="5362575" y="104775"/>
          <a:chExt cx="0" cy="314325"/>
        </a:xfrm>
        <a:solidFill>
          <a:srgbClr val="FFFFFF"/>
        </a:solidFill>
      </xdr:grpSpPr>
      <xdr:sp>
        <xdr:nvSpPr>
          <xdr:cNvPr id="3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9"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40" name="Group 15"/>
        <xdr:cNvGrpSpPr>
          <a:grpSpLocks/>
        </xdr:cNvGrpSpPr>
      </xdr:nvGrpSpPr>
      <xdr:grpSpPr>
        <a:xfrm>
          <a:off x="3705225" y="95250"/>
          <a:ext cx="0" cy="438150"/>
          <a:chOff x="5362575" y="104775"/>
          <a:chExt cx="0" cy="314325"/>
        </a:xfrm>
        <a:solidFill>
          <a:srgbClr val="FFFFFF"/>
        </a:solidFill>
      </xdr:grpSpPr>
      <xdr:sp>
        <xdr:nvSpPr>
          <xdr:cNvPr id="4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2"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43" name="Group 1"/>
        <xdr:cNvGrpSpPr>
          <a:grpSpLocks/>
        </xdr:cNvGrpSpPr>
      </xdr:nvGrpSpPr>
      <xdr:grpSpPr>
        <a:xfrm>
          <a:off x="3705225" y="95250"/>
          <a:ext cx="0" cy="438150"/>
          <a:chOff x="7950200" y="104775"/>
          <a:chExt cx="0" cy="314325"/>
        </a:xfrm>
        <a:solidFill>
          <a:srgbClr val="FFFFFF"/>
        </a:solidFill>
      </xdr:grpSpPr>
      <xdr:sp>
        <xdr:nvSpPr>
          <xdr:cNvPr id="4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5" name="Text Box 3"/>
          <xdr:cNvSpPr txBox="1">
            <a:spLocks noChangeArrowheads="1"/>
          </xdr:cNvSpPr>
        </xdr:nvSpPr>
        <xdr:spPr>
          <a:xfrm>
            <a:off x="7950200"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333375</xdr:colOff>
      <xdr:row>0</xdr:row>
      <xdr:rowOff>66675</xdr:rowOff>
    </xdr:from>
    <xdr:to>
      <xdr:col>0</xdr:col>
      <xdr:colOff>1628775</xdr:colOff>
      <xdr:row>3</xdr:row>
      <xdr:rowOff>285750</xdr:rowOff>
    </xdr:to>
    <xdr:pic>
      <xdr:nvPicPr>
        <xdr:cNvPr id="46" name="Imagen 1"/>
        <xdr:cNvPicPr preferRelativeResize="1">
          <a:picLocks noChangeAspect="1"/>
        </xdr:cNvPicPr>
      </xdr:nvPicPr>
      <xdr:blipFill>
        <a:blip r:embed="rId1"/>
        <a:stretch>
          <a:fillRect/>
        </a:stretch>
      </xdr:blipFill>
      <xdr:spPr>
        <a:xfrm>
          <a:off x="333375" y="66675"/>
          <a:ext cx="1295400" cy="13620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xdr:row>
      <xdr:rowOff>38100</xdr:rowOff>
    </xdr:from>
    <xdr:to>
      <xdr:col>1</xdr:col>
      <xdr:colOff>1285875</xdr:colOff>
      <xdr:row>4</xdr:row>
      <xdr:rowOff>171450</xdr:rowOff>
    </xdr:to>
    <xdr:pic>
      <xdr:nvPicPr>
        <xdr:cNvPr id="1" name="Imagen 1"/>
        <xdr:cNvPicPr preferRelativeResize="1">
          <a:picLocks noChangeAspect="1"/>
        </xdr:cNvPicPr>
      </xdr:nvPicPr>
      <xdr:blipFill>
        <a:blip r:embed="rId1"/>
        <a:stretch>
          <a:fillRect/>
        </a:stretch>
      </xdr:blipFill>
      <xdr:spPr>
        <a:xfrm>
          <a:off x="790575" y="209550"/>
          <a:ext cx="695325" cy="742950"/>
        </a:xfrm>
        <a:prstGeom prst="rect">
          <a:avLst/>
        </a:prstGeom>
        <a:noFill/>
        <a:ln w="9525" cmpd="sng">
          <a:noFill/>
        </a:ln>
      </xdr:spPr>
    </xdr:pic>
    <xdr:clientData/>
  </xdr:twoCellAnchor>
  <xdr:twoCellAnchor>
    <xdr:from>
      <xdr:col>1</xdr:col>
      <xdr:colOff>1562100</xdr:colOff>
      <xdr:row>51</xdr:row>
      <xdr:rowOff>95250</xdr:rowOff>
    </xdr:from>
    <xdr:to>
      <xdr:col>14</xdr:col>
      <xdr:colOff>133350</xdr:colOff>
      <xdr:row>66</xdr:row>
      <xdr:rowOff>9525</xdr:rowOff>
    </xdr:to>
    <xdr:graphicFrame>
      <xdr:nvGraphicFramePr>
        <xdr:cNvPr id="2" name="1 Gráfico"/>
        <xdr:cNvGraphicFramePr/>
      </xdr:nvGraphicFramePr>
      <xdr:xfrm>
        <a:off x="1762125" y="9839325"/>
        <a:ext cx="6667500" cy="2343150"/>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0</xdr:colOff>
      <xdr:row>0</xdr:row>
      <xdr:rowOff>95250</xdr:rowOff>
    </xdr:from>
    <xdr:to>
      <xdr:col>8</xdr:col>
      <xdr:colOff>0</xdr:colOff>
      <xdr:row>1</xdr:row>
      <xdr:rowOff>152400</xdr:rowOff>
    </xdr:to>
    <xdr:grpSp>
      <xdr:nvGrpSpPr>
        <xdr:cNvPr id="1" name="Group 1"/>
        <xdr:cNvGrpSpPr>
          <a:grpSpLocks/>
        </xdr:cNvGrpSpPr>
      </xdr:nvGrpSpPr>
      <xdr:grpSpPr>
        <a:xfrm>
          <a:off x="3705225" y="95250"/>
          <a:ext cx="0" cy="4381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8</xdr:col>
      <xdr:colOff>0</xdr:colOff>
      <xdr:row>0</xdr:row>
      <xdr:rowOff>95250</xdr:rowOff>
    </xdr:from>
    <xdr:to>
      <xdr:col>8</xdr:col>
      <xdr:colOff>0</xdr:colOff>
      <xdr:row>1</xdr:row>
      <xdr:rowOff>152400</xdr:rowOff>
    </xdr:to>
    <xdr:grpSp>
      <xdr:nvGrpSpPr>
        <xdr:cNvPr id="4" name="Group 15"/>
        <xdr:cNvGrpSpPr>
          <a:grpSpLocks/>
        </xdr:cNvGrpSpPr>
      </xdr:nvGrpSpPr>
      <xdr:grpSpPr>
        <a:xfrm>
          <a:off x="3705225" y="95250"/>
          <a:ext cx="0" cy="4381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8</xdr:col>
      <xdr:colOff>0</xdr:colOff>
      <xdr:row>0</xdr:row>
      <xdr:rowOff>95250</xdr:rowOff>
    </xdr:from>
    <xdr:to>
      <xdr:col>8</xdr:col>
      <xdr:colOff>0</xdr:colOff>
      <xdr:row>1</xdr:row>
      <xdr:rowOff>152400</xdr:rowOff>
    </xdr:to>
    <xdr:grpSp>
      <xdr:nvGrpSpPr>
        <xdr:cNvPr id="7" name="Group 1"/>
        <xdr:cNvGrpSpPr>
          <a:grpSpLocks/>
        </xdr:cNvGrpSpPr>
      </xdr:nvGrpSpPr>
      <xdr:grpSpPr>
        <a:xfrm>
          <a:off x="3705225" y="95250"/>
          <a:ext cx="0" cy="438150"/>
          <a:chOff x="5362575" y="104775"/>
          <a:chExt cx="0" cy="314325"/>
        </a:xfrm>
        <a:solidFill>
          <a:srgbClr val="FFFFFF"/>
        </a:solidFill>
      </xdr:grpSpPr>
      <xdr:sp>
        <xdr:nvSpPr>
          <xdr:cNvPr id="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8</xdr:col>
      <xdr:colOff>0</xdr:colOff>
      <xdr:row>0</xdr:row>
      <xdr:rowOff>95250</xdr:rowOff>
    </xdr:from>
    <xdr:to>
      <xdr:col>8</xdr:col>
      <xdr:colOff>0</xdr:colOff>
      <xdr:row>1</xdr:row>
      <xdr:rowOff>152400</xdr:rowOff>
    </xdr:to>
    <xdr:grpSp>
      <xdr:nvGrpSpPr>
        <xdr:cNvPr id="10" name="Group 15"/>
        <xdr:cNvGrpSpPr>
          <a:grpSpLocks/>
        </xdr:cNvGrpSpPr>
      </xdr:nvGrpSpPr>
      <xdr:grpSpPr>
        <a:xfrm>
          <a:off x="3705225" y="95250"/>
          <a:ext cx="0" cy="438150"/>
          <a:chOff x="5362575" y="104775"/>
          <a:chExt cx="0" cy="314325"/>
        </a:xfrm>
        <a:solidFill>
          <a:srgbClr val="FFFFFF"/>
        </a:solidFill>
      </xdr:grpSpPr>
      <xdr:sp>
        <xdr:nvSpPr>
          <xdr:cNvPr id="1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8</xdr:col>
      <xdr:colOff>0</xdr:colOff>
      <xdr:row>0</xdr:row>
      <xdr:rowOff>95250</xdr:rowOff>
    </xdr:from>
    <xdr:to>
      <xdr:col>8</xdr:col>
      <xdr:colOff>0</xdr:colOff>
      <xdr:row>1</xdr:row>
      <xdr:rowOff>152400</xdr:rowOff>
    </xdr:to>
    <xdr:grpSp>
      <xdr:nvGrpSpPr>
        <xdr:cNvPr id="13" name="Group 1"/>
        <xdr:cNvGrpSpPr>
          <a:grpSpLocks/>
        </xdr:cNvGrpSpPr>
      </xdr:nvGrpSpPr>
      <xdr:grpSpPr>
        <a:xfrm>
          <a:off x="3705225" y="95250"/>
          <a:ext cx="0" cy="438150"/>
          <a:chOff x="7950200" y="104775"/>
          <a:chExt cx="0" cy="314325"/>
        </a:xfrm>
        <a:solidFill>
          <a:srgbClr val="FFFFFF"/>
        </a:solidFill>
      </xdr:grpSpPr>
      <xdr:sp>
        <xdr:nvSpPr>
          <xdr:cNvPr id="1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 name="Text Box 3"/>
          <xdr:cNvSpPr txBox="1">
            <a:spLocks noChangeArrowheads="1"/>
          </xdr:cNvSpPr>
        </xdr:nvSpPr>
        <xdr:spPr>
          <a:xfrm>
            <a:off x="7950200"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8</xdr:col>
      <xdr:colOff>0</xdr:colOff>
      <xdr:row>0</xdr:row>
      <xdr:rowOff>95250</xdr:rowOff>
    </xdr:from>
    <xdr:to>
      <xdr:col>8</xdr:col>
      <xdr:colOff>0</xdr:colOff>
      <xdr:row>1</xdr:row>
      <xdr:rowOff>152400</xdr:rowOff>
    </xdr:to>
    <xdr:grpSp>
      <xdr:nvGrpSpPr>
        <xdr:cNvPr id="16" name="Group 1"/>
        <xdr:cNvGrpSpPr>
          <a:grpSpLocks/>
        </xdr:cNvGrpSpPr>
      </xdr:nvGrpSpPr>
      <xdr:grpSpPr>
        <a:xfrm>
          <a:off x="3705225" y="95250"/>
          <a:ext cx="0" cy="438150"/>
          <a:chOff x="5362575" y="104775"/>
          <a:chExt cx="0" cy="314325"/>
        </a:xfrm>
        <a:solidFill>
          <a:srgbClr val="FFFFFF"/>
        </a:solidFill>
      </xdr:grpSpPr>
      <xdr:sp>
        <xdr:nvSpPr>
          <xdr:cNvPr id="17"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8</xdr:col>
      <xdr:colOff>0</xdr:colOff>
      <xdr:row>0</xdr:row>
      <xdr:rowOff>95250</xdr:rowOff>
    </xdr:from>
    <xdr:to>
      <xdr:col>8</xdr:col>
      <xdr:colOff>0</xdr:colOff>
      <xdr:row>1</xdr:row>
      <xdr:rowOff>152400</xdr:rowOff>
    </xdr:to>
    <xdr:grpSp>
      <xdr:nvGrpSpPr>
        <xdr:cNvPr id="19" name="Group 15"/>
        <xdr:cNvGrpSpPr>
          <a:grpSpLocks/>
        </xdr:cNvGrpSpPr>
      </xdr:nvGrpSpPr>
      <xdr:grpSpPr>
        <a:xfrm>
          <a:off x="3705225" y="95250"/>
          <a:ext cx="0" cy="438150"/>
          <a:chOff x="5362575" y="104775"/>
          <a:chExt cx="0" cy="314325"/>
        </a:xfrm>
        <a:solidFill>
          <a:srgbClr val="FFFFFF"/>
        </a:solidFill>
      </xdr:grpSpPr>
      <xdr:sp>
        <xdr:nvSpPr>
          <xdr:cNvPr id="20"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8</xdr:col>
      <xdr:colOff>0</xdr:colOff>
      <xdr:row>0</xdr:row>
      <xdr:rowOff>95250</xdr:rowOff>
    </xdr:from>
    <xdr:to>
      <xdr:col>8</xdr:col>
      <xdr:colOff>0</xdr:colOff>
      <xdr:row>1</xdr:row>
      <xdr:rowOff>152400</xdr:rowOff>
    </xdr:to>
    <xdr:grpSp>
      <xdr:nvGrpSpPr>
        <xdr:cNvPr id="22" name="Group 1"/>
        <xdr:cNvGrpSpPr>
          <a:grpSpLocks/>
        </xdr:cNvGrpSpPr>
      </xdr:nvGrpSpPr>
      <xdr:grpSpPr>
        <a:xfrm>
          <a:off x="3705225" y="95250"/>
          <a:ext cx="0" cy="438150"/>
          <a:chOff x="5362575" y="104775"/>
          <a:chExt cx="0" cy="314325"/>
        </a:xfrm>
        <a:solidFill>
          <a:srgbClr val="FFFFFF"/>
        </a:solidFill>
      </xdr:grpSpPr>
      <xdr:sp>
        <xdr:nvSpPr>
          <xdr:cNvPr id="2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4"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8</xdr:col>
      <xdr:colOff>0</xdr:colOff>
      <xdr:row>0</xdr:row>
      <xdr:rowOff>95250</xdr:rowOff>
    </xdr:from>
    <xdr:to>
      <xdr:col>8</xdr:col>
      <xdr:colOff>0</xdr:colOff>
      <xdr:row>1</xdr:row>
      <xdr:rowOff>152400</xdr:rowOff>
    </xdr:to>
    <xdr:grpSp>
      <xdr:nvGrpSpPr>
        <xdr:cNvPr id="25" name="Group 15"/>
        <xdr:cNvGrpSpPr>
          <a:grpSpLocks/>
        </xdr:cNvGrpSpPr>
      </xdr:nvGrpSpPr>
      <xdr:grpSpPr>
        <a:xfrm>
          <a:off x="3705225" y="95250"/>
          <a:ext cx="0" cy="438150"/>
          <a:chOff x="5362575" y="104775"/>
          <a:chExt cx="0" cy="314325"/>
        </a:xfrm>
        <a:solidFill>
          <a:srgbClr val="FFFFFF"/>
        </a:solidFill>
      </xdr:grpSpPr>
      <xdr:sp>
        <xdr:nvSpPr>
          <xdr:cNvPr id="2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7"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8</xdr:col>
      <xdr:colOff>0</xdr:colOff>
      <xdr:row>0</xdr:row>
      <xdr:rowOff>95250</xdr:rowOff>
    </xdr:from>
    <xdr:to>
      <xdr:col>8</xdr:col>
      <xdr:colOff>0</xdr:colOff>
      <xdr:row>1</xdr:row>
      <xdr:rowOff>152400</xdr:rowOff>
    </xdr:to>
    <xdr:grpSp>
      <xdr:nvGrpSpPr>
        <xdr:cNvPr id="28" name="Group 1"/>
        <xdr:cNvGrpSpPr>
          <a:grpSpLocks/>
        </xdr:cNvGrpSpPr>
      </xdr:nvGrpSpPr>
      <xdr:grpSpPr>
        <a:xfrm>
          <a:off x="3705225" y="95250"/>
          <a:ext cx="0" cy="438150"/>
          <a:chOff x="7950200" y="104775"/>
          <a:chExt cx="0" cy="314325"/>
        </a:xfrm>
        <a:solidFill>
          <a:srgbClr val="FFFFFF"/>
        </a:solidFill>
      </xdr:grpSpPr>
      <xdr:sp>
        <xdr:nvSpPr>
          <xdr:cNvPr id="29"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0" name="Text Box 3"/>
          <xdr:cNvSpPr txBox="1">
            <a:spLocks noChangeArrowheads="1"/>
          </xdr:cNvSpPr>
        </xdr:nvSpPr>
        <xdr:spPr>
          <a:xfrm>
            <a:off x="7950200"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8</xdr:col>
      <xdr:colOff>0</xdr:colOff>
      <xdr:row>0</xdr:row>
      <xdr:rowOff>95250</xdr:rowOff>
    </xdr:from>
    <xdr:to>
      <xdr:col>8</xdr:col>
      <xdr:colOff>0</xdr:colOff>
      <xdr:row>1</xdr:row>
      <xdr:rowOff>152400</xdr:rowOff>
    </xdr:to>
    <xdr:grpSp>
      <xdr:nvGrpSpPr>
        <xdr:cNvPr id="31" name="Group 1"/>
        <xdr:cNvGrpSpPr>
          <a:grpSpLocks/>
        </xdr:cNvGrpSpPr>
      </xdr:nvGrpSpPr>
      <xdr:grpSpPr>
        <a:xfrm>
          <a:off x="3705225" y="95250"/>
          <a:ext cx="0" cy="438150"/>
          <a:chOff x="5362575" y="104775"/>
          <a:chExt cx="0" cy="314325"/>
        </a:xfrm>
        <a:solidFill>
          <a:srgbClr val="FFFFFF"/>
        </a:solidFill>
      </xdr:grpSpPr>
      <xdr:sp>
        <xdr:nvSpPr>
          <xdr:cNvPr id="3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3"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8</xdr:col>
      <xdr:colOff>0</xdr:colOff>
      <xdr:row>0</xdr:row>
      <xdr:rowOff>95250</xdr:rowOff>
    </xdr:from>
    <xdr:to>
      <xdr:col>8</xdr:col>
      <xdr:colOff>0</xdr:colOff>
      <xdr:row>1</xdr:row>
      <xdr:rowOff>152400</xdr:rowOff>
    </xdr:to>
    <xdr:grpSp>
      <xdr:nvGrpSpPr>
        <xdr:cNvPr id="34" name="Group 15"/>
        <xdr:cNvGrpSpPr>
          <a:grpSpLocks/>
        </xdr:cNvGrpSpPr>
      </xdr:nvGrpSpPr>
      <xdr:grpSpPr>
        <a:xfrm>
          <a:off x="3705225" y="95250"/>
          <a:ext cx="0" cy="438150"/>
          <a:chOff x="5362575" y="104775"/>
          <a:chExt cx="0" cy="314325"/>
        </a:xfrm>
        <a:solidFill>
          <a:srgbClr val="FFFFFF"/>
        </a:solidFill>
      </xdr:grpSpPr>
      <xdr:sp>
        <xdr:nvSpPr>
          <xdr:cNvPr id="3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6"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8</xdr:col>
      <xdr:colOff>0</xdr:colOff>
      <xdr:row>0</xdr:row>
      <xdr:rowOff>95250</xdr:rowOff>
    </xdr:from>
    <xdr:to>
      <xdr:col>8</xdr:col>
      <xdr:colOff>0</xdr:colOff>
      <xdr:row>1</xdr:row>
      <xdr:rowOff>152400</xdr:rowOff>
    </xdr:to>
    <xdr:grpSp>
      <xdr:nvGrpSpPr>
        <xdr:cNvPr id="37" name="Group 1"/>
        <xdr:cNvGrpSpPr>
          <a:grpSpLocks/>
        </xdr:cNvGrpSpPr>
      </xdr:nvGrpSpPr>
      <xdr:grpSpPr>
        <a:xfrm>
          <a:off x="3705225" y="95250"/>
          <a:ext cx="0" cy="438150"/>
          <a:chOff x="5362575" y="104775"/>
          <a:chExt cx="0" cy="314325"/>
        </a:xfrm>
        <a:solidFill>
          <a:srgbClr val="FFFFFF"/>
        </a:solidFill>
      </xdr:grpSpPr>
      <xdr:sp>
        <xdr:nvSpPr>
          <xdr:cNvPr id="3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9"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8</xdr:col>
      <xdr:colOff>0</xdr:colOff>
      <xdr:row>0</xdr:row>
      <xdr:rowOff>95250</xdr:rowOff>
    </xdr:from>
    <xdr:to>
      <xdr:col>8</xdr:col>
      <xdr:colOff>0</xdr:colOff>
      <xdr:row>1</xdr:row>
      <xdr:rowOff>152400</xdr:rowOff>
    </xdr:to>
    <xdr:grpSp>
      <xdr:nvGrpSpPr>
        <xdr:cNvPr id="40" name="Group 15"/>
        <xdr:cNvGrpSpPr>
          <a:grpSpLocks/>
        </xdr:cNvGrpSpPr>
      </xdr:nvGrpSpPr>
      <xdr:grpSpPr>
        <a:xfrm>
          <a:off x="3705225" y="95250"/>
          <a:ext cx="0" cy="438150"/>
          <a:chOff x="5362575" y="104775"/>
          <a:chExt cx="0" cy="314325"/>
        </a:xfrm>
        <a:solidFill>
          <a:srgbClr val="FFFFFF"/>
        </a:solidFill>
      </xdr:grpSpPr>
      <xdr:sp>
        <xdr:nvSpPr>
          <xdr:cNvPr id="4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2"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8</xdr:col>
      <xdr:colOff>0</xdr:colOff>
      <xdr:row>0</xdr:row>
      <xdr:rowOff>95250</xdr:rowOff>
    </xdr:from>
    <xdr:to>
      <xdr:col>8</xdr:col>
      <xdr:colOff>0</xdr:colOff>
      <xdr:row>1</xdr:row>
      <xdr:rowOff>152400</xdr:rowOff>
    </xdr:to>
    <xdr:grpSp>
      <xdr:nvGrpSpPr>
        <xdr:cNvPr id="43" name="Group 1"/>
        <xdr:cNvGrpSpPr>
          <a:grpSpLocks/>
        </xdr:cNvGrpSpPr>
      </xdr:nvGrpSpPr>
      <xdr:grpSpPr>
        <a:xfrm>
          <a:off x="3705225" y="95250"/>
          <a:ext cx="0" cy="438150"/>
          <a:chOff x="7950200" y="104775"/>
          <a:chExt cx="0" cy="314325"/>
        </a:xfrm>
        <a:solidFill>
          <a:srgbClr val="FFFFFF"/>
        </a:solidFill>
      </xdr:grpSpPr>
      <xdr:sp>
        <xdr:nvSpPr>
          <xdr:cNvPr id="4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5" name="Text Box 3"/>
          <xdr:cNvSpPr txBox="1">
            <a:spLocks noChangeArrowheads="1"/>
          </xdr:cNvSpPr>
        </xdr:nvSpPr>
        <xdr:spPr>
          <a:xfrm>
            <a:off x="7950200"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333375</xdr:colOff>
      <xdr:row>0</xdr:row>
      <xdr:rowOff>66675</xdr:rowOff>
    </xdr:from>
    <xdr:to>
      <xdr:col>0</xdr:col>
      <xdr:colOff>1628775</xdr:colOff>
      <xdr:row>3</xdr:row>
      <xdr:rowOff>285750</xdr:rowOff>
    </xdr:to>
    <xdr:pic>
      <xdr:nvPicPr>
        <xdr:cNvPr id="46" name="Imagen 1"/>
        <xdr:cNvPicPr preferRelativeResize="1">
          <a:picLocks noChangeAspect="1"/>
        </xdr:cNvPicPr>
      </xdr:nvPicPr>
      <xdr:blipFill>
        <a:blip r:embed="rId1"/>
        <a:stretch>
          <a:fillRect/>
        </a:stretch>
      </xdr:blipFill>
      <xdr:spPr>
        <a:xfrm>
          <a:off x="333375" y="66675"/>
          <a:ext cx="1295400" cy="136207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104775</xdr:rowOff>
    </xdr:from>
    <xdr:to>
      <xdr:col>2</xdr:col>
      <xdr:colOff>0</xdr:colOff>
      <xdr:row>1</xdr:row>
      <xdr:rowOff>152400</xdr:rowOff>
    </xdr:to>
    <xdr:grpSp>
      <xdr:nvGrpSpPr>
        <xdr:cNvPr id="1" name="Group 1"/>
        <xdr:cNvGrpSpPr>
          <a:grpSpLocks/>
        </xdr:cNvGrpSpPr>
      </xdr:nvGrpSpPr>
      <xdr:grpSpPr>
        <a:xfrm>
          <a:off x="4524375" y="104775"/>
          <a:ext cx="0" cy="285750"/>
          <a:chOff x="6238875" y="104775"/>
          <a:chExt cx="0" cy="314325"/>
        </a:xfrm>
        <a:solidFill>
          <a:srgbClr val="FFFFFF"/>
        </a:solidFill>
      </xdr:grpSpPr>
      <xdr:sp>
        <xdr:nvSpPr>
          <xdr:cNvPr id="2" name="Rectangle 2"/>
          <xdr:cNvSpPr>
            <a:spLocks/>
          </xdr:cNvSpPr>
        </xdr:nvSpPr>
        <xdr:spPr>
          <a:xfrm>
            <a:off x="62388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62388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352425</xdr:colOff>
      <xdr:row>0</xdr:row>
      <xdr:rowOff>38100</xdr:rowOff>
    </xdr:from>
    <xdr:to>
      <xdr:col>0</xdr:col>
      <xdr:colOff>1247775</xdr:colOff>
      <xdr:row>3</xdr:row>
      <xdr:rowOff>247650</xdr:rowOff>
    </xdr:to>
    <xdr:pic>
      <xdr:nvPicPr>
        <xdr:cNvPr id="4" name="5 Imagen"/>
        <xdr:cNvPicPr preferRelativeResize="1">
          <a:picLocks noChangeAspect="1"/>
        </xdr:cNvPicPr>
      </xdr:nvPicPr>
      <xdr:blipFill>
        <a:blip r:embed="rId1"/>
        <a:stretch>
          <a:fillRect/>
        </a:stretch>
      </xdr:blipFill>
      <xdr:spPr>
        <a:xfrm>
          <a:off x="352425" y="38100"/>
          <a:ext cx="895350" cy="9048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1</xdr:row>
      <xdr:rowOff>28575</xdr:rowOff>
    </xdr:from>
    <xdr:to>
      <xdr:col>1</xdr:col>
      <xdr:colOff>1381125</xdr:colOff>
      <xdr:row>4</xdr:row>
      <xdr:rowOff>171450</xdr:rowOff>
    </xdr:to>
    <xdr:pic>
      <xdr:nvPicPr>
        <xdr:cNvPr id="1" name="2 Imagen"/>
        <xdr:cNvPicPr preferRelativeResize="1">
          <a:picLocks noChangeAspect="1"/>
        </xdr:cNvPicPr>
      </xdr:nvPicPr>
      <xdr:blipFill>
        <a:blip r:embed="rId1"/>
        <a:stretch>
          <a:fillRect/>
        </a:stretch>
      </xdr:blipFill>
      <xdr:spPr>
        <a:xfrm>
          <a:off x="695325" y="200025"/>
          <a:ext cx="885825" cy="75247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0</xdr:row>
      <xdr:rowOff>104775</xdr:rowOff>
    </xdr:from>
    <xdr:to>
      <xdr:col>3</xdr:col>
      <xdr:colOff>0</xdr:colOff>
      <xdr:row>1</xdr:row>
      <xdr:rowOff>152400</xdr:rowOff>
    </xdr:to>
    <xdr:grpSp>
      <xdr:nvGrpSpPr>
        <xdr:cNvPr id="1" name="Group 1"/>
        <xdr:cNvGrpSpPr>
          <a:grpSpLocks/>
        </xdr:cNvGrpSpPr>
      </xdr:nvGrpSpPr>
      <xdr:grpSpPr>
        <a:xfrm>
          <a:off x="5534025" y="104775"/>
          <a:ext cx="0" cy="285750"/>
          <a:chOff x="6238875" y="104775"/>
          <a:chExt cx="0" cy="314325"/>
        </a:xfrm>
        <a:solidFill>
          <a:srgbClr val="FFFFFF"/>
        </a:solidFill>
      </xdr:grpSpPr>
      <xdr:sp>
        <xdr:nvSpPr>
          <xdr:cNvPr id="2" name="Rectangle 2"/>
          <xdr:cNvSpPr>
            <a:spLocks/>
          </xdr:cNvSpPr>
        </xdr:nvSpPr>
        <xdr:spPr>
          <a:xfrm>
            <a:off x="62388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6238875" y="106"/>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editAs="oneCell">
    <xdr:from>
      <xdr:col>0</xdr:col>
      <xdr:colOff>476250</xdr:colOff>
      <xdr:row>0</xdr:row>
      <xdr:rowOff>123825</xdr:rowOff>
    </xdr:from>
    <xdr:to>
      <xdr:col>0</xdr:col>
      <xdr:colOff>1533525</xdr:colOff>
      <xdr:row>3</xdr:row>
      <xdr:rowOff>219075</xdr:rowOff>
    </xdr:to>
    <xdr:pic>
      <xdr:nvPicPr>
        <xdr:cNvPr id="4" name="5 Imagen"/>
        <xdr:cNvPicPr preferRelativeResize="1">
          <a:picLocks noChangeAspect="1"/>
        </xdr:cNvPicPr>
      </xdr:nvPicPr>
      <xdr:blipFill>
        <a:blip r:embed="rId1"/>
        <a:stretch>
          <a:fillRect/>
        </a:stretch>
      </xdr:blipFill>
      <xdr:spPr>
        <a:xfrm>
          <a:off x="476250" y="123825"/>
          <a:ext cx="1057275" cy="8382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xdr:row>
      <xdr:rowOff>38100</xdr:rowOff>
    </xdr:from>
    <xdr:to>
      <xdr:col>1</xdr:col>
      <xdr:colOff>1285875</xdr:colOff>
      <xdr:row>4</xdr:row>
      <xdr:rowOff>171450</xdr:rowOff>
    </xdr:to>
    <xdr:pic>
      <xdr:nvPicPr>
        <xdr:cNvPr id="1" name="Imagen 1"/>
        <xdr:cNvPicPr preferRelativeResize="1">
          <a:picLocks noChangeAspect="1"/>
        </xdr:cNvPicPr>
      </xdr:nvPicPr>
      <xdr:blipFill>
        <a:blip r:embed="rId1"/>
        <a:stretch>
          <a:fillRect/>
        </a:stretch>
      </xdr:blipFill>
      <xdr:spPr>
        <a:xfrm>
          <a:off x="790575" y="209550"/>
          <a:ext cx="695325" cy="742950"/>
        </a:xfrm>
        <a:prstGeom prst="rect">
          <a:avLst/>
        </a:prstGeom>
        <a:noFill/>
        <a:ln w="9525" cmpd="sng">
          <a:noFill/>
        </a:ln>
      </xdr:spPr>
    </xdr:pic>
    <xdr:clientData/>
  </xdr:twoCellAnchor>
  <xdr:twoCellAnchor>
    <xdr:from>
      <xdr:col>1</xdr:col>
      <xdr:colOff>1562100</xdr:colOff>
      <xdr:row>51</xdr:row>
      <xdr:rowOff>95250</xdr:rowOff>
    </xdr:from>
    <xdr:to>
      <xdr:col>14</xdr:col>
      <xdr:colOff>133350</xdr:colOff>
      <xdr:row>66</xdr:row>
      <xdr:rowOff>9525</xdr:rowOff>
    </xdr:to>
    <xdr:graphicFrame>
      <xdr:nvGraphicFramePr>
        <xdr:cNvPr id="2" name="1 Gráfico"/>
        <xdr:cNvGraphicFramePr/>
      </xdr:nvGraphicFramePr>
      <xdr:xfrm>
        <a:off x="1762125" y="10058400"/>
        <a:ext cx="8153400" cy="2343150"/>
      </xdr:xfrm>
      <a:graphic>
        <a:graphicData uri="http://schemas.openxmlformats.org/drawingml/2006/chart">
          <c:chart xmlns:c="http://schemas.openxmlformats.org/drawingml/2006/chart" r:id="rId2"/>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95250</xdr:rowOff>
    </xdr:from>
    <xdr:to>
      <xdr:col>2</xdr:col>
      <xdr:colOff>0</xdr:colOff>
      <xdr:row>1</xdr:row>
      <xdr:rowOff>152400</xdr:rowOff>
    </xdr:to>
    <xdr:grpSp>
      <xdr:nvGrpSpPr>
        <xdr:cNvPr id="1" name="Group 1"/>
        <xdr:cNvGrpSpPr>
          <a:grpSpLocks/>
        </xdr:cNvGrpSpPr>
      </xdr:nvGrpSpPr>
      <xdr:grpSpPr>
        <a:xfrm>
          <a:off x="3705225" y="95250"/>
          <a:ext cx="0" cy="4381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4" name="Group 15"/>
        <xdr:cNvGrpSpPr>
          <a:grpSpLocks/>
        </xdr:cNvGrpSpPr>
      </xdr:nvGrpSpPr>
      <xdr:grpSpPr>
        <a:xfrm>
          <a:off x="3705225" y="95250"/>
          <a:ext cx="0" cy="4381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7" name="Group 1"/>
        <xdr:cNvGrpSpPr>
          <a:grpSpLocks/>
        </xdr:cNvGrpSpPr>
      </xdr:nvGrpSpPr>
      <xdr:grpSpPr>
        <a:xfrm>
          <a:off x="3705225" y="95250"/>
          <a:ext cx="0" cy="438150"/>
          <a:chOff x="5362575" y="104775"/>
          <a:chExt cx="0" cy="314325"/>
        </a:xfrm>
        <a:solidFill>
          <a:srgbClr val="FFFFFF"/>
        </a:solidFill>
      </xdr:grpSpPr>
      <xdr:sp>
        <xdr:nvSpPr>
          <xdr:cNvPr id="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10" name="Group 15"/>
        <xdr:cNvGrpSpPr>
          <a:grpSpLocks/>
        </xdr:cNvGrpSpPr>
      </xdr:nvGrpSpPr>
      <xdr:grpSpPr>
        <a:xfrm>
          <a:off x="3705225" y="95250"/>
          <a:ext cx="0" cy="438150"/>
          <a:chOff x="5362575" y="104775"/>
          <a:chExt cx="0" cy="314325"/>
        </a:xfrm>
        <a:solidFill>
          <a:srgbClr val="FFFFFF"/>
        </a:solidFill>
      </xdr:grpSpPr>
      <xdr:sp>
        <xdr:nvSpPr>
          <xdr:cNvPr id="1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13" name="Group 1"/>
        <xdr:cNvGrpSpPr>
          <a:grpSpLocks/>
        </xdr:cNvGrpSpPr>
      </xdr:nvGrpSpPr>
      <xdr:grpSpPr>
        <a:xfrm>
          <a:off x="3705225" y="95250"/>
          <a:ext cx="0" cy="438150"/>
          <a:chOff x="7950200" y="104775"/>
          <a:chExt cx="0" cy="314325"/>
        </a:xfrm>
        <a:solidFill>
          <a:srgbClr val="FFFFFF"/>
        </a:solidFill>
      </xdr:grpSpPr>
      <xdr:sp>
        <xdr:nvSpPr>
          <xdr:cNvPr id="1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 name="Text Box 3"/>
          <xdr:cNvSpPr txBox="1">
            <a:spLocks noChangeArrowheads="1"/>
          </xdr:cNvSpPr>
        </xdr:nvSpPr>
        <xdr:spPr>
          <a:xfrm>
            <a:off x="7950200"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16" name="Group 1"/>
        <xdr:cNvGrpSpPr>
          <a:grpSpLocks/>
        </xdr:cNvGrpSpPr>
      </xdr:nvGrpSpPr>
      <xdr:grpSpPr>
        <a:xfrm>
          <a:off x="3705225" y="95250"/>
          <a:ext cx="0" cy="438150"/>
          <a:chOff x="5362575" y="104775"/>
          <a:chExt cx="0" cy="314325"/>
        </a:xfrm>
        <a:solidFill>
          <a:srgbClr val="FFFFFF"/>
        </a:solidFill>
      </xdr:grpSpPr>
      <xdr:sp>
        <xdr:nvSpPr>
          <xdr:cNvPr id="17"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19" name="Group 15"/>
        <xdr:cNvGrpSpPr>
          <a:grpSpLocks/>
        </xdr:cNvGrpSpPr>
      </xdr:nvGrpSpPr>
      <xdr:grpSpPr>
        <a:xfrm>
          <a:off x="3705225" y="95250"/>
          <a:ext cx="0" cy="438150"/>
          <a:chOff x="5362575" y="104775"/>
          <a:chExt cx="0" cy="314325"/>
        </a:xfrm>
        <a:solidFill>
          <a:srgbClr val="FFFFFF"/>
        </a:solidFill>
      </xdr:grpSpPr>
      <xdr:sp>
        <xdr:nvSpPr>
          <xdr:cNvPr id="20"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22" name="Group 1"/>
        <xdr:cNvGrpSpPr>
          <a:grpSpLocks/>
        </xdr:cNvGrpSpPr>
      </xdr:nvGrpSpPr>
      <xdr:grpSpPr>
        <a:xfrm>
          <a:off x="3705225" y="95250"/>
          <a:ext cx="0" cy="438150"/>
          <a:chOff x="5362575" y="104775"/>
          <a:chExt cx="0" cy="314325"/>
        </a:xfrm>
        <a:solidFill>
          <a:srgbClr val="FFFFFF"/>
        </a:solidFill>
      </xdr:grpSpPr>
      <xdr:sp>
        <xdr:nvSpPr>
          <xdr:cNvPr id="2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4"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25" name="Group 15"/>
        <xdr:cNvGrpSpPr>
          <a:grpSpLocks/>
        </xdr:cNvGrpSpPr>
      </xdr:nvGrpSpPr>
      <xdr:grpSpPr>
        <a:xfrm>
          <a:off x="3705225" y="95250"/>
          <a:ext cx="0" cy="438150"/>
          <a:chOff x="5362575" y="104775"/>
          <a:chExt cx="0" cy="314325"/>
        </a:xfrm>
        <a:solidFill>
          <a:srgbClr val="FFFFFF"/>
        </a:solidFill>
      </xdr:grpSpPr>
      <xdr:sp>
        <xdr:nvSpPr>
          <xdr:cNvPr id="2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7"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28" name="Group 1"/>
        <xdr:cNvGrpSpPr>
          <a:grpSpLocks/>
        </xdr:cNvGrpSpPr>
      </xdr:nvGrpSpPr>
      <xdr:grpSpPr>
        <a:xfrm>
          <a:off x="3705225" y="95250"/>
          <a:ext cx="0" cy="438150"/>
          <a:chOff x="7950200" y="104775"/>
          <a:chExt cx="0" cy="314325"/>
        </a:xfrm>
        <a:solidFill>
          <a:srgbClr val="FFFFFF"/>
        </a:solidFill>
      </xdr:grpSpPr>
      <xdr:sp>
        <xdr:nvSpPr>
          <xdr:cNvPr id="29"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0" name="Text Box 3"/>
          <xdr:cNvSpPr txBox="1">
            <a:spLocks noChangeArrowheads="1"/>
          </xdr:cNvSpPr>
        </xdr:nvSpPr>
        <xdr:spPr>
          <a:xfrm>
            <a:off x="7950200"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31" name="Group 1"/>
        <xdr:cNvGrpSpPr>
          <a:grpSpLocks/>
        </xdr:cNvGrpSpPr>
      </xdr:nvGrpSpPr>
      <xdr:grpSpPr>
        <a:xfrm>
          <a:off x="3705225" y="95250"/>
          <a:ext cx="0" cy="438150"/>
          <a:chOff x="5362575" y="104775"/>
          <a:chExt cx="0" cy="314325"/>
        </a:xfrm>
        <a:solidFill>
          <a:srgbClr val="FFFFFF"/>
        </a:solidFill>
      </xdr:grpSpPr>
      <xdr:sp>
        <xdr:nvSpPr>
          <xdr:cNvPr id="3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3"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34" name="Group 15"/>
        <xdr:cNvGrpSpPr>
          <a:grpSpLocks/>
        </xdr:cNvGrpSpPr>
      </xdr:nvGrpSpPr>
      <xdr:grpSpPr>
        <a:xfrm>
          <a:off x="3705225" y="95250"/>
          <a:ext cx="0" cy="438150"/>
          <a:chOff x="5362575" y="104775"/>
          <a:chExt cx="0" cy="314325"/>
        </a:xfrm>
        <a:solidFill>
          <a:srgbClr val="FFFFFF"/>
        </a:solidFill>
      </xdr:grpSpPr>
      <xdr:sp>
        <xdr:nvSpPr>
          <xdr:cNvPr id="3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6"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37" name="Group 1"/>
        <xdr:cNvGrpSpPr>
          <a:grpSpLocks/>
        </xdr:cNvGrpSpPr>
      </xdr:nvGrpSpPr>
      <xdr:grpSpPr>
        <a:xfrm>
          <a:off x="3705225" y="95250"/>
          <a:ext cx="0" cy="438150"/>
          <a:chOff x="5362575" y="104775"/>
          <a:chExt cx="0" cy="314325"/>
        </a:xfrm>
        <a:solidFill>
          <a:srgbClr val="FFFFFF"/>
        </a:solidFill>
      </xdr:grpSpPr>
      <xdr:sp>
        <xdr:nvSpPr>
          <xdr:cNvPr id="3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9"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40" name="Group 15"/>
        <xdr:cNvGrpSpPr>
          <a:grpSpLocks/>
        </xdr:cNvGrpSpPr>
      </xdr:nvGrpSpPr>
      <xdr:grpSpPr>
        <a:xfrm>
          <a:off x="3705225" y="95250"/>
          <a:ext cx="0" cy="438150"/>
          <a:chOff x="5362575" y="104775"/>
          <a:chExt cx="0" cy="314325"/>
        </a:xfrm>
        <a:solidFill>
          <a:srgbClr val="FFFFFF"/>
        </a:solidFill>
      </xdr:grpSpPr>
      <xdr:sp>
        <xdr:nvSpPr>
          <xdr:cNvPr id="4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2"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43" name="Group 1"/>
        <xdr:cNvGrpSpPr>
          <a:grpSpLocks/>
        </xdr:cNvGrpSpPr>
      </xdr:nvGrpSpPr>
      <xdr:grpSpPr>
        <a:xfrm>
          <a:off x="3705225" y="95250"/>
          <a:ext cx="0" cy="438150"/>
          <a:chOff x="7950200" y="104775"/>
          <a:chExt cx="0" cy="314325"/>
        </a:xfrm>
        <a:solidFill>
          <a:srgbClr val="FFFFFF"/>
        </a:solidFill>
      </xdr:grpSpPr>
      <xdr:sp>
        <xdr:nvSpPr>
          <xdr:cNvPr id="4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5" name="Text Box 3"/>
          <xdr:cNvSpPr txBox="1">
            <a:spLocks noChangeArrowheads="1"/>
          </xdr:cNvSpPr>
        </xdr:nvSpPr>
        <xdr:spPr>
          <a:xfrm>
            <a:off x="7950200"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333375</xdr:colOff>
      <xdr:row>0</xdr:row>
      <xdr:rowOff>66675</xdr:rowOff>
    </xdr:from>
    <xdr:to>
      <xdr:col>0</xdr:col>
      <xdr:colOff>1628775</xdr:colOff>
      <xdr:row>3</xdr:row>
      <xdr:rowOff>285750</xdr:rowOff>
    </xdr:to>
    <xdr:pic>
      <xdr:nvPicPr>
        <xdr:cNvPr id="46" name="Imagen 1"/>
        <xdr:cNvPicPr preferRelativeResize="1">
          <a:picLocks noChangeAspect="1"/>
        </xdr:cNvPicPr>
      </xdr:nvPicPr>
      <xdr:blipFill>
        <a:blip r:embed="rId1"/>
        <a:stretch>
          <a:fillRect/>
        </a:stretch>
      </xdr:blipFill>
      <xdr:spPr>
        <a:xfrm>
          <a:off x="333375" y="66675"/>
          <a:ext cx="1295400" cy="1362075"/>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xdr:row>
      <xdr:rowOff>38100</xdr:rowOff>
    </xdr:from>
    <xdr:to>
      <xdr:col>1</xdr:col>
      <xdr:colOff>1285875</xdr:colOff>
      <xdr:row>4</xdr:row>
      <xdr:rowOff>171450</xdr:rowOff>
    </xdr:to>
    <xdr:pic>
      <xdr:nvPicPr>
        <xdr:cNvPr id="1" name="Imagen 1"/>
        <xdr:cNvPicPr preferRelativeResize="1">
          <a:picLocks noChangeAspect="1"/>
        </xdr:cNvPicPr>
      </xdr:nvPicPr>
      <xdr:blipFill>
        <a:blip r:embed="rId1"/>
        <a:stretch>
          <a:fillRect/>
        </a:stretch>
      </xdr:blipFill>
      <xdr:spPr>
        <a:xfrm>
          <a:off x="790575" y="209550"/>
          <a:ext cx="695325" cy="742950"/>
        </a:xfrm>
        <a:prstGeom prst="rect">
          <a:avLst/>
        </a:prstGeom>
        <a:noFill/>
        <a:ln w="9525" cmpd="sng">
          <a:noFill/>
        </a:ln>
      </xdr:spPr>
    </xdr:pic>
    <xdr:clientData/>
  </xdr:twoCellAnchor>
  <xdr:twoCellAnchor>
    <xdr:from>
      <xdr:col>1</xdr:col>
      <xdr:colOff>1562100</xdr:colOff>
      <xdr:row>51</xdr:row>
      <xdr:rowOff>95250</xdr:rowOff>
    </xdr:from>
    <xdr:to>
      <xdr:col>14</xdr:col>
      <xdr:colOff>133350</xdr:colOff>
      <xdr:row>66</xdr:row>
      <xdr:rowOff>9525</xdr:rowOff>
    </xdr:to>
    <xdr:graphicFrame>
      <xdr:nvGraphicFramePr>
        <xdr:cNvPr id="2" name="1 Gráfico"/>
        <xdr:cNvGraphicFramePr/>
      </xdr:nvGraphicFramePr>
      <xdr:xfrm>
        <a:off x="1762125" y="10048875"/>
        <a:ext cx="6667500" cy="234315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0</xdr:colOff>
      <xdr:row>0</xdr:row>
      <xdr:rowOff>95250</xdr:rowOff>
    </xdr:from>
    <xdr:to>
      <xdr:col>2</xdr:col>
      <xdr:colOff>0</xdr:colOff>
      <xdr:row>1</xdr:row>
      <xdr:rowOff>152400</xdr:rowOff>
    </xdr:to>
    <xdr:grpSp>
      <xdr:nvGrpSpPr>
        <xdr:cNvPr id="1" name="Group 1"/>
        <xdr:cNvGrpSpPr>
          <a:grpSpLocks/>
        </xdr:cNvGrpSpPr>
      </xdr:nvGrpSpPr>
      <xdr:grpSpPr>
        <a:xfrm>
          <a:off x="3705225" y="95250"/>
          <a:ext cx="0" cy="438150"/>
          <a:chOff x="5362575" y="104775"/>
          <a:chExt cx="0" cy="314325"/>
        </a:xfrm>
        <a:solidFill>
          <a:srgbClr val="FFFFFF"/>
        </a:solidFill>
      </xdr:grpSpPr>
      <xdr:sp>
        <xdr:nvSpPr>
          <xdr:cNvPr id="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4" name="Group 15"/>
        <xdr:cNvGrpSpPr>
          <a:grpSpLocks/>
        </xdr:cNvGrpSpPr>
      </xdr:nvGrpSpPr>
      <xdr:grpSpPr>
        <a:xfrm>
          <a:off x="3705225" y="95250"/>
          <a:ext cx="0" cy="438150"/>
          <a:chOff x="5362575" y="104775"/>
          <a:chExt cx="0" cy="314325"/>
        </a:xfrm>
        <a:solidFill>
          <a:srgbClr val="FFFFFF"/>
        </a:solidFill>
      </xdr:grpSpPr>
      <xdr:sp>
        <xdr:nvSpPr>
          <xdr:cNvPr id="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6"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7" name="Group 1"/>
        <xdr:cNvGrpSpPr>
          <a:grpSpLocks/>
        </xdr:cNvGrpSpPr>
      </xdr:nvGrpSpPr>
      <xdr:grpSpPr>
        <a:xfrm>
          <a:off x="3705225" y="95250"/>
          <a:ext cx="0" cy="438150"/>
          <a:chOff x="5362575" y="104775"/>
          <a:chExt cx="0" cy="314325"/>
        </a:xfrm>
        <a:solidFill>
          <a:srgbClr val="FFFFFF"/>
        </a:solidFill>
      </xdr:grpSpPr>
      <xdr:sp>
        <xdr:nvSpPr>
          <xdr:cNvPr id="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9"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10" name="Group 15"/>
        <xdr:cNvGrpSpPr>
          <a:grpSpLocks/>
        </xdr:cNvGrpSpPr>
      </xdr:nvGrpSpPr>
      <xdr:grpSpPr>
        <a:xfrm>
          <a:off x="3705225" y="95250"/>
          <a:ext cx="0" cy="438150"/>
          <a:chOff x="5362575" y="104775"/>
          <a:chExt cx="0" cy="314325"/>
        </a:xfrm>
        <a:solidFill>
          <a:srgbClr val="FFFFFF"/>
        </a:solidFill>
      </xdr:grpSpPr>
      <xdr:sp>
        <xdr:nvSpPr>
          <xdr:cNvPr id="1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2"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13" name="Group 1"/>
        <xdr:cNvGrpSpPr>
          <a:grpSpLocks/>
        </xdr:cNvGrpSpPr>
      </xdr:nvGrpSpPr>
      <xdr:grpSpPr>
        <a:xfrm>
          <a:off x="3705225" y="95250"/>
          <a:ext cx="0" cy="438150"/>
          <a:chOff x="7950200" y="104775"/>
          <a:chExt cx="0" cy="314325"/>
        </a:xfrm>
        <a:solidFill>
          <a:srgbClr val="FFFFFF"/>
        </a:solidFill>
      </xdr:grpSpPr>
      <xdr:sp>
        <xdr:nvSpPr>
          <xdr:cNvPr id="1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5" name="Text Box 3"/>
          <xdr:cNvSpPr txBox="1">
            <a:spLocks noChangeArrowheads="1"/>
          </xdr:cNvSpPr>
        </xdr:nvSpPr>
        <xdr:spPr>
          <a:xfrm>
            <a:off x="7950200"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16" name="Group 1"/>
        <xdr:cNvGrpSpPr>
          <a:grpSpLocks/>
        </xdr:cNvGrpSpPr>
      </xdr:nvGrpSpPr>
      <xdr:grpSpPr>
        <a:xfrm>
          <a:off x="3705225" y="95250"/>
          <a:ext cx="0" cy="438150"/>
          <a:chOff x="5362575" y="104775"/>
          <a:chExt cx="0" cy="314325"/>
        </a:xfrm>
        <a:solidFill>
          <a:srgbClr val="FFFFFF"/>
        </a:solidFill>
      </xdr:grpSpPr>
      <xdr:sp>
        <xdr:nvSpPr>
          <xdr:cNvPr id="17"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18"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19" name="Group 15"/>
        <xdr:cNvGrpSpPr>
          <a:grpSpLocks/>
        </xdr:cNvGrpSpPr>
      </xdr:nvGrpSpPr>
      <xdr:grpSpPr>
        <a:xfrm>
          <a:off x="3705225" y="95250"/>
          <a:ext cx="0" cy="438150"/>
          <a:chOff x="5362575" y="104775"/>
          <a:chExt cx="0" cy="314325"/>
        </a:xfrm>
        <a:solidFill>
          <a:srgbClr val="FFFFFF"/>
        </a:solidFill>
      </xdr:grpSpPr>
      <xdr:sp>
        <xdr:nvSpPr>
          <xdr:cNvPr id="20"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1"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22" name="Group 1"/>
        <xdr:cNvGrpSpPr>
          <a:grpSpLocks/>
        </xdr:cNvGrpSpPr>
      </xdr:nvGrpSpPr>
      <xdr:grpSpPr>
        <a:xfrm>
          <a:off x="3705225" y="95250"/>
          <a:ext cx="0" cy="438150"/>
          <a:chOff x="5362575" y="104775"/>
          <a:chExt cx="0" cy="314325"/>
        </a:xfrm>
        <a:solidFill>
          <a:srgbClr val="FFFFFF"/>
        </a:solidFill>
      </xdr:grpSpPr>
      <xdr:sp>
        <xdr:nvSpPr>
          <xdr:cNvPr id="23"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4"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25" name="Group 15"/>
        <xdr:cNvGrpSpPr>
          <a:grpSpLocks/>
        </xdr:cNvGrpSpPr>
      </xdr:nvGrpSpPr>
      <xdr:grpSpPr>
        <a:xfrm>
          <a:off x="3705225" y="95250"/>
          <a:ext cx="0" cy="438150"/>
          <a:chOff x="5362575" y="104775"/>
          <a:chExt cx="0" cy="314325"/>
        </a:xfrm>
        <a:solidFill>
          <a:srgbClr val="FFFFFF"/>
        </a:solidFill>
      </xdr:grpSpPr>
      <xdr:sp>
        <xdr:nvSpPr>
          <xdr:cNvPr id="26"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27"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28" name="Group 1"/>
        <xdr:cNvGrpSpPr>
          <a:grpSpLocks/>
        </xdr:cNvGrpSpPr>
      </xdr:nvGrpSpPr>
      <xdr:grpSpPr>
        <a:xfrm>
          <a:off x="3705225" y="95250"/>
          <a:ext cx="0" cy="438150"/>
          <a:chOff x="7950200" y="104775"/>
          <a:chExt cx="0" cy="314325"/>
        </a:xfrm>
        <a:solidFill>
          <a:srgbClr val="FFFFFF"/>
        </a:solidFill>
      </xdr:grpSpPr>
      <xdr:sp>
        <xdr:nvSpPr>
          <xdr:cNvPr id="29"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0" name="Text Box 3"/>
          <xdr:cNvSpPr txBox="1">
            <a:spLocks noChangeArrowheads="1"/>
          </xdr:cNvSpPr>
        </xdr:nvSpPr>
        <xdr:spPr>
          <a:xfrm>
            <a:off x="7950200"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31" name="Group 1"/>
        <xdr:cNvGrpSpPr>
          <a:grpSpLocks/>
        </xdr:cNvGrpSpPr>
      </xdr:nvGrpSpPr>
      <xdr:grpSpPr>
        <a:xfrm>
          <a:off x="3705225" y="95250"/>
          <a:ext cx="0" cy="438150"/>
          <a:chOff x="5362575" y="104775"/>
          <a:chExt cx="0" cy="314325"/>
        </a:xfrm>
        <a:solidFill>
          <a:srgbClr val="FFFFFF"/>
        </a:solidFill>
      </xdr:grpSpPr>
      <xdr:sp>
        <xdr:nvSpPr>
          <xdr:cNvPr id="32"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3"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34" name="Group 15"/>
        <xdr:cNvGrpSpPr>
          <a:grpSpLocks/>
        </xdr:cNvGrpSpPr>
      </xdr:nvGrpSpPr>
      <xdr:grpSpPr>
        <a:xfrm>
          <a:off x="3705225" y="95250"/>
          <a:ext cx="0" cy="438150"/>
          <a:chOff x="5362575" y="104775"/>
          <a:chExt cx="0" cy="314325"/>
        </a:xfrm>
        <a:solidFill>
          <a:srgbClr val="FFFFFF"/>
        </a:solidFill>
      </xdr:grpSpPr>
      <xdr:sp>
        <xdr:nvSpPr>
          <xdr:cNvPr id="35"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6"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37" name="Group 1"/>
        <xdr:cNvGrpSpPr>
          <a:grpSpLocks/>
        </xdr:cNvGrpSpPr>
      </xdr:nvGrpSpPr>
      <xdr:grpSpPr>
        <a:xfrm>
          <a:off x="3705225" y="95250"/>
          <a:ext cx="0" cy="438150"/>
          <a:chOff x="5362575" y="104775"/>
          <a:chExt cx="0" cy="314325"/>
        </a:xfrm>
        <a:solidFill>
          <a:srgbClr val="FFFFFF"/>
        </a:solidFill>
      </xdr:grpSpPr>
      <xdr:sp>
        <xdr:nvSpPr>
          <xdr:cNvPr id="38" name="Rectangle 2"/>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39" name="Text Box 3"/>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40" name="Group 15"/>
        <xdr:cNvGrpSpPr>
          <a:grpSpLocks/>
        </xdr:cNvGrpSpPr>
      </xdr:nvGrpSpPr>
      <xdr:grpSpPr>
        <a:xfrm>
          <a:off x="3705225" y="95250"/>
          <a:ext cx="0" cy="438150"/>
          <a:chOff x="5362575" y="104775"/>
          <a:chExt cx="0" cy="314325"/>
        </a:xfrm>
        <a:solidFill>
          <a:srgbClr val="FFFFFF"/>
        </a:solidFill>
      </xdr:grpSpPr>
      <xdr:sp>
        <xdr:nvSpPr>
          <xdr:cNvPr id="41" name="Rectangle 16"/>
          <xdr:cNvSpPr>
            <a:spLocks/>
          </xdr:cNvSpPr>
        </xdr:nvSpPr>
        <xdr:spPr>
          <a:xfrm>
            <a:off x="5362575"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2" name="Text Box 17"/>
          <xdr:cNvSpPr txBox="1">
            <a:spLocks noChangeArrowheads="1"/>
          </xdr:cNvSpPr>
        </xdr:nvSpPr>
        <xdr:spPr>
          <a:xfrm>
            <a:off x="5362575"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2</xdr:col>
      <xdr:colOff>0</xdr:colOff>
      <xdr:row>0</xdr:row>
      <xdr:rowOff>95250</xdr:rowOff>
    </xdr:from>
    <xdr:to>
      <xdr:col>2</xdr:col>
      <xdr:colOff>0</xdr:colOff>
      <xdr:row>1</xdr:row>
      <xdr:rowOff>152400</xdr:rowOff>
    </xdr:to>
    <xdr:grpSp>
      <xdr:nvGrpSpPr>
        <xdr:cNvPr id="43" name="Group 1"/>
        <xdr:cNvGrpSpPr>
          <a:grpSpLocks/>
        </xdr:cNvGrpSpPr>
      </xdr:nvGrpSpPr>
      <xdr:grpSpPr>
        <a:xfrm>
          <a:off x="3705225" y="95250"/>
          <a:ext cx="0" cy="438150"/>
          <a:chOff x="7950200" y="104775"/>
          <a:chExt cx="0" cy="314325"/>
        </a:xfrm>
        <a:solidFill>
          <a:srgbClr val="FFFFFF"/>
        </a:solidFill>
      </xdr:grpSpPr>
      <xdr:sp>
        <xdr:nvSpPr>
          <xdr:cNvPr id="44" name="Rectangle 2"/>
          <xdr:cNvSpPr>
            <a:spLocks/>
          </xdr:cNvSpPr>
        </xdr:nvSpPr>
        <xdr:spPr>
          <a:xfrm>
            <a:off x="7950200" y="263"/>
            <a:ext cx="0" cy="707"/>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sp fLocksText="0">
        <xdr:nvSpPr>
          <xdr:cNvPr id="45" name="Text Box 3"/>
          <xdr:cNvSpPr txBox="1">
            <a:spLocks noChangeArrowheads="1"/>
          </xdr:cNvSpPr>
        </xdr:nvSpPr>
        <xdr:spPr>
          <a:xfrm>
            <a:off x="7950200" y="2385"/>
            <a:ext cx="0" cy="0"/>
          </a:xfrm>
          <a:prstGeom prst="rect">
            <a:avLst/>
          </a:prstGeom>
          <a:noFill/>
          <a:ln w="9525" cmpd="sng">
            <a:noFill/>
          </a:ln>
        </xdr:spPr>
        <xdr:txBody>
          <a:bodyPr vertOverflow="clip" wrap="square" lIns="20160" tIns="46080" rIns="20160" bIns="46080"/>
          <a:p>
            <a:pPr algn="l">
              <a:defRPr/>
            </a:pPr>
            <a:r>
              <a:rPr lang="en-US" cap="none" sz="1600" b="1" i="0" u="none" baseline="0">
                <a:solidFill>
                  <a:srgbClr val="000000"/>
                </a:solidFill>
              </a:rPr>
              <a:t>F-1</a:t>
            </a:r>
          </a:p>
        </xdr:txBody>
      </xdr:sp>
    </xdr:grpSp>
    <xdr:clientData/>
  </xdr:twoCellAnchor>
  <xdr:twoCellAnchor>
    <xdr:from>
      <xdr:col>0</xdr:col>
      <xdr:colOff>333375</xdr:colOff>
      <xdr:row>0</xdr:row>
      <xdr:rowOff>66675</xdr:rowOff>
    </xdr:from>
    <xdr:to>
      <xdr:col>0</xdr:col>
      <xdr:colOff>1628775</xdr:colOff>
      <xdr:row>3</xdr:row>
      <xdr:rowOff>285750</xdr:rowOff>
    </xdr:to>
    <xdr:pic>
      <xdr:nvPicPr>
        <xdr:cNvPr id="46" name="Imagen 1"/>
        <xdr:cNvPicPr preferRelativeResize="1">
          <a:picLocks noChangeAspect="1"/>
        </xdr:cNvPicPr>
      </xdr:nvPicPr>
      <xdr:blipFill>
        <a:blip r:embed="rId1"/>
        <a:stretch>
          <a:fillRect/>
        </a:stretch>
      </xdr:blipFill>
      <xdr:spPr>
        <a:xfrm>
          <a:off x="333375" y="66675"/>
          <a:ext cx="1295400" cy="136207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590550</xdr:colOff>
      <xdr:row>1</xdr:row>
      <xdr:rowOff>38100</xdr:rowOff>
    </xdr:from>
    <xdr:to>
      <xdr:col>1</xdr:col>
      <xdr:colOff>1285875</xdr:colOff>
      <xdr:row>4</xdr:row>
      <xdr:rowOff>171450</xdr:rowOff>
    </xdr:to>
    <xdr:pic>
      <xdr:nvPicPr>
        <xdr:cNvPr id="1" name="Imagen 1"/>
        <xdr:cNvPicPr preferRelativeResize="1">
          <a:picLocks noChangeAspect="1"/>
        </xdr:cNvPicPr>
      </xdr:nvPicPr>
      <xdr:blipFill>
        <a:blip r:embed="rId1"/>
        <a:stretch>
          <a:fillRect/>
        </a:stretch>
      </xdr:blipFill>
      <xdr:spPr>
        <a:xfrm>
          <a:off x="790575" y="209550"/>
          <a:ext cx="695325" cy="742950"/>
        </a:xfrm>
        <a:prstGeom prst="rect">
          <a:avLst/>
        </a:prstGeom>
        <a:noFill/>
        <a:ln w="9525" cmpd="sng">
          <a:noFill/>
        </a:ln>
      </xdr:spPr>
    </xdr:pic>
    <xdr:clientData/>
  </xdr:twoCellAnchor>
  <xdr:twoCellAnchor>
    <xdr:from>
      <xdr:col>1</xdr:col>
      <xdr:colOff>1533525</xdr:colOff>
      <xdr:row>51</xdr:row>
      <xdr:rowOff>152400</xdr:rowOff>
    </xdr:from>
    <xdr:to>
      <xdr:col>14</xdr:col>
      <xdr:colOff>104775</xdr:colOff>
      <xdr:row>66</xdr:row>
      <xdr:rowOff>66675</xdr:rowOff>
    </xdr:to>
    <xdr:graphicFrame>
      <xdr:nvGraphicFramePr>
        <xdr:cNvPr id="2" name="1 Gráfico"/>
        <xdr:cNvGraphicFramePr/>
      </xdr:nvGraphicFramePr>
      <xdr:xfrm>
        <a:off x="1733550" y="9953625"/>
        <a:ext cx="6667500" cy="2343150"/>
      </xdr:xfrm>
      <a:graphic>
        <a:graphicData uri="http://schemas.openxmlformats.org/drawingml/2006/chart">
          <c:chart xmlns:c="http://schemas.openxmlformats.org/drawingml/2006/chart" r:id="rId2"/>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johanha\Documents\00%20Supersociedades\07%20Gesti&#243;n%20de%20calidad\05%20Indicadores%20de%20Gesti&#243;n\01%20A&#241;o%202019\IndicadoresTalentoHumano201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oma Posesion "/>
      <sheetName val="Registro Toma Poses "/>
      <sheetName val="Oport Termin Proc"/>
      <sheetName val="Regis Opor Term Pro"/>
      <sheetName val="NivelConocimiento"/>
      <sheetName val="RegistroNivel"/>
      <sheetName val="Poblamiento"/>
      <sheetName val="RegistroPoblam"/>
      <sheetName val="PlanBienestar"/>
      <sheetName val="registroPlanBienestar"/>
      <sheetName val="Efect ProgramaInducción"/>
      <sheetName val="RegistroEfectiv Inducción"/>
      <sheetName val="PIC"/>
      <sheetName val="registroPIC"/>
    </sheetNames>
    <sheetDataSet>
      <sheetData sheetId="6">
        <row r="12">
          <cell r="C12" t="str">
            <v>GESTION DEL TALENTO HUMANO</v>
          </cell>
        </row>
        <row r="40">
          <cell r="B40" t="str">
            <v>Cargos provistos</v>
          </cell>
        </row>
        <row r="41">
          <cell r="B41" t="str">
            <v>Total de cargos de la planta</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7.vml" /><Relationship Id="rId3" Type="http://schemas.openxmlformats.org/officeDocument/2006/relationships/drawing" Target="../drawings/drawing11.xml" /><Relationship Id="rId4"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3.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3.vml" /><Relationship Id="rId3" Type="http://schemas.openxmlformats.org/officeDocument/2006/relationships/drawing" Target="../drawings/drawing5.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4.vml" /><Relationship Id="rId3" Type="http://schemas.openxmlformats.org/officeDocument/2006/relationships/drawing" Target="../drawings/drawing7.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5.vml" /><Relationship Id="rId3" Type="http://schemas.openxmlformats.org/officeDocument/2006/relationships/drawing" Target="../drawings/drawing8.xml" /><Relationship Id="rId4"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6.vml" /><Relationship Id="rId3" Type="http://schemas.openxmlformats.org/officeDocument/2006/relationships/drawing" Target="../drawings/drawing9.xml" /><Relationship Id="rId4"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theme="6" tint="-0.24997000396251678"/>
  </sheetPr>
  <dimension ref="A2:S171"/>
  <sheetViews>
    <sheetView zoomScalePageLayoutView="0" workbookViewId="0" topLeftCell="A1">
      <selection activeCell="C24" sqref="C24:P24"/>
    </sheetView>
  </sheetViews>
  <sheetFormatPr defaultColWidth="11.421875" defaultRowHeight="12.75"/>
  <cols>
    <col min="1" max="1" width="3.00390625" style="3" customWidth="1"/>
    <col min="2" max="2" width="30.00390625" style="3" customWidth="1"/>
    <col min="3" max="3" width="16.7109375" style="3" customWidth="1"/>
    <col min="4" max="4" width="5.7109375" style="3" bestFit="1" customWidth="1"/>
    <col min="5" max="5" width="7.00390625" style="3" bestFit="1" customWidth="1"/>
    <col min="6" max="6" width="6.7109375" style="3" bestFit="1" customWidth="1"/>
    <col min="7" max="7" width="6.28125" style="3" bestFit="1" customWidth="1"/>
    <col min="8" max="8" width="6.7109375" style="3" bestFit="1" customWidth="1"/>
    <col min="9" max="9" width="6.28125" style="3" bestFit="1" customWidth="1"/>
    <col min="10" max="10" width="7.00390625" style="3" bestFit="1" customWidth="1"/>
    <col min="11" max="11" width="6.421875" style="3" bestFit="1" customWidth="1"/>
    <col min="12" max="12" width="9.421875" style="3" customWidth="1"/>
    <col min="13" max="13" width="8.421875" style="3" customWidth="1"/>
    <col min="14" max="14" width="7.28125" style="3" customWidth="1"/>
    <col min="15" max="15" width="6.57421875" style="3" customWidth="1"/>
    <col min="16" max="16" width="12.28125" style="3" customWidth="1"/>
    <col min="17" max="18" width="11.7109375" style="3" customWidth="1"/>
    <col min="19" max="16384" width="11.421875" style="3" customWidth="1"/>
  </cols>
  <sheetData>
    <row r="1" ht="13.5" thickBot="1"/>
    <row r="2" spans="2:16" ht="16.5" customHeight="1">
      <c r="B2" s="331"/>
      <c r="C2" s="334" t="s">
        <v>56</v>
      </c>
      <c r="D2" s="335"/>
      <c r="E2" s="335"/>
      <c r="F2" s="335"/>
      <c r="G2" s="335"/>
      <c r="H2" s="335"/>
      <c r="I2" s="335"/>
      <c r="J2" s="335"/>
      <c r="K2" s="335"/>
      <c r="L2" s="335"/>
      <c r="M2" s="336"/>
      <c r="N2" s="337" t="s">
        <v>57</v>
      </c>
      <c r="O2" s="338"/>
      <c r="P2" s="339"/>
    </row>
    <row r="3" spans="2:16" ht="15.75" customHeight="1">
      <c r="B3" s="332"/>
      <c r="C3" s="340" t="s">
        <v>58</v>
      </c>
      <c r="D3" s="341"/>
      <c r="E3" s="341"/>
      <c r="F3" s="341"/>
      <c r="G3" s="341"/>
      <c r="H3" s="341"/>
      <c r="I3" s="341"/>
      <c r="J3" s="341"/>
      <c r="K3" s="341"/>
      <c r="L3" s="341"/>
      <c r="M3" s="342"/>
      <c r="N3" s="343" t="s">
        <v>97</v>
      </c>
      <c r="O3" s="344"/>
      <c r="P3" s="345"/>
    </row>
    <row r="4" spans="2:16" ht="15.75" customHeight="1">
      <c r="B4" s="332"/>
      <c r="C4" s="340" t="s">
        <v>59</v>
      </c>
      <c r="D4" s="341"/>
      <c r="E4" s="341"/>
      <c r="F4" s="341"/>
      <c r="G4" s="341"/>
      <c r="H4" s="341"/>
      <c r="I4" s="341"/>
      <c r="J4" s="341"/>
      <c r="K4" s="341"/>
      <c r="L4" s="341"/>
      <c r="M4" s="342"/>
      <c r="N4" s="343" t="s">
        <v>62</v>
      </c>
      <c r="O4" s="344"/>
      <c r="P4" s="345"/>
    </row>
    <row r="5" spans="2:16" ht="16.5" customHeight="1" thickBot="1">
      <c r="B5" s="333"/>
      <c r="C5" s="346" t="s">
        <v>60</v>
      </c>
      <c r="D5" s="347"/>
      <c r="E5" s="347"/>
      <c r="F5" s="347"/>
      <c r="G5" s="347"/>
      <c r="H5" s="347"/>
      <c r="I5" s="347"/>
      <c r="J5" s="347"/>
      <c r="K5" s="347"/>
      <c r="L5" s="347"/>
      <c r="M5" s="348"/>
      <c r="N5" s="349" t="s">
        <v>61</v>
      </c>
      <c r="O5" s="350"/>
      <c r="P5" s="351"/>
    </row>
    <row r="6" ht="13.5" thickBot="1"/>
    <row r="7" spans="1:17" ht="12.75">
      <c r="A7" s="32"/>
      <c r="B7" s="320" t="s">
        <v>65</v>
      </c>
      <c r="C7" s="321"/>
      <c r="D7" s="321"/>
      <c r="E7" s="321"/>
      <c r="F7" s="321"/>
      <c r="G7" s="321"/>
      <c r="H7" s="321"/>
      <c r="I7" s="321"/>
      <c r="J7" s="321"/>
      <c r="K7" s="321"/>
      <c r="L7" s="321"/>
      <c r="M7" s="321"/>
      <c r="N7" s="321"/>
      <c r="O7" s="321"/>
      <c r="P7" s="322"/>
      <c r="Q7" s="32"/>
    </row>
    <row r="8" spans="1:17" ht="13.5" thickBot="1">
      <c r="A8" s="32"/>
      <c r="B8" s="323"/>
      <c r="C8" s="324"/>
      <c r="D8" s="324"/>
      <c r="E8" s="324"/>
      <c r="F8" s="324"/>
      <c r="G8" s="324"/>
      <c r="H8" s="324"/>
      <c r="I8" s="324"/>
      <c r="J8" s="324"/>
      <c r="K8" s="324"/>
      <c r="L8" s="324"/>
      <c r="M8" s="324"/>
      <c r="N8" s="324"/>
      <c r="O8" s="324"/>
      <c r="P8" s="325"/>
      <c r="Q8" s="32"/>
    </row>
    <row r="9" spans="1:17" ht="6.75" customHeight="1" thickBot="1">
      <c r="A9" s="32"/>
      <c r="B9" s="326"/>
      <c r="C9" s="326"/>
      <c r="D9" s="326"/>
      <c r="E9" s="326"/>
      <c r="F9" s="326"/>
      <c r="G9" s="326"/>
      <c r="H9" s="326"/>
      <c r="I9" s="326"/>
      <c r="J9" s="326"/>
      <c r="K9" s="326"/>
      <c r="L9" s="326"/>
      <c r="M9" s="326"/>
      <c r="N9" s="326"/>
      <c r="O9" s="326"/>
      <c r="P9" s="326"/>
      <c r="Q9" s="32"/>
    </row>
    <row r="10" spans="1:17" ht="26.25" customHeight="1" thickBot="1">
      <c r="A10" s="32"/>
      <c r="B10" s="16" t="s">
        <v>83</v>
      </c>
      <c r="C10" s="17">
        <v>2017</v>
      </c>
      <c r="D10" s="327" t="s">
        <v>1</v>
      </c>
      <c r="E10" s="328"/>
      <c r="F10" s="328"/>
      <c r="G10" s="328"/>
      <c r="H10" s="329" t="s">
        <v>96</v>
      </c>
      <c r="I10" s="329"/>
      <c r="J10" s="329"/>
      <c r="K10" s="328" t="s">
        <v>27</v>
      </c>
      <c r="L10" s="328"/>
      <c r="M10" s="328"/>
      <c r="N10" s="328"/>
      <c r="O10" s="329" t="s">
        <v>35</v>
      </c>
      <c r="P10" s="330"/>
      <c r="Q10" s="32"/>
    </row>
    <row r="11" spans="1:17" ht="4.5" customHeight="1" thickBot="1">
      <c r="A11" s="32"/>
      <c r="B11" s="315"/>
      <c r="C11" s="316"/>
      <c r="D11" s="316"/>
      <c r="E11" s="316"/>
      <c r="F11" s="316"/>
      <c r="G11" s="316"/>
      <c r="H11" s="316"/>
      <c r="I11" s="316"/>
      <c r="J11" s="316"/>
      <c r="K11" s="316"/>
      <c r="L11" s="316"/>
      <c r="M11" s="316"/>
      <c r="N11" s="316"/>
      <c r="O11" s="316"/>
      <c r="P11" s="317"/>
      <c r="Q11" s="32"/>
    </row>
    <row r="12" spans="1:17" ht="13.5" thickBot="1">
      <c r="A12" s="32"/>
      <c r="B12" s="23" t="s">
        <v>0</v>
      </c>
      <c r="C12" s="254" t="s">
        <v>46</v>
      </c>
      <c r="D12" s="254"/>
      <c r="E12" s="254"/>
      <c r="F12" s="254"/>
      <c r="G12" s="254"/>
      <c r="H12" s="254"/>
      <c r="I12" s="254"/>
      <c r="J12" s="254"/>
      <c r="K12" s="254"/>
      <c r="L12" s="254"/>
      <c r="M12" s="254"/>
      <c r="N12" s="254"/>
      <c r="O12" s="254"/>
      <c r="P12" s="255"/>
      <c r="Q12" s="32"/>
    </row>
    <row r="13" spans="1:17" ht="4.5" customHeight="1" thickBot="1">
      <c r="A13" s="32"/>
      <c r="B13" s="264"/>
      <c r="C13" s="275"/>
      <c r="D13" s="275"/>
      <c r="E13" s="275"/>
      <c r="F13" s="275"/>
      <c r="G13" s="275"/>
      <c r="H13" s="275"/>
      <c r="I13" s="275"/>
      <c r="J13" s="275"/>
      <c r="K13" s="275"/>
      <c r="L13" s="275"/>
      <c r="M13" s="275"/>
      <c r="N13" s="275"/>
      <c r="O13" s="275"/>
      <c r="P13" s="276"/>
      <c r="Q13" s="32"/>
    </row>
    <row r="14" spans="1:17" ht="13.5" thickBot="1">
      <c r="A14" s="32"/>
      <c r="B14" s="23" t="s">
        <v>6</v>
      </c>
      <c r="C14" s="288" t="s">
        <v>98</v>
      </c>
      <c r="D14" s="289"/>
      <c r="E14" s="289"/>
      <c r="F14" s="289"/>
      <c r="G14" s="289"/>
      <c r="H14" s="289"/>
      <c r="I14" s="289"/>
      <c r="J14" s="289"/>
      <c r="K14" s="289"/>
      <c r="L14" s="289"/>
      <c r="M14" s="289"/>
      <c r="N14" s="289"/>
      <c r="O14" s="289"/>
      <c r="P14" s="290"/>
      <c r="Q14" s="32"/>
    </row>
    <row r="15" spans="1:17" ht="4.5" customHeight="1" thickBot="1">
      <c r="A15" s="32"/>
      <c r="B15" s="291"/>
      <c r="C15" s="292"/>
      <c r="D15" s="292"/>
      <c r="E15" s="292"/>
      <c r="F15" s="292"/>
      <c r="G15" s="292"/>
      <c r="H15" s="292"/>
      <c r="I15" s="292"/>
      <c r="J15" s="292"/>
      <c r="K15" s="292"/>
      <c r="L15" s="292"/>
      <c r="M15" s="292"/>
      <c r="N15" s="292"/>
      <c r="O15" s="292"/>
      <c r="P15" s="293"/>
      <c r="Q15" s="32"/>
    </row>
    <row r="16" spans="1:17" ht="37.5" customHeight="1" thickBot="1">
      <c r="A16" s="32"/>
      <c r="B16" s="23" t="s">
        <v>25</v>
      </c>
      <c r="C16" s="294" t="s">
        <v>99</v>
      </c>
      <c r="D16" s="318"/>
      <c r="E16" s="318"/>
      <c r="F16" s="318"/>
      <c r="G16" s="318"/>
      <c r="H16" s="318"/>
      <c r="I16" s="318"/>
      <c r="J16" s="318"/>
      <c r="K16" s="318"/>
      <c r="L16" s="318"/>
      <c r="M16" s="318"/>
      <c r="N16" s="318"/>
      <c r="O16" s="318"/>
      <c r="P16" s="319"/>
      <c r="Q16" s="32"/>
    </row>
    <row r="17" spans="1:17" ht="4.5" customHeight="1" thickBot="1">
      <c r="A17" s="32"/>
      <c r="B17" s="291"/>
      <c r="C17" s="292"/>
      <c r="D17" s="292"/>
      <c r="E17" s="292"/>
      <c r="F17" s="292"/>
      <c r="G17" s="292"/>
      <c r="H17" s="292"/>
      <c r="I17" s="292"/>
      <c r="J17" s="292"/>
      <c r="K17" s="292"/>
      <c r="L17" s="292"/>
      <c r="M17" s="292"/>
      <c r="N17" s="292"/>
      <c r="O17" s="292"/>
      <c r="P17" s="293"/>
      <c r="Q17" s="32"/>
    </row>
    <row r="18" spans="1:17" ht="26.25" customHeight="1" thickBot="1">
      <c r="A18" s="32"/>
      <c r="B18" s="23" t="s">
        <v>11</v>
      </c>
      <c r="C18" s="309" t="s">
        <v>114</v>
      </c>
      <c r="D18" s="310"/>
      <c r="E18" s="310"/>
      <c r="F18" s="310"/>
      <c r="G18" s="310"/>
      <c r="H18" s="310"/>
      <c r="I18" s="310"/>
      <c r="J18" s="310"/>
      <c r="K18" s="310"/>
      <c r="L18" s="310"/>
      <c r="M18" s="310"/>
      <c r="N18" s="310"/>
      <c r="O18" s="310"/>
      <c r="P18" s="311"/>
      <c r="Q18" s="32"/>
    </row>
    <row r="19" spans="1:17" ht="4.5" customHeight="1" thickBot="1">
      <c r="A19" s="32"/>
      <c r="B19" s="286"/>
      <c r="C19" s="286"/>
      <c r="D19" s="286"/>
      <c r="E19" s="286"/>
      <c r="F19" s="286"/>
      <c r="G19" s="286"/>
      <c r="H19" s="286"/>
      <c r="I19" s="286"/>
      <c r="J19" s="286"/>
      <c r="K19" s="286"/>
      <c r="L19" s="286"/>
      <c r="M19" s="286"/>
      <c r="N19" s="286"/>
      <c r="O19" s="286"/>
      <c r="P19" s="286"/>
      <c r="Q19" s="32"/>
    </row>
    <row r="20" spans="1:17" ht="17.25" customHeight="1" thickBot="1">
      <c r="A20" s="32"/>
      <c r="B20" s="237" t="s">
        <v>26</v>
      </c>
      <c r="C20" s="238"/>
      <c r="D20" s="238"/>
      <c r="E20" s="238"/>
      <c r="F20" s="238"/>
      <c r="G20" s="238"/>
      <c r="H20" s="238"/>
      <c r="I20" s="238"/>
      <c r="J20" s="238"/>
      <c r="K20" s="238"/>
      <c r="L20" s="238"/>
      <c r="M20" s="238"/>
      <c r="N20" s="238"/>
      <c r="O20" s="238"/>
      <c r="P20" s="239"/>
      <c r="Q20" s="32"/>
    </row>
    <row r="21" spans="1:17" ht="4.5" customHeight="1" thickBot="1">
      <c r="A21" s="32"/>
      <c r="B21" s="312"/>
      <c r="C21" s="313"/>
      <c r="D21" s="313"/>
      <c r="E21" s="313"/>
      <c r="F21" s="313"/>
      <c r="G21" s="313"/>
      <c r="H21" s="313"/>
      <c r="I21" s="313"/>
      <c r="J21" s="313"/>
      <c r="K21" s="313"/>
      <c r="L21" s="313"/>
      <c r="M21" s="313"/>
      <c r="N21" s="313"/>
      <c r="O21" s="313"/>
      <c r="P21" s="314"/>
      <c r="Q21" s="32"/>
    </row>
    <row r="22" spans="1:17" ht="45.75" customHeight="1" thickBot="1">
      <c r="A22" s="32"/>
      <c r="B22" s="23" t="s">
        <v>3</v>
      </c>
      <c r="C22" s="303" t="s">
        <v>145</v>
      </c>
      <c r="D22" s="289"/>
      <c r="E22" s="289"/>
      <c r="F22" s="289"/>
      <c r="G22" s="289"/>
      <c r="H22" s="289"/>
      <c r="I22" s="289"/>
      <c r="J22" s="289"/>
      <c r="K22" s="289"/>
      <c r="L22" s="289"/>
      <c r="M22" s="289"/>
      <c r="N22" s="289"/>
      <c r="O22" s="289"/>
      <c r="P22" s="290"/>
      <c r="Q22" s="32"/>
    </row>
    <row r="23" spans="1:17" ht="4.5" customHeight="1" thickBot="1">
      <c r="A23" s="32"/>
      <c r="B23" s="291"/>
      <c r="C23" s="292"/>
      <c r="D23" s="292"/>
      <c r="E23" s="292"/>
      <c r="F23" s="292"/>
      <c r="G23" s="292"/>
      <c r="H23" s="292"/>
      <c r="I23" s="292"/>
      <c r="J23" s="292"/>
      <c r="K23" s="292"/>
      <c r="L23" s="292"/>
      <c r="M23" s="292"/>
      <c r="N23" s="292"/>
      <c r="O23" s="292"/>
      <c r="P23" s="293"/>
      <c r="Q23" s="32"/>
    </row>
    <row r="24" spans="1:17" ht="52.5" customHeight="1" thickBot="1">
      <c r="A24" s="32"/>
      <c r="B24" s="23" t="s">
        <v>12</v>
      </c>
      <c r="C24" s="294" t="s">
        <v>146</v>
      </c>
      <c r="D24" s="295"/>
      <c r="E24" s="295"/>
      <c r="F24" s="295"/>
      <c r="G24" s="295"/>
      <c r="H24" s="295"/>
      <c r="I24" s="295"/>
      <c r="J24" s="295"/>
      <c r="K24" s="295"/>
      <c r="L24" s="295"/>
      <c r="M24" s="295"/>
      <c r="N24" s="295"/>
      <c r="O24" s="295"/>
      <c r="P24" s="296"/>
      <c r="Q24" s="32"/>
    </row>
    <row r="25" spans="1:17" ht="4.5" customHeight="1" thickBot="1">
      <c r="A25" s="32"/>
      <c r="B25" s="291"/>
      <c r="C25" s="292"/>
      <c r="D25" s="292"/>
      <c r="E25" s="292"/>
      <c r="F25" s="292"/>
      <c r="G25" s="292"/>
      <c r="H25" s="292"/>
      <c r="I25" s="292"/>
      <c r="J25" s="292"/>
      <c r="K25" s="292"/>
      <c r="L25" s="292"/>
      <c r="M25" s="292"/>
      <c r="N25" s="292"/>
      <c r="O25" s="292"/>
      <c r="P25" s="293"/>
      <c r="Q25" s="32"/>
    </row>
    <row r="26" spans="1:17" ht="13.5" customHeight="1" thickBot="1">
      <c r="A26" s="32"/>
      <c r="B26" s="2" t="s">
        <v>2</v>
      </c>
      <c r="C26" s="297" t="s">
        <v>100</v>
      </c>
      <c r="D26" s="298"/>
      <c r="E26" s="298"/>
      <c r="F26" s="298"/>
      <c r="G26" s="298"/>
      <c r="H26" s="298"/>
      <c r="I26" s="298"/>
      <c r="J26" s="298"/>
      <c r="K26" s="298"/>
      <c r="L26" s="298"/>
      <c r="M26" s="298"/>
      <c r="N26" s="298"/>
      <c r="O26" s="298"/>
      <c r="P26" s="299"/>
      <c r="Q26" s="32"/>
    </row>
    <row r="27" spans="1:17" ht="4.5" customHeight="1" thickBot="1">
      <c r="A27" s="32"/>
      <c r="B27" s="300"/>
      <c r="C27" s="301"/>
      <c r="D27" s="301"/>
      <c r="E27" s="301"/>
      <c r="F27" s="301"/>
      <c r="G27" s="301"/>
      <c r="H27" s="301"/>
      <c r="I27" s="301"/>
      <c r="J27" s="301"/>
      <c r="K27" s="301"/>
      <c r="L27" s="301"/>
      <c r="M27" s="301"/>
      <c r="N27" s="301"/>
      <c r="O27" s="301"/>
      <c r="P27" s="302"/>
      <c r="Q27" s="32"/>
    </row>
    <row r="28" spans="1:17" ht="12.75" customHeight="1" thickBot="1">
      <c r="A28" s="32"/>
      <c r="B28" s="2" t="s">
        <v>13</v>
      </c>
      <c r="C28" s="11" t="s">
        <v>14</v>
      </c>
      <c r="D28" s="303" t="s">
        <v>101</v>
      </c>
      <c r="E28" s="304"/>
      <c r="F28" s="304"/>
      <c r="G28" s="305"/>
      <c r="H28" s="306" t="s">
        <v>15</v>
      </c>
      <c r="I28" s="306"/>
      <c r="J28" s="306"/>
      <c r="K28" s="303" t="s">
        <v>102</v>
      </c>
      <c r="L28" s="304"/>
      <c r="M28" s="305"/>
      <c r="N28" s="307" t="s">
        <v>16</v>
      </c>
      <c r="O28" s="308"/>
      <c r="P28" s="33" t="s">
        <v>103</v>
      </c>
      <c r="Q28" s="32"/>
    </row>
    <row r="29" spans="1:17" ht="4.5" customHeight="1" thickBot="1">
      <c r="A29" s="32"/>
      <c r="B29" s="285"/>
      <c r="C29" s="286"/>
      <c r="D29" s="286"/>
      <c r="E29" s="286"/>
      <c r="F29" s="286"/>
      <c r="G29" s="286"/>
      <c r="H29" s="286"/>
      <c r="I29" s="286"/>
      <c r="J29" s="286"/>
      <c r="K29" s="286"/>
      <c r="L29" s="286"/>
      <c r="M29" s="286"/>
      <c r="N29" s="286"/>
      <c r="O29" s="286"/>
      <c r="P29" s="287"/>
      <c r="Q29" s="32"/>
    </row>
    <row r="30" spans="1:17" ht="13.5" thickBot="1">
      <c r="A30" s="32"/>
      <c r="B30" s="2" t="s">
        <v>7</v>
      </c>
      <c r="C30" s="288" t="s">
        <v>104</v>
      </c>
      <c r="D30" s="289"/>
      <c r="E30" s="289"/>
      <c r="F30" s="289"/>
      <c r="G30" s="289"/>
      <c r="H30" s="289"/>
      <c r="I30" s="289"/>
      <c r="J30" s="289"/>
      <c r="K30" s="289"/>
      <c r="L30" s="289"/>
      <c r="M30" s="289"/>
      <c r="N30" s="289"/>
      <c r="O30" s="289"/>
      <c r="P30" s="290"/>
      <c r="Q30" s="32"/>
    </row>
    <row r="31" spans="1:17" ht="4.5" customHeight="1" thickBot="1">
      <c r="A31" s="32"/>
      <c r="B31" s="291"/>
      <c r="C31" s="292"/>
      <c r="D31" s="292"/>
      <c r="E31" s="292"/>
      <c r="F31" s="292"/>
      <c r="G31" s="292"/>
      <c r="H31" s="292"/>
      <c r="I31" s="292"/>
      <c r="J31" s="292"/>
      <c r="K31" s="292"/>
      <c r="L31" s="292"/>
      <c r="M31" s="292"/>
      <c r="N31" s="292"/>
      <c r="O31" s="292"/>
      <c r="P31" s="293"/>
      <c r="Q31" s="32"/>
    </row>
    <row r="32" spans="1:17" ht="13.5" thickBot="1">
      <c r="A32" s="32"/>
      <c r="B32" s="2" t="s">
        <v>4</v>
      </c>
      <c r="C32" s="253" t="s">
        <v>147</v>
      </c>
      <c r="D32" s="254"/>
      <c r="E32" s="254"/>
      <c r="F32" s="254"/>
      <c r="G32" s="254"/>
      <c r="H32" s="254"/>
      <c r="I32" s="254"/>
      <c r="J32" s="254"/>
      <c r="K32" s="254"/>
      <c r="L32" s="254"/>
      <c r="M32" s="254"/>
      <c r="N32" s="254"/>
      <c r="O32" s="254"/>
      <c r="P32" s="254"/>
      <c r="Q32" s="32"/>
    </row>
    <row r="33" spans="1:17" ht="4.5" customHeight="1" thickBot="1">
      <c r="A33" s="32"/>
      <c r="B33" s="291"/>
      <c r="C33" s="292"/>
      <c r="D33" s="292"/>
      <c r="E33" s="292"/>
      <c r="F33" s="292"/>
      <c r="G33" s="292"/>
      <c r="H33" s="292"/>
      <c r="I33" s="292"/>
      <c r="J33" s="292"/>
      <c r="K33" s="292"/>
      <c r="L33" s="292"/>
      <c r="M33" s="292"/>
      <c r="N33" s="292"/>
      <c r="O33" s="292"/>
      <c r="P33" s="293"/>
      <c r="Q33" s="32"/>
    </row>
    <row r="34" spans="1:17" ht="13.5" thickBot="1">
      <c r="A34" s="32"/>
      <c r="B34" s="2" t="s">
        <v>23</v>
      </c>
      <c r="C34" s="253" t="s">
        <v>69</v>
      </c>
      <c r="D34" s="254"/>
      <c r="E34" s="254"/>
      <c r="F34" s="254"/>
      <c r="G34" s="254"/>
      <c r="H34" s="254"/>
      <c r="I34" s="254"/>
      <c r="J34" s="254"/>
      <c r="K34" s="254"/>
      <c r="L34" s="254"/>
      <c r="M34" s="254"/>
      <c r="N34" s="254"/>
      <c r="O34" s="254"/>
      <c r="P34" s="255"/>
      <c r="Q34" s="32"/>
    </row>
    <row r="35" spans="1:17" ht="4.5" customHeight="1" thickBot="1">
      <c r="A35" s="32"/>
      <c r="B35" s="264"/>
      <c r="C35" s="275"/>
      <c r="D35" s="275"/>
      <c r="E35" s="275"/>
      <c r="F35" s="275"/>
      <c r="G35" s="275"/>
      <c r="H35" s="275"/>
      <c r="I35" s="275"/>
      <c r="J35" s="275"/>
      <c r="K35" s="275"/>
      <c r="L35" s="275"/>
      <c r="M35" s="275"/>
      <c r="N35" s="275"/>
      <c r="O35" s="275"/>
      <c r="P35" s="276"/>
      <c r="Q35" s="32"/>
    </row>
    <row r="36" spans="1:17" ht="16.5" customHeight="1" thickBot="1">
      <c r="A36" s="32"/>
      <c r="B36" s="2" t="s">
        <v>64</v>
      </c>
      <c r="C36" s="253" t="s">
        <v>69</v>
      </c>
      <c r="D36" s="254"/>
      <c r="E36" s="254"/>
      <c r="F36" s="254"/>
      <c r="G36" s="254"/>
      <c r="H36" s="254"/>
      <c r="I36" s="254"/>
      <c r="J36" s="254"/>
      <c r="K36" s="254"/>
      <c r="L36" s="254"/>
      <c r="M36" s="254"/>
      <c r="N36" s="254"/>
      <c r="O36" s="254"/>
      <c r="P36" s="255"/>
      <c r="Q36" s="32"/>
    </row>
    <row r="37" spans="1:17" ht="4.5" customHeight="1" thickBot="1">
      <c r="A37" s="32"/>
      <c r="B37" s="4"/>
      <c r="C37" s="4"/>
      <c r="D37" s="4"/>
      <c r="E37" s="4"/>
      <c r="F37" s="4"/>
      <c r="G37" s="4"/>
      <c r="H37" s="4"/>
      <c r="I37" s="4"/>
      <c r="J37" s="4"/>
      <c r="K37" s="4"/>
      <c r="L37" s="4"/>
      <c r="M37" s="4"/>
      <c r="N37" s="4"/>
      <c r="O37" s="4"/>
      <c r="P37" s="4"/>
      <c r="Q37" s="32"/>
    </row>
    <row r="38" spans="1:17" ht="13.5" thickBot="1">
      <c r="A38" s="32"/>
      <c r="B38" s="277" t="s">
        <v>17</v>
      </c>
      <c r="C38" s="278"/>
      <c r="D38" s="278"/>
      <c r="E38" s="278"/>
      <c r="F38" s="278"/>
      <c r="G38" s="278"/>
      <c r="H38" s="278"/>
      <c r="I38" s="278"/>
      <c r="J38" s="278"/>
      <c r="K38" s="278"/>
      <c r="L38" s="278"/>
      <c r="M38" s="278"/>
      <c r="N38" s="278"/>
      <c r="O38" s="279"/>
      <c r="P38" s="280"/>
      <c r="Q38" s="32"/>
    </row>
    <row r="39" spans="1:17" ht="13.5" thickBot="1">
      <c r="A39" s="32"/>
      <c r="B39" s="1" t="s">
        <v>22</v>
      </c>
      <c r="C39" s="281" t="s">
        <v>18</v>
      </c>
      <c r="D39" s="282"/>
      <c r="E39" s="282"/>
      <c r="F39" s="282"/>
      <c r="G39" s="283"/>
      <c r="H39" s="281" t="s">
        <v>7</v>
      </c>
      <c r="I39" s="282"/>
      <c r="J39" s="282"/>
      <c r="K39" s="282"/>
      <c r="L39" s="283"/>
      <c r="M39" s="281" t="s">
        <v>19</v>
      </c>
      <c r="N39" s="282"/>
      <c r="O39" s="284"/>
      <c r="P39" s="283"/>
      <c r="Q39" s="32"/>
    </row>
    <row r="40" spans="1:17" ht="12" customHeight="1">
      <c r="A40" s="32"/>
      <c r="B40" s="34" t="s">
        <v>105</v>
      </c>
      <c r="C40" s="271" t="s">
        <v>106</v>
      </c>
      <c r="D40" s="272"/>
      <c r="E40" s="272"/>
      <c r="F40" s="272"/>
      <c r="G40" s="273"/>
      <c r="H40" s="271" t="s">
        <v>104</v>
      </c>
      <c r="I40" s="272"/>
      <c r="J40" s="272"/>
      <c r="K40" s="272"/>
      <c r="L40" s="273"/>
      <c r="M40" s="271" t="s">
        <v>107</v>
      </c>
      <c r="N40" s="272"/>
      <c r="O40" s="272"/>
      <c r="P40" s="274"/>
      <c r="Q40" s="32"/>
    </row>
    <row r="41" spans="1:17" ht="23.25" customHeight="1">
      <c r="A41" s="32"/>
      <c r="B41" s="35" t="s">
        <v>108</v>
      </c>
      <c r="C41" s="271" t="s">
        <v>138</v>
      </c>
      <c r="D41" s="272"/>
      <c r="E41" s="272"/>
      <c r="F41" s="272"/>
      <c r="G41" s="273"/>
      <c r="H41" s="271" t="s">
        <v>104</v>
      </c>
      <c r="I41" s="272"/>
      <c r="J41" s="272"/>
      <c r="K41" s="272"/>
      <c r="L41" s="273"/>
      <c r="M41" s="271" t="s">
        <v>107</v>
      </c>
      <c r="N41" s="272"/>
      <c r="O41" s="272"/>
      <c r="P41" s="274"/>
      <c r="Q41" s="32"/>
    </row>
    <row r="42" spans="1:17" ht="13.5" customHeight="1">
      <c r="A42" s="32"/>
      <c r="B42" s="12"/>
      <c r="C42" s="267"/>
      <c r="D42" s="268"/>
      <c r="E42" s="268"/>
      <c r="F42" s="268"/>
      <c r="G42" s="269"/>
      <c r="H42" s="267"/>
      <c r="I42" s="268"/>
      <c r="J42" s="268"/>
      <c r="K42" s="268"/>
      <c r="L42" s="269"/>
      <c r="M42" s="267"/>
      <c r="N42" s="268"/>
      <c r="O42" s="268"/>
      <c r="P42" s="270"/>
      <c r="Q42" s="32"/>
    </row>
    <row r="43" spans="1:17" ht="12.75" customHeight="1">
      <c r="A43" s="32"/>
      <c r="B43" s="12"/>
      <c r="C43" s="267"/>
      <c r="D43" s="268"/>
      <c r="E43" s="268"/>
      <c r="F43" s="268"/>
      <c r="G43" s="269"/>
      <c r="H43" s="267"/>
      <c r="I43" s="268"/>
      <c r="J43" s="268"/>
      <c r="K43" s="268"/>
      <c r="L43" s="269"/>
      <c r="M43" s="267"/>
      <c r="N43" s="268"/>
      <c r="O43" s="268"/>
      <c r="P43" s="270"/>
      <c r="Q43" s="32"/>
    </row>
    <row r="44" spans="1:17" ht="11.25" customHeight="1" thickBot="1">
      <c r="A44" s="32"/>
      <c r="B44" s="8"/>
      <c r="C44" s="258"/>
      <c r="D44" s="259"/>
      <c r="E44" s="259"/>
      <c r="F44" s="259"/>
      <c r="G44" s="260"/>
      <c r="H44" s="258"/>
      <c r="I44" s="259"/>
      <c r="J44" s="259"/>
      <c r="K44" s="259"/>
      <c r="L44" s="260"/>
      <c r="M44" s="258"/>
      <c r="N44" s="259"/>
      <c r="O44" s="259"/>
      <c r="P44" s="261"/>
      <c r="Q44" s="32"/>
    </row>
    <row r="45" spans="1:17" ht="4.5" customHeight="1" thickBot="1">
      <c r="A45" s="32"/>
      <c r="B45" s="7"/>
      <c r="C45" s="7"/>
      <c r="D45" s="7"/>
      <c r="E45" s="7"/>
      <c r="F45" s="7"/>
      <c r="G45" s="7"/>
      <c r="H45" s="7"/>
      <c r="I45" s="7"/>
      <c r="J45" s="7"/>
      <c r="K45" s="7"/>
      <c r="L45" s="7"/>
      <c r="M45" s="7"/>
      <c r="N45" s="7"/>
      <c r="O45" s="7"/>
      <c r="P45" s="7"/>
      <c r="Q45" s="32"/>
    </row>
    <row r="46" spans="1:17" ht="13.5" customHeight="1" thickBot="1">
      <c r="A46" s="32"/>
      <c r="B46" s="237" t="s">
        <v>8</v>
      </c>
      <c r="C46" s="238"/>
      <c r="D46" s="238"/>
      <c r="E46" s="238"/>
      <c r="F46" s="238"/>
      <c r="G46" s="238"/>
      <c r="H46" s="238"/>
      <c r="I46" s="238"/>
      <c r="J46" s="238"/>
      <c r="K46" s="238"/>
      <c r="L46" s="238"/>
      <c r="M46" s="238"/>
      <c r="N46" s="238"/>
      <c r="O46" s="238"/>
      <c r="P46" s="239"/>
      <c r="Q46" s="32"/>
    </row>
    <row r="47" spans="1:17" ht="4.5" customHeight="1" thickBot="1">
      <c r="A47" s="32"/>
      <c r="B47" s="5"/>
      <c r="C47" s="4"/>
      <c r="D47" s="4"/>
      <c r="E47" s="4"/>
      <c r="F47" s="4"/>
      <c r="G47" s="4"/>
      <c r="H47" s="4"/>
      <c r="I47" s="4"/>
      <c r="J47" s="4"/>
      <c r="K47" s="4"/>
      <c r="L47" s="4"/>
      <c r="M47" s="4"/>
      <c r="N47" s="4"/>
      <c r="O47" s="4"/>
      <c r="P47" s="6"/>
      <c r="Q47" s="32"/>
    </row>
    <row r="48" spans="1:17" ht="12.75">
      <c r="A48" s="32"/>
      <c r="B48" s="262" t="s">
        <v>20</v>
      </c>
      <c r="C48" s="9" t="s">
        <v>9</v>
      </c>
      <c r="D48" s="47" t="s">
        <v>126</v>
      </c>
      <c r="E48" s="47" t="s">
        <v>127</v>
      </c>
      <c r="F48" s="47" t="s">
        <v>128</v>
      </c>
      <c r="G48" s="47" t="s">
        <v>129</v>
      </c>
      <c r="H48" s="47" t="s">
        <v>130</v>
      </c>
      <c r="I48" s="47" t="s">
        <v>131</v>
      </c>
      <c r="J48" s="47" t="s">
        <v>132</v>
      </c>
      <c r="K48" s="47" t="s">
        <v>133</v>
      </c>
      <c r="L48" s="47" t="s">
        <v>134</v>
      </c>
      <c r="M48" s="47" t="s">
        <v>135</v>
      </c>
      <c r="N48" s="47" t="s">
        <v>136</v>
      </c>
      <c r="O48" s="47" t="s">
        <v>137</v>
      </c>
      <c r="P48" s="15" t="s">
        <v>24</v>
      </c>
      <c r="Q48" s="32"/>
    </row>
    <row r="49" spans="1:17" ht="13.5" thickBot="1">
      <c r="A49" s="32"/>
      <c r="B49" s="263"/>
      <c r="C49" s="10" t="s">
        <v>10</v>
      </c>
      <c r="D49" s="13"/>
      <c r="E49" s="13"/>
      <c r="F49" s="13"/>
      <c r="G49" s="13"/>
      <c r="H49" s="13"/>
      <c r="I49" s="13"/>
      <c r="J49" s="13"/>
      <c r="K49" s="13"/>
      <c r="L49" s="13"/>
      <c r="M49" s="13"/>
      <c r="N49" s="13"/>
      <c r="O49" s="45">
        <f>'Registro Toma Poses '!C12</f>
        <v>0</v>
      </c>
      <c r="P49" s="14"/>
      <c r="Q49" s="32"/>
    </row>
    <row r="50" spans="1:17" ht="4.5" customHeight="1" thickBot="1">
      <c r="A50" s="32"/>
      <c r="B50" s="264">
        <v>0.9</v>
      </c>
      <c r="C50" s="265"/>
      <c r="D50" s="265"/>
      <c r="E50" s="265"/>
      <c r="F50" s="265"/>
      <c r="G50" s="265"/>
      <c r="H50" s="265"/>
      <c r="I50" s="265"/>
      <c r="J50" s="265"/>
      <c r="K50" s="265"/>
      <c r="L50" s="265"/>
      <c r="M50" s="265"/>
      <c r="N50" s="265"/>
      <c r="O50" s="265"/>
      <c r="P50" s="266"/>
      <c r="Q50" s="32"/>
    </row>
    <row r="51" spans="1:17" ht="13.5" thickBot="1">
      <c r="A51" s="32"/>
      <c r="B51" s="237" t="s">
        <v>21</v>
      </c>
      <c r="C51" s="238"/>
      <c r="D51" s="238"/>
      <c r="E51" s="238"/>
      <c r="F51" s="238"/>
      <c r="G51" s="238"/>
      <c r="H51" s="238"/>
      <c r="I51" s="238"/>
      <c r="J51" s="238"/>
      <c r="K51" s="238"/>
      <c r="L51" s="238"/>
      <c r="M51" s="238"/>
      <c r="N51" s="238"/>
      <c r="O51" s="238"/>
      <c r="P51" s="239"/>
      <c r="Q51" s="32"/>
    </row>
    <row r="52" spans="1:17" ht="12.75">
      <c r="A52" s="32"/>
      <c r="B52" s="240" t="s">
        <v>109</v>
      </c>
      <c r="C52" s="241"/>
      <c r="D52" s="241"/>
      <c r="E52" s="241"/>
      <c r="F52" s="241"/>
      <c r="G52" s="241"/>
      <c r="H52" s="241"/>
      <c r="I52" s="241"/>
      <c r="J52" s="241"/>
      <c r="K52" s="241"/>
      <c r="L52" s="241"/>
      <c r="M52" s="241"/>
      <c r="N52" s="241"/>
      <c r="O52" s="241"/>
      <c r="P52" s="242"/>
      <c r="Q52" s="32"/>
    </row>
    <row r="53" spans="1:17" ht="12.75">
      <c r="A53" s="32"/>
      <c r="B53" s="243"/>
      <c r="C53" s="244"/>
      <c r="D53" s="244"/>
      <c r="E53" s="244"/>
      <c r="F53" s="244"/>
      <c r="G53" s="244"/>
      <c r="H53" s="244"/>
      <c r="I53" s="244"/>
      <c r="J53" s="244"/>
      <c r="K53" s="244"/>
      <c r="L53" s="244"/>
      <c r="M53" s="244"/>
      <c r="N53" s="244"/>
      <c r="O53" s="244"/>
      <c r="P53" s="245"/>
      <c r="Q53" s="32"/>
    </row>
    <row r="54" spans="1:17" ht="12.75">
      <c r="A54" s="32"/>
      <c r="B54" s="243"/>
      <c r="C54" s="244"/>
      <c r="D54" s="244"/>
      <c r="E54" s="244"/>
      <c r="F54" s="244"/>
      <c r="G54" s="244"/>
      <c r="H54" s="244"/>
      <c r="I54" s="244"/>
      <c r="J54" s="244"/>
      <c r="K54" s="244"/>
      <c r="L54" s="244"/>
      <c r="M54" s="244"/>
      <c r="N54" s="244"/>
      <c r="O54" s="244"/>
      <c r="P54" s="245"/>
      <c r="Q54" s="32"/>
    </row>
    <row r="55" spans="1:17" ht="12.75">
      <c r="A55" s="32"/>
      <c r="B55" s="243"/>
      <c r="C55" s="244"/>
      <c r="D55" s="244"/>
      <c r="E55" s="244"/>
      <c r="F55" s="244"/>
      <c r="G55" s="244"/>
      <c r="H55" s="244"/>
      <c r="I55" s="244"/>
      <c r="J55" s="244"/>
      <c r="K55" s="244"/>
      <c r="L55" s="244"/>
      <c r="M55" s="244"/>
      <c r="N55" s="244"/>
      <c r="O55" s="244"/>
      <c r="P55" s="245"/>
      <c r="Q55" s="32"/>
    </row>
    <row r="56" spans="1:17" ht="12.75">
      <c r="A56" s="32"/>
      <c r="B56" s="243"/>
      <c r="C56" s="244"/>
      <c r="D56" s="244"/>
      <c r="E56" s="244"/>
      <c r="F56" s="244"/>
      <c r="G56" s="244"/>
      <c r="H56" s="244"/>
      <c r="I56" s="244"/>
      <c r="J56" s="244"/>
      <c r="K56" s="244"/>
      <c r="L56" s="244"/>
      <c r="M56" s="244"/>
      <c r="N56" s="244"/>
      <c r="O56" s="244"/>
      <c r="P56" s="245"/>
      <c r="Q56" s="32"/>
    </row>
    <row r="57" spans="1:17" ht="12.75">
      <c r="A57" s="32"/>
      <c r="B57" s="243"/>
      <c r="C57" s="244"/>
      <c r="D57" s="244"/>
      <c r="E57" s="244"/>
      <c r="F57" s="244"/>
      <c r="G57" s="244"/>
      <c r="H57" s="244"/>
      <c r="I57" s="244"/>
      <c r="J57" s="244"/>
      <c r="K57" s="244"/>
      <c r="L57" s="244"/>
      <c r="M57" s="244"/>
      <c r="N57" s="244"/>
      <c r="O57" s="244"/>
      <c r="P57" s="245"/>
      <c r="Q57" s="32"/>
    </row>
    <row r="58" spans="1:17" ht="12.75">
      <c r="A58" s="32"/>
      <c r="B58" s="243"/>
      <c r="C58" s="244"/>
      <c r="D58" s="244"/>
      <c r="E58" s="244"/>
      <c r="F58" s="244"/>
      <c r="G58" s="244"/>
      <c r="H58" s="244"/>
      <c r="I58" s="244"/>
      <c r="J58" s="244"/>
      <c r="K58" s="244"/>
      <c r="L58" s="244"/>
      <c r="M58" s="244"/>
      <c r="N58" s="244"/>
      <c r="O58" s="244"/>
      <c r="P58" s="245"/>
      <c r="Q58" s="32"/>
    </row>
    <row r="59" spans="1:17" ht="12.75">
      <c r="A59" s="32"/>
      <c r="B59" s="243"/>
      <c r="C59" s="244"/>
      <c r="D59" s="244"/>
      <c r="E59" s="244"/>
      <c r="F59" s="244"/>
      <c r="G59" s="244"/>
      <c r="H59" s="244"/>
      <c r="I59" s="244"/>
      <c r="J59" s="244"/>
      <c r="K59" s="244"/>
      <c r="L59" s="244"/>
      <c r="M59" s="244"/>
      <c r="N59" s="244"/>
      <c r="O59" s="244"/>
      <c r="P59" s="245"/>
      <c r="Q59" s="32"/>
    </row>
    <row r="60" spans="1:17" ht="12.75">
      <c r="A60" s="32"/>
      <c r="B60" s="243"/>
      <c r="C60" s="244"/>
      <c r="D60" s="244"/>
      <c r="E60" s="244"/>
      <c r="F60" s="244"/>
      <c r="G60" s="244"/>
      <c r="H60" s="244"/>
      <c r="I60" s="244"/>
      <c r="J60" s="244"/>
      <c r="K60" s="244"/>
      <c r="L60" s="244"/>
      <c r="M60" s="244"/>
      <c r="N60" s="244"/>
      <c r="O60" s="244"/>
      <c r="P60" s="245"/>
      <c r="Q60" s="32"/>
    </row>
    <row r="61" spans="1:17" ht="12.75">
      <c r="A61" s="32"/>
      <c r="B61" s="243"/>
      <c r="C61" s="244"/>
      <c r="D61" s="244"/>
      <c r="E61" s="244"/>
      <c r="F61" s="244"/>
      <c r="G61" s="244"/>
      <c r="H61" s="244"/>
      <c r="I61" s="244"/>
      <c r="J61" s="244"/>
      <c r="K61" s="244"/>
      <c r="L61" s="244"/>
      <c r="M61" s="244"/>
      <c r="N61" s="244"/>
      <c r="O61" s="244"/>
      <c r="P61" s="245"/>
      <c r="Q61" s="32"/>
    </row>
    <row r="62" spans="1:17" ht="12.75">
      <c r="A62" s="32"/>
      <c r="B62" s="243"/>
      <c r="C62" s="244"/>
      <c r="D62" s="244"/>
      <c r="E62" s="244"/>
      <c r="F62" s="244"/>
      <c r="G62" s="244"/>
      <c r="H62" s="244"/>
      <c r="I62" s="244"/>
      <c r="J62" s="244"/>
      <c r="K62" s="244"/>
      <c r="L62" s="244"/>
      <c r="M62" s="244"/>
      <c r="N62" s="244"/>
      <c r="O62" s="244"/>
      <c r="P62" s="245"/>
      <c r="Q62" s="32"/>
    </row>
    <row r="63" spans="1:17" ht="12.75">
      <c r="A63" s="32"/>
      <c r="B63" s="243"/>
      <c r="C63" s="244"/>
      <c r="D63" s="244"/>
      <c r="E63" s="244"/>
      <c r="F63" s="244"/>
      <c r="G63" s="244"/>
      <c r="H63" s="244"/>
      <c r="I63" s="244"/>
      <c r="J63" s="244"/>
      <c r="K63" s="244"/>
      <c r="L63" s="244"/>
      <c r="M63" s="244"/>
      <c r="N63" s="244"/>
      <c r="O63" s="244"/>
      <c r="P63" s="245"/>
      <c r="Q63" s="32"/>
    </row>
    <row r="64" spans="1:17" ht="12.75">
      <c r="A64" s="32"/>
      <c r="B64" s="243"/>
      <c r="C64" s="244"/>
      <c r="D64" s="244"/>
      <c r="E64" s="244"/>
      <c r="F64" s="244"/>
      <c r="G64" s="244"/>
      <c r="H64" s="244"/>
      <c r="I64" s="244"/>
      <c r="J64" s="244"/>
      <c r="K64" s="244"/>
      <c r="L64" s="244"/>
      <c r="M64" s="244"/>
      <c r="N64" s="244"/>
      <c r="O64" s="244"/>
      <c r="P64" s="245"/>
      <c r="Q64" s="32"/>
    </row>
    <row r="65" spans="1:17" ht="12.75">
      <c r="A65" s="32"/>
      <c r="B65" s="243"/>
      <c r="C65" s="244"/>
      <c r="D65" s="244"/>
      <c r="E65" s="244"/>
      <c r="F65" s="244"/>
      <c r="G65" s="244"/>
      <c r="H65" s="244"/>
      <c r="I65" s="244"/>
      <c r="J65" s="244"/>
      <c r="K65" s="244"/>
      <c r="L65" s="244"/>
      <c r="M65" s="244"/>
      <c r="N65" s="244"/>
      <c r="O65" s="244"/>
      <c r="P65" s="245"/>
      <c r="Q65" s="32"/>
    </row>
    <row r="66" spans="1:17" ht="12.75">
      <c r="A66" s="32"/>
      <c r="B66" s="243"/>
      <c r="C66" s="244"/>
      <c r="D66" s="244"/>
      <c r="E66" s="244"/>
      <c r="F66" s="244"/>
      <c r="G66" s="244"/>
      <c r="H66" s="244"/>
      <c r="I66" s="244"/>
      <c r="J66" s="244"/>
      <c r="K66" s="244"/>
      <c r="L66" s="244"/>
      <c r="M66" s="244"/>
      <c r="N66" s="244"/>
      <c r="O66" s="244"/>
      <c r="P66" s="245"/>
      <c r="Q66" s="32"/>
    </row>
    <row r="67" spans="1:17" ht="13.5" thickBot="1">
      <c r="A67" s="32"/>
      <c r="B67" s="246"/>
      <c r="C67" s="247"/>
      <c r="D67" s="247"/>
      <c r="E67" s="247"/>
      <c r="F67" s="247"/>
      <c r="G67" s="247"/>
      <c r="H67" s="247"/>
      <c r="I67" s="247"/>
      <c r="J67" s="247"/>
      <c r="K67" s="247"/>
      <c r="L67" s="247"/>
      <c r="M67" s="247"/>
      <c r="N67" s="247"/>
      <c r="O67" s="247"/>
      <c r="P67" s="248"/>
      <c r="Q67" s="32"/>
    </row>
    <row r="68" spans="1:17" s="21" customFormat="1" ht="4.5" customHeight="1" thickBot="1">
      <c r="A68" s="249"/>
      <c r="B68" s="249"/>
      <c r="C68" s="249"/>
      <c r="D68" s="249"/>
      <c r="E68" s="249"/>
      <c r="F68" s="249"/>
      <c r="G68" s="249"/>
      <c r="H68" s="249"/>
      <c r="I68" s="249"/>
      <c r="J68" s="249"/>
      <c r="K68" s="249"/>
      <c r="L68" s="249"/>
      <c r="M68" s="249"/>
      <c r="N68" s="249"/>
      <c r="O68" s="249"/>
      <c r="P68" s="249"/>
      <c r="Q68" s="249"/>
    </row>
    <row r="69" spans="1:17" ht="80.25" customHeight="1" thickBot="1">
      <c r="A69" s="32"/>
      <c r="B69" s="20" t="s">
        <v>5</v>
      </c>
      <c r="C69" s="250"/>
      <c r="D69" s="251"/>
      <c r="E69" s="251"/>
      <c r="F69" s="251"/>
      <c r="G69" s="251"/>
      <c r="H69" s="251"/>
      <c r="I69" s="251"/>
      <c r="J69" s="251"/>
      <c r="K69" s="251"/>
      <c r="L69" s="251"/>
      <c r="M69" s="251"/>
      <c r="N69" s="251"/>
      <c r="O69" s="251"/>
      <c r="P69" s="252"/>
      <c r="Q69" s="32"/>
    </row>
    <row r="70" spans="1:17" ht="41.25" customHeight="1" thickBot="1">
      <c r="A70" s="32"/>
      <c r="B70" s="19" t="s">
        <v>63</v>
      </c>
      <c r="C70" s="253" t="s">
        <v>139</v>
      </c>
      <c r="D70" s="254"/>
      <c r="E70" s="254"/>
      <c r="F70" s="254"/>
      <c r="G70" s="254"/>
      <c r="H70" s="254"/>
      <c r="I70" s="254"/>
      <c r="J70" s="254"/>
      <c r="K70" s="254"/>
      <c r="L70" s="254"/>
      <c r="M70" s="254"/>
      <c r="N70" s="254"/>
      <c r="O70" s="254"/>
      <c r="P70" s="255"/>
      <c r="Q70" s="32"/>
    </row>
    <row r="71" spans="1:17" ht="27.75" customHeight="1" thickBot="1">
      <c r="A71" s="32"/>
      <c r="B71" s="19" t="s">
        <v>84</v>
      </c>
      <c r="C71" s="256"/>
      <c r="D71" s="256"/>
      <c r="E71" s="256"/>
      <c r="F71" s="256"/>
      <c r="G71" s="256"/>
      <c r="H71" s="256"/>
      <c r="I71" s="256"/>
      <c r="J71" s="256"/>
      <c r="K71" s="256"/>
      <c r="L71" s="256"/>
      <c r="M71" s="256"/>
      <c r="N71" s="256"/>
      <c r="O71" s="256"/>
      <c r="P71" s="257"/>
      <c r="Q71" s="32"/>
    </row>
    <row r="74" ht="12.75">
      <c r="C74" s="22"/>
    </row>
    <row r="85" spans="2:13" ht="12.75">
      <c r="B85" s="18"/>
      <c r="C85" s="18"/>
      <c r="D85" s="18"/>
      <c r="E85" s="18"/>
      <c r="F85" s="18"/>
      <c r="G85" s="18"/>
      <c r="H85" s="18"/>
      <c r="I85" s="18"/>
      <c r="J85" s="18"/>
      <c r="K85" s="18"/>
      <c r="L85" s="18"/>
      <c r="M85" s="18"/>
    </row>
    <row r="86" spans="2:13" ht="12.75">
      <c r="B86" s="18"/>
      <c r="C86" s="18"/>
      <c r="D86" s="18"/>
      <c r="E86" s="18"/>
      <c r="F86" s="18"/>
      <c r="G86" s="18"/>
      <c r="H86" s="18"/>
      <c r="I86" s="18"/>
      <c r="J86" s="18"/>
      <c r="K86" s="18"/>
      <c r="L86" s="18"/>
      <c r="M86" s="18"/>
    </row>
    <row r="87" spans="2:13" ht="12.75">
      <c r="B87" s="18"/>
      <c r="C87" s="18"/>
      <c r="D87" s="18"/>
      <c r="E87" s="18"/>
      <c r="F87" s="18"/>
      <c r="G87" s="18"/>
      <c r="H87" s="18"/>
      <c r="I87" s="18"/>
      <c r="J87" s="18"/>
      <c r="K87" s="18"/>
      <c r="L87" s="18"/>
      <c r="M87" s="18"/>
    </row>
    <row r="88" spans="2:13" ht="12.75">
      <c r="B88" s="18"/>
      <c r="C88" s="18"/>
      <c r="D88" s="18"/>
      <c r="E88" s="18"/>
      <c r="F88" s="18"/>
      <c r="G88" s="18"/>
      <c r="H88" s="18"/>
      <c r="I88" s="18"/>
      <c r="J88" s="18"/>
      <c r="K88" s="18"/>
      <c r="L88" s="18"/>
      <c r="M88" s="18"/>
    </row>
    <row r="89" spans="2:13" ht="12.75">
      <c r="B89" s="18"/>
      <c r="C89" s="18"/>
      <c r="D89" s="18"/>
      <c r="E89" s="18"/>
      <c r="F89" s="18"/>
      <c r="G89" s="18"/>
      <c r="H89" s="18"/>
      <c r="I89" s="18"/>
      <c r="J89" s="18"/>
      <c r="K89" s="18"/>
      <c r="L89" s="18"/>
      <c r="M89" s="18"/>
    </row>
    <row r="90" spans="2:13" ht="12.75">
      <c r="B90" s="18"/>
      <c r="C90" s="18"/>
      <c r="D90" s="18"/>
      <c r="E90" s="18"/>
      <c r="F90" s="18"/>
      <c r="G90" s="18"/>
      <c r="H90" s="18"/>
      <c r="J90" s="18"/>
      <c r="K90" s="18"/>
      <c r="L90" s="18"/>
      <c r="M90" s="18"/>
    </row>
    <row r="91" spans="2:13" ht="12.75">
      <c r="B91" s="18"/>
      <c r="C91" s="18"/>
      <c r="D91" s="18"/>
      <c r="E91" s="18"/>
      <c r="F91" s="18"/>
      <c r="G91" s="18"/>
      <c r="H91" s="18"/>
      <c r="J91" s="18"/>
      <c r="K91" s="18"/>
      <c r="L91" s="18"/>
      <c r="M91" s="18"/>
    </row>
    <row r="92" spans="2:13" ht="12.75">
      <c r="B92" s="18"/>
      <c r="C92" s="18"/>
      <c r="D92" s="18"/>
      <c r="E92" s="18"/>
      <c r="F92" s="18"/>
      <c r="G92" s="18"/>
      <c r="H92" s="18"/>
      <c r="J92" s="18"/>
      <c r="K92" s="18"/>
      <c r="L92" s="18"/>
      <c r="M92" s="18"/>
    </row>
    <row r="93" spans="1:19" ht="12.75">
      <c r="A93" s="37"/>
      <c r="B93" s="37"/>
      <c r="C93" s="37"/>
      <c r="D93" s="37"/>
      <c r="E93" s="37"/>
      <c r="F93" s="37"/>
      <c r="G93" s="37"/>
      <c r="H93" s="37"/>
      <c r="I93" s="37"/>
      <c r="J93" s="37"/>
      <c r="K93" s="37"/>
      <c r="L93" s="37"/>
      <c r="M93" s="37"/>
      <c r="N93" s="37"/>
      <c r="O93" s="37"/>
      <c r="P93" s="37"/>
      <c r="Q93" s="37"/>
      <c r="R93" s="37"/>
      <c r="S93" s="37"/>
    </row>
    <row r="94" spans="1:19" ht="12.75">
      <c r="A94" s="38"/>
      <c r="B94" s="38"/>
      <c r="C94" s="38"/>
      <c r="D94" s="38"/>
      <c r="E94" s="38"/>
      <c r="F94" s="38"/>
      <c r="G94" s="38"/>
      <c r="H94" s="38"/>
      <c r="I94" s="38"/>
      <c r="J94" s="38"/>
      <c r="K94" s="38"/>
      <c r="L94" s="38"/>
      <c r="M94" s="38"/>
      <c r="N94" s="38"/>
      <c r="O94" s="38"/>
      <c r="P94" s="38"/>
      <c r="Q94" s="38"/>
      <c r="R94" s="38"/>
      <c r="S94" s="38"/>
    </row>
    <row r="95" spans="1:19" ht="12.75">
      <c r="A95" s="38"/>
      <c r="B95" s="38"/>
      <c r="C95" s="38"/>
      <c r="D95" s="38"/>
      <c r="E95" s="38"/>
      <c r="F95" s="38"/>
      <c r="G95" s="38"/>
      <c r="H95" s="38"/>
      <c r="I95" s="38"/>
      <c r="J95" s="38"/>
      <c r="K95" s="38"/>
      <c r="L95" s="38"/>
      <c r="M95" s="38"/>
      <c r="N95" s="38"/>
      <c r="O95" s="38"/>
      <c r="P95" s="38"/>
      <c r="Q95" s="38"/>
      <c r="R95" s="38"/>
      <c r="S95" s="38"/>
    </row>
    <row r="96" spans="1:19" ht="12.75">
      <c r="A96" s="38"/>
      <c r="B96" s="38" t="s">
        <v>28</v>
      </c>
      <c r="C96" s="38" t="s">
        <v>27</v>
      </c>
      <c r="D96" s="38" t="s">
        <v>29</v>
      </c>
      <c r="E96" s="38"/>
      <c r="F96" s="38"/>
      <c r="G96" s="38"/>
      <c r="H96" s="38"/>
      <c r="I96" s="38"/>
      <c r="J96" s="38"/>
      <c r="K96" s="38"/>
      <c r="L96" s="38"/>
      <c r="M96" s="38"/>
      <c r="N96" s="38"/>
      <c r="O96" s="38"/>
      <c r="P96" s="38"/>
      <c r="Q96" s="39" t="s">
        <v>69</v>
      </c>
      <c r="R96" s="38"/>
      <c r="S96" s="38"/>
    </row>
    <row r="97" spans="1:19" ht="12.75">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ht="12.75">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ht="12.75">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ht="12.75">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ht="12.75">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ht="12.75">
      <c r="A102" s="38"/>
      <c r="B102" s="38"/>
      <c r="C102" s="39" t="s">
        <v>37</v>
      </c>
      <c r="D102" s="40" t="s">
        <v>54</v>
      </c>
      <c r="E102" s="38"/>
      <c r="F102" s="38"/>
      <c r="G102" s="38"/>
      <c r="H102" s="38"/>
      <c r="I102" s="38"/>
      <c r="J102" s="38"/>
      <c r="K102" s="38"/>
      <c r="L102" s="38"/>
      <c r="M102" s="38"/>
      <c r="N102" s="38"/>
      <c r="O102" s="38"/>
      <c r="P102" s="38"/>
      <c r="Q102" s="38"/>
      <c r="R102" s="38"/>
      <c r="S102" s="38"/>
    </row>
    <row r="103" spans="1:19" ht="12.75">
      <c r="A103" s="38"/>
      <c r="B103" s="38"/>
      <c r="C103" s="39" t="s">
        <v>38</v>
      </c>
      <c r="D103" s="40" t="s">
        <v>55</v>
      </c>
      <c r="E103" s="38"/>
      <c r="F103" s="38"/>
      <c r="G103" s="38"/>
      <c r="H103" s="38"/>
      <c r="I103" s="38"/>
      <c r="J103" s="38"/>
      <c r="K103" s="38"/>
      <c r="L103" s="38"/>
      <c r="M103" s="38"/>
      <c r="N103" s="38"/>
      <c r="O103" s="38"/>
      <c r="P103" s="38"/>
      <c r="Q103" s="38"/>
      <c r="R103" s="38"/>
      <c r="S103" s="38"/>
    </row>
    <row r="104" spans="1:19" ht="12.75">
      <c r="A104" s="38"/>
      <c r="B104" s="38"/>
      <c r="C104" s="38"/>
      <c r="D104" s="40" t="s">
        <v>40</v>
      </c>
      <c r="E104" s="38"/>
      <c r="F104" s="38"/>
      <c r="G104" s="38"/>
      <c r="H104" s="38"/>
      <c r="I104" s="38"/>
      <c r="J104" s="38"/>
      <c r="K104" s="38"/>
      <c r="L104" s="38"/>
      <c r="M104" s="38"/>
      <c r="N104" s="38"/>
      <c r="O104" s="38"/>
      <c r="P104" s="38"/>
      <c r="Q104" s="38"/>
      <c r="R104" s="38"/>
      <c r="S104" s="38"/>
    </row>
    <row r="105" spans="1:19" ht="12.75">
      <c r="A105" s="38"/>
      <c r="B105" s="38"/>
      <c r="C105" s="38"/>
      <c r="D105" s="40" t="s">
        <v>45</v>
      </c>
      <c r="E105" s="38"/>
      <c r="F105" s="38"/>
      <c r="G105" s="38"/>
      <c r="H105" s="38"/>
      <c r="I105" s="38"/>
      <c r="J105" s="38"/>
      <c r="K105" s="38"/>
      <c r="L105" s="38"/>
      <c r="M105" s="38"/>
      <c r="N105" s="38"/>
      <c r="O105" s="38"/>
      <c r="P105" s="38"/>
      <c r="Q105" s="38"/>
      <c r="R105" s="38"/>
      <c r="S105" s="38"/>
    </row>
    <row r="106" spans="1:19" ht="12.75">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c r="A107" s="38"/>
      <c r="B107" s="38"/>
      <c r="C107" s="38"/>
      <c r="D107" s="40" t="s">
        <v>46</v>
      </c>
      <c r="E107" s="38"/>
      <c r="F107" s="38"/>
      <c r="G107" s="38"/>
      <c r="H107" s="38"/>
      <c r="I107" s="38"/>
      <c r="J107" s="38"/>
      <c r="K107" s="38"/>
      <c r="L107" s="38"/>
      <c r="M107" s="38"/>
      <c r="N107" s="38"/>
      <c r="O107" s="38"/>
      <c r="P107" s="38"/>
      <c r="Q107" s="38"/>
      <c r="R107" s="38"/>
      <c r="S107" s="38"/>
    </row>
    <row r="108" spans="1:19" ht="12.75">
      <c r="A108" s="38"/>
      <c r="B108" s="38"/>
      <c r="C108" s="38"/>
      <c r="D108" s="40" t="s">
        <v>47</v>
      </c>
      <c r="E108" s="38"/>
      <c r="F108" s="38"/>
      <c r="G108" s="38"/>
      <c r="H108" s="38"/>
      <c r="I108" s="38"/>
      <c r="J108" s="38"/>
      <c r="K108" s="38"/>
      <c r="L108" s="38"/>
      <c r="M108" s="38"/>
      <c r="N108" s="38"/>
      <c r="O108" s="38"/>
      <c r="P108" s="38"/>
      <c r="Q108" s="38"/>
      <c r="R108" s="38"/>
      <c r="S108" s="38"/>
    </row>
    <row r="109" spans="1:19" ht="12.75">
      <c r="A109" s="38"/>
      <c r="B109" s="38"/>
      <c r="C109" s="38"/>
      <c r="D109" s="40" t="s">
        <v>111</v>
      </c>
      <c r="E109" s="38"/>
      <c r="F109" s="38"/>
      <c r="G109" s="38"/>
      <c r="H109" s="38"/>
      <c r="I109" s="38"/>
      <c r="J109" s="38"/>
      <c r="K109" s="38"/>
      <c r="L109" s="38"/>
      <c r="M109" s="38"/>
      <c r="N109" s="38"/>
      <c r="O109" s="38"/>
      <c r="P109" s="38"/>
      <c r="Q109" s="38"/>
      <c r="R109" s="38"/>
      <c r="S109" s="38"/>
    </row>
    <row r="110" spans="1:19" ht="12.75">
      <c r="A110" s="38"/>
      <c r="B110" s="38"/>
      <c r="C110" s="38"/>
      <c r="D110" s="40" t="s">
        <v>112</v>
      </c>
      <c r="E110" s="38"/>
      <c r="F110" s="38"/>
      <c r="G110" s="38"/>
      <c r="H110" s="38"/>
      <c r="I110" s="38"/>
      <c r="J110" s="38"/>
      <c r="K110" s="38"/>
      <c r="L110" s="38"/>
      <c r="M110" s="38"/>
      <c r="N110" s="38"/>
      <c r="O110" s="38"/>
      <c r="P110" s="38"/>
      <c r="Q110" s="38"/>
      <c r="R110" s="38"/>
      <c r="S110" s="38"/>
    </row>
    <row r="111" spans="1:19" ht="12.75">
      <c r="A111" s="38"/>
      <c r="B111" s="38"/>
      <c r="C111" s="38"/>
      <c r="D111" s="40" t="s">
        <v>113</v>
      </c>
      <c r="E111" s="38"/>
      <c r="F111" s="38"/>
      <c r="G111" s="38"/>
      <c r="H111" s="38"/>
      <c r="I111" s="38"/>
      <c r="J111" s="38"/>
      <c r="K111" s="38"/>
      <c r="L111" s="38"/>
      <c r="M111" s="38"/>
      <c r="N111" s="38"/>
      <c r="O111" s="38"/>
      <c r="P111" s="38"/>
      <c r="Q111" s="38"/>
      <c r="R111" s="38"/>
      <c r="S111" s="38"/>
    </row>
    <row r="112" spans="1:19" ht="12.75">
      <c r="A112" s="38"/>
      <c r="B112" s="41"/>
      <c r="C112" s="38"/>
      <c r="D112" s="40" t="s">
        <v>48</v>
      </c>
      <c r="E112" s="38"/>
      <c r="F112" s="38"/>
      <c r="G112" s="38"/>
      <c r="H112" s="38"/>
      <c r="I112" s="38"/>
      <c r="J112" s="38"/>
      <c r="K112" s="38"/>
      <c r="L112" s="38"/>
      <c r="M112" s="38"/>
      <c r="N112" s="38"/>
      <c r="O112" s="38"/>
      <c r="P112" s="38"/>
      <c r="Q112" s="38"/>
      <c r="R112" s="38"/>
      <c r="S112" s="38"/>
    </row>
    <row r="113" spans="1:19" ht="12.75">
      <c r="A113" s="38"/>
      <c r="B113" s="41"/>
      <c r="C113" s="38"/>
      <c r="D113" s="40" t="s">
        <v>49</v>
      </c>
      <c r="E113" s="38"/>
      <c r="F113" s="38"/>
      <c r="G113" s="38"/>
      <c r="H113" s="38"/>
      <c r="I113" s="38"/>
      <c r="J113" s="38"/>
      <c r="K113" s="38"/>
      <c r="L113" s="38"/>
      <c r="M113" s="38"/>
      <c r="N113" s="38"/>
      <c r="O113" s="38"/>
      <c r="P113" s="38"/>
      <c r="Q113" s="38"/>
      <c r="R113" s="38"/>
      <c r="S113" s="38"/>
    </row>
    <row r="114" spans="1:19" ht="12.75">
      <c r="A114" s="38"/>
      <c r="B114" s="41"/>
      <c r="C114" s="38"/>
      <c r="D114" s="40" t="s">
        <v>50</v>
      </c>
      <c r="E114" s="38"/>
      <c r="F114" s="38"/>
      <c r="G114" s="38"/>
      <c r="H114" s="38"/>
      <c r="I114" s="38"/>
      <c r="J114" s="38"/>
      <c r="K114" s="38"/>
      <c r="L114" s="38"/>
      <c r="M114" s="38"/>
      <c r="N114" s="38"/>
      <c r="O114" s="38"/>
      <c r="P114" s="38"/>
      <c r="Q114" s="38"/>
      <c r="R114" s="38"/>
      <c r="S114" s="38"/>
    </row>
    <row r="115" spans="1:19" ht="12.75">
      <c r="A115" s="38"/>
      <c r="B115" s="41"/>
      <c r="C115" s="38"/>
      <c r="D115" s="40" t="s">
        <v>51</v>
      </c>
      <c r="E115" s="38"/>
      <c r="F115" s="38"/>
      <c r="G115" s="38"/>
      <c r="H115" s="38"/>
      <c r="I115" s="38"/>
      <c r="J115" s="38"/>
      <c r="K115" s="38"/>
      <c r="L115" s="38"/>
      <c r="M115" s="38"/>
      <c r="N115" s="38"/>
      <c r="O115" s="38"/>
      <c r="P115" s="38"/>
      <c r="Q115" s="38"/>
      <c r="R115" s="38"/>
      <c r="S115" s="38"/>
    </row>
    <row r="116" spans="1:19" ht="12.75">
      <c r="A116" s="38"/>
      <c r="B116" s="41"/>
      <c r="C116" s="38"/>
      <c r="D116" s="40" t="s">
        <v>52</v>
      </c>
      <c r="E116" s="38"/>
      <c r="F116" s="38"/>
      <c r="G116" s="38"/>
      <c r="H116" s="38"/>
      <c r="I116" s="38"/>
      <c r="J116" s="38"/>
      <c r="K116" s="38"/>
      <c r="L116" s="38"/>
      <c r="M116" s="38"/>
      <c r="N116" s="38"/>
      <c r="O116" s="38"/>
      <c r="P116" s="38"/>
      <c r="Q116" s="38"/>
      <c r="R116" s="38"/>
      <c r="S116" s="38"/>
    </row>
    <row r="117" spans="1:19" ht="12.75">
      <c r="A117" s="38"/>
      <c r="B117" s="41"/>
      <c r="C117" s="38"/>
      <c r="D117" s="40" t="s">
        <v>53</v>
      </c>
      <c r="E117" s="38"/>
      <c r="F117" s="38"/>
      <c r="G117" s="38"/>
      <c r="H117" s="38"/>
      <c r="I117" s="38"/>
      <c r="J117" s="38"/>
      <c r="K117" s="38"/>
      <c r="L117" s="38"/>
      <c r="M117" s="38"/>
      <c r="N117" s="38"/>
      <c r="O117" s="38"/>
      <c r="P117" s="38"/>
      <c r="Q117" s="38"/>
      <c r="R117" s="38"/>
      <c r="S117" s="38"/>
    </row>
    <row r="118" spans="1:19" ht="12.75">
      <c r="A118" s="38"/>
      <c r="B118" s="41"/>
      <c r="C118" s="38"/>
      <c r="D118" s="38"/>
      <c r="E118" s="38"/>
      <c r="F118" s="38"/>
      <c r="G118" s="38"/>
      <c r="H118" s="38"/>
      <c r="I118" s="38"/>
      <c r="J118" s="38"/>
      <c r="K118" s="38"/>
      <c r="L118" s="38"/>
      <c r="M118" s="38"/>
      <c r="N118" s="38"/>
      <c r="O118" s="38"/>
      <c r="P118" s="38"/>
      <c r="Q118" s="38"/>
      <c r="R118" s="38"/>
      <c r="S118" s="38"/>
    </row>
    <row r="119" spans="1:19" ht="38.25">
      <c r="A119" s="38"/>
      <c r="B119" s="42" t="s">
        <v>75</v>
      </c>
      <c r="C119" s="38"/>
      <c r="D119" s="38">
        <v>2012</v>
      </c>
      <c r="E119" s="38"/>
      <c r="F119" s="38"/>
      <c r="G119" s="38"/>
      <c r="H119" s="38"/>
      <c r="I119" s="38"/>
      <c r="J119" s="38"/>
      <c r="K119" s="38"/>
      <c r="L119" s="38"/>
      <c r="M119" s="38"/>
      <c r="N119" s="38"/>
      <c r="O119" s="38"/>
      <c r="P119" s="38"/>
      <c r="Q119" s="38"/>
      <c r="R119" s="38"/>
      <c r="S119" s="38"/>
    </row>
    <row r="120" spans="1:19" ht="63.75">
      <c r="A120" s="38"/>
      <c r="B120" s="42" t="s">
        <v>76</v>
      </c>
      <c r="C120" s="38"/>
      <c r="D120" s="38">
        <v>2013</v>
      </c>
      <c r="E120" s="38"/>
      <c r="F120" s="37"/>
      <c r="G120" s="37"/>
      <c r="H120" s="37"/>
      <c r="I120" s="38"/>
      <c r="J120" s="38"/>
      <c r="K120" s="38"/>
      <c r="L120" s="38"/>
      <c r="M120" s="38"/>
      <c r="N120" s="38"/>
      <c r="O120" s="38"/>
      <c r="P120" s="38"/>
      <c r="Q120" s="38"/>
      <c r="R120" s="38"/>
      <c r="S120" s="38"/>
    </row>
    <row r="121" spans="1:19" ht="76.5">
      <c r="A121" s="38"/>
      <c r="B121" s="42" t="s">
        <v>77</v>
      </c>
      <c r="C121" s="38"/>
      <c r="D121" s="38">
        <v>2014</v>
      </c>
      <c r="E121" s="38"/>
      <c r="F121" s="37"/>
      <c r="G121" s="37"/>
      <c r="H121" s="37"/>
      <c r="I121" s="38"/>
      <c r="J121" s="38"/>
      <c r="K121" s="38"/>
      <c r="L121" s="38"/>
      <c r="M121" s="38"/>
      <c r="N121" s="38"/>
      <c r="O121" s="38"/>
      <c r="P121" s="38"/>
      <c r="Q121" s="38"/>
      <c r="R121" s="38"/>
      <c r="S121" s="38"/>
    </row>
    <row r="122" spans="1:19" ht="63.75">
      <c r="A122" s="38"/>
      <c r="B122" s="42" t="s">
        <v>78</v>
      </c>
      <c r="C122" s="38"/>
      <c r="D122" s="38">
        <v>2016</v>
      </c>
      <c r="E122" s="38"/>
      <c r="F122" s="37"/>
      <c r="G122" s="37"/>
      <c r="H122" s="37"/>
      <c r="I122" s="38"/>
      <c r="J122" s="38"/>
      <c r="K122" s="38"/>
      <c r="L122" s="38"/>
      <c r="M122" s="38"/>
      <c r="N122" s="38"/>
      <c r="O122" s="38"/>
      <c r="P122" s="38"/>
      <c r="Q122" s="38"/>
      <c r="R122" s="38"/>
      <c r="S122" s="38"/>
    </row>
    <row r="123" spans="1:19" ht="38.25">
      <c r="A123" s="38"/>
      <c r="B123" s="42" t="s">
        <v>82</v>
      </c>
      <c r="C123" s="38"/>
      <c r="D123" s="38">
        <v>2017</v>
      </c>
      <c r="E123" s="38"/>
      <c r="F123" s="37"/>
      <c r="G123" s="37"/>
      <c r="H123" s="37"/>
      <c r="I123" s="38"/>
      <c r="J123" s="38"/>
      <c r="K123" s="38"/>
      <c r="L123" s="38"/>
      <c r="M123" s="38"/>
      <c r="N123" s="38"/>
      <c r="O123" s="38"/>
      <c r="P123" s="38"/>
      <c r="Q123" s="38"/>
      <c r="R123" s="38"/>
      <c r="S123" s="38"/>
    </row>
    <row r="124" spans="1:19" ht="63.75">
      <c r="A124" s="38"/>
      <c r="B124" s="42" t="s">
        <v>79</v>
      </c>
      <c r="C124" s="38"/>
      <c r="D124" s="38"/>
      <c r="E124" s="38"/>
      <c r="F124" s="37"/>
      <c r="G124" s="37"/>
      <c r="H124" s="37"/>
      <c r="I124" s="38"/>
      <c r="J124" s="38"/>
      <c r="K124" s="38"/>
      <c r="L124" s="38"/>
      <c r="M124" s="38"/>
      <c r="N124" s="38"/>
      <c r="O124" s="38"/>
      <c r="P124" s="38"/>
      <c r="Q124" s="38"/>
      <c r="R124" s="38"/>
      <c r="S124" s="38"/>
    </row>
    <row r="125" spans="1:19" ht="63.75">
      <c r="A125" s="38"/>
      <c r="B125" s="42" t="s">
        <v>80</v>
      </c>
      <c r="C125" s="38"/>
      <c r="D125" s="38"/>
      <c r="E125" s="38"/>
      <c r="F125" s="37"/>
      <c r="G125" s="37"/>
      <c r="H125" s="37"/>
      <c r="I125" s="38"/>
      <c r="J125" s="38"/>
      <c r="K125" s="38"/>
      <c r="L125" s="38"/>
      <c r="M125" s="38"/>
      <c r="N125" s="38"/>
      <c r="O125" s="38"/>
      <c r="P125" s="38"/>
      <c r="Q125" s="38"/>
      <c r="R125" s="38"/>
      <c r="S125" s="38"/>
    </row>
    <row r="126" spans="1:19" ht="51">
      <c r="A126" s="38"/>
      <c r="B126" s="42" t="s">
        <v>81</v>
      </c>
      <c r="C126" s="38"/>
      <c r="D126" s="38"/>
      <c r="E126" s="38"/>
      <c r="F126" s="37"/>
      <c r="G126" s="37"/>
      <c r="H126" s="37"/>
      <c r="I126" s="38"/>
      <c r="J126" s="38"/>
      <c r="K126" s="38"/>
      <c r="L126" s="38"/>
      <c r="M126" s="38"/>
      <c r="N126" s="38"/>
      <c r="O126" s="38"/>
      <c r="P126" s="38"/>
      <c r="Q126" s="38"/>
      <c r="R126" s="38"/>
      <c r="S126" s="38"/>
    </row>
    <row r="127" spans="1:19" ht="12.75">
      <c r="A127" s="38"/>
      <c r="B127" s="42" t="s">
        <v>114</v>
      </c>
      <c r="C127" s="37"/>
      <c r="D127" s="37"/>
      <c r="E127" s="37"/>
      <c r="F127" s="37"/>
      <c r="G127" s="37"/>
      <c r="H127" s="37"/>
      <c r="I127" s="38"/>
      <c r="J127" s="38"/>
      <c r="K127" s="38"/>
      <c r="L127" s="38"/>
      <c r="M127" s="38"/>
      <c r="N127" s="38"/>
      <c r="O127" s="38"/>
      <c r="P127" s="38"/>
      <c r="Q127" s="38"/>
      <c r="R127" s="38"/>
      <c r="S127" s="38"/>
    </row>
    <row r="128" spans="1:19" ht="12.75">
      <c r="A128" s="38"/>
      <c r="B128" s="41"/>
      <c r="C128" s="38"/>
      <c r="D128" s="38"/>
      <c r="E128" s="38"/>
      <c r="F128" s="38"/>
      <c r="G128" s="38"/>
      <c r="H128" s="38"/>
      <c r="I128" s="38"/>
      <c r="J128" s="38"/>
      <c r="K128" s="38"/>
      <c r="L128" s="38"/>
      <c r="M128" s="38"/>
      <c r="N128" s="38"/>
      <c r="O128" s="38"/>
      <c r="P128" s="38"/>
      <c r="Q128" s="38"/>
      <c r="R128" s="38"/>
      <c r="S128" s="38"/>
    </row>
    <row r="129" spans="1:19" ht="12.75">
      <c r="A129" s="38"/>
      <c r="B129" s="41"/>
      <c r="C129" s="38"/>
      <c r="D129" s="38"/>
      <c r="E129" s="38"/>
      <c r="F129" s="38"/>
      <c r="G129" s="38"/>
      <c r="H129" s="38"/>
      <c r="I129" s="38"/>
      <c r="J129" s="38"/>
      <c r="K129" s="38"/>
      <c r="L129" s="38"/>
      <c r="M129" s="38"/>
      <c r="N129" s="38"/>
      <c r="O129" s="38"/>
      <c r="P129" s="38"/>
      <c r="Q129" s="38"/>
      <c r="R129" s="38"/>
      <c r="S129" s="38"/>
    </row>
    <row r="130" spans="1:19" ht="12.75">
      <c r="A130" s="38"/>
      <c r="B130" s="41"/>
      <c r="C130" s="38"/>
      <c r="D130" s="38"/>
      <c r="E130" s="38"/>
      <c r="F130" s="38"/>
      <c r="G130" s="38"/>
      <c r="H130" s="38"/>
      <c r="I130" s="38"/>
      <c r="J130" s="38"/>
      <c r="K130" s="38"/>
      <c r="L130" s="38"/>
      <c r="M130" s="38"/>
      <c r="N130" s="38"/>
      <c r="O130" s="38"/>
      <c r="P130" s="38"/>
      <c r="Q130" s="38"/>
      <c r="R130" s="38"/>
      <c r="S130" s="38"/>
    </row>
    <row r="131" spans="1:19" ht="12.75">
      <c r="A131" s="38"/>
      <c r="B131" s="41"/>
      <c r="C131" s="38"/>
      <c r="D131" s="38"/>
      <c r="E131" s="38"/>
      <c r="F131" s="38"/>
      <c r="G131" s="38"/>
      <c r="H131" s="38"/>
      <c r="I131" s="38"/>
      <c r="J131" s="38"/>
      <c r="K131" s="38"/>
      <c r="L131" s="38"/>
      <c r="M131" s="38"/>
      <c r="N131" s="38"/>
      <c r="O131" s="38"/>
      <c r="P131" s="38"/>
      <c r="Q131" s="38"/>
      <c r="R131" s="38"/>
      <c r="S131" s="38"/>
    </row>
    <row r="132" spans="1:19" ht="12.75">
      <c r="A132" s="38"/>
      <c r="B132" s="41"/>
      <c r="C132" s="38"/>
      <c r="D132" s="38"/>
      <c r="E132" s="38"/>
      <c r="F132" s="38"/>
      <c r="G132" s="38"/>
      <c r="H132" s="38"/>
      <c r="I132" s="38"/>
      <c r="J132" s="38"/>
      <c r="K132" s="38"/>
      <c r="L132" s="38"/>
      <c r="M132" s="38"/>
      <c r="N132" s="38"/>
      <c r="O132" s="38"/>
      <c r="P132" s="38"/>
      <c r="Q132" s="38"/>
      <c r="R132" s="38"/>
      <c r="S132" s="38"/>
    </row>
    <row r="133" ht="12.75">
      <c r="B133" s="43"/>
    </row>
    <row r="134" ht="12.75">
      <c r="B134" s="43"/>
    </row>
    <row r="135" ht="12.75">
      <c r="B135" s="43"/>
    </row>
    <row r="136" ht="12.75">
      <c r="B136" s="43"/>
    </row>
    <row r="137" ht="12.75">
      <c r="B137" s="43"/>
    </row>
    <row r="138" ht="12.75">
      <c r="B138" s="43"/>
    </row>
    <row r="139" ht="12.75">
      <c r="B139" s="43"/>
    </row>
    <row r="140" ht="12.75">
      <c r="B140" s="43"/>
    </row>
    <row r="141" ht="12.75">
      <c r="B141" s="43"/>
    </row>
    <row r="142" ht="12.75">
      <c r="B142" s="43"/>
    </row>
    <row r="143" ht="12.75">
      <c r="B143" s="43"/>
    </row>
    <row r="144" ht="12.75">
      <c r="B144" s="43"/>
    </row>
    <row r="145" ht="12.75">
      <c r="B145" s="43"/>
    </row>
    <row r="146" ht="12.75">
      <c r="B146" s="43"/>
    </row>
    <row r="147" ht="12.75">
      <c r="B147" s="43"/>
    </row>
    <row r="148" ht="12.75">
      <c r="B148" s="43"/>
    </row>
    <row r="149" ht="12.75">
      <c r="B149" s="43"/>
    </row>
    <row r="150" ht="12.75">
      <c r="B150" s="43"/>
    </row>
    <row r="151" ht="12.75">
      <c r="B151" s="43"/>
    </row>
    <row r="152" ht="12.75">
      <c r="B152" s="43"/>
    </row>
    <row r="153" ht="12.75">
      <c r="B153" s="43"/>
    </row>
    <row r="154" ht="12.75">
      <c r="B154" s="43"/>
    </row>
    <row r="155" ht="12.75">
      <c r="B155" s="43"/>
    </row>
    <row r="156" ht="12.75">
      <c r="B156" s="43"/>
    </row>
    <row r="157" ht="12.75">
      <c r="B157" s="43"/>
    </row>
    <row r="158" ht="12.75">
      <c r="B158" s="43"/>
    </row>
    <row r="159" ht="12.75">
      <c r="B159" s="43"/>
    </row>
    <row r="160" ht="12.75">
      <c r="B160" s="43"/>
    </row>
    <row r="161" ht="12.75">
      <c r="B161" s="43"/>
    </row>
    <row r="162" ht="12.75">
      <c r="B162" s="43"/>
    </row>
    <row r="163" ht="12.75">
      <c r="B163" s="43"/>
    </row>
    <row r="164" ht="12.75">
      <c r="B164" s="43"/>
    </row>
    <row r="165" ht="12.75">
      <c r="B165" s="43"/>
    </row>
    <row r="166" ht="12.75">
      <c r="B166" s="43"/>
    </row>
    <row r="167" ht="12.75">
      <c r="B167" s="43"/>
    </row>
    <row r="168" ht="12.75">
      <c r="B168" s="43"/>
    </row>
    <row r="169" ht="12.75">
      <c r="B169" s="43"/>
    </row>
    <row r="170" ht="12.75">
      <c r="B170" s="43"/>
    </row>
    <row r="171" ht="12.75">
      <c r="B171" s="43"/>
    </row>
  </sheetData>
  <sheetProtection/>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44:G44"/>
    <mergeCell ref="H44:L44"/>
    <mergeCell ref="M44:P44"/>
    <mergeCell ref="B46:P46"/>
    <mergeCell ref="B48:B49"/>
    <mergeCell ref="B50:P50"/>
    <mergeCell ref="B51:P51"/>
    <mergeCell ref="B52:P67"/>
    <mergeCell ref="A68:Q68"/>
    <mergeCell ref="C69:P69"/>
    <mergeCell ref="C70:P70"/>
    <mergeCell ref="C71:P71"/>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orientation="portrait" paperSize="14" scale="75" r:id="rId4"/>
  <drawing r:id="rId3"/>
  <legacyDrawing r:id="rId2"/>
</worksheet>
</file>

<file path=xl/worksheets/sheet10.xml><?xml version="1.0" encoding="utf-8"?>
<worksheet xmlns="http://schemas.openxmlformats.org/spreadsheetml/2006/main" xmlns:r="http://schemas.openxmlformats.org/officeDocument/2006/relationships">
  <sheetPr>
    <tabColor rgb="FF00B050"/>
  </sheetPr>
  <dimension ref="A1:X146"/>
  <sheetViews>
    <sheetView tabSelected="1" zoomScale="70" zoomScaleNormal="70" zoomScalePageLayoutView="0" workbookViewId="0" topLeftCell="D1">
      <selection activeCell="T13" sqref="T13"/>
    </sheetView>
  </sheetViews>
  <sheetFormatPr defaultColWidth="11.421875" defaultRowHeight="30" customHeight="1"/>
  <cols>
    <col min="1" max="1" width="28.57421875" style="83" customWidth="1"/>
    <col min="2" max="2" width="27.00390625" style="76" bestFit="1" customWidth="1"/>
    <col min="3" max="12" width="15.7109375" style="76" customWidth="1"/>
    <col min="13" max="13" width="5.28125" style="76" customWidth="1"/>
    <col min="14" max="14" width="10.7109375" style="76" customWidth="1"/>
    <col min="15" max="15" width="76.8515625" style="76" customWidth="1"/>
    <col min="16" max="18" width="11.421875" style="108" customWidth="1"/>
    <col min="19" max="19" width="11.421875" style="96" hidden="1" customWidth="1"/>
    <col min="20" max="20" width="11.421875" style="108" customWidth="1"/>
    <col min="21" max="16384" width="11.421875" style="76" customWidth="1"/>
  </cols>
  <sheetData>
    <row r="1" spans="1:24" ht="30" customHeight="1">
      <c r="A1" s="583"/>
      <c r="B1" s="578" t="s">
        <v>56</v>
      </c>
      <c r="C1" s="579"/>
      <c r="D1" s="579"/>
      <c r="E1" s="579"/>
      <c r="F1" s="579"/>
      <c r="G1" s="579"/>
      <c r="H1" s="579"/>
      <c r="I1" s="579"/>
      <c r="J1" s="579"/>
      <c r="K1" s="579"/>
      <c r="L1" s="579"/>
      <c r="M1" s="580"/>
      <c r="N1" s="556" t="str">
        <f>+PlanBienestar!N2:P2</f>
        <v>Código: GC-F-006</v>
      </c>
      <c r="O1" s="557"/>
      <c r="P1" s="107"/>
      <c r="Q1" s="107"/>
      <c r="T1" s="107"/>
      <c r="U1" s="73"/>
      <c r="V1" s="73"/>
      <c r="W1" s="74"/>
      <c r="X1" s="75"/>
    </row>
    <row r="2" spans="1:24" s="53" customFormat="1" ht="30" customHeight="1">
      <c r="A2" s="583"/>
      <c r="B2" s="578" t="s">
        <v>87</v>
      </c>
      <c r="C2" s="579"/>
      <c r="D2" s="579"/>
      <c r="E2" s="579"/>
      <c r="F2" s="579"/>
      <c r="G2" s="579"/>
      <c r="H2" s="579"/>
      <c r="I2" s="579"/>
      <c r="J2" s="579"/>
      <c r="K2" s="579"/>
      <c r="L2" s="579"/>
      <c r="M2" s="580"/>
      <c r="N2" s="556" t="str">
        <f>+PlanBienestar!N3:P3</f>
        <v>Fecha: 14 de junio de 2019</v>
      </c>
      <c r="O2" s="557"/>
      <c r="P2" s="109"/>
      <c r="Q2" s="109"/>
      <c r="R2" s="110"/>
      <c r="S2" s="119">
        <f>+PlanBienestar!S2</f>
        <v>0.8</v>
      </c>
      <c r="T2" s="109"/>
      <c r="U2" s="77"/>
      <c r="V2" s="77"/>
      <c r="W2" s="78"/>
      <c r="X2" s="79"/>
    </row>
    <row r="3" spans="1:24" s="53" customFormat="1" ht="30" customHeight="1">
      <c r="A3" s="583"/>
      <c r="B3" s="578" t="s">
        <v>89</v>
      </c>
      <c r="C3" s="579"/>
      <c r="D3" s="579"/>
      <c r="E3" s="579"/>
      <c r="F3" s="579"/>
      <c r="G3" s="579"/>
      <c r="H3" s="579"/>
      <c r="I3" s="579"/>
      <c r="J3" s="579"/>
      <c r="K3" s="579"/>
      <c r="L3" s="579"/>
      <c r="M3" s="580"/>
      <c r="N3" s="556" t="str">
        <f>+PlanBienestar!N4:P4</f>
        <v>Versión 004</v>
      </c>
      <c r="O3" s="557"/>
      <c r="P3" s="109"/>
      <c r="Q3" s="109"/>
      <c r="R3" s="110"/>
      <c r="S3" s="97">
        <f>+PlanBienestar!S3</f>
        <v>0.7999999</v>
      </c>
      <c r="T3" s="109"/>
      <c r="U3" s="77"/>
      <c r="V3" s="77"/>
      <c r="W3" s="78"/>
      <c r="X3" s="79"/>
    </row>
    <row r="4" spans="1:24" s="53" customFormat="1" ht="30" customHeight="1">
      <c r="A4" s="583"/>
      <c r="B4" s="578" t="s">
        <v>91</v>
      </c>
      <c r="C4" s="579"/>
      <c r="D4" s="579"/>
      <c r="E4" s="579"/>
      <c r="F4" s="579"/>
      <c r="G4" s="579"/>
      <c r="H4" s="579"/>
      <c r="I4" s="579"/>
      <c r="J4" s="579"/>
      <c r="K4" s="579"/>
      <c r="L4" s="579"/>
      <c r="M4" s="580"/>
      <c r="N4" s="557" t="str">
        <f>+PlanBienestar!N5:P5</f>
        <v>Pagina 1 de 1</v>
      </c>
      <c r="O4" s="557"/>
      <c r="P4" s="111"/>
      <c r="Q4" s="111"/>
      <c r="R4" s="110"/>
      <c r="S4" s="97">
        <f>+PlanBienestar!S4</f>
        <v>0.70000009</v>
      </c>
      <c r="T4" s="111"/>
      <c r="U4" s="80"/>
      <c r="V4" s="80"/>
      <c r="W4" s="78"/>
      <c r="X4" s="79"/>
    </row>
    <row r="5" spans="1:24" s="53" customFormat="1" ht="18">
      <c r="A5" s="100"/>
      <c r="B5" s="101"/>
      <c r="C5" s="102"/>
      <c r="D5" s="102"/>
      <c r="E5" s="102"/>
      <c r="F5" s="102"/>
      <c r="G5" s="102"/>
      <c r="H5" s="102"/>
      <c r="I5" s="102"/>
      <c r="J5" s="102"/>
      <c r="K5" s="102"/>
      <c r="L5" s="102"/>
      <c r="M5" s="103"/>
      <c r="N5" s="103"/>
      <c r="O5" s="103"/>
      <c r="P5" s="111"/>
      <c r="Q5" s="111"/>
      <c r="R5" s="110"/>
      <c r="S5" s="97">
        <f>+PlanBienestar!S5</f>
        <v>0.7</v>
      </c>
      <c r="T5" s="111"/>
      <c r="U5" s="80"/>
      <c r="V5" s="80"/>
      <c r="W5" s="78"/>
      <c r="X5" s="79"/>
    </row>
    <row r="6" spans="1:20" s="53" customFormat="1" ht="13.5" customHeight="1">
      <c r="A6" s="104" t="s">
        <v>0</v>
      </c>
      <c r="B6" s="105"/>
      <c r="C6" s="581" t="str">
        <f>+PlanBienestar!C12:P12</f>
        <v>GESTION DEL TALENTO HUMANO</v>
      </c>
      <c r="D6" s="581"/>
      <c r="E6" s="581"/>
      <c r="F6" s="581"/>
      <c r="G6" s="581"/>
      <c r="H6" s="581"/>
      <c r="I6" s="581"/>
      <c r="J6" s="581"/>
      <c r="K6" s="581"/>
      <c r="L6" s="581"/>
      <c r="M6" s="581"/>
      <c r="N6" s="581"/>
      <c r="O6" s="581"/>
      <c r="P6" s="110"/>
      <c r="Q6" s="110"/>
      <c r="R6" s="110"/>
      <c r="S6" s="97"/>
      <c r="T6" s="110"/>
    </row>
    <row r="7" spans="1:20" s="53" customFormat="1" ht="11.25" customHeight="1">
      <c r="A7" s="106"/>
      <c r="B7" s="105"/>
      <c r="C7" s="105"/>
      <c r="D7" s="105"/>
      <c r="E7" s="105"/>
      <c r="F7" s="105"/>
      <c r="G7" s="105"/>
      <c r="H7" s="105"/>
      <c r="I7" s="105"/>
      <c r="J7" s="105"/>
      <c r="K7" s="105"/>
      <c r="L7" s="105"/>
      <c r="M7" s="105"/>
      <c r="N7" s="105"/>
      <c r="O7" s="105"/>
      <c r="P7" s="110"/>
      <c r="Q7" s="110"/>
      <c r="R7" s="110"/>
      <c r="S7" s="97"/>
      <c r="T7" s="110"/>
    </row>
    <row r="8" spans="1:20" s="81" customFormat="1" ht="30" customHeight="1">
      <c r="A8" s="576" t="s">
        <v>92</v>
      </c>
      <c r="B8" s="576" t="s">
        <v>20</v>
      </c>
      <c r="C8" s="576" t="str">
        <f>+PlanBienestar!C14:P14</f>
        <v>Satisfacción del Plan Anual de Bienestar</v>
      </c>
      <c r="D8" s="576"/>
      <c r="E8" s="576"/>
      <c r="F8" s="576"/>
      <c r="G8" s="576"/>
      <c r="H8" s="576"/>
      <c r="I8" s="576"/>
      <c r="J8" s="576"/>
      <c r="K8" s="576"/>
      <c r="L8" s="576"/>
      <c r="M8" s="576" t="s">
        <v>94</v>
      </c>
      <c r="N8" s="576"/>
      <c r="O8" s="576"/>
      <c r="P8" s="112"/>
      <c r="Q8" s="112"/>
      <c r="R8" s="112"/>
      <c r="S8" s="96"/>
      <c r="T8" s="112"/>
    </row>
    <row r="9" spans="1:20" s="82" customFormat="1" ht="30" customHeight="1">
      <c r="A9" s="576"/>
      <c r="B9" s="576"/>
      <c r="C9" s="131" t="s">
        <v>201</v>
      </c>
      <c r="D9" s="131" t="s">
        <v>93</v>
      </c>
      <c r="E9" s="131" t="s">
        <v>202</v>
      </c>
      <c r="F9" s="131" t="s">
        <v>93</v>
      </c>
      <c r="G9" s="131" t="s">
        <v>203</v>
      </c>
      <c r="H9" s="131" t="s">
        <v>93</v>
      </c>
      <c r="I9" s="131" t="s">
        <v>204</v>
      </c>
      <c r="J9" s="131" t="s">
        <v>93</v>
      </c>
      <c r="K9" s="131" t="s">
        <v>10</v>
      </c>
      <c r="L9" s="131" t="s">
        <v>93</v>
      </c>
      <c r="M9" s="577"/>
      <c r="N9" s="577"/>
      <c r="O9" s="577"/>
      <c r="P9" s="113"/>
      <c r="Q9" s="113"/>
      <c r="R9" s="113"/>
      <c r="S9" s="96"/>
      <c r="T9" s="113"/>
    </row>
    <row r="10" spans="1:20" s="53" customFormat="1" ht="35.25" customHeight="1">
      <c r="A10" s="635" t="s">
        <v>189</v>
      </c>
      <c r="B10" s="114" t="str">
        <f>+PlanBienestar!B40</f>
        <v>No. de preguntas con calificación bueno, muy bueno y Excelente</v>
      </c>
      <c r="C10" s="219">
        <f>+C12+C14</f>
        <v>790</v>
      </c>
      <c r="D10" s="634">
        <f>IF(C10=0,"0",C10/C11)</f>
        <v>0.9518072289156626</v>
      </c>
      <c r="E10" s="219">
        <f>+E12+E14</f>
        <v>2240</v>
      </c>
      <c r="F10" s="634">
        <f>IF(E10=0,"0",E10/E11)</f>
        <v>0.9807355516637478</v>
      </c>
      <c r="G10" s="219">
        <f>+G12+G14</f>
        <v>460</v>
      </c>
      <c r="H10" s="634">
        <f>IF(G10=0,"0",G10/G11)</f>
        <v>0.9913793103448276</v>
      </c>
      <c r="I10" s="219">
        <f>+I12+I14</f>
        <v>2206</v>
      </c>
      <c r="J10" s="634">
        <f>IF(I10=0,"0",I10/I11)</f>
        <v>0.9233989116785266</v>
      </c>
      <c r="K10" s="222">
        <f aca="true" t="shared" si="0" ref="K10:K15">+C10+E10+G10+I10</f>
        <v>5696</v>
      </c>
      <c r="L10" s="636">
        <f>IF(K10=0,"0",K10/K11)</f>
        <v>0.954583542818837</v>
      </c>
      <c r="M10" s="628"/>
      <c r="N10" s="629"/>
      <c r="O10" s="630"/>
      <c r="P10" s="110"/>
      <c r="Q10" s="110"/>
      <c r="R10" s="110"/>
      <c r="S10" s="96"/>
      <c r="T10" s="110"/>
    </row>
    <row r="11" spans="1:20" s="53" customFormat="1" ht="41.25" customHeight="1">
      <c r="A11" s="635"/>
      <c r="B11" s="114" t="str">
        <f>+PlanBienestar!B41</f>
        <v>No. de preguntas que fueron contestadas en el periodo evaluado</v>
      </c>
      <c r="C11" s="219">
        <f>+C13+C15</f>
        <v>830</v>
      </c>
      <c r="D11" s="634"/>
      <c r="E11" s="219">
        <f>+E13+E15</f>
        <v>2284</v>
      </c>
      <c r="F11" s="634"/>
      <c r="G11" s="219">
        <f>+G13+G15</f>
        <v>464</v>
      </c>
      <c r="H11" s="634"/>
      <c r="I11" s="219">
        <f>+I13+I15</f>
        <v>2389</v>
      </c>
      <c r="J11" s="634"/>
      <c r="K11" s="222">
        <f t="shared" si="0"/>
        <v>5967</v>
      </c>
      <c r="L11" s="636"/>
      <c r="M11" s="631"/>
      <c r="N11" s="632"/>
      <c r="O11" s="633"/>
      <c r="P11" s="110"/>
      <c r="Q11" s="110"/>
      <c r="R11" s="110"/>
      <c r="S11" s="96"/>
      <c r="T11" s="110"/>
    </row>
    <row r="12" spans="1:15" ht="121.5" customHeight="1">
      <c r="A12" s="635" t="s">
        <v>305</v>
      </c>
      <c r="B12" s="114" t="str">
        <f>+PlanBienestar!$B$40</f>
        <v>No. de preguntas con calificación bueno, muy bueno y Excelente</v>
      </c>
      <c r="C12" s="221">
        <v>646</v>
      </c>
      <c r="D12" s="637">
        <f>IF(C12=0,"0",C12/C13)</f>
        <v>0.9430656934306569</v>
      </c>
      <c r="E12" s="221">
        <f>(361+191+8)*4</f>
        <v>2240</v>
      </c>
      <c r="F12" s="637">
        <f>IF(E12=0,"0",E12/E13)</f>
        <v>0.9807355516637478</v>
      </c>
      <c r="G12" s="221">
        <v>0</v>
      </c>
      <c r="H12" s="638" t="str">
        <f>IF(G12=0,"0",G12/G13)</f>
        <v>0</v>
      </c>
      <c r="I12" s="236">
        <v>1929</v>
      </c>
      <c r="J12" s="638">
        <f>IF(I12=0,"0",I12/I13)</f>
        <v>0.9185714285714286</v>
      </c>
      <c r="K12" s="223">
        <f t="shared" si="0"/>
        <v>4815</v>
      </c>
      <c r="L12" s="636">
        <f>IF(K12=0,"0",K12/K13)</f>
        <v>0.9498914973367528</v>
      </c>
      <c r="M12" s="622" t="s">
        <v>317</v>
      </c>
      <c r="N12" s="623"/>
      <c r="O12" s="624"/>
    </row>
    <row r="13" spans="1:15" ht="168.75" customHeight="1">
      <c r="A13" s="635"/>
      <c r="B13" s="114" t="str">
        <f>+PlanBienestar!$B$41</f>
        <v>No. de preguntas que fueron contestadas en el periodo evaluado</v>
      </c>
      <c r="C13" s="221">
        <v>685</v>
      </c>
      <c r="D13" s="637"/>
      <c r="E13" s="221">
        <f>(361+7+191+4+8)*4</f>
        <v>2284</v>
      </c>
      <c r="F13" s="637"/>
      <c r="G13" s="221">
        <v>0</v>
      </c>
      <c r="H13" s="638"/>
      <c r="I13" s="236">
        <v>2100</v>
      </c>
      <c r="J13" s="638"/>
      <c r="K13" s="223">
        <f t="shared" si="0"/>
        <v>5069</v>
      </c>
      <c r="L13" s="636"/>
      <c r="M13" s="625"/>
      <c r="N13" s="626"/>
      <c r="O13" s="627"/>
    </row>
    <row r="14" spans="1:15" ht="107.25" customHeight="1">
      <c r="A14" s="635" t="s">
        <v>304</v>
      </c>
      <c r="B14" s="114" t="str">
        <f>+PlanBienestar!$B$40</f>
        <v>No. de preguntas con calificación bueno, muy bueno y Excelente</v>
      </c>
      <c r="C14" s="132">
        <v>144</v>
      </c>
      <c r="D14" s="638">
        <f>IF(C14=0,"0",C14/C15)</f>
        <v>0.993103448275862</v>
      </c>
      <c r="E14" s="132">
        <v>0</v>
      </c>
      <c r="F14" s="638" t="str">
        <f>IF(E14=0,"0",E14/E15)</f>
        <v>0</v>
      </c>
      <c r="G14" s="132">
        <f>222+238</f>
        <v>460</v>
      </c>
      <c r="H14" s="638">
        <f>IF(G14=0,"0",G14/G15)</f>
        <v>0.9913793103448276</v>
      </c>
      <c r="I14" s="236">
        <v>277</v>
      </c>
      <c r="J14" s="638">
        <f>IF(I14=0,"0",I14/I15)</f>
        <v>0.9584775086505191</v>
      </c>
      <c r="K14" s="223">
        <f t="shared" si="0"/>
        <v>881</v>
      </c>
      <c r="L14" s="636">
        <f>IF(K14=0,"0",K14/K15)</f>
        <v>0.9810690423162584</v>
      </c>
      <c r="M14" s="622" t="s">
        <v>319</v>
      </c>
      <c r="N14" s="623"/>
      <c r="O14" s="624"/>
    </row>
    <row r="15" spans="1:15" ht="135" customHeight="1">
      <c r="A15" s="635"/>
      <c r="B15" s="114" t="str">
        <f>+PlanBienestar!$B$41</f>
        <v>No. de preguntas que fueron contestadas en el periodo evaluado</v>
      </c>
      <c r="C15" s="132">
        <v>145</v>
      </c>
      <c r="D15" s="638"/>
      <c r="E15" s="132">
        <v>0</v>
      </c>
      <c r="F15" s="638"/>
      <c r="G15" s="132">
        <f>224+240</f>
        <v>464</v>
      </c>
      <c r="H15" s="638"/>
      <c r="I15" s="236">
        <v>289</v>
      </c>
      <c r="J15" s="638"/>
      <c r="K15" s="223">
        <f t="shared" si="0"/>
        <v>898</v>
      </c>
      <c r="L15" s="636"/>
      <c r="M15" s="625"/>
      <c r="N15" s="626"/>
      <c r="O15" s="627"/>
    </row>
    <row r="16" ht="30" customHeight="1">
      <c r="I16" s="232"/>
    </row>
    <row r="66" ht="30" customHeight="1">
      <c r="S66" s="98"/>
    </row>
    <row r="136" ht="30" customHeight="1">
      <c r="S136" s="99"/>
    </row>
    <row r="137" ht="30" customHeight="1">
      <c r="S137" s="99"/>
    </row>
    <row r="138" ht="30" customHeight="1">
      <c r="S138" s="99"/>
    </row>
    <row r="139" ht="30" customHeight="1">
      <c r="S139" s="99"/>
    </row>
    <row r="140" ht="30" customHeight="1">
      <c r="S140" s="99"/>
    </row>
    <row r="141" ht="30" customHeight="1">
      <c r="S141" s="99"/>
    </row>
    <row r="142" ht="30" customHeight="1">
      <c r="S142" s="99"/>
    </row>
    <row r="143" ht="30" customHeight="1">
      <c r="S143" s="99"/>
    </row>
    <row r="144" ht="30" customHeight="1">
      <c r="S144" s="99"/>
    </row>
    <row r="145" ht="30" customHeight="1">
      <c r="S145" s="99"/>
    </row>
    <row r="146" ht="30" customHeight="1">
      <c r="S146" s="99"/>
    </row>
  </sheetData>
  <sheetProtection formatCells="0" formatColumns="0" formatRows="0" insertRows="0"/>
  <mergeCells count="35">
    <mergeCell ref="A14:A15"/>
    <mergeCell ref="D14:D15"/>
    <mergeCell ref="F14:F15"/>
    <mergeCell ref="H14:H15"/>
    <mergeCell ref="J14:J15"/>
    <mergeCell ref="L14:L15"/>
    <mergeCell ref="A10:A11"/>
    <mergeCell ref="D10:D11"/>
    <mergeCell ref="J10:J11"/>
    <mergeCell ref="L10:L11"/>
    <mergeCell ref="A12:A13"/>
    <mergeCell ref="D12:D13"/>
    <mergeCell ref="F12:F13"/>
    <mergeCell ref="H12:H13"/>
    <mergeCell ref="J12:J13"/>
    <mergeCell ref="L12:L13"/>
    <mergeCell ref="A1:A4"/>
    <mergeCell ref="B1:M1"/>
    <mergeCell ref="N1:O1"/>
    <mergeCell ref="B2:M2"/>
    <mergeCell ref="N2:O2"/>
    <mergeCell ref="A8:A9"/>
    <mergeCell ref="B8:B9"/>
    <mergeCell ref="C8:L8"/>
    <mergeCell ref="M8:O9"/>
    <mergeCell ref="B3:M3"/>
    <mergeCell ref="M14:O15"/>
    <mergeCell ref="M12:O13"/>
    <mergeCell ref="M10:O11"/>
    <mergeCell ref="N3:O3"/>
    <mergeCell ref="C6:O6"/>
    <mergeCell ref="B4:M4"/>
    <mergeCell ref="N4:O4"/>
    <mergeCell ref="F10:F11"/>
    <mergeCell ref="H10:H11"/>
  </mergeCells>
  <conditionalFormatting sqref="L10">
    <cfRule type="cellIs" priority="9" dxfId="1" operator="equal" stopIfTrue="1">
      <formula>"0"</formula>
    </cfRule>
    <cfRule type="cellIs" priority="10" dxfId="1" operator="lessThanOrEqual" stopIfTrue="1">
      <formula>$S$5</formula>
    </cfRule>
    <cfRule type="cellIs" priority="11" dxfId="0" operator="greaterThanOrEqual" stopIfTrue="1">
      <formula>$S$2</formula>
    </cfRule>
    <cfRule type="cellIs" priority="12" dxfId="3" operator="between" stopIfTrue="1">
      <formula>$S$4</formula>
      <formula>$S$3</formula>
    </cfRule>
  </conditionalFormatting>
  <conditionalFormatting sqref="L12">
    <cfRule type="cellIs" priority="5" dxfId="1" operator="equal" stopIfTrue="1">
      <formula>"0"</formula>
    </cfRule>
    <cfRule type="cellIs" priority="6" dxfId="1" operator="lessThanOrEqual" stopIfTrue="1">
      <formula>$S$5</formula>
    </cfRule>
    <cfRule type="cellIs" priority="7" dxfId="0" operator="greaterThanOrEqual" stopIfTrue="1">
      <formula>$S$2</formula>
    </cfRule>
    <cfRule type="cellIs" priority="8" dxfId="3" operator="between" stopIfTrue="1">
      <formula>$S$4</formula>
      <formula>$S$3</formula>
    </cfRule>
  </conditionalFormatting>
  <conditionalFormatting sqref="L14">
    <cfRule type="cellIs" priority="1" dxfId="1" operator="equal" stopIfTrue="1">
      <formula>"0"</formula>
    </cfRule>
    <cfRule type="cellIs" priority="2" dxfId="1" operator="lessThanOrEqual" stopIfTrue="1">
      <formula>$S$5</formula>
    </cfRule>
    <cfRule type="cellIs" priority="3" dxfId="0" operator="greaterThanOrEqual" stopIfTrue="1">
      <formula>$S$2</formula>
    </cfRule>
    <cfRule type="cellIs" priority="4" dxfId="3" operator="between" stopIfTrue="1">
      <formula>$S$4</formula>
      <formula>$S$3</formula>
    </cfRule>
  </conditionalFormatting>
  <printOptions/>
  <pageMargins left="0.7" right="0.7" top="0.75" bottom="0.75" header="0.3" footer="0.3"/>
  <pageSetup horizontalDpi="600" verticalDpi="600" orientation="portrait" r:id="rId2"/>
  <drawing r:id="rId1"/>
</worksheet>
</file>

<file path=xl/worksheets/sheet11.xml><?xml version="1.0" encoding="utf-8"?>
<worksheet xmlns="http://schemas.openxmlformats.org/spreadsheetml/2006/main" xmlns:r="http://schemas.openxmlformats.org/officeDocument/2006/relationships">
  <sheetPr>
    <tabColor rgb="FF7030A0"/>
  </sheetPr>
  <dimension ref="A1:T180"/>
  <sheetViews>
    <sheetView zoomScale="85" zoomScaleNormal="85" zoomScalePageLayoutView="0" workbookViewId="0" topLeftCell="A1">
      <selection activeCell="U17" sqref="U17"/>
    </sheetView>
  </sheetViews>
  <sheetFormatPr defaultColWidth="11.421875" defaultRowHeight="12.75"/>
  <cols>
    <col min="1" max="1" width="3.00390625" style="50" customWidth="1"/>
    <col min="2" max="2" width="30.00390625" style="50" customWidth="1"/>
    <col min="3" max="3" width="16.7109375" style="50" customWidth="1"/>
    <col min="4" max="4" width="5.00390625" style="50" bestFit="1" customWidth="1"/>
    <col min="5" max="5" width="4.7109375" style="50" bestFit="1" customWidth="1"/>
    <col min="6" max="6" width="9.57421875" style="50" bestFit="1" customWidth="1"/>
    <col min="7" max="7" width="5.421875" style="50" bestFit="1" customWidth="1"/>
    <col min="8" max="8" width="5.28125" style="50" bestFit="1" customWidth="1"/>
    <col min="9" max="9" width="9.57421875" style="50" bestFit="1" customWidth="1"/>
    <col min="10" max="10" width="4.28125" style="50" bestFit="1" customWidth="1"/>
    <col min="11" max="11" width="6.421875" style="50" bestFit="1" customWidth="1"/>
    <col min="12" max="12" width="9.57421875" style="50" bestFit="1" customWidth="1"/>
    <col min="13" max="13" width="8.421875" style="50" customWidth="1"/>
    <col min="14" max="14" width="6.421875" style="50" customWidth="1"/>
    <col min="15" max="15" width="11.00390625" style="50" customWidth="1"/>
    <col min="16" max="16" width="12.28125" style="50" customWidth="1"/>
    <col min="17" max="18" width="11.7109375" style="50" customWidth="1"/>
    <col min="19" max="19" width="15.421875" style="96" hidden="1" customWidth="1"/>
    <col min="20" max="16384" width="11.421875" style="50" customWidth="1"/>
  </cols>
  <sheetData>
    <row r="1" spans="2:16" ht="13.5" thickBot="1">
      <c r="B1" s="86"/>
      <c r="C1" s="86"/>
      <c r="D1" s="86"/>
      <c r="E1" s="86"/>
      <c r="F1" s="86"/>
      <c r="G1" s="86"/>
      <c r="H1" s="86"/>
      <c r="I1" s="86"/>
      <c r="J1" s="86"/>
      <c r="K1" s="86"/>
      <c r="L1" s="86"/>
      <c r="M1" s="86"/>
      <c r="N1" s="86"/>
      <c r="O1" s="86"/>
      <c r="P1" s="86"/>
    </row>
    <row r="2" spans="2:19" ht="16.5" customHeight="1">
      <c r="B2" s="522"/>
      <c r="C2" s="525" t="s">
        <v>56</v>
      </c>
      <c r="D2" s="526"/>
      <c r="E2" s="526"/>
      <c r="F2" s="526"/>
      <c r="G2" s="526"/>
      <c r="H2" s="526"/>
      <c r="I2" s="526"/>
      <c r="J2" s="526"/>
      <c r="K2" s="526"/>
      <c r="L2" s="526"/>
      <c r="M2" s="527"/>
      <c r="N2" s="528" t="s">
        <v>179</v>
      </c>
      <c r="O2" s="529"/>
      <c r="P2" s="530"/>
      <c r="S2" s="173">
        <v>0.95</v>
      </c>
    </row>
    <row r="3" spans="2:19" ht="15.75" customHeight="1">
      <c r="B3" s="523"/>
      <c r="C3" s="531" t="s">
        <v>58</v>
      </c>
      <c r="D3" s="532"/>
      <c r="E3" s="532"/>
      <c r="F3" s="532"/>
      <c r="G3" s="532"/>
      <c r="H3" s="532"/>
      <c r="I3" s="532"/>
      <c r="J3" s="532"/>
      <c r="K3" s="532"/>
      <c r="L3" s="532"/>
      <c r="M3" s="533"/>
      <c r="N3" s="534" t="s">
        <v>311</v>
      </c>
      <c r="O3" s="535"/>
      <c r="P3" s="536"/>
      <c r="S3" s="173">
        <v>0.944449</v>
      </c>
    </row>
    <row r="4" spans="2:19" ht="15.75" customHeight="1">
      <c r="B4" s="523"/>
      <c r="C4" s="531" t="s">
        <v>59</v>
      </c>
      <c r="D4" s="532"/>
      <c r="E4" s="532"/>
      <c r="F4" s="532"/>
      <c r="G4" s="532"/>
      <c r="H4" s="532"/>
      <c r="I4" s="532"/>
      <c r="J4" s="532"/>
      <c r="K4" s="532"/>
      <c r="L4" s="532"/>
      <c r="M4" s="533"/>
      <c r="N4" s="534" t="s">
        <v>180</v>
      </c>
      <c r="O4" s="535"/>
      <c r="P4" s="536"/>
      <c r="S4" s="173">
        <v>0.85</v>
      </c>
    </row>
    <row r="5" spans="2:19" ht="16.5" customHeight="1" thickBot="1">
      <c r="B5" s="524"/>
      <c r="C5" s="537" t="s">
        <v>60</v>
      </c>
      <c r="D5" s="538"/>
      <c r="E5" s="538"/>
      <c r="F5" s="538"/>
      <c r="G5" s="538"/>
      <c r="H5" s="538"/>
      <c r="I5" s="538"/>
      <c r="J5" s="538"/>
      <c r="K5" s="538"/>
      <c r="L5" s="538"/>
      <c r="M5" s="539"/>
      <c r="N5" s="540" t="s">
        <v>61</v>
      </c>
      <c r="O5" s="541"/>
      <c r="P5" s="542"/>
      <c r="S5" s="173">
        <v>0.844449</v>
      </c>
    </row>
    <row r="6" spans="2:16" ht="13.5" thickBot="1">
      <c r="B6" s="86"/>
      <c r="C6" s="86"/>
      <c r="D6" s="86"/>
      <c r="E6" s="86"/>
      <c r="F6" s="86"/>
      <c r="G6" s="86"/>
      <c r="H6" s="86"/>
      <c r="I6" s="86"/>
      <c r="J6" s="86"/>
      <c r="K6" s="86"/>
      <c r="L6" s="86"/>
      <c r="M6" s="86"/>
      <c r="N6" s="86"/>
      <c r="O6" s="86"/>
      <c r="P6" s="86"/>
    </row>
    <row r="7" spans="1:19" ht="12.75">
      <c r="A7" s="52"/>
      <c r="B7" s="504" t="s">
        <v>65</v>
      </c>
      <c r="C7" s="505"/>
      <c r="D7" s="505"/>
      <c r="E7" s="505"/>
      <c r="F7" s="505"/>
      <c r="G7" s="505"/>
      <c r="H7" s="505"/>
      <c r="I7" s="505"/>
      <c r="J7" s="505"/>
      <c r="K7" s="505"/>
      <c r="L7" s="505"/>
      <c r="M7" s="505"/>
      <c r="N7" s="505"/>
      <c r="O7" s="505"/>
      <c r="P7" s="506"/>
      <c r="Q7" s="52"/>
      <c r="S7" s="97"/>
    </row>
    <row r="8" spans="1:17" ht="13.5" thickBot="1">
      <c r="A8" s="52"/>
      <c r="B8" s="507"/>
      <c r="C8" s="508"/>
      <c r="D8" s="508"/>
      <c r="E8" s="508"/>
      <c r="F8" s="508"/>
      <c r="G8" s="508"/>
      <c r="H8" s="508"/>
      <c r="I8" s="508"/>
      <c r="J8" s="508"/>
      <c r="K8" s="508"/>
      <c r="L8" s="508"/>
      <c r="M8" s="508"/>
      <c r="N8" s="508"/>
      <c r="O8" s="508"/>
      <c r="P8" s="509"/>
      <c r="Q8" s="52"/>
    </row>
    <row r="9" spans="1:17" ht="6.75" customHeight="1" thickBot="1">
      <c r="A9" s="52"/>
      <c r="B9" s="510"/>
      <c r="C9" s="510"/>
      <c r="D9" s="510"/>
      <c r="E9" s="510"/>
      <c r="F9" s="510"/>
      <c r="G9" s="510"/>
      <c r="H9" s="510"/>
      <c r="I9" s="510"/>
      <c r="J9" s="510"/>
      <c r="K9" s="510"/>
      <c r="L9" s="510"/>
      <c r="M9" s="510"/>
      <c r="N9" s="510"/>
      <c r="O9" s="510"/>
      <c r="P9" s="510"/>
      <c r="Q9" s="52"/>
    </row>
    <row r="10" spans="1:17" ht="26.25" customHeight="1" thickBot="1">
      <c r="A10" s="52"/>
      <c r="B10" s="87" t="s">
        <v>83</v>
      </c>
      <c r="C10" s="511">
        <v>2020</v>
      </c>
      <c r="D10" s="512"/>
      <c r="E10" s="512"/>
      <c r="F10" s="512"/>
      <c r="G10" s="512"/>
      <c r="H10" s="512"/>
      <c r="I10" s="513"/>
      <c r="J10" s="514" t="s">
        <v>1</v>
      </c>
      <c r="K10" s="515"/>
      <c r="L10" s="515"/>
      <c r="M10" s="515"/>
      <c r="N10" s="645" t="s">
        <v>192</v>
      </c>
      <c r="O10" s="646"/>
      <c r="P10" s="647"/>
      <c r="Q10" s="52"/>
    </row>
    <row r="11" spans="1:17" ht="4.5" customHeight="1" thickBot="1">
      <c r="A11" s="52"/>
      <c r="B11" s="519"/>
      <c r="C11" s="520"/>
      <c r="D11" s="520"/>
      <c r="E11" s="520"/>
      <c r="F11" s="520"/>
      <c r="G11" s="520"/>
      <c r="H11" s="520"/>
      <c r="I11" s="520"/>
      <c r="J11" s="520"/>
      <c r="K11" s="520"/>
      <c r="L11" s="520"/>
      <c r="M11" s="520"/>
      <c r="N11" s="520"/>
      <c r="O11" s="520"/>
      <c r="P11" s="521"/>
      <c r="Q11" s="52"/>
    </row>
    <row r="12" spans="1:17" ht="13.5" thickBot="1">
      <c r="A12" s="52"/>
      <c r="B12" s="61" t="s">
        <v>0</v>
      </c>
      <c r="C12" s="455" t="s">
        <v>171</v>
      </c>
      <c r="D12" s="455"/>
      <c r="E12" s="455"/>
      <c r="F12" s="455"/>
      <c r="G12" s="455"/>
      <c r="H12" s="455"/>
      <c r="I12" s="455"/>
      <c r="J12" s="455"/>
      <c r="K12" s="455"/>
      <c r="L12" s="455"/>
      <c r="M12" s="455"/>
      <c r="N12" s="455"/>
      <c r="O12" s="455"/>
      <c r="P12" s="456"/>
      <c r="Q12" s="52"/>
    </row>
    <row r="13" spans="1:17" ht="4.5" customHeight="1" thickBot="1">
      <c r="A13" s="52"/>
      <c r="B13" s="451"/>
      <c r="C13" s="452"/>
      <c r="D13" s="452"/>
      <c r="E13" s="452"/>
      <c r="F13" s="452"/>
      <c r="G13" s="452"/>
      <c r="H13" s="452"/>
      <c r="I13" s="452"/>
      <c r="J13" s="452"/>
      <c r="K13" s="452"/>
      <c r="L13" s="452"/>
      <c r="M13" s="452"/>
      <c r="N13" s="452"/>
      <c r="O13" s="452"/>
      <c r="P13" s="453"/>
      <c r="Q13" s="52"/>
    </row>
    <row r="14" spans="1:17" ht="18" customHeight="1" thickBot="1">
      <c r="A14" s="52"/>
      <c r="B14" s="61" t="s">
        <v>6</v>
      </c>
      <c r="C14" s="498" t="s">
        <v>229</v>
      </c>
      <c r="D14" s="499"/>
      <c r="E14" s="499"/>
      <c r="F14" s="499"/>
      <c r="G14" s="499"/>
      <c r="H14" s="499"/>
      <c r="I14" s="499"/>
      <c r="J14" s="499"/>
      <c r="K14" s="499"/>
      <c r="L14" s="499"/>
      <c r="M14" s="499"/>
      <c r="N14" s="499"/>
      <c r="O14" s="499"/>
      <c r="P14" s="500"/>
      <c r="Q14" s="52"/>
    </row>
    <row r="15" spans="1:17" ht="4.5" customHeight="1" thickBot="1">
      <c r="A15" s="52"/>
      <c r="B15" s="464"/>
      <c r="C15" s="465"/>
      <c r="D15" s="465"/>
      <c r="E15" s="465"/>
      <c r="F15" s="465"/>
      <c r="G15" s="465"/>
      <c r="H15" s="465"/>
      <c r="I15" s="465"/>
      <c r="J15" s="465"/>
      <c r="K15" s="465"/>
      <c r="L15" s="465"/>
      <c r="M15" s="465"/>
      <c r="N15" s="465"/>
      <c r="O15" s="465"/>
      <c r="P15" s="466"/>
      <c r="Q15" s="52"/>
    </row>
    <row r="16" spans="1:17" ht="32.25" customHeight="1" thickBot="1">
      <c r="A16" s="52"/>
      <c r="B16" s="61" t="s">
        <v>25</v>
      </c>
      <c r="C16" s="588" t="s">
        <v>206</v>
      </c>
      <c r="D16" s="589"/>
      <c r="E16" s="589"/>
      <c r="F16" s="589"/>
      <c r="G16" s="589"/>
      <c r="H16" s="589"/>
      <c r="I16" s="589"/>
      <c r="J16" s="589"/>
      <c r="K16" s="589"/>
      <c r="L16" s="589"/>
      <c r="M16" s="589"/>
      <c r="N16" s="589"/>
      <c r="O16" s="589"/>
      <c r="P16" s="590"/>
      <c r="Q16" s="52"/>
    </row>
    <row r="17" spans="1:17" ht="4.5" customHeight="1" thickBot="1">
      <c r="A17" s="52"/>
      <c r="B17" s="464"/>
      <c r="C17" s="465"/>
      <c r="D17" s="465"/>
      <c r="E17" s="465"/>
      <c r="F17" s="465"/>
      <c r="G17" s="465"/>
      <c r="H17" s="465"/>
      <c r="I17" s="465"/>
      <c r="J17" s="465"/>
      <c r="K17" s="465"/>
      <c r="L17" s="465"/>
      <c r="M17" s="465"/>
      <c r="N17" s="465"/>
      <c r="O17" s="465"/>
      <c r="P17" s="466"/>
      <c r="Q17" s="52"/>
    </row>
    <row r="18" spans="1:17" ht="26.25" customHeight="1" thickBot="1">
      <c r="A18" s="52"/>
      <c r="B18" s="61" t="s">
        <v>11</v>
      </c>
      <c r="C18" s="483" t="s">
        <v>185</v>
      </c>
      <c r="D18" s="484"/>
      <c r="E18" s="484"/>
      <c r="F18" s="484"/>
      <c r="G18" s="484"/>
      <c r="H18" s="484"/>
      <c r="I18" s="484"/>
      <c r="J18" s="484"/>
      <c r="K18" s="484"/>
      <c r="L18" s="484"/>
      <c r="M18" s="484"/>
      <c r="N18" s="484"/>
      <c r="O18" s="484"/>
      <c r="P18" s="485"/>
      <c r="Q18" s="52"/>
    </row>
    <row r="19" spans="1:17" ht="4.5" customHeight="1" thickBot="1">
      <c r="A19" s="52"/>
      <c r="B19" s="486"/>
      <c r="C19" s="486"/>
      <c r="D19" s="486"/>
      <c r="E19" s="486"/>
      <c r="F19" s="486"/>
      <c r="G19" s="486"/>
      <c r="H19" s="486"/>
      <c r="I19" s="486"/>
      <c r="J19" s="486"/>
      <c r="K19" s="486"/>
      <c r="L19" s="486"/>
      <c r="M19" s="486"/>
      <c r="N19" s="486"/>
      <c r="O19" s="486"/>
      <c r="P19" s="486"/>
      <c r="Q19" s="52"/>
    </row>
    <row r="20" spans="1:17" ht="17.25" customHeight="1" thickBot="1">
      <c r="A20" s="52"/>
      <c r="B20" s="487" t="s">
        <v>26</v>
      </c>
      <c r="C20" s="488"/>
      <c r="D20" s="488"/>
      <c r="E20" s="488"/>
      <c r="F20" s="488"/>
      <c r="G20" s="488"/>
      <c r="H20" s="488"/>
      <c r="I20" s="488"/>
      <c r="J20" s="488"/>
      <c r="K20" s="488"/>
      <c r="L20" s="488"/>
      <c r="M20" s="488"/>
      <c r="N20" s="488"/>
      <c r="O20" s="488"/>
      <c r="P20" s="489"/>
      <c r="Q20" s="52"/>
    </row>
    <row r="21" spans="1:17" ht="4.5" customHeight="1" thickBot="1">
      <c r="A21" s="52"/>
      <c r="B21" s="490"/>
      <c r="C21" s="491"/>
      <c r="D21" s="491"/>
      <c r="E21" s="491"/>
      <c r="F21" s="491"/>
      <c r="G21" s="491"/>
      <c r="H21" s="491"/>
      <c r="I21" s="491"/>
      <c r="J21" s="491"/>
      <c r="K21" s="491"/>
      <c r="L21" s="491"/>
      <c r="M21" s="491"/>
      <c r="N21" s="491"/>
      <c r="O21" s="491"/>
      <c r="P21" s="492"/>
      <c r="Q21" s="52"/>
    </row>
    <row r="22" spans="1:17" ht="40.5" customHeight="1" thickBot="1">
      <c r="A22" s="52"/>
      <c r="B22" s="61" t="s">
        <v>3</v>
      </c>
      <c r="C22" s="648" t="s">
        <v>246</v>
      </c>
      <c r="D22" s="649"/>
      <c r="E22" s="649"/>
      <c r="F22" s="649"/>
      <c r="G22" s="649"/>
      <c r="H22" s="649"/>
      <c r="I22" s="649"/>
      <c r="J22" s="649"/>
      <c r="K22" s="649"/>
      <c r="L22" s="649"/>
      <c r="M22" s="649"/>
      <c r="N22" s="649"/>
      <c r="O22" s="649"/>
      <c r="P22" s="650"/>
      <c r="Q22" s="52"/>
    </row>
    <row r="23" spans="1:17" ht="4.5" customHeight="1" thickBot="1">
      <c r="A23" s="52"/>
      <c r="B23" s="464"/>
      <c r="C23" s="465"/>
      <c r="D23" s="465"/>
      <c r="E23" s="465"/>
      <c r="F23" s="465"/>
      <c r="G23" s="465"/>
      <c r="H23" s="465"/>
      <c r="I23" s="465"/>
      <c r="J23" s="465"/>
      <c r="K23" s="465"/>
      <c r="L23" s="465"/>
      <c r="M23" s="465"/>
      <c r="N23" s="465"/>
      <c r="O23" s="465"/>
      <c r="P23" s="466"/>
      <c r="Q23" s="52"/>
    </row>
    <row r="24" spans="1:17" ht="72.75" customHeight="1" thickBot="1">
      <c r="A24" s="52"/>
      <c r="B24" s="61" t="s">
        <v>12</v>
      </c>
      <c r="C24" s="651" t="s">
        <v>245</v>
      </c>
      <c r="D24" s="597"/>
      <c r="E24" s="597"/>
      <c r="F24" s="597"/>
      <c r="G24" s="597"/>
      <c r="H24" s="597"/>
      <c r="I24" s="597"/>
      <c r="J24" s="597"/>
      <c r="K24" s="597"/>
      <c r="L24" s="597"/>
      <c r="M24" s="597"/>
      <c r="N24" s="597"/>
      <c r="O24" s="597"/>
      <c r="P24" s="598"/>
      <c r="Q24" s="52"/>
    </row>
    <row r="25" spans="1:17" ht="4.5" customHeight="1" thickBot="1">
      <c r="A25" s="52"/>
      <c r="B25" s="471"/>
      <c r="C25" s="472"/>
      <c r="D25" s="472"/>
      <c r="E25" s="472"/>
      <c r="F25" s="472"/>
      <c r="G25" s="472"/>
      <c r="H25" s="472"/>
      <c r="I25" s="472"/>
      <c r="J25" s="472"/>
      <c r="K25" s="472"/>
      <c r="L25" s="472"/>
      <c r="M25" s="472"/>
      <c r="N25" s="472"/>
      <c r="O25" s="472"/>
      <c r="P25" s="473"/>
      <c r="Q25" s="52"/>
    </row>
    <row r="26" spans="1:18" ht="13.5" customHeight="1" thickBot="1">
      <c r="A26" s="52"/>
      <c r="B26" s="133" t="s">
        <v>2</v>
      </c>
      <c r="C26" s="652">
        <v>0.95</v>
      </c>
      <c r="D26" s="653"/>
      <c r="E26" s="653"/>
      <c r="F26" s="653"/>
      <c r="G26" s="653"/>
      <c r="H26" s="653"/>
      <c r="I26" s="653"/>
      <c r="J26" s="653"/>
      <c r="K26" s="653"/>
      <c r="L26" s="653"/>
      <c r="M26" s="653"/>
      <c r="N26" s="653"/>
      <c r="O26" s="653"/>
      <c r="P26" s="654"/>
      <c r="Q26" s="171"/>
      <c r="R26" s="172"/>
    </row>
    <row r="27" spans="1:17" ht="4.5" customHeight="1" thickBot="1">
      <c r="A27" s="52"/>
      <c r="B27" s="655"/>
      <c r="C27" s="656"/>
      <c r="D27" s="656"/>
      <c r="E27" s="656"/>
      <c r="F27" s="656"/>
      <c r="G27" s="656"/>
      <c r="H27" s="656"/>
      <c r="I27" s="656"/>
      <c r="J27" s="656"/>
      <c r="K27" s="656"/>
      <c r="L27" s="656"/>
      <c r="M27" s="656"/>
      <c r="N27" s="656"/>
      <c r="O27" s="656"/>
      <c r="P27" s="657"/>
      <c r="Q27" s="52"/>
    </row>
    <row r="28" spans="1:17" ht="12.75" customHeight="1" thickBot="1">
      <c r="A28" s="52"/>
      <c r="B28" s="133" t="s">
        <v>13</v>
      </c>
      <c r="C28" s="134" t="s">
        <v>14</v>
      </c>
      <c r="D28" s="659" t="s">
        <v>235</v>
      </c>
      <c r="E28" s="660"/>
      <c r="F28" s="660"/>
      <c r="G28" s="661"/>
      <c r="H28" s="658" t="s">
        <v>15</v>
      </c>
      <c r="I28" s="658"/>
      <c r="J28" s="658"/>
      <c r="K28" s="659" t="s">
        <v>236</v>
      </c>
      <c r="L28" s="660"/>
      <c r="M28" s="661"/>
      <c r="N28" s="662" t="s">
        <v>16</v>
      </c>
      <c r="O28" s="663"/>
      <c r="P28" s="135" t="s">
        <v>243</v>
      </c>
      <c r="Q28" s="52"/>
    </row>
    <row r="29" spans="1:17" ht="4.5" customHeight="1" thickBot="1">
      <c r="A29" s="52"/>
      <c r="B29" s="461"/>
      <c r="C29" s="462"/>
      <c r="D29" s="462"/>
      <c r="E29" s="462"/>
      <c r="F29" s="462"/>
      <c r="G29" s="462"/>
      <c r="H29" s="462"/>
      <c r="I29" s="462"/>
      <c r="J29" s="462"/>
      <c r="K29" s="462"/>
      <c r="L29" s="462"/>
      <c r="M29" s="462"/>
      <c r="N29" s="462"/>
      <c r="O29" s="462"/>
      <c r="P29" s="463"/>
      <c r="Q29" s="52"/>
    </row>
    <row r="30" spans="1:17" ht="13.5" thickBot="1">
      <c r="A30" s="52"/>
      <c r="B30" s="85" t="s">
        <v>7</v>
      </c>
      <c r="C30" s="454" t="s">
        <v>178</v>
      </c>
      <c r="D30" s="455"/>
      <c r="E30" s="455"/>
      <c r="F30" s="455"/>
      <c r="G30" s="455"/>
      <c r="H30" s="455"/>
      <c r="I30" s="455"/>
      <c r="J30" s="455"/>
      <c r="K30" s="455"/>
      <c r="L30" s="455"/>
      <c r="M30" s="455"/>
      <c r="N30" s="455"/>
      <c r="O30" s="455"/>
      <c r="P30" s="456"/>
      <c r="Q30" s="52"/>
    </row>
    <row r="31" spans="1:17" ht="4.5" customHeight="1" thickBot="1">
      <c r="A31" s="52"/>
      <c r="B31" s="464"/>
      <c r="C31" s="465"/>
      <c r="D31" s="465"/>
      <c r="E31" s="465"/>
      <c r="F31" s="465"/>
      <c r="G31" s="465"/>
      <c r="H31" s="465"/>
      <c r="I31" s="465"/>
      <c r="J31" s="465"/>
      <c r="K31" s="465"/>
      <c r="L31" s="465"/>
      <c r="M31" s="465"/>
      <c r="N31" s="465"/>
      <c r="O31" s="465"/>
      <c r="P31" s="466"/>
      <c r="Q31" s="52"/>
    </row>
    <row r="32" spans="1:17" ht="13.5" thickBot="1">
      <c r="A32" s="52"/>
      <c r="B32" s="85" t="s">
        <v>4</v>
      </c>
      <c r="C32" s="467" t="s">
        <v>71</v>
      </c>
      <c r="D32" s="455"/>
      <c r="E32" s="455"/>
      <c r="F32" s="455"/>
      <c r="G32" s="455"/>
      <c r="H32" s="455"/>
      <c r="I32" s="455"/>
      <c r="J32" s="455"/>
      <c r="K32" s="455"/>
      <c r="L32" s="455"/>
      <c r="M32" s="455"/>
      <c r="N32" s="455"/>
      <c r="O32" s="455"/>
      <c r="P32" s="456"/>
      <c r="Q32" s="52"/>
    </row>
    <row r="33" spans="1:17" ht="4.5" customHeight="1" thickBot="1">
      <c r="A33" s="52"/>
      <c r="B33" s="464"/>
      <c r="C33" s="465"/>
      <c r="D33" s="465"/>
      <c r="E33" s="465"/>
      <c r="F33" s="465"/>
      <c r="G33" s="465"/>
      <c r="H33" s="465"/>
      <c r="I33" s="465"/>
      <c r="J33" s="465"/>
      <c r="K33" s="465"/>
      <c r="L33" s="465"/>
      <c r="M33" s="465"/>
      <c r="N33" s="465"/>
      <c r="O33" s="465"/>
      <c r="P33" s="466"/>
      <c r="Q33" s="52"/>
    </row>
    <row r="34" spans="1:17" ht="13.5" thickBot="1">
      <c r="A34" s="52"/>
      <c r="B34" s="85" t="s">
        <v>23</v>
      </c>
      <c r="C34" s="467" t="s">
        <v>71</v>
      </c>
      <c r="D34" s="455"/>
      <c r="E34" s="455"/>
      <c r="F34" s="455"/>
      <c r="G34" s="455"/>
      <c r="H34" s="455"/>
      <c r="I34" s="455"/>
      <c r="J34" s="455"/>
      <c r="K34" s="455"/>
      <c r="L34" s="455"/>
      <c r="M34" s="455"/>
      <c r="N34" s="455"/>
      <c r="O34" s="455"/>
      <c r="P34" s="456"/>
      <c r="Q34" s="52"/>
    </row>
    <row r="35" spans="1:17" ht="4.5" customHeight="1" thickBot="1">
      <c r="A35" s="52"/>
      <c r="B35" s="451"/>
      <c r="C35" s="452"/>
      <c r="D35" s="452"/>
      <c r="E35" s="452"/>
      <c r="F35" s="452"/>
      <c r="G35" s="452"/>
      <c r="H35" s="452"/>
      <c r="I35" s="452"/>
      <c r="J35" s="452"/>
      <c r="K35" s="452"/>
      <c r="L35" s="452"/>
      <c r="M35" s="452"/>
      <c r="N35" s="452"/>
      <c r="O35" s="452"/>
      <c r="P35" s="453"/>
      <c r="Q35" s="52"/>
    </row>
    <row r="36" spans="1:17" ht="16.5" customHeight="1" thickBot="1">
      <c r="A36" s="52"/>
      <c r="B36" s="85" t="s">
        <v>64</v>
      </c>
      <c r="C36" s="664" t="s">
        <v>71</v>
      </c>
      <c r="D36" s="665"/>
      <c r="E36" s="665"/>
      <c r="F36" s="665"/>
      <c r="G36" s="665"/>
      <c r="H36" s="665"/>
      <c r="I36" s="665"/>
      <c r="J36" s="665"/>
      <c r="K36" s="665"/>
      <c r="L36" s="665"/>
      <c r="M36" s="665"/>
      <c r="N36" s="665"/>
      <c r="O36" s="665"/>
      <c r="P36" s="666"/>
      <c r="Q36" s="52"/>
    </row>
    <row r="37" spans="1:17" ht="4.5" customHeight="1" thickBot="1">
      <c r="A37" s="52"/>
      <c r="B37" s="88"/>
      <c r="C37" s="88"/>
      <c r="D37" s="88"/>
      <c r="E37" s="88"/>
      <c r="F37" s="88"/>
      <c r="G37" s="88"/>
      <c r="H37" s="88"/>
      <c r="I37" s="88"/>
      <c r="J37" s="88"/>
      <c r="K37" s="88"/>
      <c r="L37" s="88"/>
      <c r="M37" s="88"/>
      <c r="N37" s="88"/>
      <c r="O37" s="88"/>
      <c r="P37" s="88"/>
      <c r="Q37" s="52"/>
    </row>
    <row r="38" spans="1:17" ht="13.5" thickBot="1">
      <c r="A38" s="52"/>
      <c r="B38" s="457" t="s">
        <v>17</v>
      </c>
      <c r="C38" s="458"/>
      <c r="D38" s="458"/>
      <c r="E38" s="458"/>
      <c r="F38" s="458"/>
      <c r="G38" s="458"/>
      <c r="H38" s="458"/>
      <c r="I38" s="458"/>
      <c r="J38" s="458"/>
      <c r="K38" s="458"/>
      <c r="L38" s="458"/>
      <c r="M38" s="458"/>
      <c r="N38" s="458"/>
      <c r="O38" s="459"/>
      <c r="P38" s="460"/>
      <c r="Q38" s="52"/>
    </row>
    <row r="39" spans="1:17" ht="13.5" thickBot="1">
      <c r="A39" s="52"/>
      <c r="B39" s="89" t="s">
        <v>22</v>
      </c>
      <c r="C39" s="457" t="s">
        <v>18</v>
      </c>
      <c r="D39" s="458"/>
      <c r="E39" s="458"/>
      <c r="F39" s="458"/>
      <c r="G39" s="460"/>
      <c r="H39" s="457" t="s">
        <v>7</v>
      </c>
      <c r="I39" s="458"/>
      <c r="J39" s="458"/>
      <c r="K39" s="458"/>
      <c r="L39" s="460"/>
      <c r="M39" s="457" t="s">
        <v>19</v>
      </c>
      <c r="N39" s="458"/>
      <c r="O39" s="459"/>
      <c r="P39" s="460"/>
      <c r="Q39" s="52"/>
    </row>
    <row r="40" spans="1:17" ht="54" customHeight="1">
      <c r="A40" s="52"/>
      <c r="B40" s="170" t="s">
        <v>238</v>
      </c>
      <c r="C40" s="667" t="s">
        <v>237</v>
      </c>
      <c r="D40" s="667"/>
      <c r="E40" s="667"/>
      <c r="F40" s="667"/>
      <c r="G40" s="667"/>
      <c r="H40" s="611" t="s">
        <v>208</v>
      </c>
      <c r="I40" s="611"/>
      <c r="J40" s="611"/>
      <c r="K40" s="611"/>
      <c r="L40" s="611"/>
      <c r="M40" s="668" t="s">
        <v>207</v>
      </c>
      <c r="N40" s="668"/>
      <c r="O40" s="668"/>
      <c r="P40" s="669"/>
      <c r="Q40" s="52"/>
    </row>
    <row r="41" spans="1:17" ht="55.5" customHeight="1">
      <c r="A41" s="52"/>
      <c r="B41" s="170" t="s">
        <v>247</v>
      </c>
      <c r="C41" s="611" t="s">
        <v>223</v>
      </c>
      <c r="D41" s="611"/>
      <c r="E41" s="611"/>
      <c r="F41" s="611"/>
      <c r="G41" s="611"/>
      <c r="H41" s="611" t="s">
        <v>208</v>
      </c>
      <c r="I41" s="611"/>
      <c r="J41" s="611"/>
      <c r="K41" s="611"/>
      <c r="L41" s="611"/>
      <c r="M41" s="608" t="s">
        <v>207</v>
      </c>
      <c r="N41" s="608"/>
      <c r="O41" s="608"/>
      <c r="P41" s="610"/>
      <c r="Q41" s="52"/>
    </row>
    <row r="42" spans="1:17" ht="13.5" customHeight="1">
      <c r="A42" s="52"/>
      <c r="B42" s="149"/>
      <c r="C42" s="612"/>
      <c r="D42" s="612"/>
      <c r="E42" s="612"/>
      <c r="F42" s="612"/>
      <c r="G42" s="612"/>
      <c r="H42" s="612"/>
      <c r="I42" s="612"/>
      <c r="J42" s="612"/>
      <c r="K42" s="612"/>
      <c r="L42" s="612"/>
      <c r="M42" s="612"/>
      <c r="N42" s="612"/>
      <c r="O42" s="612"/>
      <c r="P42" s="613"/>
      <c r="Q42" s="52"/>
    </row>
    <row r="43" spans="1:17" ht="12.75" customHeight="1">
      <c r="A43" s="52"/>
      <c r="B43" s="90"/>
      <c r="C43" s="434"/>
      <c r="D43" s="434"/>
      <c r="E43" s="434"/>
      <c r="F43" s="434"/>
      <c r="G43" s="434"/>
      <c r="H43" s="434"/>
      <c r="I43" s="434"/>
      <c r="J43" s="434"/>
      <c r="K43" s="434"/>
      <c r="L43" s="434"/>
      <c r="M43" s="434"/>
      <c r="N43" s="434"/>
      <c r="O43" s="434"/>
      <c r="P43" s="435"/>
      <c r="Q43" s="52"/>
    </row>
    <row r="44" spans="1:17" ht="11.25" customHeight="1" thickBot="1">
      <c r="A44" s="52"/>
      <c r="B44" s="91"/>
      <c r="C44" s="424"/>
      <c r="D44" s="424"/>
      <c r="E44" s="424"/>
      <c r="F44" s="424"/>
      <c r="G44" s="424"/>
      <c r="H44" s="424"/>
      <c r="I44" s="424"/>
      <c r="J44" s="424"/>
      <c r="K44" s="424"/>
      <c r="L44" s="424"/>
      <c r="M44" s="424"/>
      <c r="N44" s="424"/>
      <c r="O44" s="424"/>
      <c r="P44" s="425"/>
      <c r="Q44" s="52"/>
    </row>
    <row r="45" spans="1:17" ht="4.5" customHeight="1" thickBot="1">
      <c r="A45" s="52"/>
      <c r="B45" s="92"/>
      <c r="C45" s="92"/>
      <c r="D45" s="92"/>
      <c r="E45" s="92"/>
      <c r="F45" s="92"/>
      <c r="G45" s="92"/>
      <c r="H45" s="92"/>
      <c r="I45" s="92"/>
      <c r="J45" s="92"/>
      <c r="K45" s="92"/>
      <c r="L45" s="92"/>
      <c r="M45" s="92"/>
      <c r="N45" s="92"/>
      <c r="O45" s="92"/>
      <c r="P45" s="92"/>
      <c r="Q45" s="52"/>
    </row>
    <row r="46" spans="1:17" ht="13.5" customHeight="1" thickBot="1">
      <c r="A46" s="52"/>
      <c r="B46" s="617" t="s">
        <v>8</v>
      </c>
      <c r="C46" s="618"/>
      <c r="D46" s="618"/>
      <c r="E46" s="618"/>
      <c r="F46" s="618"/>
      <c r="G46" s="618"/>
      <c r="H46" s="618"/>
      <c r="I46" s="618"/>
      <c r="J46" s="618"/>
      <c r="K46" s="618"/>
      <c r="L46" s="618"/>
      <c r="M46" s="618"/>
      <c r="N46" s="618"/>
      <c r="O46" s="618"/>
      <c r="P46" s="619"/>
      <c r="Q46" s="52"/>
    </row>
    <row r="47" spans="1:17" ht="4.5" customHeight="1" thickBot="1">
      <c r="A47" s="52"/>
      <c r="B47" s="93"/>
      <c r="C47" s="88"/>
      <c r="D47" s="88"/>
      <c r="E47" s="88"/>
      <c r="F47" s="88"/>
      <c r="G47" s="88"/>
      <c r="H47" s="88"/>
      <c r="I47" s="88"/>
      <c r="J47" s="88"/>
      <c r="K47" s="88"/>
      <c r="L47" s="88"/>
      <c r="M47" s="88"/>
      <c r="N47" s="88"/>
      <c r="O47" s="88"/>
      <c r="P47" s="94"/>
      <c r="Q47" s="52"/>
    </row>
    <row r="48" spans="1:17" ht="12.75">
      <c r="A48" s="52"/>
      <c r="B48" s="429" t="s">
        <v>20</v>
      </c>
      <c r="C48" s="121" t="s">
        <v>9</v>
      </c>
      <c r="D48" s="122" t="s">
        <v>149</v>
      </c>
      <c r="E48" s="122" t="s">
        <v>150</v>
      </c>
      <c r="F48" s="122" t="s">
        <v>151</v>
      </c>
      <c r="G48" s="122" t="s">
        <v>152</v>
      </c>
      <c r="H48" s="122" t="s">
        <v>153</v>
      </c>
      <c r="I48" s="122" t="s">
        <v>154</v>
      </c>
      <c r="J48" s="122" t="s">
        <v>155</v>
      </c>
      <c r="K48" s="122" t="s">
        <v>209</v>
      </c>
      <c r="L48" s="122" t="s">
        <v>157</v>
      </c>
      <c r="M48" s="122" t="s">
        <v>158</v>
      </c>
      <c r="N48" s="122" t="s">
        <v>159</v>
      </c>
      <c r="O48" s="122" t="s">
        <v>160</v>
      </c>
      <c r="P48" s="136" t="s">
        <v>10</v>
      </c>
      <c r="Q48" s="52"/>
    </row>
    <row r="49" spans="1:17" ht="13.5" thickBot="1">
      <c r="A49" s="52"/>
      <c r="B49" s="430"/>
      <c r="C49" s="125" t="s">
        <v>10</v>
      </c>
      <c r="D49" s="137"/>
      <c r="E49" s="137"/>
      <c r="F49" s="176">
        <f>RegistroInducción!J10</f>
        <v>0.9230769230769231</v>
      </c>
      <c r="G49" s="138"/>
      <c r="H49" s="138"/>
      <c r="I49" s="176">
        <f>+RegistroInducción!R10</f>
        <v>1</v>
      </c>
      <c r="J49" s="138"/>
      <c r="K49" s="138"/>
      <c r="L49" s="176">
        <f>+RegistroInducción!Z10</f>
        <v>1</v>
      </c>
      <c r="M49" s="138"/>
      <c r="N49" s="138"/>
      <c r="O49" s="176">
        <f>+RegistroInducción!AH10</f>
        <v>1</v>
      </c>
      <c r="P49" s="176">
        <f>+RegistroInducción!AJ10</f>
        <v>0.9705882352941176</v>
      </c>
      <c r="Q49" s="52"/>
    </row>
    <row r="50" spans="1:17" ht="4.5" customHeight="1" thickBot="1">
      <c r="A50" s="52"/>
      <c r="B50" s="95">
        <v>0.9</v>
      </c>
      <c r="C50" s="72"/>
      <c r="D50" s="139">
        <v>95</v>
      </c>
      <c r="E50" s="139">
        <v>95</v>
      </c>
      <c r="F50" s="177">
        <v>0.95</v>
      </c>
      <c r="G50" s="139">
        <v>95</v>
      </c>
      <c r="H50" s="139">
        <v>95</v>
      </c>
      <c r="I50" s="177">
        <v>0.95</v>
      </c>
      <c r="J50" s="139">
        <v>95</v>
      </c>
      <c r="K50" s="139">
        <v>95</v>
      </c>
      <c r="L50" s="177">
        <v>0.95</v>
      </c>
      <c r="M50" s="139">
        <v>95</v>
      </c>
      <c r="N50" s="139">
        <v>95</v>
      </c>
      <c r="O50" s="177">
        <v>0.95</v>
      </c>
      <c r="P50" s="177">
        <v>0.95</v>
      </c>
      <c r="Q50" s="52"/>
    </row>
    <row r="51" spans="1:17" ht="22.5" customHeight="1" thickBot="1">
      <c r="A51" s="52"/>
      <c r="B51" s="487" t="s">
        <v>21</v>
      </c>
      <c r="C51" s="488"/>
      <c r="D51" s="488"/>
      <c r="E51" s="488"/>
      <c r="F51" s="488"/>
      <c r="G51" s="488"/>
      <c r="H51" s="488"/>
      <c r="I51" s="488"/>
      <c r="J51" s="488"/>
      <c r="K51" s="488"/>
      <c r="L51" s="488"/>
      <c r="M51" s="488"/>
      <c r="N51" s="488"/>
      <c r="O51" s="488"/>
      <c r="P51" s="489"/>
      <c r="Q51" s="52"/>
    </row>
    <row r="52" spans="1:17" ht="12.75">
      <c r="A52" s="52"/>
      <c r="B52" s="411"/>
      <c r="C52" s="412"/>
      <c r="D52" s="412"/>
      <c r="E52" s="412"/>
      <c r="F52" s="412"/>
      <c r="G52" s="412"/>
      <c r="H52" s="412"/>
      <c r="I52" s="412"/>
      <c r="J52" s="412"/>
      <c r="K52" s="412"/>
      <c r="L52" s="412"/>
      <c r="M52" s="412"/>
      <c r="N52" s="412"/>
      <c r="O52" s="412"/>
      <c r="P52" s="413"/>
      <c r="Q52" s="52"/>
    </row>
    <row r="53" spans="1:17" ht="12.75">
      <c r="A53" s="52"/>
      <c r="B53" s="414"/>
      <c r="C53" s="415"/>
      <c r="D53" s="415"/>
      <c r="E53" s="415"/>
      <c r="F53" s="415"/>
      <c r="G53" s="415"/>
      <c r="H53" s="415"/>
      <c r="I53" s="415"/>
      <c r="J53" s="415"/>
      <c r="K53" s="415"/>
      <c r="L53" s="415"/>
      <c r="M53" s="415"/>
      <c r="N53" s="415"/>
      <c r="O53" s="415"/>
      <c r="P53" s="416"/>
      <c r="Q53" s="52"/>
    </row>
    <row r="54" spans="1:17" ht="12.75">
      <c r="A54" s="52"/>
      <c r="B54" s="414"/>
      <c r="C54" s="415"/>
      <c r="D54" s="415"/>
      <c r="E54" s="415"/>
      <c r="F54" s="415"/>
      <c r="G54" s="415"/>
      <c r="H54" s="415"/>
      <c r="I54" s="415"/>
      <c r="J54" s="415"/>
      <c r="K54" s="415"/>
      <c r="L54" s="415"/>
      <c r="M54" s="415"/>
      <c r="N54" s="415"/>
      <c r="O54" s="415"/>
      <c r="P54" s="416"/>
      <c r="Q54" s="52"/>
    </row>
    <row r="55" spans="1:17" ht="12.75">
      <c r="A55" s="52"/>
      <c r="B55" s="414"/>
      <c r="C55" s="415"/>
      <c r="D55" s="415"/>
      <c r="E55" s="415"/>
      <c r="F55" s="415"/>
      <c r="G55" s="415"/>
      <c r="H55" s="415"/>
      <c r="I55" s="415"/>
      <c r="J55" s="415"/>
      <c r="K55" s="415"/>
      <c r="L55" s="415"/>
      <c r="M55" s="415"/>
      <c r="N55" s="415"/>
      <c r="O55" s="415"/>
      <c r="P55" s="416"/>
      <c r="Q55" s="52"/>
    </row>
    <row r="56" spans="1:17" ht="12.75">
      <c r="A56" s="52"/>
      <c r="B56" s="414"/>
      <c r="C56" s="415"/>
      <c r="D56" s="415"/>
      <c r="E56" s="415"/>
      <c r="F56" s="415"/>
      <c r="G56" s="415"/>
      <c r="H56" s="415"/>
      <c r="I56" s="415"/>
      <c r="J56" s="415"/>
      <c r="K56" s="415"/>
      <c r="L56" s="415"/>
      <c r="M56" s="415"/>
      <c r="N56" s="415"/>
      <c r="O56" s="415"/>
      <c r="P56" s="416"/>
      <c r="Q56" s="52"/>
    </row>
    <row r="57" spans="1:17" ht="12.75">
      <c r="A57" s="52"/>
      <c r="B57" s="414"/>
      <c r="C57" s="415"/>
      <c r="D57" s="415"/>
      <c r="E57" s="415"/>
      <c r="F57" s="415"/>
      <c r="G57" s="415"/>
      <c r="H57" s="415"/>
      <c r="I57" s="415"/>
      <c r="J57" s="415"/>
      <c r="K57" s="415"/>
      <c r="L57" s="415"/>
      <c r="M57" s="415"/>
      <c r="N57" s="415"/>
      <c r="O57" s="415"/>
      <c r="P57" s="416"/>
      <c r="Q57" s="52"/>
    </row>
    <row r="58" spans="1:17" ht="12.75">
      <c r="A58" s="52"/>
      <c r="B58" s="414"/>
      <c r="C58" s="415"/>
      <c r="D58" s="415"/>
      <c r="E58" s="415"/>
      <c r="F58" s="415"/>
      <c r="G58" s="415"/>
      <c r="H58" s="415"/>
      <c r="I58" s="415"/>
      <c r="J58" s="415"/>
      <c r="K58" s="415"/>
      <c r="L58" s="415"/>
      <c r="M58" s="415"/>
      <c r="N58" s="415"/>
      <c r="O58" s="415"/>
      <c r="P58" s="416"/>
      <c r="Q58" s="52"/>
    </row>
    <row r="59" spans="1:17" ht="12.75">
      <c r="A59" s="52"/>
      <c r="B59" s="414"/>
      <c r="C59" s="415"/>
      <c r="D59" s="415"/>
      <c r="E59" s="415"/>
      <c r="F59" s="415"/>
      <c r="G59" s="415"/>
      <c r="H59" s="415"/>
      <c r="I59" s="415"/>
      <c r="J59" s="415"/>
      <c r="K59" s="415"/>
      <c r="L59" s="415"/>
      <c r="M59" s="415"/>
      <c r="N59" s="415"/>
      <c r="O59" s="415"/>
      <c r="P59" s="416"/>
      <c r="Q59" s="52"/>
    </row>
    <row r="60" spans="1:17" ht="12.75">
      <c r="A60" s="52"/>
      <c r="B60" s="414"/>
      <c r="C60" s="415"/>
      <c r="D60" s="415"/>
      <c r="E60" s="415"/>
      <c r="F60" s="415"/>
      <c r="G60" s="415"/>
      <c r="H60" s="415"/>
      <c r="I60" s="415"/>
      <c r="J60" s="415"/>
      <c r="K60" s="415"/>
      <c r="L60" s="415"/>
      <c r="M60" s="415"/>
      <c r="N60" s="415"/>
      <c r="O60" s="415"/>
      <c r="P60" s="416"/>
      <c r="Q60" s="52"/>
    </row>
    <row r="61" spans="1:17" ht="12.75">
      <c r="A61" s="52"/>
      <c r="B61" s="414"/>
      <c r="C61" s="415"/>
      <c r="D61" s="415"/>
      <c r="E61" s="415"/>
      <c r="F61" s="415"/>
      <c r="G61" s="415"/>
      <c r="H61" s="415"/>
      <c r="I61" s="415"/>
      <c r="J61" s="415"/>
      <c r="K61" s="415"/>
      <c r="L61" s="415"/>
      <c r="M61" s="415"/>
      <c r="N61" s="415"/>
      <c r="O61" s="415"/>
      <c r="P61" s="416"/>
      <c r="Q61" s="52"/>
    </row>
    <row r="62" spans="1:17" ht="12.75">
      <c r="A62" s="52"/>
      <c r="B62" s="414"/>
      <c r="C62" s="415"/>
      <c r="D62" s="415"/>
      <c r="E62" s="415"/>
      <c r="F62" s="415"/>
      <c r="G62" s="415"/>
      <c r="H62" s="415"/>
      <c r="I62" s="415"/>
      <c r="J62" s="415"/>
      <c r="K62" s="415"/>
      <c r="L62" s="415"/>
      <c r="M62" s="415"/>
      <c r="N62" s="415"/>
      <c r="O62" s="415"/>
      <c r="P62" s="416"/>
      <c r="Q62" s="52"/>
    </row>
    <row r="63" spans="1:17" ht="12.75">
      <c r="A63" s="52"/>
      <c r="B63" s="414"/>
      <c r="C63" s="415"/>
      <c r="D63" s="415"/>
      <c r="E63" s="415"/>
      <c r="F63" s="415"/>
      <c r="G63" s="415"/>
      <c r="H63" s="415"/>
      <c r="I63" s="415"/>
      <c r="J63" s="415"/>
      <c r="K63" s="415"/>
      <c r="L63" s="415"/>
      <c r="M63" s="415"/>
      <c r="N63" s="415"/>
      <c r="O63" s="415"/>
      <c r="P63" s="416"/>
      <c r="Q63" s="52"/>
    </row>
    <row r="64" spans="1:17" ht="12.75">
      <c r="A64" s="52"/>
      <c r="B64" s="414"/>
      <c r="C64" s="415"/>
      <c r="D64" s="415"/>
      <c r="E64" s="415"/>
      <c r="F64" s="415"/>
      <c r="G64" s="415"/>
      <c r="H64" s="415"/>
      <c r="I64" s="415"/>
      <c r="J64" s="415"/>
      <c r="K64" s="415"/>
      <c r="L64" s="415"/>
      <c r="M64" s="415"/>
      <c r="N64" s="415"/>
      <c r="O64" s="415"/>
      <c r="P64" s="416"/>
      <c r="Q64" s="52"/>
    </row>
    <row r="65" spans="1:17" ht="12.75">
      <c r="A65" s="52"/>
      <c r="B65" s="414"/>
      <c r="C65" s="415"/>
      <c r="D65" s="415"/>
      <c r="E65" s="415"/>
      <c r="F65" s="415"/>
      <c r="G65" s="415"/>
      <c r="H65" s="415"/>
      <c r="I65" s="415"/>
      <c r="J65" s="415"/>
      <c r="K65" s="415"/>
      <c r="L65" s="415"/>
      <c r="M65" s="415"/>
      <c r="N65" s="415"/>
      <c r="O65" s="415"/>
      <c r="P65" s="416"/>
      <c r="Q65" s="52"/>
    </row>
    <row r="66" spans="1:17" ht="12.75">
      <c r="A66" s="52"/>
      <c r="B66" s="414"/>
      <c r="C66" s="415"/>
      <c r="D66" s="415"/>
      <c r="E66" s="415"/>
      <c r="F66" s="415"/>
      <c r="G66" s="415"/>
      <c r="H66" s="415"/>
      <c r="I66" s="415"/>
      <c r="J66" s="415"/>
      <c r="K66" s="415"/>
      <c r="L66" s="415"/>
      <c r="M66" s="415"/>
      <c r="N66" s="415"/>
      <c r="O66" s="415"/>
      <c r="P66" s="416"/>
      <c r="Q66" s="52"/>
    </row>
    <row r="67" spans="1:17" ht="13.5" thickBot="1">
      <c r="A67" s="52"/>
      <c r="B67" s="417"/>
      <c r="C67" s="418"/>
      <c r="D67" s="418"/>
      <c r="E67" s="418"/>
      <c r="F67" s="418"/>
      <c r="G67" s="418"/>
      <c r="H67" s="418"/>
      <c r="I67" s="418"/>
      <c r="J67" s="418"/>
      <c r="K67" s="418"/>
      <c r="L67" s="418"/>
      <c r="M67" s="418"/>
      <c r="N67" s="418"/>
      <c r="O67" s="418"/>
      <c r="P67" s="419"/>
      <c r="Q67" s="52"/>
    </row>
    <row r="68" spans="1:19" s="53" customFormat="1" ht="4.5" customHeight="1" thickBot="1">
      <c r="A68" s="420"/>
      <c r="B68" s="420"/>
      <c r="C68" s="420"/>
      <c r="D68" s="420"/>
      <c r="E68" s="420"/>
      <c r="F68" s="420"/>
      <c r="G68" s="420"/>
      <c r="H68" s="420"/>
      <c r="I68" s="420"/>
      <c r="J68" s="420"/>
      <c r="K68" s="420"/>
      <c r="L68" s="420"/>
      <c r="M68" s="420"/>
      <c r="N68" s="420"/>
      <c r="O68" s="420"/>
      <c r="P68" s="420"/>
      <c r="Q68" s="420"/>
      <c r="S68" s="98"/>
    </row>
    <row r="69" spans="1:17" ht="15" customHeight="1">
      <c r="A69" s="52"/>
      <c r="B69" s="421" t="s">
        <v>5</v>
      </c>
      <c r="C69" s="639" t="s">
        <v>193</v>
      </c>
      <c r="D69" s="640"/>
      <c r="E69" s="640"/>
      <c r="F69" s="640"/>
      <c r="G69" s="640"/>
      <c r="H69" s="640"/>
      <c r="I69" s="640"/>
      <c r="J69" s="640"/>
      <c r="K69" s="640"/>
      <c r="L69" s="640"/>
      <c r="M69" s="640"/>
      <c r="N69" s="640"/>
      <c r="O69" s="640"/>
      <c r="P69" s="641"/>
      <c r="Q69" s="52"/>
    </row>
    <row r="70" spans="1:17" ht="80.25" customHeight="1" thickBot="1">
      <c r="A70" s="52"/>
      <c r="B70" s="422"/>
      <c r="C70" s="563" t="s">
        <v>297</v>
      </c>
      <c r="D70" s="564"/>
      <c r="E70" s="564"/>
      <c r="F70" s="564"/>
      <c r="G70" s="564"/>
      <c r="H70" s="564"/>
      <c r="I70" s="564"/>
      <c r="J70" s="564"/>
      <c r="K70" s="564"/>
      <c r="L70" s="564"/>
      <c r="M70" s="564"/>
      <c r="N70" s="564"/>
      <c r="O70" s="564"/>
      <c r="P70" s="565"/>
      <c r="Q70" s="52"/>
    </row>
    <row r="71" spans="1:17" ht="15" customHeight="1">
      <c r="A71" s="52"/>
      <c r="B71" s="422"/>
      <c r="C71" s="639" t="s">
        <v>194</v>
      </c>
      <c r="D71" s="640"/>
      <c r="E71" s="640"/>
      <c r="F71" s="640"/>
      <c r="G71" s="640"/>
      <c r="H71" s="640"/>
      <c r="I71" s="640"/>
      <c r="J71" s="640"/>
      <c r="K71" s="640"/>
      <c r="L71" s="640"/>
      <c r="M71" s="640"/>
      <c r="N71" s="640"/>
      <c r="O71" s="640"/>
      <c r="P71" s="641"/>
      <c r="Q71" s="52"/>
    </row>
    <row r="72" spans="1:17" ht="49.5" customHeight="1" thickBot="1">
      <c r="A72" s="52"/>
      <c r="B72" s="422"/>
      <c r="C72" s="563" t="s">
        <v>298</v>
      </c>
      <c r="D72" s="564"/>
      <c r="E72" s="564"/>
      <c r="F72" s="564"/>
      <c r="G72" s="564"/>
      <c r="H72" s="564"/>
      <c r="I72" s="564"/>
      <c r="J72" s="564"/>
      <c r="K72" s="564"/>
      <c r="L72" s="564"/>
      <c r="M72" s="564"/>
      <c r="N72" s="564"/>
      <c r="O72" s="564"/>
      <c r="P72" s="565"/>
      <c r="Q72" s="52"/>
    </row>
    <row r="73" spans="1:17" ht="15" customHeight="1">
      <c r="A73" s="52"/>
      <c r="B73" s="422"/>
      <c r="C73" s="639" t="s">
        <v>195</v>
      </c>
      <c r="D73" s="640"/>
      <c r="E73" s="640"/>
      <c r="F73" s="640"/>
      <c r="G73" s="640"/>
      <c r="H73" s="640"/>
      <c r="I73" s="640"/>
      <c r="J73" s="640"/>
      <c r="K73" s="640"/>
      <c r="L73" s="640"/>
      <c r="M73" s="640"/>
      <c r="N73" s="640"/>
      <c r="O73" s="640"/>
      <c r="P73" s="641"/>
      <c r="Q73" s="52"/>
    </row>
    <row r="74" spans="1:17" ht="49.5" customHeight="1">
      <c r="A74" s="52"/>
      <c r="B74" s="422"/>
      <c r="C74" s="560" t="s">
        <v>301</v>
      </c>
      <c r="D74" s="561"/>
      <c r="E74" s="561"/>
      <c r="F74" s="561"/>
      <c r="G74" s="561"/>
      <c r="H74" s="561"/>
      <c r="I74" s="561"/>
      <c r="J74" s="561"/>
      <c r="K74" s="561"/>
      <c r="L74" s="561"/>
      <c r="M74" s="561"/>
      <c r="N74" s="561"/>
      <c r="O74" s="561"/>
      <c r="P74" s="562"/>
      <c r="Q74" s="52"/>
    </row>
    <row r="75" spans="1:17" ht="15" customHeight="1">
      <c r="A75" s="52"/>
      <c r="B75" s="422"/>
      <c r="C75" s="642" t="s">
        <v>196</v>
      </c>
      <c r="D75" s="643"/>
      <c r="E75" s="643"/>
      <c r="F75" s="643"/>
      <c r="G75" s="643"/>
      <c r="H75" s="643"/>
      <c r="I75" s="643"/>
      <c r="J75" s="643"/>
      <c r="K75" s="643"/>
      <c r="L75" s="643"/>
      <c r="M75" s="643"/>
      <c r="N75" s="643"/>
      <c r="O75" s="643"/>
      <c r="P75" s="644"/>
      <c r="Q75" s="52"/>
    </row>
    <row r="76" spans="1:17" ht="49.5" customHeight="1" thickBot="1">
      <c r="A76" s="52"/>
      <c r="B76" s="423"/>
      <c r="C76" s="560" t="s">
        <v>315</v>
      </c>
      <c r="D76" s="561"/>
      <c r="E76" s="561"/>
      <c r="F76" s="561"/>
      <c r="G76" s="561"/>
      <c r="H76" s="561"/>
      <c r="I76" s="561"/>
      <c r="J76" s="561"/>
      <c r="K76" s="561"/>
      <c r="L76" s="561"/>
      <c r="M76" s="561"/>
      <c r="N76" s="561"/>
      <c r="O76" s="561"/>
      <c r="P76" s="562"/>
      <c r="Q76" s="52"/>
    </row>
    <row r="77" spans="1:17" ht="30.75" customHeight="1" thickBot="1">
      <c r="A77" s="52"/>
      <c r="B77" s="54" t="s">
        <v>63</v>
      </c>
      <c r="C77" s="391" t="s">
        <v>191</v>
      </c>
      <c r="D77" s="392"/>
      <c r="E77" s="392"/>
      <c r="F77" s="392"/>
      <c r="G77" s="392"/>
      <c r="H77" s="392"/>
      <c r="I77" s="392"/>
      <c r="J77" s="392"/>
      <c r="K77" s="392"/>
      <c r="L77" s="392"/>
      <c r="M77" s="392"/>
      <c r="N77" s="392"/>
      <c r="O77" s="392"/>
      <c r="P77" s="393"/>
      <c r="Q77" s="52"/>
    </row>
    <row r="78" spans="1:17" ht="27.75" customHeight="1" thickBot="1">
      <c r="A78" s="52"/>
      <c r="B78" s="54" t="s">
        <v>84</v>
      </c>
      <c r="C78" s="394" t="s">
        <v>85</v>
      </c>
      <c r="D78" s="394"/>
      <c r="E78" s="394"/>
      <c r="F78" s="394"/>
      <c r="G78" s="394"/>
      <c r="H78" s="394"/>
      <c r="I78" s="394"/>
      <c r="J78" s="394"/>
      <c r="K78" s="394"/>
      <c r="L78" s="394"/>
      <c r="M78" s="394"/>
      <c r="N78" s="394"/>
      <c r="O78" s="394"/>
      <c r="P78" s="395"/>
      <c r="Q78" s="52"/>
    </row>
    <row r="81" ht="12.75">
      <c r="C81" s="55"/>
    </row>
    <row r="82" ht="12.75" hidden="1">
      <c r="C82" s="50">
        <v>2018</v>
      </c>
    </row>
    <row r="83" ht="12.75" hidden="1">
      <c r="C83" s="50">
        <v>2019</v>
      </c>
    </row>
    <row r="89" s="51" customFormat="1" ht="12.75">
      <c r="S89" s="96"/>
    </row>
    <row r="90" s="51" customFormat="1" ht="12.75">
      <c r="S90" s="96"/>
    </row>
    <row r="91" s="51" customFormat="1" ht="12.75">
      <c r="S91" s="96"/>
    </row>
    <row r="92" s="51" customFormat="1" ht="12.75">
      <c r="S92" s="96"/>
    </row>
    <row r="93" s="51" customFormat="1" ht="12.75">
      <c r="S93" s="96"/>
    </row>
    <row r="94" s="51" customFormat="1" ht="12.75">
      <c r="S94" s="96"/>
    </row>
    <row r="95" spans="4:19" s="51" customFormat="1" ht="12.75">
      <c r="D95" s="117"/>
      <c r="E95" s="117"/>
      <c r="F95" s="117"/>
      <c r="G95" s="117"/>
      <c r="H95" s="117"/>
      <c r="I95" s="117"/>
      <c r="S95" s="96"/>
    </row>
    <row r="96" spans="4:19" s="51" customFormat="1" ht="12.75">
      <c r="D96" s="117"/>
      <c r="E96" s="117"/>
      <c r="F96" s="117"/>
      <c r="G96" s="117"/>
      <c r="H96" s="117"/>
      <c r="I96" s="117"/>
      <c r="S96" s="96"/>
    </row>
    <row r="97" spans="2:19" s="51" customFormat="1" ht="12.75">
      <c r="B97" s="117"/>
      <c r="C97" s="117"/>
      <c r="D97" s="117"/>
      <c r="E97" s="117"/>
      <c r="F97" s="117"/>
      <c r="G97" s="117"/>
      <c r="H97" s="117"/>
      <c r="I97" s="117"/>
      <c r="S97" s="96"/>
    </row>
    <row r="98" s="51" customFormat="1" ht="12.75">
      <c r="S98" s="96"/>
    </row>
    <row r="99" s="51" customFormat="1" ht="12.75">
      <c r="S99" s="96"/>
    </row>
    <row r="100" s="51" customFormat="1" ht="12.75">
      <c r="S100" s="96"/>
    </row>
    <row r="101" s="51" customFormat="1" ht="12.75">
      <c r="S101" s="96"/>
    </row>
    <row r="102" s="51" customFormat="1" ht="12.75">
      <c r="S102" s="96"/>
    </row>
    <row r="103" spans="17:19" s="51" customFormat="1" ht="12.75">
      <c r="Q103" s="56" t="s">
        <v>69</v>
      </c>
      <c r="S103" s="96"/>
    </row>
    <row r="104" spans="2:19" s="51" customFormat="1" ht="12.75">
      <c r="B104" s="56"/>
      <c r="C104" s="56"/>
      <c r="Q104" s="56" t="s">
        <v>70</v>
      </c>
      <c r="S104" s="96"/>
    </row>
    <row r="105" spans="2:19" s="51" customFormat="1" ht="12.75">
      <c r="B105" s="56"/>
      <c r="C105" s="56"/>
      <c r="Q105" s="56" t="s">
        <v>72</v>
      </c>
      <c r="S105" s="96"/>
    </row>
    <row r="106" spans="2:19" s="51" customFormat="1" ht="12.75">
      <c r="B106" s="56"/>
      <c r="C106" s="56"/>
      <c r="Q106" s="56" t="s">
        <v>71</v>
      </c>
      <c r="S106" s="96"/>
    </row>
    <row r="107" spans="3:19" s="51" customFormat="1" ht="12.75">
      <c r="C107" s="56"/>
      <c r="M107" s="56"/>
      <c r="Q107" s="56" t="s">
        <v>73</v>
      </c>
      <c r="S107" s="96"/>
    </row>
    <row r="108" spans="3:19" s="51" customFormat="1" ht="12.75">
      <c r="C108" s="56"/>
      <c r="N108" s="51" t="s">
        <v>67</v>
      </c>
      <c r="Q108" s="56" t="s">
        <v>74</v>
      </c>
      <c r="S108" s="96"/>
    </row>
    <row r="109" spans="3:19" s="51" customFormat="1" ht="12.75">
      <c r="C109" s="56"/>
      <c r="S109" s="96"/>
    </row>
    <row r="110" spans="3:19" s="51" customFormat="1" ht="12.75">
      <c r="C110" s="56"/>
      <c r="S110" s="96"/>
    </row>
    <row r="111" s="51" customFormat="1" ht="12.75">
      <c r="S111" s="96"/>
    </row>
    <row r="112" s="51" customFormat="1" ht="12.75">
      <c r="S112" s="96"/>
    </row>
    <row r="113" spans="17:19" s="51" customFormat="1" ht="12.75">
      <c r="Q113" s="56">
        <v>2015</v>
      </c>
      <c r="S113" s="96"/>
    </row>
    <row r="114" spans="17:19" s="51" customFormat="1" ht="12.75" customHeight="1">
      <c r="Q114" s="56">
        <v>2016</v>
      </c>
      <c r="S114" s="96"/>
    </row>
    <row r="115" spans="17:19" s="51" customFormat="1" ht="12.75">
      <c r="Q115" s="56">
        <v>2017</v>
      </c>
      <c r="S115" s="96"/>
    </row>
    <row r="116" spans="17:19" s="51" customFormat="1" ht="12.75">
      <c r="Q116" s="56">
        <v>2018</v>
      </c>
      <c r="S116" s="96"/>
    </row>
    <row r="117" s="51" customFormat="1" ht="12.75">
      <c r="S117" s="96"/>
    </row>
    <row r="118" s="51" customFormat="1" ht="12.75">
      <c r="S118" s="96"/>
    </row>
    <row r="119" spans="2:19" s="51" customFormat="1" ht="12.75">
      <c r="B119" s="58"/>
      <c r="S119" s="96"/>
    </row>
    <row r="120" spans="2:19" s="51" customFormat="1" ht="12.75">
      <c r="B120" s="58"/>
      <c r="S120" s="96"/>
    </row>
    <row r="121" spans="2:19" s="51" customFormat="1" ht="12.75">
      <c r="B121" s="58"/>
      <c r="S121" s="96"/>
    </row>
    <row r="122" spans="2:19" s="51" customFormat="1" ht="12.75">
      <c r="B122" s="58"/>
      <c r="S122" s="96"/>
    </row>
    <row r="123" spans="2:19" s="51" customFormat="1" ht="12.75">
      <c r="B123" s="58"/>
      <c r="S123" s="96"/>
    </row>
    <row r="124" spans="2:19" s="51" customFormat="1" ht="12.75">
      <c r="B124" s="58"/>
      <c r="S124" s="96"/>
    </row>
    <row r="125" spans="2:19" s="51" customFormat="1" ht="12.75">
      <c r="B125" s="58"/>
      <c r="S125" s="96"/>
    </row>
    <row r="126" spans="2:19" s="51" customFormat="1" ht="12.75">
      <c r="B126" s="59"/>
      <c r="S126" s="96"/>
    </row>
    <row r="127" spans="2:19" s="51" customFormat="1" ht="12.75">
      <c r="B127" s="59"/>
      <c r="S127" s="96"/>
    </row>
    <row r="128" s="51" customFormat="1" ht="12.75">
      <c r="S128" s="96"/>
    </row>
    <row r="129" spans="2:19" s="51" customFormat="1" ht="38.25">
      <c r="B129" s="60" t="s">
        <v>75</v>
      </c>
      <c r="S129" s="96"/>
    </row>
    <row r="130" spans="2:19" s="51" customFormat="1" ht="38.25">
      <c r="B130" s="60" t="s">
        <v>181</v>
      </c>
      <c r="S130" s="96"/>
    </row>
    <row r="131" spans="2:19" s="51" customFormat="1" ht="25.5">
      <c r="B131" s="60" t="s">
        <v>187</v>
      </c>
      <c r="S131" s="96"/>
    </row>
    <row r="132" spans="2:19" s="51" customFormat="1" ht="63.75">
      <c r="B132" s="60" t="s">
        <v>182</v>
      </c>
      <c r="S132" s="96"/>
    </row>
    <row r="133" spans="2:19" s="51" customFormat="1" ht="38.25">
      <c r="B133" s="60" t="s">
        <v>186</v>
      </c>
      <c r="S133" s="96"/>
    </row>
    <row r="134" spans="2:19" s="51" customFormat="1" ht="25.5">
      <c r="B134" s="60" t="s">
        <v>185</v>
      </c>
      <c r="S134" s="96"/>
    </row>
    <row r="135" spans="2:19" s="51" customFormat="1" ht="25.5">
      <c r="B135" s="60" t="s">
        <v>175</v>
      </c>
      <c r="S135" s="96"/>
    </row>
    <row r="136" spans="2:19" s="51" customFormat="1" ht="12.75">
      <c r="B136" s="60" t="s">
        <v>114</v>
      </c>
      <c r="S136" s="96"/>
    </row>
    <row r="137" spans="2:19" s="51" customFormat="1" ht="12.75">
      <c r="B137" s="58"/>
      <c r="S137" s="96"/>
    </row>
    <row r="138" spans="2:20" s="52" customFormat="1" ht="12.75">
      <c r="B138" s="58"/>
      <c r="C138" s="51"/>
      <c r="D138" s="51"/>
      <c r="E138" s="51"/>
      <c r="F138" s="51"/>
      <c r="G138" s="51"/>
      <c r="H138" s="51"/>
      <c r="I138" s="51"/>
      <c r="J138" s="51"/>
      <c r="K138" s="51"/>
      <c r="L138" s="51"/>
      <c r="M138" s="51"/>
      <c r="N138" s="51"/>
      <c r="O138" s="51"/>
      <c r="P138" s="51"/>
      <c r="Q138" s="51"/>
      <c r="R138" s="51"/>
      <c r="S138" s="96"/>
      <c r="T138" s="51"/>
    </row>
    <row r="139" spans="2:20" s="52" customFormat="1" ht="12.75">
      <c r="B139" s="51" t="s">
        <v>29</v>
      </c>
      <c r="C139" s="51"/>
      <c r="D139" s="51"/>
      <c r="E139" s="51"/>
      <c r="F139" s="51"/>
      <c r="G139" s="51"/>
      <c r="H139" s="51"/>
      <c r="I139" s="51"/>
      <c r="J139" s="51"/>
      <c r="K139" s="51"/>
      <c r="L139" s="51"/>
      <c r="M139" s="51"/>
      <c r="N139" s="51"/>
      <c r="O139" s="51"/>
      <c r="P139" s="51"/>
      <c r="Q139" s="51"/>
      <c r="R139" s="51"/>
      <c r="S139" s="96"/>
      <c r="T139" s="51"/>
    </row>
    <row r="140" spans="2:20" s="52" customFormat="1" ht="12.75">
      <c r="B140" s="57" t="s">
        <v>55</v>
      </c>
      <c r="C140" s="51"/>
      <c r="D140" s="51"/>
      <c r="E140" s="51"/>
      <c r="F140" s="51"/>
      <c r="G140" s="51"/>
      <c r="H140" s="51"/>
      <c r="I140" s="51"/>
      <c r="J140" s="51"/>
      <c r="K140" s="51"/>
      <c r="L140" s="51"/>
      <c r="M140" s="51"/>
      <c r="N140" s="51"/>
      <c r="O140" s="51"/>
      <c r="P140" s="51"/>
      <c r="Q140" s="51"/>
      <c r="R140" s="51"/>
      <c r="S140" s="96"/>
      <c r="T140" s="51"/>
    </row>
    <row r="141" spans="2:20" s="52" customFormat="1" ht="12.75">
      <c r="B141" s="57" t="s">
        <v>166</v>
      </c>
      <c r="C141" s="51"/>
      <c r="D141" s="51"/>
      <c r="E141" s="51"/>
      <c r="F141" s="51"/>
      <c r="G141" s="51"/>
      <c r="H141" s="51"/>
      <c r="I141" s="51"/>
      <c r="J141" s="51"/>
      <c r="K141" s="51"/>
      <c r="L141" s="51"/>
      <c r="M141" s="51"/>
      <c r="N141" s="51"/>
      <c r="O141" s="51"/>
      <c r="P141" s="51"/>
      <c r="Q141" s="51"/>
      <c r="R141" s="51"/>
      <c r="S141" s="96"/>
      <c r="T141" s="51"/>
    </row>
    <row r="142" spans="2:20" s="52" customFormat="1" ht="12.75">
      <c r="B142" s="57" t="s">
        <v>39</v>
      </c>
      <c r="C142" s="51"/>
      <c r="D142" s="51"/>
      <c r="E142" s="51"/>
      <c r="F142" s="51"/>
      <c r="G142" s="51"/>
      <c r="H142" s="51"/>
      <c r="I142" s="51"/>
      <c r="J142" s="51"/>
      <c r="K142" s="51"/>
      <c r="L142" s="51"/>
      <c r="M142" s="51"/>
      <c r="N142" s="51"/>
      <c r="O142" s="51"/>
      <c r="P142" s="51"/>
      <c r="Q142" s="51"/>
      <c r="R142" s="51"/>
      <c r="S142" s="96"/>
      <c r="T142" s="51"/>
    </row>
    <row r="143" spans="2:20" s="52" customFormat="1" ht="12.75">
      <c r="B143" s="57" t="s">
        <v>172</v>
      </c>
      <c r="C143" s="51"/>
      <c r="D143" s="51"/>
      <c r="E143" s="51"/>
      <c r="F143" s="51"/>
      <c r="G143" s="51"/>
      <c r="H143" s="51"/>
      <c r="I143" s="51"/>
      <c r="J143" s="51"/>
      <c r="K143" s="51"/>
      <c r="L143" s="51"/>
      <c r="M143" s="51"/>
      <c r="N143" s="51"/>
      <c r="O143" s="51"/>
      <c r="P143" s="51"/>
      <c r="Q143" s="51"/>
      <c r="R143" s="51"/>
      <c r="S143" s="96"/>
      <c r="T143" s="51"/>
    </row>
    <row r="144" spans="2:20" s="52" customFormat="1" ht="12.75">
      <c r="B144" s="57" t="s">
        <v>112</v>
      </c>
      <c r="C144" s="51"/>
      <c r="D144" s="51"/>
      <c r="E144" s="51"/>
      <c r="F144" s="51"/>
      <c r="G144" s="51"/>
      <c r="H144" s="51"/>
      <c r="I144" s="51"/>
      <c r="J144" s="51"/>
      <c r="K144" s="51"/>
      <c r="L144" s="51"/>
      <c r="M144" s="51"/>
      <c r="N144" s="51"/>
      <c r="O144" s="51"/>
      <c r="P144" s="51"/>
      <c r="Q144" s="51"/>
      <c r="R144" s="51"/>
      <c r="S144" s="96"/>
      <c r="T144" s="51"/>
    </row>
    <row r="145" spans="2:20" s="52" customFormat="1" ht="12.75">
      <c r="B145" s="57" t="s">
        <v>174</v>
      </c>
      <c r="C145" s="51"/>
      <c r="D145" s="51"/>
      <c r="E145" s="51"/>
      <c r="F145" s="51"/>
      <c r="G145" s="51"/>
      <c r="H145" s="51"/>
      <c r="I145" s="51"/>
      <c r="J145" s="51"/>
      <c r="K145" s="51"/>
      <c r="L145" s="51"/>
      <c r="M145" s="51"/>
      <c r="N145" s="51"/>
      <c r="O145" s="51"/>
      <c r="P145" s="51"/>
      <c r="Q145" s="51"/>
      <c r="R145" s="51"/>
      <c r="S145" s="96"/>
      <c r="T145" s="51"/>
    </row>
    <row r="146" spans="2:20" s="52" customFormat="1" ht="12.75">
      <c r="B146" s="57" t="s">
        <v>53</v>
      </c>
      <c r="C146" s="51"/>
      <c r="D146" s="51"/>
      <c r="E146" s="51"/>
      <c r="F146" s="51"/>
      <c r="G146" s="51"/>
      <c r="H146" s="51"/>
      <c r="I146" s="51"/>
      <c r="J146" s="51"/>
      <c r="K146" s="51"/>
      <c r="L146" s="51"/>
      <c r="M146" s="51"/>
      <c r="N146" s="51"/>
      <c r="O146" s="51"/>
      <c r="P146" s="51"/>
      <c r="Q146" s="51"/>
      <c r="R146" s="51"/>
      <c r="S146" s="96"/>
      <c r="T146" s="51"/>
    </row>
    <row r="147" spans="2:20" s="52" customFormat="1" ht="12.75">
      <c r="B147" s="57" t="s">
        <v>163</v>
      </c>
      <c r="C147" s="51"/>
      <c r="D147" s="51"/>
      <c r="E147" s="51"/>
      <c r="F147" s="51"/>
      <c r="G147" s="51"/>
      <c r="H147" s="51"/>
      <c r="I147" s="51"/>
      <c r="J147" s="51"/>
      <c r="K147" s="51"/>
      <c r="L147" s="51"/>
      <c r="M147" s="51"/>
      <c r="N147" s="51"/>
      <c r="O147" s="51"/>
      <c r="P147" s="51"/>
      <c r="Q147" s="51"/>
      <c r="R147" s="51"/>
      <c r="S147" s="96"/>
      <c r="T147" s="51"/>
    </row>
    <row r="148" spans="2:20" s="52" customFormat="1" ht="12.75">
      <c r="B148" s="57" t="s">
        <v>167</v>
      </c>
      <c r="C148" s="51"/>
      <c r="D148" s="51"/>
      <c r="E148" s="51"/>
      <c r="F148" s="51"/>
      <c r="G148" s="51"/>
      <c r="H148" s="51"/>
      <c r="I148" s="51"/>
      <c r="J148" s="51"/>
      <c r="K148" s="51"/>
      <c r="L148" s="51"/>
      <c r="M148" s="51"/>
      <c r="N148" s="51"/>
      <c r="O148" s="51"/>
      <c r="P148" s="51"/>
      <c r="Q148" s="51"/>
      <c r="R148" s="51"/>
      <c r="S148" s="96"/>
      <c r="T148" s="51"/>
    </row>
    <row r="149" spans="2:20" ht="12.75">
      <c r="B149" s="118" t="s">
        <v>183</v>
      </c>
      <c r="C149" s="51"/>
      <c r="D149" s="51"/>
      <c r="E149" s="51"/>
      <c r="F149" s="51"/>
      <c r="G149" s="51"/>
      <c r="H149" s="51"/>
      <c r="I149" s="51"/>
      <c r="J149" s="51"/>
      <c r="K149" s="51"/>
      <c r="L149" s="51"/>
      <c r="M149" s="51"/>
      <c r="N149" s="51"/>
      <c r="O149" s="51"/>
      <c r="P149" s="51"/>
      <c r="Q149" s="51"/>
      <c r="R149" s="51"/>
      <c r="T149" s="51"/>
    </row>
    <row r="150" spans="2:20" ht="12.75">
      <c r="B150" s="57" t="s">
        <v>165</v>
      </c>
      <c r="C150" s="51"/>
      <c r="D150" s="51"/>
      <c r="E150" s="51"/>
      <c r="F150" s="51"/>
      <c r="G150" s="51"/>
      <c r="H150" s="51"/>
      <c r="I150" s="51"/>
      <c r="J150" s="51"/>
      <c r="K150" s="51"/>
      <c r="L150" s="51"/>
      <c r="M150" s="51"/>
      <c r="N150" s="51"/>
      <c r="O150" s="51"/>
      <c r="P150" s="51"/>
      <c r="Q150" s="51"/>
      <c r="R150" s="51"/>
      <c r="T150" s="51"/>
    </row>
    <row r="151" spans="2:20" ht="12.75">
      <c r="B151" s="57" t="s">
        <v>170</v>
      </c>
      <c r="C151" s="51"/>
      <c r="D151" s="51"/>
      <c r="E151" s="51"/>
      <c r="F151" s="51"/>
      <c r="G151" s="51"/>
      <c r="H151" s="51"/>
      <c r="I151" s="51"/>
      <c r="J151" s="51"/>
      <c r="K151" s="51"/>
      <c r="L151" s="51"/>
      <c r="M151" s="51"/>
      <c r="N151" s="51"/>
      <c r="O151" s="51"/>
      <c r="P151" s="51"/>
      <c r="Q151" s="51"/>
      <c r="R151" s="51"/>
      <c r="T151" s="51"/>
    </row>
    <row r="152" spans="2:20" ht="12.75">
      <c r="B152" s="57" t="s">
        <v>173</v>
      </c>
      <c r="C152" s="51"/>
      <c r="D152" s="51"/>
      <c r="E152" s="51"/>
      <c r="F152" s="51"/>
      <c r="G152" s="51"/>
      <c r="H152" s="51"/>
      <c r="I152" s="51"/>
      <c r="J152" s="51"/>
      <c r="K152" s="51"/>
      <c r="L152" s="51"/>
      <c r="M152" s="51"/>
      <c r="N152" s="51"/>
      <c r="O152" s="51"/>
      <c r="P152" s="51"/>
      <c r="Q152" s="51"/>
      <c r="R152" s="51"/>
      <c r="T152" s="51"/>
    </row>
    <row r="153" spans="2:20" ht="12.75">
      <c r="B153" s="57" t="s">
        <v>171</v>
      </c>
      <c r="C153" s="51"/>
      <c r="D153" s="51"/>
      <c r="E153" s="51"/>
      <c r="F153" s="51"/>
      <c r="G153" s="51"/>
      <c r="H153" s="51"/>
      <c r="I153" s="51"/>
      <c r="J153" s="51"/>
      <c r="K153" s="51"/>
      <c r="L153" s="51"/>
      <c r="M153" s="51"/>
      <c r="N153" s="51"/>
      <c r="O153" s="51"/>
      <c r="P153" s="51"/>
      <c r="Q153" s="51"/>
      <c r="R153" s="51"/>
      <c r="T153" s="51"/>
    </row>
    <row r="154" spans="2:20" ht="12.75">
      <c r="B154" s="57" t="s">
        <v>168</v>
      </c>
      <c r="C154" s="51"/>
      <c r="D154" s="51"/>
      <c r="E154" s="51"/>
      <c r="F154" s="51"/>
      <c r="G154" s="51"/>
      <c r="H154" s="51"/>
      <c r="I154" s="51"/>
      <c r="J154" s="51"/>
      <c r="K154" s="51"/>
      <c r="L154" s="51"/>
      <c r="M154" s="51"/>
      <c r="N154" s="51"/>
      <c r="O154" s="51"/>
      <c r="P154" s="51"/>
      <c r="Q154" s="51"/>
      <c r="R154" s="51"/>
      <c r="T154" s="51"/>
    </row>
    <row r="155" spans="2:20" ht="12.75">
      <c r="B155" s="57" t="s">
        <v>161</v>
      </c>
      <c r="C155" s="51"/>
      <c r="D155" s="51"/>
      <c r="E155" s="51"/>
      <c r="F155" s="51"/>
      <c r="G155" s="51"/>
      <c r="H155" s="51"/>
      <c r="I155" s="51"/>
      <c r="J155" s="51"/>
      <c r="K155" s="51"/>
      <c r="L155" s="51"/>
      <c r="M155" s="51"/>
      <c r="N155" s="51"/>
      <c r="O155" s="51"/>
      <c r="P155" s="51"/>
      <c r="Q155" s="51"/>
      <c r="R155" s="51"/>
      <c r="T155" s="51"/>
    </row>
    <row r="156" spans="2:20" ht="12.75">
      <c r="B156" s="57" t="s">
        <v>169</v>
      </c>
      <c r="C156" s="51"/>
      <c r="D156" s="51"/>
      <c r="E156" s="51"/>
      <c r="F156" s="51"/>
      <c r="G156" s="51"/>
      <c r="H156" s="51"/>
      <c r="I156" s="51"/>
      <c r="J156" s="51"/>
      <c r="K156" s="51"/>
      <c r="L156" s="51"/>
      <c r="M156" s="51"/>
      <c r="N156" s="51"/>
      <c r="O156" s="51"/>
      <c r="P156" s="51"/>
      <c r="Q156" s="51"/>
      <c r="R156" s="51"/>
      <c r="T156" s="51"/>
    </row>
    <row r="157" spans="2:20" ht="12.75">
      <c r="B157" s="57" t="s">
        <v>162</v>
      </c>
      <c r="C157" s="51"/>
      <c r="D157" s="51"/>
      <c r="E157" s="51"/>
      <c r="F157" s="51"/>
      <c r="G157" s="51"/>
      <c r="H157" s="51"/>
      <c r="I157" s="51"/>
      <c r="J157" s="51"/>
      <c r="K157" s="51"/>
      <c r="L157" s="51"/>
      <c r="M157" s="51"/>
      <c r="N157" s="51"/>
      <c r="O157" s="51"/>
      <c r="P157" s="51"/>
      <c r="Q157" s="51"/>
      <c r="R157" s="51"/>
      <c r="T157" s="51"/>
    </row>
    <row r="158" spans="2:20" ht="12.75">
      <c r="B158" s="57" t="s">
        <v>164</v>
      </c>
      <c r="C158" s="51"/>
      <c r="D158" s="51"/>
      <c r="E158" s="51"/>
      <c r="F158" s="51"/>
      <c r="G158" s="51"/>
      <c r="H158" s="51"/>
      <c r="I158" s="51"/>
      <c r="J158" s="51"/>
      <c r="K158" s="51"/>
      <c r="L158" s="51"/>
      <c r="M158" s="51"/>
      <c r="N158" s="51"/>
      <c r="O158" s="51"/>
      <c r="P158" s="51"/>
      <c r="Q158" s="51"/>
      <c r="R158" s="51"/>
      <c r="T158" s="51"/>
    </row>
    <row r="159" spans="2:20" ht="12.75">
      <c r="B159" s="57" t="s">
        <v>46</v>
      </c>
      <c r="C159" s="51"/>
      <c r="D159" s="51"/>
      <c r="E159" s="51"/>
      <c r="F159" s="51"/>
      <c r="G159" s="51"/>
      <c r="H159" s="51"/>
      <c r="I159" s="51"/>
      <c r="J159" s="51"/>
      <c r="K159" s="51"/>
      <c r="L159" s="51"/>
      <c r="M159" s="51"/>
      <c r="N159" s="51"/>
      <c r="O159" s="51"/>
      <c r="P159" s="51"/>
      <c r="Q159" s="51"/>
      <c r="R159" s="51"/>
      <c r="T159" s="51"/>
    </row>
    <row r="160" spans="2:20" ht="12.75">
      <c r="B160" s="57" t="s">
        <v>54</v>
      </c>
      <c r="C160" s="51"/>
      <c r="D160" s="51"/>
      <c r="E160" s="51"/>
      <c r="F160" s="51"/>
      <c r="G160" s="51"/>
      <c r="H160" s="51"/>
      <c r="I160" s="51"/>
      <c r="J160" s="51"/>
      <c r="K160" s="51"/>
      <c r="L160" s="51"/>
      <c r="M160" s="51"/>
      <c r="N160" s="51"/>
      <c r="O160" s="51"/>
      <c r="P160" s="51"/>
      <c r="Q160" s="51"/>
      <c r="R160" s="51"/>
      <c r="T160" s="51"/>
    </row>
    <row r="161" spans="2:20" ht="12.75">
      <c r="B161" s="57" t="s">
        <v>45</v>
      </c>
      <c r="C161" s="51"/>
      <c r="D161" s="51"/>
      <c r="E161" s="51"/>
      <c r="F161" s="51"/>
      <c r="G161" s="51"/>
      <c r="H161" s="51"/>
      <c r="I161" s="51"/>
      <c r="J161" s="51"/>
      <c r="K161" s="51"/>
      <c r="L161" s="51"/>
      <c r="M161" s="51"/>
      <c r="N161" s="51"/>
      <c r="O161" s="51"/>
      <c r="P161" s="51"/>
      <c r="Q161" s="51"/>
      <c r="R161" s="51"/>
      <c r="T161" s="51"/>
    </row>
    <row r="162" spans="2:20" ht="12.75">
      <c r="B162" s="57" t="s">
        <v>47</v>
      </c>
      <c r="C162" s="51"/>
      <c r="D162" s="51"/>
      <c r="E162" s="51"/>
      <c r="F162" s="51"/>
      <c r="G162" s="51"/>
      <c r="H162" s="51"/>
      <c r="I162" s="51"/>
      <c r="J162" s="51"/>
      <c r="K162" s="51"/>
      <c r="L162" s="51"/>
      <c r="M162" s="51"/>
      <c r="N162" s="51"/>
      <c r="O162" s="51"/>
      <c r="P162" s="51"/>
      <c r="Q162" s="51"/>
      <c r="R162" s="51"/>
      <c r="T162" s="51"/>
    </row>
    <row r="163" spans="2:20" ht="12.75">
      <c r="B163" s="57" t="s">
        <v>113</v>
      </c>
      <c r="C163" s="51"/>
      <c r="D163" s="51"/>
      <c r="E163" s="51"/>
      <c r="F163" s="51"/>
      <c r="G163" s="51"/>
      <c r="H163" s="51"/>
      <c r="I163" s="51"/>
      <c r="J163" s="51"/>
      <c r="K163" s="51"/>
      <c r="L163" s="51"/>
      <c r="M163" s="51"/>
      <c r="N163" s="51"/>
      <c r="O163" s="51"/>
      <c r="P163" s="51"/>
      <c r="Q163" s="51"/>
      <c r="R163" s="51"/>
      <c r="T163" s="51"/>
    </row>
    <row r="164" spans="2:20" ht="12.75">
      <c r="B164" s="57" t="s">
        <v>111</v>
      </c>
      <c r="C164" s="51"/>
      <c r="D164" s="51"/>
      <c r="E164" s="51"/>
      <c r="F164" s="51"/>
      <c r="G164" s="51"/>
      <c r="H164" s="51"/>
      <c r="I164" s="51"/>
      <c r="J164" s="51"/>
      <c r="K164" s="51"/>
      <c r="L164" s="51"/>
      <c r="M164" s="51"/>
      <c r="N164" s="51"/>
      <c r="O164" s="51"/>
      <c r="P164" s="51"/>
      <c r="Q164" s="51"/>
      <c r="R164" s="51"/>
      <c r="T164" s="51"/>
    </row>
    <row r="165" spans="2:20" ht="12.75">
      <c r="B165" s="57" t="s">
        <v>40</v>
      </c>
      <c r="C165" s="51"/>
      <c r="D165" s="51"/>
      <c r="E165" s="51"/>
      <c r="F165" s="51"/>
      <c r="G165" s="51"/>
      <c r="H165" s="51"/>
      <c r="I165" s="51"/>
      <c r="J165" s="51"/>
      <c r="K165" s="51"/>
      <c r="L165" s="51"/>
      <c r="M165" s="51"/>
      <c r="N165" s="51"/>
      <c r="O165" s="51"/>
      <c r="P165" s="51"/>
      <c r="Q165" s="51"/>
      <c r="R165" s="51"/>
      <c r="T165" s="51"/>
    </row>
    <row r="166" spans="2:20" ht="12.75">
      <c r="B166" s="57" t="s">
        <v>110</v>
      </c>
      <c r="C166" s="51"/>
      <c r="D166" s="51"/>
      <c r="E166" s="51"/>
      <c r="F166" s="51"/>
      <c r="G166" s="51"/>
      <c r="H166" s="51"/>
      <c r="I166" s="51"/>
      <c r="J166" s="51"/>
      <c r="K166" s="51"/>
      <c r="L166" s="51"/>
      <c r="M166" s="51"/>
      <c r="N166" s="51"/>
      <c r="O166" s="51"/>
      <c r="P166" s="51"/>
      <c r="Q166" s="51"/>
      <c r="R166" s="51"/>
      <c r="T166" s="51"/>
    </row>
    <row r="167" spans="2:20" ht="12.75">
      <c r="B167" s="51"/>
      <c r="C167" s="51"/>
      <c r="D167" s="51"/>
      <c r="E167" s="51"/>
      <c r="F167" s="51"/>
      <c r="G167" s="51"/>
      <c r="H167" s="51"/>
      <c r="I167" s="51"/>
      <c r="J167" s="51"/>
      <c r="K167" s="51"/>
      <c r="L167" s="51"/>
      <c r="M167" s="51"/>
      <c r="N167" s="51"/>
      <c r="O167" s="51"/>
      <c r="P167" s="51"/>
      <c r="Q167" s="51"/>
      <c r="R167" s="51"/>
      <c r="T167" s="51"/>
    </row>
    <row r="168" spans="2:20" ht="12.75">
      <c r="B168" s="51"/>
      <c r="C168" s="51"/>
      <c r="D168" s="51"/>
      <c r="E168" s="51"/>
      <c r="F168" s="51"/>
      <c r="G168" s="51"/>
      <c r="H168" s="51"/>
      <c r="I168" s="51"/>
      <c r="J168" s="51"/>
      <c r="K168" s="51"/>
      <c r="L168" s="51"/>
      <c r="M168" s="51"/>
      <c r="N168" s="51"/>
      <c r="O168" s="51"/>
      <c r="P168" s="51"/>
      <c r="Q168" s="51"/>
      <c r="R168" s="51"/>
      <c r="T168" s="51"/>
    </row>
    <row r="169" spans="2:20" ht="12.75">
      <c r="B169" s="51"/>
      <c r="C169" s="51"/>
      <c r="D169" s="51"/>
      <c r="E169" s="51"/>
      <c r="F169" s="51"/>
      <c r="G169" s="51"/>
      <c r="H169" s="51"/>
      <c r="I169" s="51"/>
      <c r="J169" s="51"/>
      <c r="K169" s="51"/>
      <c r="L169" s="51"/>
      <c r="M169" s="51"/>
      <c r="N169" s="51"/>
      <c r="O169" s="51"/>
      <c r="P169" s="51"/>
      <c r="Q169" s="51"/>
      <c r="R169" s="51"/>
      <c r="T169" s="51"/>
    </row>
    <row r="170" spans="2:20" ht="12.75">
      <c r="B170" s="51" t="s">
        <v>184</v>
      </c>
      <c r="C170" s="51"/>
      <c r="D170" s="51"/>
      <c r="E170" s="51"/>
      <c r="F170" s="51"/>
      <c r="G170" s="51"/>
      <c r="H170" s="51"/>
      <c r="I170" s="51"/>
      <c r="J170" s="51"/>
      <c r="K170" s="51"/>
      <c r="L170" s="51"/>
      <c r="M170" s="51"/>
      <c r="N170" s="51"/>
      <c r="O170" s="51"/>
      <c r="P170" s="51"/>
      <c r="Q170" s="51"/>
      <c r="R170" s="51"/>
      <c r="T170" s="51"/>
    </row>
    <row r="171" spans="2:20" ht="12.75">
      <c r="B171" s="56" t="s">
        <v>66</v>
      </c>
      <c r="C171" s="51"/>
      <c r="D171" s="51"/>
      <c r="E171" s="51"/>
      <c r="F171" s="51"/>
      <c r="G171" s="51"/>
      <c r="H171" s="51"/>
      <c r="I171" s="51"/>
      <c r="J171" s="51"/>
      <c r="K171" s="51"/>
      <c r="L171" s="51"/>
      <c r="M171" s="51"/>
      <c r="N171" s="51"/>
      <c r="O171" s="51"/>
      <c r="P171" s="51"/>
      <c r="Q171" s="51"/>
      <c r="R171" s="51"/>
      <c r="T171" s="51"/>
    </row>
    <row r="172" spans="2:20" ht="12.75">
      <c r="B172" s="56" t="s">
        <v>85</v>
      </c>
      <c r="C172" s="51"/>
      <c r="D172" s="51"/>
      <c r="E172" s="51"/>
      <c r="F172" s="51"/>
      <c r="G172" s="51"/>
      <c r="H172" s="51"/>
      <c r="I172" s="51"/>
      <c r="J172" s="51"/>
      <c r="K172" s="51"/>
      <c r="L172" s="51"/>
      <c r="M172" s="51"/>
      <c r="N172" s="51"/>
      <c r="O172" s="51"/>
      <c r="P172" s="51"/>
      <c r="Q172" s="51"/>
      <c r="R172" s="51"/>
      <c r="T172" s="51"/>
    </row>
    <row r="173" spans="2:20" ht="12.75">
      <c r="B173" s="51"/>
      <c r="C173" s="51"/>
      <c r="D173" s="51"/>
      <c r="E173" s="51"/>
      <c r="F173" s="51"/>
      <c r="G173" s="51"/>
      <c r="H173" s="51"/>
      <c r="I173" s="51"/>
      <c r="J173" s="51"/>
      <c r="K173" s="51"/>
      <c r="L173" s="51"/>
      <c r="M173" s="51"/>
      <c r="N173" s="51"/>
      <c r="O173" s="51"/>
      <c r="P173" s="51"/>
      <c r="Q173" s="51"/>
      <c r="R173" s="51"/>
      <c r="T173" s="51"/>
    </row>
    <row r="174" spans="2:20" ht="12.75">
      <c r="B174" s="58"/>
      <c r="C174" s="51"/>
      <c r="D174" s="51"/>
      <c r="E174" s="51"/>
      <c r="F174" s="51"/>
      <c r="G174" s="51"/>
      <c r="H174" s="51"/>
      <c r="I174" s="51"/>
      <c r="J174" s="51"/>
      <c r="K174" s="51"/>
      <c r="L174" s="51"/>
      <c r="M174" s="51"/>
      <c r="N174" s="51"/>
      <c r="O174" s="51"/>
      <c r="P174" s="51"/>
      <c r="Q174" s="51"/>
      <c r="R174" s="51"/>
      <c r="T174" s="51"/>
    </row>
    <row r="175" spans="2:20" ht="12.75">
      <c r="B175" s="58"/>
      <c r="C175" s="51"/>
      <c r="D175" s="51"/>
      <c r="E175" s="51"/>
      <c r="F175" s="51"/>
      <c r="G175" s="51"/>
      <c r="H175" s="51"/>
      <c r="I175" s="51"/>
      <c r="J175" s="51"/>
      <c r="K175" s="51"/>
      <c r="L175" s="51"/>
      <c r="M175" s="51"/>
      <c r="N175" s="51"/>
      <c r="O175" s="51"/>
      <c r="P175" s="51"/>
      <c r="Q175" s="51"/>
      <c r="R175" s="51"/>
      <c r="T175" s="51"/>
    </row>
    <row r="176" spans="2:20" ht="12.75">
      <c r="B176" s="58"/>
      <c r="C176" s="51"/>
      <c r="D176" s="51"/>
      <c r="E176" s="51"/>
      <c r="F176" s="51"/>
      <c r="G176" s="51"/>
      <c r="H176" s="51"/>
      <c r="I176" s="51"/>
      <c r="J176" s="51"/>
      <c r="K176" s="51"/>
      <c r="L176" s="51"/>
      <c r="M176" s="51"/>
      <c r="N176" s="51"/>
      <c r="O176" s="51"/>
      <c r="P176" s="51"/>
      <c r="Q176" s="51"/>
      <c r="R176" s="51"/>
      <c r="T176" s="51"/>
    </row>
    <row r="177" spans="2:20" ht="12.75">
      <c r="B177" s="58"/>
      <c r="C177" s="51"/>
      <c r="D177" s="51"/>
      <c r="E177" s="51"/>
      <c r="F177" s="51"/>
      <c r="G177" s="51"/>
      <c r="H177" s="51"/>
      <c r="I177" s="51"/>
      <c r="J177" s="51"/>
      <c r="K177" s="51"/>
      <c r="L177" s="51"/>
      <c r="M177" s="51"/>
      <c r="N177" s="51"/>
      <c r="O177" s="51"/>
      <c r="P177" s="51"/>
      <c r="Q177" s="51"/>
      <c r="R177" s="51"/>
      <c r="T177" s="51"/>
    </row>
    <row r="178" spans="2:20" ht="12.75">
      <c r="B178" s="58"/>
      <c r="C178" s="51"/>
      <c r="D178" s="51"/>
      <c r="E178" s="51"/>
      <c r="F178" s="51"/>
      <c r="G178" s="51"/>
      <c r="H178" s="51"/>
      <c r="I178" s="51"/>
      <c r="J178" s="51"/>
      <c r="K178" s="51"/>
      <c r="L178" s="51"/>
      <c r="M178" s="51"/>
      <c r="N178" s="51"/>
      <c r="O178" s="51"/>
      <c r="P178" s="51"/>
      <c r="Q178" s="51"/>
      <c r="R178" s="51"/>
      <c r="T178" s="51"/>
    </row>
    <row r="179" spans="2:20" ht="12.75">
      <c r="B179" s="58"/>
      <c r="C179" s="51"/>
      <c r="D179" s="51"/>
      <c r="E179" s="51"/>
      <c r="F179" s="51"/>
      <c r="G179" s="51"/>
      <c r="H179" s="51"/>
      <c r="I179" s="51"/>
      <c r="J179" s="51"/>
      <c r="K179" s="51"/>
      <c r="L179" s="51"/>
      <c r="M179" s="51"/>
      <c r="N179" s="51"/>
      <c r="O179" s="51"/>
      <c r="P179" s="51"/>
      <c r="Q179" s="51"/>
      <c r="R179" s="51"/>
      <c r="T179" s="51"/>
    </row>
    <row r="180" spans="2:20" ht="12.75">
      <c r="B180" s="58"/>
      <c r="C180" s="51"/>
      <c r="D180" s="51"/>
      <c r="E180" s="51"/>
      <c r="F180" s="51"/>
      <c r="G180" s="51"/>
      <c r="H180" s="51"/>
      <c r="I180" s="51"/>
      <c r="J180" s="51"/>
      <c r="K180" s="51"/>
      <c r="L180" s="51"/>
      <c r="M180" s="51"/>
      <c r="N180" s="51"/>
      <c r="O180" s="51"/>
      <c r="P180" s="51"/>
      <c r="Q180" s="51"/>
      <c r="R180" s="51"/>
      <c r="T180" s="51"/>
    </row>
  </sheetData>
  <sheetProtection formatCells="0" formatColumns="0" formatRows="0" insertRows="0"/>
  <mergeCells count="78">
    <mergeCell ref="C77:P77"/>
    <mergeCell ref="C78:P78"/>
    <mergeCell ref="D28:G28"/>
    <mergeCell ref="B52:P67"/>
    <mergeCell ref="A68:Q68"/>
    <mergeCell ref="C44:G44"/>
    <mergeCell ref="H44:L44"/>
    <mergeCell ref="M44:P44"/>
    <mergeCell ref="B46:P46"/>
    <mergeCell ref="B48:B49"/>
    <mergeCell ref="B51:P51"/>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C24:P24"/>
    <mergeCell ref="B25:P25"/>
    <mergeCell ref="C26:P26"/>
    <mergeCell ref="B27:P27"/>
    <mergeCell ref="H28:J28"/>
    <mergeCell ref="K28:M28"/>
    <mergeCell ref="N28:O28"/>
    <mergeCell ref="C18:P18"/>
    <mergeCell ref="B19:P19"/>
    <mergeCell ref="B20:P20"/>
    <mergeCell ref="B21:P21"/>
    <mergeCell ref="C22:P22"/>
    <mergeCell ref="B23:P23"/>
    <mergeCell ref="C12:P12"/>
    <mergeCell ref="B13:P13"/>
    <mergeCell ref="C14:P14"/>
    <mergeCell ref="B15:P15"/>
    <mergeCell ref="C16:P16"/>
    <mergeCell ref="B17:P17"/>
    <mergeCell ref="B7:P8"/>
    <mergeCell ref="B9:P9"/>
    <mergeCell ref="C10:I10"/>
    <mergeCell ref="J10:M10"/>
    <mergeCell ref="N10:P10"/>
    <mergeCell ref="B11:P11"/>
    <mergeCell ref="B2:B5"/>
    <mergeCell ref="C2:M2"/>
    <mergeCell ref="N2:P2"/>
    <mergeCell ref="C3:M3"/>
    <mergeCell ref="N3:P3"/>
    <mergeCell ref="C4:M4"/>
    <mergeCell ref="N4:P4"/>
    <mergeCell ref="C5:M5"/>
    <mergeCell ref="N5:P5"/>
    <mergeCell ref="B69:B76"/>
    <mergeCell ref="C69:P69"/>
    <mergeCell ref="C70:P70"/>
    <mergeCell ref="C71:P71"/>
    <mergeCell ref="C72:P72"/>
    <mergeCell ref="C73:P73"/>
    <mergeCell ref="C74:P74"/>
    <mergeCell ref="C75:P75"/>
    <mergeCell ref="C76:P76"/>
  </mergeCells>
  <conditionalFormatting sqref="S2">
    <cfRule type="cellIs" priority="44" dxfId="0" operator="greaterThanOrEqual" stopIfTrue="1">
      <formula>0.95</formula>
    </cfRule>
  </conditionalFormatting>
  <conditionalFormatting sqref="F49">
    <cfRule type="cellIs" priority="25" dxfId="1" operator="equal" stopIfTrue="1">
      <formula>"0"</formula>
    </cfRule>
    <cfRule type="cellIs" priority="26" dxfId="1" operator="lessThanOrEqual" stopIfTrue="1">
      <formula>$S$5</formula>
    </cfRule>
    <cfRule type="cellIs" priority="27" dxfId="3" operator="between" stopIfTrue="1">
      <formula>$S$4</formula>
      <formula>$S$3</formula>
    </cfRule>
    <cfRule type="cellIs" priority="28" dxfId="0" operator="greaterThanOrEqual" stopIfTrue="1">
      <formula>$S$2</formula>
    </cfRule>
  </conditionalFormatting>
  <conditionalFormatting sqref="I49">
    <cfRule type="cellIs" priority="13" dxfId="1" operator="equal" stopIfTrue="1">
      <formula>"0"</formula>
    </cfRule>
    <cfRule type="cellIs" priority="14" dxfId="1" operator="lessThanOrEqual" stopIfTrue="1">
      <formula>$S$5</formula>
    </cfRule>
    <cfRule type="cellIs" priority="15" dxfId="3" operator="between" stopIfTrue="1">
      <formula>$S$4</formula>
      <formula>$S$3</formula>
    </cfRule>
    <cfRule type="cellIs" priority="16" dxfId="0" operator="greaterThanOrEqual" stopIfTrue="1">
      <formula>$S$2</formula>
    </cfRule>
  </conditionalFormatting>
  <conditionalFormatting sqref="L49">
    <cfRule type="cellIs" priority="9" dxfId="1" operator="equal" stopIfTrue="1">
      <formula>"0"</formula>
    </cfRule>
    <cfRule type="cellIs" priority="10" dxfId="1" operator="lessThanOrEqual" stopIfTrue="1">
      <formula>$S$5</formula>
    </cfRule>
    <cfRule type="cellIs" priority="11" dxfId="3" operator="between" stopIfTrue="1">
      <formula>$S$4</formula>
      <formula>$S$3</formula>
    </cfRule>
    <cfRule type="cellIs" priority="12" dxfId="0" operator="greaterThanOrEqual" stopIfTrue="1">
      <formula>$S$2</formula>
    </cfRule>
  </conditionalFormatting>
  <conditionalFormatting sqref="O49">
    <cfRule type="cellIs" priority="5" dxfId="1" operator="equal" stopIfTrue="1">
      <formula>"0"</formula>
    </cfRule>
    <cfRule type="cellIs" priority="6" dxfId="1" operator="lessThanOrEqual" stopIfTrue="1">
      <formula>$S$5</formula>
    </cfRule>
    <cfRule type="cellIs" priority="7" dxfId="3" operator="between" stopIfTrue="1">
      <formula>$S$4</formula>
      <formula>$S$3</formula>
    </cfRule>
    <cfRule type="cellIs" priority="8" dxfId="0" operator="greaterThanOrEqual" stopIfTrue="1">
      <formula>$S$2</formula>
    </cfRule>
  </conditionalFormatting>
  <conditionalFormatting sqref="P49">
    <cfRule type="cellIs" priority="1" dxfId="1" operator="equal" stopIfTrue="1">
      <formula>"0"</formula>
    </cfRule>
    <cfRule type="cellIs" priority="2" dxfId="1" operator="lessThanOrEqual" stopIfTrue="1">
      <formula>$S$5</formula>
    </cfRule>
    <cfRule type="cellIs" priority="3" dxfId="3" operator="between" stopIfTrue="1">
      <formula>$S$4</formula>
      <formula>$S$3</formula>
    </cfRule>
    <cfRule type="cellIs" priority="4" dxfId="0" operator="greaterThanOrEqual" stopIfTrue="1">
      <formula>$S$2</formula>
    </cfRule>
  </conditionalFormatting>
  <dataValidations count="6">
    <dataValidation type="list" allowBlank="1" showInputMessage="1" showErrorMessage="1" sqref="C18:P18">
      <formula1>$B$129:$B$136</formula1>
    </dataValidation>
    <dataValidation type="list" allowBlank="1" showInputMessage="1" showErrorMessage="1" sqref="C32:P32 C36:P36 C34:P34">
      <formula1>$Q$103:$Q$108</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"2019,2020,2021,2022,2023"</formula1>
    </dataValidation>
    <dataValidation type="list" allowBlank="1" showInputMessage="1" showErrorMessage="1" sqref="C12:P12">
      <formula1>$B$140:$B$166</formula1>
    </dataValidation>
    <dataValidation type="list" allowBlank="1" showInputMessage="1" showErrorMessage="1" sqref="C78:P78">
      <formula1>$B$171:$B$172</formula1>
    </dataValidation>
  </dataValidations>
  <printOptions/>
  <pageMargins left="0.7" right="0.7" top="0.75" bottom="0.75" header="0.3" footer="0.3"/>
  <pageSetup horizontalDpi="600" verticalDpi="600" orientation="portrait" r:id="rId4"/>
  <drawing r:id="rId3"/>
  <legacyDrawing r:id="rId2"/>
</worksheet>
</file>

<file path=xl/worksheets/sheet12.xml><?xml version="1.0" encoding="utf-8"?>
<worksheet xmlns="http://schemas.openxmlformats.org/spreadsheetml/2006/main" xmlns:r="http://schemas.openxmlformats.org/officeDocument/2006/relationships">
  <sheetPr>
    <tabColor rgb="FF7030A0"/>
  </sheetPr>
  <dimension ref="A1:AV146"/>
  <sheetViews>
    <sheetView zoomScale="70" zoomScaleNormal="70" zoomScalePageLayoutView="0" workbookViewId="0" topLeftCell="I5">
      <selection activeCell="AK5" sqref="AK5"/>
    </sheetView>
  </sheetViews>
  <sheetFormatPr defaultColWidth="11.421875" defaultRowHeight="30" customHeight="1"/>
  <cols>
    <col min="1" max="1" width="28.57421875" style="83" customWidth="1"/>
    <col min="2" max="2" width="27.00390625" style="76" bestFit="1" customWidth="1"/>
    <col min="3" max="4" width="10.7109375" style="76" hidden="1" customWidth="1"/>
    <col min="5" max="5" width="13.00390625" style="76" hidden="1" customWidth="1"/>
    <col min="6" max="8" width="10.7109375" style="76" hidden="1" customWidth="1"/>
    <col min="9" max="9" width="15.8515625" style="76" customWidth="1"/>
    <col min="10" max="10" width="12.7109375" style="76" customWidth="1"/>
    <col min="11" max="16" width="10.7109375" style="76" hidden="1" customWidth="1"/>
    <col min="17" max="18" width="12.7109375" style="76" customWidth="1"/>
    <col min="19" max="19" width="8.7109375" style="76" hidden="1" customWidth="1"/>
    <col min="20" max="20" width="10.28125" style="76" hidden="1" customWidth="1"/>
    <col min="21" max="21" width="13.8515625" style="76" hidden="1" customWidth="1"/>
    <col min="22" max="22" width="11.28125" style="76" hidden="1" customWidth="1"/>
    <col min="23" max="23" width="14.421875" style="76" hidden="1" customWidth="1"/>
    <col min="24" max="24" width="8.7109375" style="76" hidden="1" customWidth="1"/>
    <col min="25" max="26" width="15.7109375" style="76" customWidth="1"/>
    <col min="27" max="27" width="8.7109375" style="76" customWidth="1"/>
    <col min="28" max="28" width="9.57421875" style="76" customWidth="1"/>
    <col min="29" max="29" width="8.7109375" style="76" customWidth="1"/>
    <col min="30" max="30" width="10.140625" style="76" customWidth="1"/>
    <col min="31" max="31" width="8.7109375" style="76" customWidth="1"/>
    <col min="32" max="32" width="10.140625" style="76" customWidth="1"/>
    <col min="33" max="36" width="15.7109375" style="76" customWidth="1"/>
    <col min="37" max="37" width="5.28125" style="76" customWidth="1"/>
    <col min="38" max="38" width="10.7109375" style="76" customWidth="1"/>
    <col min="39" max="39" width="79.28125" style="76" customWidth="1"/>
    <col min="40" max="42" width="11.421875" style="108" customWidth="1"/>
    <col min="43" max="43" width="11.421875" style="96" hidden="1" customWidth="1"/>
    <col min="44" max="44" width="11.421875" style="108" customWidth="1"/>
    <col min="45" max="16384" width="11.421875" style="76" customWidth="1"/>
  </cols>
  <sheetData>
    <row r="1" spans="1:48" ht="30" customHeight="1">
      <c r="A1" s="583"/>
      <c r="B1" s="578" t="s">
        <v>56</v>
      </c>
      <c r="C1" s="579"/>
      <c r="D1" s="579"/>
      <c r="E1" s="579"/>
      <c r="F1" s="579"/>
      <c r="G1" s="579"/>
      <c r="H1" s="579"/>
      <c r="I1" s="579"/>
      <c r="J1" s="579"/>
      <c r="K1" s="579"/>
      <c r="L1" s="579"/>
      <c r="M1" s="579"/>
      <c r="N1" s="579"/>
      <c r="O1" s="579"/>
      <c r="P1" s="579"/>
      <c r="Q1" s="579"/>
      <c r="R1" s="579"/>
      <c r="S1" s="579"/>
      <c r="T1" s="579"/>
      <c r="U1" s="579"/>
      <c r="V1" s="579"/>
      <c r="W1" s="579"/>
      <c r="X1" s="579"/>
      <c r="Y1" s="579"/>
      <c r="Z1" s="579"/>
      <c r="AA1" s="579"/>
      <c r="AB1" s="579"/>
      <c r="AC1" s="579"/>
      <c r="AD1" s="579"/>
      <c r="AE1" s="579"/>
      <c r="AF1" s="579"/>
      <c r="AG1" s="579"/>
      <c r="AH1" s="579"/>
      <c r="AI1" s="579"/>
      <c r="AJ1" s="579"/>
      <c r="AK1" s="580"/>
      <c r="AL1" s="556" t="str">
        <f>+EficaciaInducción!N2</f>
        <v>Código: GC-F-006</v>
      </c>
      <c r="AM1" s="557"/>
      <c r="AN1" s="107"/>
      <c r="AO1" s="107"/>
      <c r="AR1" s="107"/>
      <c r="AS1" s="73"/>
      <c r="AT1" s="73"/>
      <c r="AU1" s="74"/>
      <c r="AV1" s="75"/>
    </row>
    <row r="2" spans="1:48" s="53" customFormat="1" ht="30" customHeight="1">
      <c r="A2" s="583"/>
      <c r="B2" s="578" t="s">
        <v>87</v>
      </c>
      <c r="C2" s="579"/>
      <c r="D2" s="579"/>
      <c r="E2" s="579"/>
      <c r="F2" s="579"/>
      <c r="G2" s="579"/>
      <c r="H2" s="579"/>
      <c r="I2" s="579"/>
      <c r="J2" s="579"/>
      <c r="K2" s="579"/>
      <c r="L2" s="579"/>
      <c r="M2" s="579"/>
      <c r="N2" s="579"/>
      <c r="O2" s="579"/>
      <c r="P2" s="579"/>
      <c r="Q2" s="579"/>
      <c r="R2" s="579"/>
      <c r="S2" s="579"/>
      <c r="T2" s="579"/>
      <c r="U2" s="579"/>
      <c r="V2" s="579"/>
      <c r="W2" s="579"/>
      <c r="X2" s="579"/>
      <c r="Y2" s="579"/>
      <c r="Z2" s="579"/>
      <c r="AA2" s="579"/>
      <c r="AB2" s="579"/>
      <c r="AC2" s="579"/>
      <c r="AD2" s="579"/>
      <c r="AE2" s="579"/>
      <c r="AF2" s="579"/>
      <c r="AG2" s="579"/>
      <c r="AH2" s="579"/>
      <c r="AI2" s="579"/>
      <c r="AJ2" s="579"/>
      <c r="AK2" s="580"/>
      <c r="AL2" s="556" t="str">
        <f>+EficaciaInducción!N3</f>
        <v>Fecha: 14 de junio de 2019</v>
      </c>
      <c r="AM2" s="557"/>
      <c r="AN2" s="109"/>
      <c r="AO2" s="109"/>
      <c r="AP2" s="110"/>
      <c r="AQ2" s="119">
        <f>+EficaciaInducción!S2</f>
        <v>0.95</v>
      </c>
      <c r="AR2" s="109"/>
      <c r="AS2" s="77"/>
      <c r="AT2" s="77"/>
      <c r="AU2" s="78"/>
      <c r="AV2" s="79"/>
    </row>
    <row r="3" spans="1:48" s="53" customFormat="1" ht="30" customHeight="1">
      <c r="A3" s="583"/>
      <c r="B3" s="578" t="s">
        <v>89</v>
      </c>
      <c r="C3" s="579"/>
      <c r="D3" s="579"/>
      <c r="E3" s="579"/>
      <c r="F3" s="579"/>
      <c r="G3" s="579"/>
      <c r="H3" s="579"/>
      <c r="I3" s="579"/>
      <c r="J3" s="579"/>
      <c r="K3" s="579"/>
      <c r="L3" s="579"/>
      <c r="M3" s="579"/>
      <c r="N3" s="579"/>
      <c r="O3" s="579"/>
      <c r="P3" s="579"/>
      <c r="Q3" s="579"/>
      <c r="R3" s="579"/>
      <c r="S3" s="579"/>
      <c r="T3" s="579"/>
      <c r="U3" s="579"/>
      <c r="V3" s="579"/>
      <c r="W3" s="579"/>
      <c r="X3" s="579"/>
      <c r="Y3" s="579"/>
      <c r="Z3" s="579"/>
      <c r="AA3" s="579"/>
      <c r="AB3" s="579"/>
      <c r="AC3" s="579"/>
      <c r="AD3" s="579"/>
      <c r="AE3" s="579"/>
      <c r="AF3" s="579"/>
      <c r="AG3" s="579"/>
      <c r="AH3" s="579"/>
      <c r="AI3" s="579"/>
      <c r="AJ3" s="579"/>
      <c r="AK3" s="580"/>
      <c r="AL3" s="556" t="str">
        <f>+EficaciaInducción!N4</f>
        <v>Versión 004</v>
      </c>
      <c r="AM3" s="557"/>
      <c r="AN3" s="109"/>
      <c r="AO3" s="109"/>
      <c r="AP3" s="110"/>
      <c r="AQ3" s="97">
        <f>+EficaciaInducción!S3</f>
        <v>0.944449</v>
      </c>
      <c r="AR3" s="109"/>
      <c r="AS3" s="77"/>
      <c r="AT3" s="77"/>
      <c r="AU3" s="78"/>
      <c r="AV3" s="79"/>
    </row>
    <row r="4" spans="1:48" s="53" customFormat="1" ht="30" customHeight="1">
      <c r="A4" s="583"/>
      <c r="B4" s="578" t="s">
        <v>91</v>
      </c>
      <c r="C4" s="579"/>
      <c r="D4" s="579"/>
      <c r="E4" s="579"/>
      <c r="F4" s="579"/>
      <c r="G4" s="579"/>
      <c r="H4" s="579"/>
      <c r="I4" s="579"/>
      <c r="J4" s="579"/>
      <c r="K4" s="579"/>
      <c r="L4" s="579"/>
      <c r="M4" s="579"/>
      <c r="N4" s="579"/>
      <c r="O4" s="579"/>
      <c r="P4" s="579"/>
      <c r="Q4" s="579"/>
      <c r="R4" s="579"/>
      <c r="S4" s="579"/>
      <c r="T4" s="579"/>
      <c r="U4" s="579"/>
      <c r="V4" s="579"/>
      <c r="W4" s="579"/>
      <c r="X4" s="579"/>
      <c r="Y4" s="579"/>
      <c r="Z4" s="579"/>
      <c r="AA4" s="579"/>
      <c r="AB4" s="579"/>
      <c r="AC4" s="579"/>
      <c r="AD4" s="579"/>
      <c r="AE4" s="579"/>
      <c r="AF4" s="579"/>
      <c r="AG4" s="579"/>
      <c r="AH4" s="579"/>
      <c r="AI4" s="579"/>
      <c r="AJ4" s="579"/>
      <c r="AK4" s="580"/>
      <c r="AL4" s="557" t="str">
        <f>+EficaciaInducción!N5</f>
        <v>Pagina 1 de 1</v>
      </c>
      <c r="AM4" s="557"/>
      <c r="AN4" s="111"/>
      <c r="AO4" s="111"/>
      <c r="AP4" s="110"/>
      <c r="AQ4" s="97">
        <f>+EficaciaInducción!S5</f>
        <v>0.844449</v>
      </c>
      <c r="AR4" s="111"/>
      <c r="AS4" s="80"/>
      <c r="AT4" s="80"/>
      <c r="AU4" s="78"/>
      <c r="AV4" s="79"/>
    </row>
    <row r="5" spans="1:48" s="53" customFormat="1" ht="18">
      <c r="A5" s="100"/>
      <c r="B5" s="101"/>
      <c r="C5" s="101"/>
      <c r="D5" s="101"/>
      <c r="E5" s="101"/>
      <c r="F5" s="101"/>
      <c r="G5" s="101"/>
      <c r="H5" s="101"/>
      <c r="I5" s="102"/>
      <c r="J5" s="102"/>
      <c r="K5" s="102"/>
      <c r="L5" s="102"/>
      <c r="M5" s="102"/>
      <c r="N5" s="102"/>
      <c r="O5" s="102"/>
      <c r="P5" s="102"/>
      <c r="Q5" s="102"/>
      <c r="R5" s="102"/>
      <c r="S5" s="102"/>
      <c r="T5" s="102"/>
      <c r="U5" s="102"/>
      <c r="V5" s="102"/>
      <c r="W5" s="102"/>
      <c r="X5" s="102"/>
      <c r="Y5" s="102"/>
      <c r="Z5" s="102"/>
      <c r="AA5" s="102"/>
      <c r="AB5" s="102"/>
      <c r="AC5" s="102"/>
      <c r="AD5" s="102"/>
      <c r="AE5" s="102"/>
      <c r="AF5" s="102"/>
      <c r="AG5" s="102"/>
      <c r="AH5" s="102"/>
      <c r="AI5" s="102"/>
      <c r="AJ5" s="102"/>
      <c r="AK5" s="103"/>
      <c r="AL5" s="103"/>
      <c r="AM5" s="103"/>
      <c r="AN5" s="111"/>
      <c r="AO5" s="111"/>
      <c r="AP5" s="110"/>
      <c r="AQ5" s="97">
        <f>+EficaciaInducción!S4</f>
        <v>0.85</v>
      </c>
      <c r="AR5" s="111"/>
      <c r="AS5" s="80"/>
      <c r="AT5" s="80"/>
      <c r="AU5" s="78"/>
      <c r="AV5" s="79"/>
    </row>
    <row r="6" spans="1:44" s="227" customFormat="1" ht="30" customHeight="1">
      <c r="A6" s="228" t="s">
        <v>0</v>
      </c>
      <c r="B6" s="224"/>
      <c r="C6" s="224"/>
      <c r="D6" s="224"/>
      <c r="E6" s="224"/>
      <c r="F6" s="224"/>
      <c r="G6" s="224"/>
      <c r="H6" s="224"/>
      <c r="I6" s="672" t="str">
        <f>+EficaciaInducción!C12</f>
        <v>GESTION DEL TALENTO HUMANO</v>
      </c>
      <c r="J6" s="672"/>
      <c r="K6" s="672"/>
      <c r="L6" s="672"/>
      <c r="M6" s="672"/>
      <c r="N6" s="672"/>
      <c r="O6" s="672"/>
      <c r="P6" s="672"/>
      <c r="Q6" s="672"/>
      <c r="R6" s="672"/>
      <c r="S6" s="672"/>
      <c r="T6" s="672"/>
      <c r="U6" s="672"/>
      <c r="V6" s="672"/>
      <c r="W6" s="672"/>
      <c r="X6" s="672"/>
      <c r="Y6" s="672"/>
      <c r="Z6" s="672"/>
      <c r="AA6" s="672"/>
      <c r="AB6" s="672"/>
      <c r="AC6" s="672"/>
      <c r="AD6" s="672"/>
      <c r="AE6" s="672"/>
      <c r="AF6" s="672"/>
      <c r="AG6" s="672"/>
      <c r="AH6" s="672"/>
      <c r="AI6" s="672"/>
      <c r="AJ6" s="672"/>
      <c r="AK6" s="672"/>
      <c r="AL6" s="672"/>
      <c r="AM6" s="672"/>
      <c r="AN6" s="225"/>
      <c r="AO6" s="225"/>
      <c r="AP6" s="225"/>
      <c r="AQ6" s="226"/>
      <c r="AR6" s="225"/>
    </row>
    <row r="7" spans="1:44" s="53" customFormat="1" ht="11.25" customHeight="1" thickBot="1">
      <c r="A7" s="106"/>
      <c r="B7" s="105"/>
      <c r="C7" s="105"/>
      <c r="D7" s="105"/>
      <c r="E7" s="105"/>
      <c r="F7" s="105"/>
      <c r="G7" s="105"/>
      <c r="H7" s="105"/>
      <c r="I7" s="105"/>
      <c r="J7" s="105"/>
      <c r="K7" s="105"/>
      <c r="L7" s="105"/>
      <c r="M7" s="105"/>
      <c r="N7" s="105"/>
      <c r="O7" s="105"/>
      <c r="P7" s="105"/>
      <c r="Q7" s="105"/>
      <c r="R7" s="105"/>
      <c r="S7" s="105"/>
      <c r="T7" s="105"/>
      <c r="U7" s="105"/>
      <c r="V7" s="105"/>
      <c r="W7" s="105"/>
      <c r="X7" s="105"/>
      <c r="Y7" s="105"/>
      <c r="Z7" s="105"/>
      <c r="AA7" s="105"/>
      <c r="AB7" s="105"/>
      <c r="AC7" s="105"/>
      <c r="AD7" s="105"/>
      <c r="AE7" s="105"/>
      <c r="AF7" s="105"/>
      <c r="AG7" s="105"/>
      <c r="AH7" s="105"/>
      <c r="AI7" s="105"/>
      <c r="AJ7" s="105"/>
      <c r="AK7" s="105"/>
      <c r="AL7" s="105"/>
      <c r="AM7" s="105"/>
      <c r="AN7" s="110"/>
      <c r="AO7" s="110"/>
      <c r="AP7" s="110"/>
      <c r="AQ7" s="97"/>
      <c r="AR7" s="110"/>
    </row>
    <row r="8" spans="1:44" s="81" customFormat="1" ht="30" customHeight="1">
      <c r="A8" s="678" t="s">
        <v>92</v>
      </c>
      <c r="B8" s="680" t="s">
        <v>20</v>
      </c>
      <c r="C8" s="673" t="str">
        <f>+EficaciaInducción!C14</f>
        <v>Eficacia de la Inducción Institucional </v>
      </c>
      <c r="D8" s="674"/>
      <c r="E8" s="674"/>
      <c r="F8" s="674"/>
      <c r="G8" s="674"/>
      <c r="H8" s="674"/>
      <c r="I8" s="674"/>
      <c r="J8" s="674"/>
      <c r="K8" s="674"/>
      <c r="L8" s="674"/>
      <c r="M8" s="674"/>
      <c r="N8" s="674"/>
      <c r="O8" s="674"/>
      <c r="P8" s="674"/>
      <c r="Q8" s="674"/>
      <c r="R8" s="674"/>
      <c r="S8" s="674"/>
      <c r="T8" s="674"/>
      <c r="U8" s="674"/>
      <c r="V8" s="674"/>
      <c r="W8" s="674"/>
      <c r="X8" s="674"/>
      <c r="Y8" s="674"/>
      <c r="Z8" s="674"/>
      <c r="AA8" s="674"/>
      <c r="AB8" s="674"/>
      <c r="AC8" s="674"/>
      <c r="AD8" s="674"/>
      <c r="AE8" s="674"/>
      <c r="AF8" s="674"/>
      <c r="AG8" s="674"/>
      <c r="AH8" s="674"/>
      <c r="AI8" s="674"/>
      <c r="AJ8" s="675"/>
      <c r="AK8" s="680" t="s">
        <v>94</v>
      </c>
      <c r="AL8" s="680"/>
      <c r="AM8" s="689"/>
      <c r="AN8" s="112"/>
      <c r="AO8" s="112"/>
      <c r="AP8" s="112"/>
      <c r="AQ8" s="96"/>
      <c r="AR8" s="112"/>
    </row>
    <row r="9" spans="1:44" s="82" customFormat="1" ht="30" customHeight="1">
      <c r="A9" s="679"/>
      <c r="B9" s="576"/>
      <c r="C9" s="220" t="s">
        <v>210</v>
      </c>
      <c r="D9" s="220" t="s">
        <v>93</v>
      </c>
      <c r="E9" s="220" t="s">
        <v>211</v>
      </c>
      <c r="F9" s="220" t="s">
        <v>93</v>
      </c>
      <c r="G9" s="220" t="s">
        <v>212</v>
      </c>
      <c r="H9" s="220" t="s">
        <v>93</v>
      </c>
      <c r="I9" s="131" t="s">
        <v>201</v>
      </c>
      <c r="J9" s="131" t="s">
        <v>93</v>
      </c>
      <c r="K9" s="220" t="s">
        <v>213</v>
      </c>
      <c r="L9" s="220" t="s">
        <v>93</v>
      </c>
      <c r="M9" s="220" t="s">
        <v>214</v>
      </c>
      <c r="N9" s="220" t="s">
        <v>93</v>
      </c>
      <c r="O9" s="220" t="s">
        <v>215</v>
      </c>
      <c r="P9" s="220" t="s">
        <v>93</v>
      </c>
      <c r="Q9" s="131" t="s">
        <v>202</v>
      </c>
      <c r="R9" s="131" t="s">
        <v>93</v>
      </c>
      <c r="S9" s="220" t="s">
        <v>216</v>
      </c>
      <c r="T9" s="220" t="s">
        <v>93</v>
      </c>
      <c r="U9" s="220" t="s">
        <v>217</v>
      </c>
      <c r="V9" s="220" t="s">
        <v>93</v>
      </c>
      <c r="W9" s="220" t="s">
        <v>218</v>
      </c>
      <c r="X9" s="220" t="s">
        <v>93</v>
      </c>
      <c r="Y9" s="131" t="s">
        <v>203</v>
      </c>
      <c r="Z9" s="131" t="s">
        <v>93</v>
      </c>
      <c r="AA9" s="220" t="s">
        <v>219</v>
      </c>
      <c r="AB9" s="220" t="s">
        <v>93</v>
      </c>
      <c r="AC9" s="220" t="s">
        <v>220</v>
      </c>
      <c r="AD9" s="220" t="s">
        <v>93</v>
      </c>
      <c r="AE9" s="220" t="s">
        <v>221</v>
      </c>
      <c r="AF9" s="220" t="s">
        <v>93</v>
      </c>
      <c r="AG9" s="131" t="s">
        <v>204</v>
      </c>
      <c r="AH9" s="131" t="s">
        <v>93</v>
      </c>
      <c r="AI9" s="131" t="s">
        <v>10</v>
      </c>
      <c r="AJ9" s="131" t="s">
        <v>93</v>
      </c>
      <c r="AK9" s="577"/>
      <c r="AL9" s="577"/>
      <c r="AM9" s="690"/>
      <c r="AN9" s="113"/>
      <c r="AO9" s="113"/>
      <c r="AP9" s="113"/>
      <c r="AQ9" s="96"/>
      <c r="AR9" s="113"/>
    </row>
    <row r="10" spans="1:44" s="53" customFormat="1" ht="152.25" customHeight="1">
      <c r="A10" s="683" t="s">
        <v>189</v>
      </c>
      <c r="B10" s="229" t="str">
        <f>+EficaciaInducción!B40</f>
        <v>Número de servidores con Inducción</v>
      </c>
      <c r="C10" s="179">
        <v>2</v>
      </c>
      <c r="D10" s="670">
        <f>IF(C10=0,"0",C10/C11)</f>
        <v>1</v>
      </c>
      <c r="E10" s="179">
        <v>4</v>
      </c>
      <c r="F10" s="670">
        <f>IF(E10=0,"0",E10/E11)</f>
        <v>0.8</v>
      </c>
      <c r="G10" s="179">
        <v>6</v>
      </c>
      <c r="H10" s="670">
        <f>IF(G10=0,"0",G10/G11)</f>
        <v>1</v>
      </c>
      <c r="I10" s="181">
        <f>+C10+E10+G10</f>
        <v>12</v>
      </c>
      <c r="J10" s="685">
        <f>IF(I10=0,"0",I10/I11)</f>
        <v>0.9230769230769231</v>
      </c>
      <c r="K10" s="140">
        <v>2</v>
      </c>
      <c r="L10" s="676">
        <f>IF(K10=0,"0",K10/K11)</f>
        <v>1</v>
      </c>
      <c r="M10" s="140">
        <v>0</v>
      </c>
      <c r="N10" s="676" t="str">
        <f>IF(M10=0,"0",M10/M11)</f>
        <v>0</v>
      </c>
      <c r="O10" s="140">
        <v>1</v>
      </c>
      <c r="P10" s="676">
        <f>IF(O10=0,"0",O10/O11)</f>
        <v>1</v>
      </c>
      <c r="Q10" s="142">
        <f>K10+M10+O10</f>
        <v>3</v>
      </c>
      <c r="R10" s="687">
        <f>IF(Q10=0,"0",Q10/Q11)</f>
        <v>1</v>
      </c>
      <c r="S10" s="140"/>
      <c r="T10" s="676" t="str">
        <f>IF(S10=0,"0",S10/S11)</f>
        <v>0</v>
      </c>
      <c r="U10" s="140"/>
      <c r="V10" s="676" t="str">
        <f>IF(U10=0,"0",U10/U11)</f>
        <v>0</v>
      </c>
      <c r="W10" s="140"/>
      <c r="X10" s="676" t="str">
        <f>IF(W10=0,"0",W10/W11)</f>
        <v>0</v>
      </c>
      <c r="Y10" s="142">
        <v>11</v>
      </c>
      <c r="Z10" s="687">
        <f>IF(Y10=0,"0",Y10/Y11)</f>
        <v>1</v>
      </c>
      <c r="AA10" s="144">
        <v>2</v>
      </c>
      <c r="AB10" s="676">
        <f>IF(AA10=0,"0",AA10/AA11)</f>
        <v>1</v>
      </c>
      <c r="AC10" s="144">
        <v>2</v>
      </c>
      <c r="AD10" s="676">
        <f>IF(AC10=0,"0",AC10/AC11)</f>
        <v>1</v>
      </c>
      <c r="AE10" s="234">
        <v>3</v>
      </c>
      <c r="AF10" s="676">
        <f>IF(AE10=0,"0",AE10/AE11)</f>
        <v>1</v>
      </c>
      <c r="AG10" s="152">
        <f>+AA10+AC10+AE10</f>
        <v>7</v>
      </c>
      <c r="AH10" s="687">
        <f>IF(AG10=0,"0",AG10/AG11)</f>
        <v>1</v>
      </c>
      <c r="AI10" s="178">
        <f>+I10+Q10+Y10+AG10</f>
        <v>33</v>
      </c>
      <c r="AJ10" s="681">
        <f>IF(AI10=0,"0",AI10/AI11)</f>
        <v>0.9705882352941176</v>
      </c>
      <c r="AK10" s="691" t="s">
        <v>300</v>
      </c>
      <c r="AL10" s="691"/>
      <c r="AM10" s="692"/>
      <c r="AN10" s="110"/>
      <c r="AO10" s="110"/>
      <c r="AP10" s="110"/>
      <c r="AQ10" s="96"/>
      <c r="AR10" s="110"/>
    </row>
    <row r="11" spans="1:44" s="53" customFormat="1" ht="142.5" customHeight="1" thickBot="1">
      <c r="A11" s="684"/>
      <c r="B11" s="230" t="str">
        <f>+EficaciaInducción!B41</f>
        <v>Número de servidores posesionados y que debían entregar Inducción.</v>
      </c>
      <c r="C11" s="180">
        <v>2</v>
      </c>
      <c r="D11" s="671"/>
      <c r="E11" s="180">
        <v>5</v>
      </c>
      <c r="F11" s="671"/>
      <c r="G11" s="180">
        <v>6</v>
      </c>
      <c r="H11" s="671"/>
      <c r="I11" s="182">
        <f>+C11+E11+G11</f>
        <v>13</v>
      </c>
      <c r="J11" s="686"/>
      <c r="K11" s="141">
        <v>2</v>
      </c>
      <c r="L11" s="677"/>
      <c r="M11" s="141">
        <v>0</v>
      </c>
      <c r="N11" s="677"/>
      <c r="O11" s="141">
        <v>1</v>
      </c>
      <c r="P11" s="677"/>
      <c r="Q11" s="143">
        <f>+K11+M11+O11</f>
        <v>3</v>
      </c>
      <c r="R11" s="688"/>
      <c r="S11" s="141"/>
      <c r="T11" s="677"/>
      <c r="U11" s="141"/>
      <c r="V11" s="677"/>
      <c r="W11" s="141"/>
      <c r="X11" s="677"/>
      <c r="Y11" s="143">
        <v>11</v>
      </c>
      <c r="Z11" s="688"/>
      <c r="AA11" s="145">
        <v>2</v>
      </c>
      <c r="AB11" s="677"/>
      <c r="AC11" s="150">
        <v>2</v>
      </c>
      <c r="AD11" s="677"/>
      <c r="AE11" s="235">
        <v>3</v>
      </c>
      <c r="AF11" s="677"/>
      <c r="AG11" s="151">
        <f>+AA11+AC11+AE11</f>
        <v>7</v>
      </c>
      <c r="AH11" s="688"/>
      <c r="AI11" s="231">
        <f>+I11+Q11+Y11+AG11</f>
        <v>34</v>
      </c>
      <c r="AJ11" s="682"/>
      <c r="AK11" s="693" t="s">
        <v>314</v>
      </c>
      <c r="AL11" s="693"/>
      <c r="AM11" s="694"/>
      <c r="AN11" s="110"/>
      <c r="AO11" s="110"/>
      <c r="AP11" s="110"/>
      <c r="AQ11" s="96"/>
      <c r="AR11" s="110"/>
    </row>
    <row r="12" spans="2:36" ht="30" customHeight="1">
      <c r="B12" s="74"/>
      <c r="C12" s="74"/>
      <c r="D12" s="74"/>
      <c r="E12" s="74"/>
      <c r="F12" s="74"/>
      <c r="G12" s="74"/>
      <c r="H12" s="7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row>
    <row r="66" ht="30" customHeight="1">
      <c r="AQ66" s="98"/>
    </row>
    <row r="136" ht="30" customHeight="1">
      <c r="AQ136" s="99"/>
    </row>
    <row r="137" ht="30" customHeight="1">
      <c r="AQ137" s="99"/>
    </row>
    <row r="138" ht="30" customHeight="1">
      <c r="AQ138" s="99"/>
    </row>
    <row r="139" ht="30" customHeight="1">
      <c r="AQ139" s="99"/>
    </row>
    <row r="140" ht="30" customHeight="1">
      <c r="AQ140" s="99"/>
    </row>
    <row r="141" ht="30" customHeight="1">
      <c r="AQ141" s="99"/>
    </row>
    <row r="142" ht="30" customHeight="1">
      <c r="AQ142" s="99"/>
    </row>
    <row r="143" ht="30" customHeight="1">
      <c r="AQ143" s="99"/>
    </row>
    <row r="144" ht="30" customHeight="1">
      <c r="AQ144" s="99"/>
    </row>
    <row r="145" ht="30" customHeight="1">
      <c r="AQ145" s="99"/>
    </row>
    <row r="146" ht="30" customHeight="1">
      <c r="AQ146" s="99"/>
    </row>
  </sheetData>
  <sheetProtection formatCells="0" formatColumns="0" formatRows="0" insertRows="0"/>
  <mergeCells count="34">
    <mergeCell ref="AB10:AB11"/>
    <mergeCell ref="AD10:AD11"/>
    <mergeCell ref="AK8:AM9"/>
    <mergeCell ref="AH10:AH11"/>
    <mergeCell ref="AK10:AM10"/>
    <mergeCell ref="AK11:AM11"/>
    <mergeCell ref="J10:J11"/>
    <mergeCell ref="R10:R11"/>
    <mergeCell ref="Z10:Z11"/>
    <mergeCell ref="N10:N11"/>
    <mergeCell ref="P10:P11"/>
    <mergeCell ref="T10:T11"/>
    <mergeCell ref="V10:V11"/>
    <mergeCell ref="X10:X11"/>
    <mergeCell ref="AL3:AM3"/>
    <mergeCell ref="B4:AK4"/>
    <mergeCell ref="AL4:AM4"/>
    <mergeCell ref="A8:A9"/>
    <mergeCell ref="B8:B9"/>
    <mergeCell ref="AJ10:AJ11"/>
    <mergeCell ref="D10:D11"/>
    <mergeCell ref="F10:F11"/>
    <mergeCell ref="AF10:AF11"/>
    <mergeCell ref="A10:A11"/>
    <mergeCell ref="H10:H11"/>
    <mergeCell ref="I6:AM6"/>
    <mergeCell ref="C8:AJ8"/>
    <mergeCell ref="L10:L11"/>
    <mergeCell ref="A1:A4"/>
    <mergeCell ref="B1:AK1"/>
    <mergeCell ref="AL1:AM1"/>
    <mergeCell ref="B2:AK2"/>
    <mergeCell ref="AL2:AM2"/>
    <mergeCell ref="B3:AK3"/>
  </mergeCells>
  <conditionalFormatting sqref="AJ10">
    <cfRule type="cellIs" priority="1" dxfId="1" operator="equal" stopIfTrue="1">
      <formula>"0"</formula>
    </cfRule>
    <cfRule type="cellIs" priority="2" dxfId="1" operator="lessThanOrEqual" stopIfTrue="1">
      <formula>$AQ$5</formula>
    </cfRule>
    <cfRule type="cellIs" priority="3" dxfId="0" operator="greaterThanOrEqual" stopIfTrue="1">
      <formula>$AQ$2</formula>
    </cfRule>
    <cfRule type="cellIs" priority="4" dxfId="3" operator="between" stopIfTrue="1">
      <formula>$AQ$4</formula>
      <formula>$AQ$3</formula>
    </cfRule>
  </conditionalFormatting>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tabColor theme="6" tint="-0.24997000396251678"/>
  </sheetPr>
  <dimension ref="A1:F12"/>
  <sheetViews>
    <sheetView zoomScalePageLayoutView="0" workbookViewId="0" topLeftCell="A10">
      <selection activeCell="C24" sqref="C24:P24"/>
    </sheetView>
  </sheetViews>
  <sheetFormatPr defaultColWidth="11.421875" defaultRowHeight="12.75"/>
  <cols>
    <col min="1" max="1" width="27.28125" style="0" customWidth="1"/>
    <col min="2" max="2" width="40.57421875" style="0" customWidth="1"/>
    <col min="3" max="3" width="15.57421875" style="0" customWidth="1"/>
    <col min="6" max="6" width="15.7109375" style="0" customWidth="1"/>
  </cols>
  <sheetData>
    <row r="1" spans="1:6" ht="18.75" thickTop="1">
      <c r="A1" s="371"/>
      <c r="B1" s="374" t="s">
        <v>56</v>
      </c>
      <c r="C1" s="374"/>
      <c r="D1" s="375" t="s">
        <v>86</v>
      </c>
      <c r="E1" s="376"/>
      <c r="F1" s="377"/>
    </row>
    <row r="2" spans="1:6" ht="18">
      <c r="A2" s="372"/>
      <c r="B2" s="378" t="s">
        <v>87</v>
      </c>
      <c r="C2" s="378"/>
      <c r="D2" s="379" t="s">
        <v>88</v>
      </c>
      <c r="E2" s="380"/>
      <c r="F2" s="381"/>
    </row>
    <row r="3" spans="1:6" ht="18">
      <c r="A3" s="372"/>
      <c r="B3" s="378" t="s">
        <v>89</v>
      </c>
      <c r="C3" s="378"/>
      <c r="D3" s="379" t="s">
        <v>90</v>
      </c>
      <c r="E3" s="380"/>
      <c r="F3" s="381"/>
    </row>
    <row r="4" spans="1:6" ht="27.75" customHeight="1" thickBot="1">
      <c r="A4" s="373"/>
      <c r="B4" s="382" t="s">
        <v>91</v>
      </c>
      <c r="C4" s="382"/>
      <c r="D4" s="383" t="s">
        <v>61</v>
      </c>
      <c r="E4" s="384"/>
      <c r="F4" s="385"/>
    </row>
    <row r="5" spans="1:6" ht="18.75" thickTop="1">
      <c r="A5" s="25"/>
      <c r="B5" s="24"/>
      <c r="C5" s="26"/>
      <c r="D5" s="27"/>
      <c r="E5" s="27"/>
      <c r="F5" s="27"/>
    </row>
    <row r="6" spans="1:6" ht="15.75">
      <c r="A6" s="28" t="s">
        <v>0</v>
      </c>
      <c r="C6" s="352"/>
      <c r="D6" s="352"/>
      <c r="E6" s="352"/>
      <c r="F6" s="352"/>
    </row>
    <row r="7" ht="13.5" thickBot="1">
      <c r="A7" s="28"/>
    </row>
    <row r="8" spans="1:6" ht="14.25" thickBot="1" thickTop="1">
      <c r="A8" s="353" t="s">
        <v>92</v>
      </c>
      <c r="B8" s="355" t="s">
        <v>141</v>
      </c>
      <c r="C8" s="357"/>
      <c r="D8" s="357"/>
      <c r="E8" s="357"/>
      <c r="F8" s="358"/>
    </row>
    <row r="9" spans="1:6" ht="13.5" thickBot="1">
      <c r="A9" s="354"/>
      <c r="B9" s="356"/>
      <c r="C9" s="31" t="s">
        <v>93</v>
      </c>
      <c r="D9" s="359" t="s">
        <v>94</v>
      </c>
      <c r="E9" s="359"/>
      <c r="F9" s="360"/>
    </row>
    <row r="10" spans="1:6" ht="50.25" customHeight="1" thickBot="1">
      <c r="A10" s="361" t="s">
        <v>95</v>
      </c>
      <c r="B10" s="29"/>
      <c r="C10" s="363"/>
      <c r="D10" s="365"/>
      <c r="E10" s="366"/>
      <c r="F10" s="367"/>
    </row>
    <row r="11" spans="1:6" ht="115.5" customHeight="1" thickBot="1">
      <c r="A11" s="362"/>
      <c r="B11" s="29"/>
      <c r="C11" s="364"/>
      <c r="D11" s="368"/>
      <c r="E11" s="369"/>
      <c r="F11" s="370"/>
    </row>
    <row r="12" ht="12.75">
      <c r="C12" s="46">
        <f>C10</f>
        <v>0</v>
      </c>
    </row>
  </sheetData>
  <sheetProtection/>
  <mergeCells count="17">
    <mergeCell ref="A1:A4"/>
    <mergeCell ref="B1:C1"/>
    <mergeCell ref="D1:F1"/>
    <mergeCell ref="B2:C2"/>
    <mergeCell ref="D2:F2"/>
    <mergeCell ref="B3:C3"/>
    <mergeCell ref="D3:F3"/>
    <mergeCell ref="B4:C4"/>
    <mergeCell ref="D4:F4"/>
    <mergeCell ref="C6:F6"/>
    <mergeCell ref="A8:A9"/>
    <mergeCell ref="B8:B9"/>
    <mergeCell ref="C8:F8"/>
    <mergeCell ref="D9:F9"/>
    <mergeCell ref="A10:A11"/>
    <mergeCell ref="C10:C11"/>
    <mergeCell ref="D10:F11"/>
  </mergeCells>
  <printOptions/>
  <pageMargins left="0.7" right="0.7" top="0.75" bottom="0.75" header="0.3" footer="0.3"/>
  <pageSetup orientation="portrait" paperSize="14" r:id="rId2"/>
  <drawing r:id="rId1"/>
</worksheet>
</file>

<file path=xl/worksheets/sheet3.xml><?xml version="1.0" encoding="utf-8"?>
<worksheet xmlns="http://schemas.openxmlformats.org/spreadsheetml/2006/main" xmlns:r="http://schemas.openxmlformats.org/officeDocument/2006/relationships">
  <sheetPr>
    <tabColor theme="3" tint="0.39998000860214233"/>
  </sheetPr>
  <dimension ref="A2:S171"/>
  <sheetViews>
    <sheetView zoomScalePageLayoutView="0" workbookViewId="0" topLeftCell="A1">
      <selection activeCell="C24" sqref="C24:P24"/>
    </sheetView>
  </sheetViews>
  <sheetFormatPr defaultColWidth="11.421875" defaultRowHeight="12.75"/>
  <cols>
    <col min="1" max="1" width="3.00390625" style="3" customWidth="1"/>
    <col min="2" max="2" width="30.00390625" style="3" customWidth="1"/>
    <col min="3" max="3" width="16.7109375" style="3" customWidth="1"/>
    <col min="4" max="4" width="6.00390625" style="3" bestFit="1" customWidth="1"/>
    <col min="5" max="5" width="6.421875" style="3" customWidth="1"/>
    <col min="6" max="6" width="6.57421875" style="3" bestFit="1" customWidth="1"/>
    <col min="7" max="7" width="6.28125" style="3" bestFit="1" customWidth="1"/>
    <col min="8" max="8" width="6.421875" style="3" bestFit="1" customWidth="1"/>
    <col min="9" max="9" width="6.00390625" style="3" bestFit="1" customWidth="1"/>
    <col min="10" max="11" width="6.57421875" style="3" bestFit="1" customWidth="1"/>
    <col min="12" max="12" width="9.28125" style="3" customWidth="1"/>
    <col min="13" max="13" width="8.421875" style="3" customWidth="1"/>
    <col min="14" max="14" width="6.421875" style="3" customWidth="1"/>
    <col min="15" max="15" width="6.57421875" style="3" customWidth="1"/>
    <col min="16" max="16" width="12.28125" style="3" customWidth="1"/>
    <col min="17" max="18" width="11.7109375" style="3" customWidth="1"/>
    <col min="19" max="16384" width="11.421875" style="3" customWidth="1"/>
  </cols>
  <sheetData>
    <row r="1" ht="13.5" thickBot="1"/>
    <row r="2" spans="2:16" ht="16.5" customHeight="1">
      <c r="B2" s="331"/>
      <c r="C2" s="334" t="s">
        <v>56</v>
      </c>
      <c r="D2" s="335"/>
      <c r="E2" s="335"/>
      <c r="F2" s="335"/>
      <c r="G2" s="335"/>
      <c r="H2" s="335"/>
      <c r="I2" s="335"/>
      <c r="J2" s="335"/>
      <c r="K2" s="335"/>
      <c r="L2" s="335"/>
      <c r="M2" s="336"/>
      <c r="N2" s="337" t="s">
        <v>57</v>
      </c>
      <c r="O2" s="338"/>
      <c r="P2" s="339"/>
    </row>
    <row r="3" spans="2:16" ht="15.75" customHeight="1">
      <c r="B3" s="332"/>
      <c r="C3" s="340" t="s">
        <v>58</v>
      </c>
      <c r="D3" s="341"/>
      <c r="E3" s="341"/>
      <c r="F3" s="341"/>
      <c r="G3" s="341"/>
      <c r="H3" s="341"/>
      <c r="I3" s="341"/>
      <c r="J3" s="341"/>
      <c r="K3" s="341"/>
      <c r="L3" s="341"/>
      <c r="M3" s="342"/>
      <c r="N3" s="343" t="s">
        <v>97</v>
      </c>
      <c r="O3" s="344"/>
      <c r="P3" s="345"/>
    </row>
    <row r="4" spans="2:16" ht="15.75" customHeight="1">
      <c r="B4" s="332"/>
      <c r="C4" s="340" t="s">
        <v>59</v>
      </c>
      <c r="D4" s="341"/>
      <c r="E4" s="341"/>
      <c r="F4" s="341"/>
      <c r="G4" s="341"/>
      <c r="H4" s="341"/>
      <c r="I4" s="341"/>
      <c r="J4" s="341"/>
      <c r="K4" s="341"/>
      <c r="L4" s="341"/>
      <c r="M4" s="342"/>
      <c r="N4" s="343" t="s">
        <v>62</v>
      </c>
      <c r="O4" s="344"/>
      <c r="P4" s="345"/>
    </row>
    <row r="5" spans="2:16" ht="16.5" customHeight="1" thickBot="1">
      <c r="B5" s="333"/>
      <c r="C5" s="346" t="s">
        <v>60</v>
      </c>
      <c r="D5" s="347"/>
      <c r="E5" s="347"/>
      <c r="F5" s="347"/>
      <c r="G5" s="347"/>
      <c r="H5" s="347"/>
      <c r="I5" s="347"/>
      <c r="J5" s="347"/>
      <c r="K5" s="347"/>
      <c r="L5" s="347"/>
      <c r="M5" s="348"/>
      <c r="N5" s="349" t="s">
        <v>61</v>
      </c>
      <c r="O5" s="350"/>
      <c r="P5" s="351"/>
    </row>
    <row r="6" ht="13.5" thickBot="1"/>
    <row r="7" spans="1:17" ht="12.75">
      <c r="A7" s="32"/>
      <c r="B7" s="320" t="s">
        <v>65</v>
      </c>
      <c r="C7" s="321"/>
      <c r="D7" s="321"/>
      <c r="E7" s="321"/>
      <c r="F7" s="321"/>
      <c r="G7" s="321"/>
      <c r="H7" s="321"/>
      <c r="I7" s="321"/>
      <c r="J7" s="321"/>
      <c r="K7" s="321"/>
      <c r="L7" s="321"/>
      <c r="M7" s="321"/>
      <c r="N7" s="321"/>
      <c r="O7" s="321"/>
      <c r="P7" s="322"/>
      <c r="Q7" s="32"/>
    </row>
    <row r="8" spans="1:17" ht="13.5" thickBot="1">
      <c r="A8" s="32"/>
      <c r="B8" s="323"/>
      <c r="C8" s="324"/>
      <c r="D8" s="324"/>
      <c r="E8" s="324"/>
      <c r="F8" s="324"/>
      <c r="G8" s="324"/>
      <c r="H8" s="324"/>
      <c r="I8" s="324"/>
      <c r="J8" s="324"/>
      <c r="K8" s="324"/>
      <c r="L8" s="324"/>
      <c r="M8" s="324"/>
      <c r="N8" s="324"/>
      <c r="O8" s="324"/>
      <c r="P8" s="325"/>
      <c r="Q8" s="32"/>
    </row>
    <row r="9" spans="1:17" ht="6.75" customHeight="1" thickBot="1">
      <c r="A9" s="32"/>
      <c r="B9" s="326"/>
      <c r="C9" s="326"/>
      <c r="D9" s="326"/>
      <c r="E9" s="326"/>
      <c r="F9" s="326"/>
      <c r="G9" s="326"/>
      <c r="H9" s="326"/>
      <c r="I9" s="326"/>
      <c r="J9" s="326"/>
      <c r="K9" s="326"/>
      <c r="L9" s="326"/>
      <c r="M9" s="326"/>
      <c r="N9" s="326"/>
      <c r="O9" s="326"/>
      <c r="P9" s="326"/>
      <c r="Q9" s="32"/>
    </row>
    <row r="10" spans="1:17" ht="26.25" customHeight="1" thickBot="1">
      <c r="A10" s="32"/>
      <c r="B10" s="16" t="s">
        <v>83</v>
      </c>
      <c r="C10" s="17">
        <v>2017</v>
      </c>
      <c r="D10" s="327" t="s">
        <v>1</v>
      </c>
      <c r="E10" s="328"/>
      <c r="F10" s="328"/>
      <c r="G10" s="328"/>
      <c r="H10" s="329" t="s">
        <v>30</v>
      </c>
      <c r="I10" s="329"/>
      <c r="J10" s="329"/>
      <c r="K10" s="328" t="s">
        <v>27</v>
      </c>
      <c r="L10" s="328"/>
      <c r="M10" s="328"/>
      <c r="N10" s="328"/>
      <c r="O10" s="329" t="s">
        <v>36</v>
      </c>
      <c r="P10" s="330"/>
      <c r="Q10" s="32"/>
    </row>
    <row r="11" spans="1:17" ht="4.5" customHeight="1" thickBot="1">
      <c r="A11" s="32"/>
      <c r="B11" s="315"/>
      <c r="C11" s="316"/>
      <c r="D11" s="316"/>
      <c r="E11" s="316"/>
      <c r="F11" s="316"/>
      <c r="G11" s="316"/>
      <c r="H11" s="316"/>
      <c r="I11" s="316"/>
      <c r="J11" s="316"/>
      <c r="K11" s="316"/>
      <c r="L11" s="316"/>
      <c r="M11" s="316"/>
      <c r="N11" s="316"/>
      <c r="O11" s="316"/>
      <c r="P11" s="317"/>
      <c r="Q11" s="32"/>
    </row>
    <row r="12" spans="1:18" ht="13.5" thickBot="1">
      <c r="A12" s="32"/>
      <c r="B12" s="23" t="s">
        <v>0</v>
      </c>
      <c r="C12" s="254" t="s">
        <v>46</v>
      </c>
      <c r="D12" s="254"/>
      <c r="E12" s="254"/>
      <c r="F12" s="254"/>
      <c r="G12" s="254"/>
      <c r="H12" s="254"/>
      <c r="I12" s="254"/>
      <c r="J12" s="254"/>
      <c r="K12" s="254"/>
      <c r="L12" s="254"/>
      <c r="M12" s="254"/>
      <c r="N12" s="254"/>
      <c r="O12" s="254"/>
      <c r="P12" s="255"/>
      <c r="Q12" s="32"/>
      <c r="R12" s="44"/>
    </row>
    <row r="13" spans="1:17" ht="4.5" customHeight="1" thickBot="1">
      <c r="A13" s="32"/>
      <c r="B13" s="264"/>
      <c r="C13" s="275"/>
      <c r="D13" s="275"/>
      <c r="E13" s="275"/>
      <c r="F13" s="275"/>
      <c r="G13" s="275"/>
      <c r="H13" s="275"/>
      <c r="I13" s="275"/>
      <c r="J13" s="275"/>
      <c r="K13" s="275"/>
      <c r="L13" s="275"/>
      <c r="M13" s="275"/>
      <c r="N13" s="275"/>
      <c r="O13" s="275"/>
      <c r="P13" s="276"/>
      <c r="Q13" s="32"/>
    </row>
    <row r="14" spans="1:17" ht="13.5" thickBot="1">
      <c r="A14" s="32"/>
      <c r="B14" s="23" t="s">
        <v>6</v>
      </c>
      <c r="C14" s="390" t="s">
        <v>115</v>
      </c>
      <c r="D14" s="388"/>
      <c r="E14" s="388"/>
      <c r="F14" s="388"/>
      <c r="G14" s="388"/>
      <c r="H14" s="388"/>
      <c r="I14" s="388"/>
      <c r="J14" s="388"/>
      <c r="K14" s="388"/>
      <c r="L14" s="388"/>
      <c r="M14" s="388"/>
      <c r="N14" s="388"/>
      <c r="O14" s="388"/>
      <c r="P14" s="389"/>
      <c r="Q14" s="32"/>
    </row>
    <row r="15" spans="1:17" ht="4.5" customHeight="1" thickBot="1">
      <c r="A15" s="32"/>
      <c r="B15" s="291"/>
      <c r="C15" s="292"/>
      <c r="D15" s="292"/>
      <c r="E15" s="292"/>
      <c r="F15" s="292"/>
      <c r="G15" s="292"/>
      <c r="H15" s="292"/>
      <c r="I15" s="292"/>
      <c r="J15" s="292"/>
      <c r="K15" s="292"/>
      <c r="L15" s="292"/>
      <c r="M15" s="292"/>
      <c r="N15" s="292"/>
      <c r="O15" s="292"/>
      <c r="P15" s="293"/>
      <c r="Q15" s="32"/>
    </row>
    <row r="16" spans="1:17" ht="27" customHeight="1" thickBot="1">
      <c r="A16" s="32"/>
      <c r="B16" s="23" t="s">
        <v>25</v>
      </c>
      <c r="C16" s="294" t="s">
        <v>144</v>
      </c>
      <c r="D16" s="318"/>
      <c r="E16" s="318"/>
      <c r="F16" s="318"/>
      <c r="G16" s="318"/>
      <c r="H16" s="318"/>
      <c r="I16" s="318"/>
      <c r="J16" s="318"/>
      <c r="K16" s="318"/>
      <c r="L16" s="318"/>
      <c r="M16" s="318"/>
      <c r="N16" s="318"/>
      <c r="O16" s="318"/>
      <c r="P16" s="319"/>
      <c r="Q16" s="32"/>
    </row>
    <row r="17" spans="1:17" ht="4.5" customHeight="1" thickBot="1">
      <c r="A17" s="32"/>
      <c r="B17" s="291"/>
      <c r="C17" s="292"/>
      <c r="D17" s="292"/>
      <c r="E17" s="292"/>
      <c r="F17" s="292"/>
      <c r="G17" s="292"/>
      <c r="H17" s="292"/>
      <c r="I17" s="292"/>
      <c r="J17" s="292"/>
      <c r="K17" s="292"/>
      <c r="L17" s="292"/>
      <c r="M17" s="292"/>
      <c r="N17" s="292"/>
      <c r="O17" s="292"/>
      <c r="P17" s="293"/>
      <c r="Q17" s="32"/>
    </row>
    <row r="18" spans="1:17" ht="26.25" customHeight="1" thickBot="1">
      <c r="A18" s="32"/>
      <c r="B18" s="23" t="s">
        <v>11</v>
      </c>
      <c r="C18" s="309" t="s">
        <v>114</v>
      </c>
      <c r="D18" s="310"/>
      <c r="E18" s="310"/>
      <c r="F18" s="310"/>
      <c r="G18" s="310"/>
      <c r="H18" s="310"/>
      <c r="I18" s="310"/>
      <c r="J18" s="310"/>
      <c r="K18" s="310"/>
      <c r="L18" s="310"/>
      <c r="M18" s="310"/>
      <c r="N18" s="310"/>
      <c r="O18" s="310"/>
      <c r="P18" s="311"/>
      <c r="Q18" s="32"/>
    </row>
    <row r="19" spans="1:17" ht="4.5" customHeight="1" thickBot="1">
      <c r="A19" s="32"/>
      <c r="B19" s="286"/>
      <c r="C19" s="286"/>
      <c r="D19" s="286"/>
      <c r="E19" s="286"/>
      <c r="F19" s="286"/>
      <c r="G19" s="286"/>
      <c r="H19" s="286"/>
      <c r="I19" s="286"/>
      <c r="J19" s="286"/>
      <c r="K19" s="286"/>
      <c r="L19" s="286"/>
      <c r="M19" s="286"/>
      <c r="N19" s="286"/>
      <c r="O19" s="286"/>
      <c r="P19" s="286"/>
      <c r="Q19" s="32"/>
    </row>
    <row r="20" spans="1:17" ht="17.25" customHeight="1" thickBot="1">
      <c r="A20" s="32"/>
      <c r="B20" s="237" t="s">
        <v>26</v>
      </c>
      <c r="C20" s="238"/>
      <c r="D20" s="238"/>
      <c r="E20" s="238"/>
      <c r="F20" s="238"/>
      <c r="G20" s="238"/>
      <c r="H20" s="238"/>
      <c r="I20" s="238"/>
      <c r="J20" s="238"/>
      <c r="K20" s="238"/>
      <c r="L20" s="238"/>
      <c r="M20" s="238"/>
      <c r="N20" s="238"/>
      <c r="O20" s="238"/>
      <c r="P20" s="239"/>
      <c r="Q20" s="32"/>
    </row>
    <row r="21" spans="1:17" ht="4.5" customHeight="1" thickBot="1">
      <c r="A21" s="32"/>
      <c r="B21" s="312"/>
      <c r="C21" s="313"/>
      <c r="D21" s="313"/>
      <c r="E21" s="313"/>
      <c r="F21" s="313"/>
      <c r="G21" s="313"/>
      <c r="H21" s="313"/>
      <c r="I21" s="313"/>
      <c r="J21" s="313"/>
      <c r="K21" s="313"/>
      <c r="L21" s="313"/>
      <c r="M21" s="313"/>
      <c r="N21" s="313"/>
      <c r="O21" s="313"/>
      <c r="P21" s="314"/>
      <c r="Q21" s="32"/>
    </row>
    <row r="22" spans="1:17" ht="45.75" customHeight="1" thickBot="1">
      <c r="A22" s="32"/>
      <c r="B22" s="23" t="s">
        <v>3</v>
      </c>
      <c r="C22" s="387" t="s">
        <v>142</v>
      </c>
      <c r="D22" s="388"/>
      <c r="E22" s="388"/>
      <c r="F22" s="388"/>
      <c r="G22" s="388"/>
      <c r="H22" s="388"/>
      <c r="I22" s="388"/>
      <c r="J22" s="388"/>
      <c r="K22" s="388"/>
      <c r="L22" s="388"/>
      <c r="M22" s="388"/>
      <c r="N22" s="388"/>
      <c r="O22" s="388"/>
      <c r="P22" s="389"/>
      <c r="Q22" s="32"/>
    </row>
    <row r="23" spans="1:17" ht="4.5" customHeight="1" thickBot="1">
      <c r="A23" s="32"/>
      <c r="B23" s="291"/>
      <c r="C23" s="292"/>
      <c r="D23" s="292"/>
      <c r="E23" s="292"/>
      <c r="F23" s="292"/>
      <c r="G23" s="292"/>
      <c r="H23" s="292"/>
      <c r="I23" s="292"/>
      <c r="J23" s="292"/>
      <c r="K23" s="292"/>
      <c r="L23" s="292"/>
      <c r="M23" s="292"/>
      <c r="N23" s="292"/>
      <c r="O23" s="292"/>
      <c r="P23" s="293"/>
      <c r="Q23" s="32"/>
    </row>
    <row r="24" spans="1:17" ht="52.5" customHeight="1" thickBot="1">
      <c r="A24" s="32"/>
      <c r="B24" s="23" t="s">
        <v>12</v>
      </c>
      <c r="C24" s="294" t="s">
        <v>143</v>
      </c>
      <c r="D24" s="295"/>
      <c r="E24" s="295"/>
      <c r="F24" s="295"/>
      <c r="G24" s="295"/>
      <c r="H24" s="295"/>
      <c r="I24" s="295"/>
      <c r="J24" s="295"/>
      <c r="K24" s="295"/>
      <c r="L24" s="295"/>
      <c r="M24" s="295"/>
      <c r="N24" s="295"/>
      <c r="O24" s="295"/>
      <c r="P24" s="296"/>
      <c r="Q24" s="32"/>
    </row>
    <row r="25" spans="1:17" ht="4.5" customHeight="1" thickBot="1">
      <c r="A25" s="32"/>
      <c r="B25" s="291"/>
      <c r="C25" s="292"/>
      <c r="D25" s="292"/>
      <c r="E25" s="292"/>
      <c r="F25" s="292"/>
      <c r="G25" s="292"/>
      <c r="H25" s="292"/>
      <c r="I25" s="292"/>
      <c r="J25" s="292"/>
      <c r="K25" s="292"/>
      <c r="L25" s="292"/>
      <c r="M25" s="292"/>
      <c r="N25" s="292"/>
      <c r="O25" s="292"/>
      <c r="P25" s="293"/>
      <c r="Q25" s="32"/>
    </row>
    <row r="26" spans="1:17" ht="13.5" customHeight="1" thickBot="1">
      <c r="A26" s="32"/>
      <c r="B26" s="2" t="s">
        <v>2</v>
      </c>
      <c r="C26" s="386">
        <v>0.6</v>
      </c>
      <c r="D26" s="298"/>
      <c r="E26" s="298"/>
      <c r="F26" s="298"/>
      <c r="G26" s="298"/>
      <c r="H26" s="298"/>
      <c r="I26" s="298"/>
      <c r="J26" s="298"/>
      <c r="K26" s="298"/>
      <c r="L26" s="298"/>
      <c r="M26" s="298"/>
      <c r="N26" s="298"/>
      <c r="O26" s="298"/>
      <c r="P26" s="299"/>
      <c r="Q26" s="32"/>
    </row>
    <row r="27" spans="1:17" ht="4.5" customHeight="1" thickBot="1">
      <c r="A27" s="32"/>
      <c r="B27" s="300"/>
      <c r="C27" s="301"/>
      <c r="D27" s="301"/>
      <c r="E27" s="301"/>
      <c r="F27" s="301"/>
      <c r="G27" s="301"/>
      <c r="H27" s="301"/>
      <c r="I27" s="301"/>
      <c r="J27" s="301"/>
      <c r="K27" s="301"/>
      <c r="L27" s="301"/>
      <c r="M27" s="301"/>
      <c r="N27" s="301"/>
      <c r="O27" s="301"/>
      <c r="P27" s="302"/>
      <c r="Q27" s="32"/>
    </row>
    <row r="28" spans="1:17" ht="12.75" customHeight="1" thickBot="1">
      <c r="A28" s="32"/>
      <c r="B28" s="2" t="s">
        <v>13</v>
      </c>
      <c r="C28" s="11" t="s">
        <v>14</v>
      </c>
      <c r="D28" s="303" t="s">
        <v>116</v>
      </c>
      <c r="E28" s="304"/>
      <c r="F28" s="304"/>
      <c r="G28" s="305"/>
      <c r="H28" s="306" t="s">
        <v>15</v>
      </c>
      <c r="I28" s="306"/>
      <c r="J28" s="306"/>
      <c r="K28" s="303" t="s">
        <v>117</v>
      </c>
      <c r="L28" s="304"/>
      <c r="M28" s="305"/>
      <c r="N28" s="307" t="s">
        <v>16</v>
      </c>
      <c r="O28" s="308"/>
      <c r="P28" s="33" t="s">
        <v>118</v>
      </c>
      <c r="Q28" s="32"/>
    </row>
    <row r="29" spans="1:17" ht="4.5" customHeight="1" thickBot="1">
      <c r="A29" s="32"/>
      <c r="B29" s="285"/>
      <c r="C29" s="286"/>
      <c r="D29" s="286"/>
      <c r="E29" s="286"/>
      <c r="F29" s="286"/>
      <c r="G29" s="286"/>
      <c r="H29" s="286"/>
      <c r="I29" s="286"/>
      <c r="J29" s="286"/>
      <c r="K29" s="286"/>
      <c r="L29" s="286"/>
      <c r="M29" s="286"/>
      <c r="N29" s="286"/>
      <c r="O29" s="286"/>
      <c r="P29" s="287"/>
      <c r="Q29" s="32"/>
    </row>
    <row r="30" spans="1:17" ht="13.5" thickBot="1">
      <c r="A30" s="32"/>
      <c r="B30" s="2" t="s">
        <v>7</v>
      </c>
      <c r="C30" s="253" t="s">
        <v>119</v>
      </c>
      <c r="D30" s="254"/>
      <c r="E30" s="254"/>
      <c r="F30" s="254"/>
      <c r="G30" s="254"/>
      <c r="H30" s="254"/>
      <c r="I30" s="254"/>
      <c r="J30" s="254"/>
      <c r="K30" s="254"/>
      <c r="L30" s="254"/>
      <c r="M30" s="254"/>
      <c r="N30" s="254"/>
      <c r="O30" s="254"/>
      <c r="P30" s="255"/>
      <c r="Q30" s="32"/>
    </row>
    <row r="31" spans="1:17" ht="4.5" customHeight="1" thickBot="1">
      <c r="A31" s="32"/>
      <c r="B31" s="291"/>
      <c r="C31" s="292"/>
      <c r="D31" s="292"/>
      <c r="E31" s="292"/>
      <c r="F31" s="292"/>
      <c r="G31" s="292"/>
      <c r="H31" s="292"/>
      <c r="I31" s="292"/>
      <c r="J31" s="292"/>
      <c r="K31" s="292"/>
      <c r="L31" s="292"/>
      <c r="M31" s="292"/>
      <c r="N31" s="292"/>
      <c r="O31" s="292"/>
      <c r="P31" s="293"/>
      <c r="Q31" s="32"/>
    </row>
    <row r="32" spans="1:17" ht="13.5" thickBot="1">
      <c r="A32" s="32"/>
      <c r="B32" s="2" t="s">
        <v>4</v>
      </c>
      <c r="C32" s="253" t="s">
        <v>148</v>
      </c>
      <c r="D32" s="254"/>
      <c r="E32" s="254"/>
      <c r="F32" s="254"/>
      <c r="G32" s="254"/>
      <c r="H32" s="254"/>
      <c r="I32" s="254"/>
      <c r="J32" s="254"/>
      <c r="K32" s="254"/>
      <c r="L32" s="254"/>
      <c r="M32" s="254"/>
      <c r="N32" s="254"/>
      <c r="O32" s="254"/>
      <c r="P32" s="254"/>
      <c r="Q32" s="32"/>
    </row>
    <row r="33" spans="1:17" ht="4.5" customHeight="1" thickBot="1">
      <c r="A33" s="32"/>
      <c r="B33" s="291"/>
      <c r="C33" s="292"/>
      <c r="D33" s="292"/>
      <c r="E33" s="292"/>
      <c r="F33" s="292"/>
      <c r="G33" s="292"/>
      <c r="H33" s="292"/>
      <c r="I33" s="292"/>
      <c r="J33" s="292"/>
      <c r="K33" s="292"/>
      <c r="L33" s="292"/>
      <c r="M33" s="292"/>
      <c r="N33" s="292"/>
      <c r="O33" s="292"/>
      <c r="P33" s="293"/>
      <c r="Q33" s="32"/>
    </row>
    <row r="34" spans="1:17" ht="13.5" thickBot="1">
      <c r="A34" s="32"/>
      <c r="B34" s="2" t="s">
        <v>23</v>
      </c>
      <c r="C34" s="253" t="s">
        <v>69</v>
      </c>
      <c r="D34" s="254"/>
      <c r="E34" s="254"/>
      <c r="F34" s="254"/>
      <c r="G34" s="254"/>
      <c r="H34" s="254"/>
      <c r="I34" s="254"/>
      <c r="J34" s="254"/>
      <c r="K34" s="254"/>
      <c r="L34" s="254"/>
      <c r="M34" s="254"/>
      <c r="N34" s="254"/>
      <c r="O34" s="254"/>
      <c r="P34" s="255"/>
      <c r="Q34" s="32"/>
    </row>
    <row r="35" spans="1:17" ht="4.5" customHeight="1" thickBot="1">
      <c r="A35" s="32"/>
      <c r="B35" s="264"/>
      <c r="C35" s="275"/>
      <c r="D35" s="275"/>
      <c r="E35" s="275"/>
      <c r="F35" s="275"/>
      <c r="G35" s="275"/>
      <c r="H35" s="275"/>
      <c r="I35" s="275"/>
      <c r="J35" s="275"/>
      <c r="K35" s="275"/>
      <c r="L35" s="275"/>
      <c r="M35" s="275"/>
      <c r="N35" s="275"/>
      <c r="O35" s="275"/>
      <c r="P35" s="276"/>
      <c r="Q35" s="32"/>
    </row>
    <row r="36" spans="1:17" ht="16.5" customHeight="1" thickBot="1">
      <c r="A36" s="32"/>
      <c r="B36" s="2" t="s">
        <v>64</v>
      </c>
      <c r="C36" s="253" t="s">
        <v>69</v>
      </c>
      <c r="D36" s="254"/>
      <c r="E36" s="254"/>
      <c r="F36" s="254"/>
      <c r="G36" s="254"/>
      <c r="H36" s="254"/>
      <c r="I36" s="254"/>
      <c r="J36" s="254"/>
      <c r="K36" s="254"/>
      <c r="L36" s="254"/>
      <c r="M36" s="254"/>
      <c r="N36" s="254"/>
      <c r="O36" s="254"/>
      <c r="P36" s="255"/>
      <c r="Q36" s="32"/>
    </row>
    <row r="37" spans="1:17" ht="4.5" customHeight="1" thickBot="1">
      <c r="A37" s="32"/>
      <c r="B37" s="4"/>
      <c r="C37" s="4"/>
      <c r="D37" s="4"/>
      <c r="E37" s="4"/>
      <c r="F37" s="4"/>
      <c r="G37" s="4"/>
      <c r="H37" s="4"/>
      <c r="I37" s="4"/>
      <c r="J37" s="4"/>
      <c r="K37" s="4"/>
      <c r="L37" s="4"/>
      <c r="M37" s="4"/>
      <c r="N37" s="4"/>
      <c r="O37" s="4"/>
      <c r="P37" s="4"/>
      <c r="Q37" s="32"/>
    </row>
    <row r="38" spans="1:17" ht="13.5" thickBot="1">
      <c r="A38" s="32"/>
      <c r="B38" s="277" t="s">
        <v>17</v>
      </c>
      <c r="C38" s="278"/>
      <c r="D38" s="278"/>
      <c r="E38" s="278"/>
      <c r="F38" s="278"/>
      <c r="G38" s="278"/>
      <c r="H38" s="278"/>
      <c r="I38" s="278"/>
      <c r="J38" s="278"/>
      <c r="K38" s="278"/>
      <c r="L38" s="278"/>
      <c r="M38" s="278"/>
      <c r="N38" s="278"/>
      <c r="O38" s="279"/>
      <c r="P38" s="280"/>
      <c r="Q38" s="32"/>
    </row>
    <row r="39" spans="1:17" ht="13.5" thickBot="1">
      <c r="A39" s="32"/>
      <c r="B39" s="1" t="s">
        <v>22</v>
      </c>
      <c r="C39" s="281" t="s">
        <v>18</v>
      </c>
      <c r="D39" s="282"/>
      <c r="E39" s="282"/>
      <c r="F39" s="282"/>
      <c r="G39" s="283"/>
      <c r="H39" s="281" t="s">
        <v>7</v>
      </c>
      <c r="I39" s="282"/>
      <c r="J39" s="282"/>
      <c r="K39" s="282"/>
      <c r="L39" s="283"/>
      <c r="M39" s="281" t="s">
        <v>19</v>
      </c>
      <c r="N39" s="282"/>
      <c r="O39" s="284"/>
      <c r="P39" s="283"/>
      <c r="Q39" s="32"/>
    </row>
    <row r="40" spans="1:17" ht="24" customHeight="1">
      <c r="A40" s="32"/>
      <c r="B40" s="35" t="s">
        <v>120</v>
      </c>
      <c r="C40" s="271" t="s">
        <v>106</v>
      </c>
      <c r="D40" s="272"/>
      <c r="E40" s="272"/>
      <c r="F40" s="272"/>
      <c r="G40" s="273"/>
      <c r="H40" s="271" t="s">
        <v>121</v>
      </c>
      <c r="I40" s="272"/>
      <c r="J40" s="272"/>
      <c r="K40" s="272"/>
      <c r="L40" s="273"/>
      <c r="M40" s="271" t="s">
        <v>122</v>
      </c>
      <c r="N40" s="272"/>
      <c r="O40" s="272"/>
      <c r="P40" s="274"/>
      <c r="Q40" s="32"/>
    </row>
    <row r="41" spans="1:17" ht="23.25" customHeight="1">
      <c r="A41" s="32"/>
      <c r="B41" s="35" t="s">
        <v>123</v>
      </c>
      <c r="C41" s="271" t="s">
        <v>106</v>
      </c>
      <c r="D41" s="272"/>
      <c r="E41" s="272"/>
      <c r="F41" s="272"/>
      <c r="G41" s="273"/>
      <c r="H41" s="271" t="s">
        <v>121</v>
      </c>
      <c r="I41" s="272"/>
      <c r="J41" s="272"/>
      <c r="K41" s="272"/>
      <c r="L41" s="273"/>
      <c r="M41" s="271" t="s">
        <v>122</v>
      </c>
      <c r="N41" s="272"/>
      <c r="O41" s="272"/>
      <c r="P41" s="274"/>
      <c r="Q41" s="32"/>
    </row>
    <row r="42" spans="1:17" ht="13.5" customHeight="1">
      <c r="A42" s="32"/>
      <c r="B42" s="12"/>
      <c r="C42" s="267"/>
      <c r="D42" s="268"/>
      <c r="E42" s="268"/>
      <c r="F42" s="268"/>
      <c r="G42" s="269"/>
      <c r="H42" s="267"/>
      <c r="I42" s="268"/>
      <c r="J42" s="268"/>
      <c r="K42" s="268"/>
      <c r="L42" s="269"/>
      <c r="M42" s="267"/>
      <c r="N42" s="268"/>
      <c r="O42" s="268"/>
      <c r="P42" s="270"/>
      <c r="Q42" s="32"/>
    </row>
    <row r="43" spans="1:17" ht="12.75" customHeight="1">
      <c r="A43" s="32"/>
      <c r="B43" s="12"/>
      <c r="C43" s="267"/>
      <c r="D43" s="268"/>
      <c r="E43" s="268"/>
      <c r="F43" s="268"/>
      <c r="G43" s="269"/>
      <c r="H43" s="267"/>
      <c r="I43" s="268"/>
      <c r="J43" s="268"/>
      <c r="K43" s="268"/>
      <c r="L43" s="269"/>
      <c r="M43" s="267"/>
      <c r="N43" s="268"/>
      <c r="O43" s="268"/>
      <c r="P43" s="270"/>
      <c r="Q43" s="32"/>
    </row>
    <row r="44" spans="1:17" ht="11.25" customHeight="1" thickBot="1">
      <c r="A44" s="32"/>
      <c r="B44" s="8"/>
      <c r="C44" s="258"/>
      <c r="D44" s="259"/>
      <c r="E44" s="259"/>
      <c r="F44" s="259"/>
      <c r="G44" s="260"/>
      <c r="H44" s="258"/>
      <c r="I44" s="259"/>
      <c r="J44" s="259"/>
      <c r="K44" s="259"/>
      <c r="L44" s="260"/>
      <c r="M44" s="258"/>
      <c r="N44" s="259"/>
      <c r="O44" s="259"/>
      <c r="P44" s="261"/>
      <c r="Q44" s="32"/>
    </row>
    <row r="45" spans="1:17" ht="4.5" customHeight="1" thickBot="1">
      <c r="A45" s="32"/>
      <c r="B45" s="7"/>
      <c r="C45" s="7"/>
      <c r="D45" s="7"/>
      <c r="E45" s="7"/>
      <c r="F45" s="7"/>
      <c r="G45" s="7"/>
      <c r="H45" s="7"/>
      <c r="I45" s="7"/>
      <c r="J45" s="7"/>
      <c r="K45" s="7"/>
      <c r="L45" s="7"/>
      <c r="M45" s="7"/>
      <c r="N45" s="7"/>
      <c r="O45" s="7"/>
      <c r="P45" s="7"/>
      <c r="Q45" s="32"/>
    </row>
    <row r="46" spans="1:17" ht="13.5" customHeight="1" thickBot="1">
      <c r="A46" s="32"/>
      <c r="B46" s="237" t="s">
        <v>8</v>
      </c>
      <c r="C46" s="238"/>
      <c r="D46" s="238"/>
      <c r="E46" s="238"/>
      <c r="F46" s="238"/>
      <c r="G46" s="238"/>
      <c r="H46" s="238"/>
      <c r="I46" s="238"/>
      <c r="J46" s="238"/>
      <c r="K46" s="238"/>
      <c r="L46" s="238"/>
      <c r="M46" s="238"/>
      <c r="N46" s="238"/>
      <c r="O46" s="238"/>
      <c r="P46" s="239"/>
      <c r="Q46" s="32"/>
    </row>
    <row r="47" spans="1:17" ht="4.5" customHeight="1" thickBot="1">
      <c r="A47" s="32"/>
      <c r="B47" s="5"/>
      <c r="C47" s="4"/>
      <c r="D47" s="4"/>
      <c r="E47" s="4"/>
      <c r="F47" s="4"/>
      <c r="G47" s="4"/>
      <c r="H47" s="4"/>
      <c r="I47" s="4"/>
      <c r="J47" s="4"/>
      <c r="K47" s="4"/>
      <c r="L47" s="4"/>
      <c r="M47" s="4"/>
      <c r="N47" s="4"/>
      <c r="O47" s="4"/>
      <c r="P47" s="6"/>
      <c r="Q47" s="32"/>
    </row>
    <row r="48" spans="1:17" ht="12.75">
      <c r="A48" s="32"/>
      <c r="B48" s="262" t="s">
        <v>20</v>
      </c>
      <c r="C48" s="9" t="s">
        <v>9</v>
      </c>
      <c r="D48" s="48" t="s">
        <v>126</v>
      </c>
      <c r="E48" s="48" t="s">
        <v>127</v>
      </c>
      <c r="F48" s="48" t="s">
        <v>128</v>
      </c>
      <c r="G48" s="48" t="s">
        <v>129</v>
      </c>
      <c r="H48" s="48" t="s">
        <v>130</v>
      </c>
      <c r="I48" s="48" t="s">
        <v>131</v>
      </c>
      <c r="J48" s="48" t="s">
        <v>132</v>
      </c>
      <c r="K48" s="48" t="s">
        <v>133</v>
      </c>
      <c r="L48" s="48" t="s">
        <v>134</v>
      </c>
      <c r="M48" s="48" t="s">
        <v>135</v>
      </c>
      <c r="N48" s="48" t="s">
        <v>136</v>
      </c>
      <c r="O48" s="48" t="s">
        <v>137</v>
      </c>
      <c r="P48" s="15" t="s">
        <v>24</v>
      </c>
      <c r="Q48" s="32"/>
    </row>
    <row r="49" spans="1:17" ht="13.5" thickBot="1">
      <c r="A49" s="32"/>
      <c r="B49" s="263"/>
      <c r="C49" s="10" t="s">
        <v>10</v>
      </c>
      <c r="D49" s="13"/>
      <c r="E49" s="13"/>
      <c r="F49" s="13"/>
      <c r="G49" s="13"/>
      <c r="H49" s="13"/>
      <c r="I49" s="13"/>
      <c r="J49" s="13"/>
      <c r="K49" s="13"/>
      <c r="L49" s="13"/>
      <c r="M49" s="13"/>
      <c r="N49" s="13"/>
      <c r="O49" s="36" t="str">
        <f>'Regis Opor Term Pro'!D12</f>
        <v>0%</v>
      </c>
      <c r="P49" s="14"/>
      <c r="Q49" s="32"/>
    </row>
    <row r="50" spans="1:17" ht="4.5" customHeight="1" thickBot="1">
      <c r="A50" s="32"/>
      <c r="B50" s="264">
        <v>0.9</v>
      </c>
      <c r="C50" s="265"/>
      <c r="D50" s="265"/>
      <c r="E50" s="265"/>
      <c r="F50" s="265"/>
      <c r="G50" s="265"/>
      <c r="H50" s="265"/>
      <c r="I50" s="265"/>
      <c r="J50" s="265"/>
      <c r="K50" s="265"/>
      <c r="L50" s="265"/>
      <c r="M50" s="265"/>
      <c r="N50" s="265"/>
      <c r="O50" s="265"/>
      <c r="P50" s="266"/>
      <c r="Q50" s="32"/>
    </row>
    <row r="51" spans="1:17" ht="13.5" thickBot="1">
      <c r="A51" s="32"/>
      <c r="B51" s="237" t="s">
        <v>21</v>
      </c>
      <c r="C51" s="238"/>
      <c r="D51" s="238"/>
      <c r="E51" s="238"/>
      <c r="F51" s="238"/>
      <c r="G51" s="238"/>
      <c r="H51" s="238"/>
      <c r="I51" s="238"/>
      <c r="J51" s="238"/>
      <c r="K51" s="238"/>
      <c r="L51" s="238"/>
      <c r="M51" s="238"/>
      <c r="N51" s="238"/>
      <c r="O51" s="238"/>
      <c r="P51" s="239"/>
      <c r="Q51" s="32"/>
    </row>
    <row r="52" spans="1:17" ht="12.75">
      <c r="A52" s="32"/>
      <c r="B52" s="240" t="s">
        <v>109</v>
      </c>
      <c r="C52" s="241"/>
      <c r="D52" s="241"/>
      <c r="E52" s="241"/>
      <c r="F52" s="241"/>
      <c r="G52" s="241"/>
      <c r="H52" s="241"/>
      <c r="I52" s="241"/>
      <c r="J52" s="241"/>
      <c r="K52" s="241"/>
      <c r="L52" s="241"/>
      <c r="M52" s="241"/>
      <c r="N52" s="241"/>
      <c r="O52" s="241"/>
      <c r="P52" s="242"/>
      <c r="Q52" s="32"/>
    </row>
    <row r="53" spans="1:17" ht="12.75">
      <c r="A53" s="32"/>
      <c r="B53" s="243"/>
      <c r="C53" s="244"/>
      <c r="D53" s="244"/>
      <c r="E53" s="244"/>
      <c r="F53" s="244"/>
      <c r="G53" s="244"/>
      <c r="H53" s="244"/>
      <c r="I53" s="244"/>
      <c r="J53" s="244"/>
      <c r="K53" s="244"/>
      <c r="L53" s="244"/>
      <c r="M53" s="244"/>
      <c r="N53" s="244"/>
      <c r="O53" s="244"/>
      <c r="P53" s="245"/>
      <c r="Q53" s="32"/>
    </row>
    <row r="54" spans="1:17" ht="12.75">
      <c r="A54" s="32"/>
      <c r="B54" s="243"/>
      <c r="C54" s="244"/>
      <c r="D54" s="244"/>
      <c r="E54" s="244"/>
      <c r="F54" s="244"/>
      <c r="G54" s="244"/>
      <c r="H54" s="244"/>
      <c r="I54" s="244"/>
      <c r="J54" s="244"/>
      <c r="K54" s="244"/>
      <c r="L54" s="244"/>
      <c r="M54" s="244"/>
      <c r="N54" s="244"/>
      <c r="O54" s="244"/>
      <c r="P54" s="245"/>
      <c r="Q54" s="32"/>
    </row>
    <row r="55" spans="1:17" ht="12.75">
      <c r="A55" s="32"/>
      <c r="B55" s="243"/>
      <c r="C55" s="244"/>
      <c r="D55" s="244"/>
      <c r="E55" s="244"/>
      <c r="F55" s="244"/>
      <c r="G55" s="244"/>
      <c r="H55" s="244"/>
      <c r="I55" s="244"/>
      <c r="J55" s="244"/>
      <c r="K55" s="244"/>
      <c r="L55" s="244"/>
      <c r="M55" s="244"/>
      <c r="N55" s="244"/>
      <c r="O55" s="244"/>
      <c r="P55" s="245"/>
      <c r="Q55" s="32"/>
    </row>
    <row r="56" spans="1:17" ht="12.75">
      <c r="A56" s="32"/>
      <c r="B56" s="243"/>
      <c r="C56" s="244"/>
      <c r="D56" s="244"/>
      <c r="E56" s="244"/>
      <c r="F56" s="244"/>
      <c r="G56" s="244"/>
      <c r="H56" s="244"/>
      <c r="I56" s="244"/>
      <c r="J56" s="244"/>
      <c r="K56" s="244"/>
      <c r="L56" s="244"/>
      <c r="M56" s="244"/>
      <c r="N56" s="244"/>
      <c r="O56" s="244"/>
      <c r="P56" s="245"/>
      <c r="Q56" s="32"/>
    </row>
    <row r="57" spans="1:17" ht="12.75">
      <c r="A57" s="32"/>
      <c r="B57" s="243"/>
      <c r="C57" s="244"/>
      <c r="D57" s="244"/>
      <c r="E57" s="244"/>
      <c r="F57" s="244"/>
      <c r="G57" s="244"/>
      <c r="H57" s="244"/>
      <c r="I57" s="244"/>
      <c r="J57" s="244"/>
      <c r="K57" s="244"/>
      <c r="L57" s="244"/>
      <c r="M57" s="244"/>
      <c r="N57" s="244"/>
      <c r="O57" s="244"/>
      <c r="P57" s="245"/>
      <c r="Q57" s="32"/>
    </row>
    <row r="58" spans="1:17" ht="12.75">
      <c r="A58" s="32"/>
      <c r="B58" s="243"/>
      <c r="C58" s="244"/>
      <c r="D58" s="244"/>
      <c r="E58" s="244"/>
      <c r="F58" s="244"/>
      <c r="G58" s="244"/>
      <c r="H58" s="244"/>
      <c r="I58" s="244"/>
      <c r="J58" s="244"/>
      <c r="K58" s="244"/>
      <c r="L58" s="244"/>
      <c r="M58" s="244"/>
      <c r="N58" s="244"/>
      <c r="O58" s="244"/>
      <c r="P58" s="245"/>
      <c r="Q58" s="32"/>
    </row>
    <row r="59" spans="1:17" ht="12.75">
      <c r="A59" s="32"/>
      <c r="B59" s="243"/>
      <c r="C59" s="244"/>
      <c r="D59" s="244"/>
      <c r="E59" s="244"/>
      <c r="F59" s="244"/>
      <c r="G59" s="244"/>
      <c r="H59" s="244"/>
      <c r="I59" s="244"/>
      <c r="J59" s="244"/>
      <c r="K59" s="244"/>
      <c r="L59" s="244"/>
      <c r="M59" s="244"/>
      <c r="N59" s="244"/>
      <c r="O59" s="244"/>
      <c r="P59" s="245"/>
      <c r="Q59" s="32"/>
    </row>
    <row r="60" spans="1:17" ht="12.75">
      <c r="A60" s="32"/>
      <c r="B60" s="243"/>
      <c r="C60" s="244"/>
      <c r="D60" s="244"/>
      <c r="E60" s="244"/>
      <c r="F60" s="244"/>
      <c r="G60" s="244"/>
      <c r="H60" s="244"/>
      <c r="I60" s="244"/>
      <c r="J60" s="244"/>
      <c r="K60" s="244"/>
      <c r="L60" s="244"/>
      <c r="M60" s="244"/>
      <c r="N60" s="244"/>
      <c r="O60" s="244"/>
      <c r="P60" s="245"/>
      <c r="Q60" s="32"/>
    </row>
    <row r="61" spans="1:17" ht="12.75">
      <c r="A61" s="32"/>
      <c r="B61" s="243"/>
      <c r="C61" s="244"/>
      <c r="D61" s="244"/>
      <c r="E61" s="244"/>
      <c r="F61" s="244"/>
      <c r="G61" s="244"/>
      <c r="H61" s="244"/>
      <c r="I61" s="244"/>
      <c r="J61" s="244"/>
      <c r="K61" s="244"/>
      <c r="L61" s="244"/>
      <c r="M61" s="244"/>
      <c r="N61" s="244"/>
      <c r="O61" s="244"/>
      <c r="P61" s="245"/>
      <c r="Q61" s="32"/>
    </row>
    <row r="62" spans="1:17" ht="12.75">
      <c r="A62" s="32"/>
      <c r="B62" s="243"/>
      <c r="C62" s="244"/>
      <c r="D62" s="244"/>
      <c r="E62" s="244"/>
      <c r="F62" s="244"/>
      <c r="G62" s="244"/>
      <c r="H62" s="244"/>
      <c r="I62" s="244"/>
      <c r="J62" s="244"/>
      <c r="K62" s="244"/>
      <c r="L62" s="244"/>
      <c r="M62" s="244"/>
      <c r="N62" s="244"/>
      <c r="O62" s="244"/>
      <c r="P62" s="245"/>
      <c r="Q62" s="32"/>
    </row>
    <row r="63" spans="1:17" ht="12.75">
      <c r="A63" s="32"/>
      <c r="B63" s="243"/>
      <c r="C63" s="244"/>
      <c r="D63" s="244"/>
      <c r="E63" s="244"/>
      <c r="F63" s="244"/>
      <c r="G63" s="244"/>
      <c r="H63" s="244"/>
      <c r="I63" s="244"/>
      <c r="J63" s="244"/>
      <c r="K63" s="244"/>
      <c r="L63" s="244"/>
      <c r="M63" s="244"/>
      <c r="N63" s="244"/>
      <c r="O63" s="244"/>
      <c r="P63" s="245"/>
      <c r="Q63" s="32"/>
    </row>
    <row r="64" spans="1:17" ht="12.75">
      <c r="A64" s="32"/>
      <c r="B64" s="243"/>
      <c r="C64" s="244"/>
      <c r="D64" s="244"/>
      <c r="E64" s="244"/>
      <c r="F64" s="244"/>
      <c r="G64" s="244"/>
      <c r="H64" s="244"/>
      <c r="I64" s="244"/>
      <c r="J64" s="244"/>
      <c r="K64" s="244"/>
      <c r="L64" s="244"/>
      <c r="M64" s="244"/>
      <c r="N64" s="244"/>
      <c r="O64" s="244"/>
      <c r="P64" s="245"/>
      <c r="Q64" s="32"/>
    </row>
    <row r="65" spans="1:17" ht="12.75">
      <c r="A65" s="32"/>
      <c r="B65" s="243"/>
      <c r="C65" s="244"/>
      <c r="D65" s="244"/>
      <c r="E65" s="244"/>
      <c r="F65" s="244"/>
      <c r="G65" s="244"/>
      <c r="H65" s="244"/>
      <c r="I65" s="244"/>
      <c r="J65" s="244"/>
      <c r="K65" s="244"/>
      <c r="L65" s="244"/>
      <c r="M65" s="244"/>
      <c r="N65" s="244"/>
      <c r="O65" s="244"/>
      <c r="P65" s="245"/>
      <c r="Q65" s="32"/>
    </row>
    <row r="66" spans="1:17" ht="12.75">
      <c r="A66" s="32"/>
      <c r="B66" s="243"/>
      <c r="C66" s="244"/>
      <c r="D66" s="244"/>
      <c r="E66" s="244"/>
      <c r="F66" s="244"/>
      <c r="G66" s="244"/>
      <c r="H66" s="244"/>
      <c r="I66" s="244"/>
      <c r="J66" s="244"/>
      <c r="K66" s="244"/>
      <c r="L66" s="244"/>
      <c r="M66" s="244"/>
      <c r="N66" s="244"/>
      <c r="O66" s="244"/>
      <c r="P66" s="245"/>
      <c r="Q66" s="32"/>
    </row>
    <row r="67" spans="1:17" ht="13.5" thickBot="1">
      <c r="A67" s="32"/>
      <c r="B67" s="246"/>
      <c r="C67" s="247"/>
      <c r="D67" s="247"/>
      <c r="E67" s="247"/>
      <c r="F67" s="247"/>
      <c r="G67" s="247"/>
      <c r="H67" s="247"/>
      <c r="I67" s="247"/>
      <c r="J67" s="247"/>
      <c r="K67" s="247"/>
      <c r="L67" s="247"/>
      <c r="M67" s="247"/>
      <c r="N67" s="247"/>
      <c r="O67" s="247"/>
      <c r="P67" s="248"/>
      <c r="Q67" s="32"/>
    </row>
    <row r="68" spans="1:17" s="21" customFormat="1" ht="4.5" customHeight="1" thickBot="1">
      <c r="A68" s="249"/>
      <c r="B68" s="249"/>
      <c r="C68" s="249"/>
      <c r="D68" s="249"/>
      <c r="E68" s="249"/>
      <c r="F68" s="249"/>
      <c r="G68" s="249"/>
      <c r="H68" s="249"/>
      <c r="I68" s="249"/>
      <c r="J68" s="249"/>
      <c r="K68" s="249"/>
      <c r="L68" s="249"/>
      <c r="M68" s="249"/>
      <c r="N68" s="249"/>
      <c r="O68" s="249"/>
      <c r="P68" s="249"/>
      <c r="Q68" s="249"/>
    </row>
    <row r="69" spans="1:17" ht="49.5" customHeight="1" thickBot="1">
      <c r="A69" s="32"/>
      <c r="B69" s="20" t="s">
        <v>5</v>
      </c>
      <c r="C69" s="250"/>
      <c r="D69" s="251"/>
      <c r="E69" s="251"/>
      <c r="F69" s="251"/>
      <c r="G69" s="251"/>
      <c r="H69" s="251"/>
      <c r="I69" s="251"/>
      <c r="J69" s="251"/>
      <c r="K69" s="251"/>
      <c r="L69" s="251"/>
      <c r="M69" s="251"/>
      <c r="N69" s="251"/>
      <c r="O69" s="251"/>
      <c r="P69" s="252"/>
      <c r="Q69" s="32"/>
    </row>
    <row r="70" spans="1:17" ht="41.25" customHeight="1" thickBot="1">
      <c r="A70" s="32"/>
      <c r="B70" s="19" t="s">
        <v>63</v>
      </c>
      <c r="C70" s="253" t="s">
        <v>140</v>
      </c>
      <c r="D70" s="254"/>
      <c r="E70" s="254"/>
      <c r="F70" s="254"/>
      <c r="G70" s="254"/>
      <c r="H70" s="254"/>
      <c r="I70" s="254"/>
      <c r="J70" s="254"/>
      <c r="K70" s="254"/>
      <c r="L70" s="254"/>
      <c r="M70" s="254"/>
      <c r="N70" s="254"/>
      <c r="O70" s="254"/>
      <c r="P70" s="255"/>
      <c r="Q70" s="32"/>
    </row>
    <row r="71" spans="1:17" ht="27.75" customHeight="1" thickBot="1">
      <c r="A71" s="32"/>
      <c r="B71" s="19" t="s">
        <v>84</v>
      </c>
      <c r="C71" s="256"/>
      <c r="D71" s="256"/>
      <c r="E71" s="256"/>
      <c r="F71" s="256"/>
      <c r="G71" s="256"/>
      <c r="H71" s="256"/>
      <c r="I71" s="256"/>
      <c r="J71" s="256"/>
      <c r="K71" s="256"/>
      <c r="L71" s="256"/>
      <c r="M71" s="256"/>
      <c r="N71" s="256"/>
      <c r="O71" s="256"/>
      <c r="P71" s="257"/>
      <c r="Q71" s="32"/>
    </row>
    <row r="74" ht="12.75">
      <c r="C74" s="22"/>
    </row>
    <row r="85" spans="2:13" ht="12.75">
      <c r="B85" s="18"/>
      <c r="C85" s="18"/>
      <c r="D85" s="18"/>
      <c r="E85" s="18"/>
      <c r="F85" s="18"/>
      <c r="G85" s="18"/>
      <c r="H85" s="18"/>
      <c r="I85" s="18"/>
      <c r="J85" s="18"/>
      <c r="K85" s="18"/>
      <c r="L85" s="18"/>
      <c r="M85" s="18"/>
    </row>
    <row r="86" spans="2:13" ht="12.75">
      <c r="B86" s="18"/>
      <c r="C86" s="18"/>
      <c r="D86" s="18"/>
      <c r="E86" s="18"/>
      <c r="F86" s="18"/>
      <c r="G86" s="18"/>
      <c r="H86" s="18"/>
      <c r="I86" s="18"/>
      <c r="J86" s="18"/>
      <c r="K86" s="18"/>
      <c r="L86" s="18"/>
      <c r="M86" s="18"/>
    </row>
    <row r="87" spans="2:13" ht="12.75">
      <c r="B87" s="18"/>
      <c r="C87" s="18"/>
      <c r="D87" s="18"/>
      <c r="E87" s="18"/>
      <c r="F87" s="18"/>
      <c r="G87" s="18"/>
      <c r="H87" s="18"/>
      <c r="I87" s="18"/>
      <c r="J87" s="18"/>
      <c r="K87" s="18"/>
      <c r="L87" s="18"/>
      <c r="M87" s="18"/>
    </row>
    <row r="88" spans="2:13" ht="12.75">
      <c r="B88" s="18"/>
      <c r="C88" s="18"/>
      <c r="D88" s="18"/>
      <c r="E88" s="18"/>
      <c r="F88" s="18"/>
      <c r="G88" s="18"/>
      <c r="H88" s="18"/>
      <c r="I88" s="18"/>
      <c r="J88" s="18"/>
      <c r="K88" s="18"/>
      <c r="L88" s="18"/>
      <c r="M88" s="18"/>
    </row>
    <row r="89" spans="2:13" ht="12.75">
      <c r="B89" s="18"/>
      <c r="C89" s="18"/>
      <c r="D89" s="18"/>
      <c r="E89" s="18"/>
      <c r="F89" s="18"/>
      <c r="G89" s="18"/>
      <c r="H89" s="18"/>
      <c r="I89" s="18"/>
      <c r="J89" s="18"/>
      <c r="K89" s="18"/>
      <c r="L89" s="18"/>
      <c r="M89" s="18"/>
    </row>
    <row r="90" spans="2:13" ht="12.75">
      <c r="B90" s="18"/>
      <c r="C90" s="18"/>
      <c r="D90" s="18"/>
      <c r="E90" s="18"/>
      <c r="F90" s="18"/>
      <c r="G90" s="18"/>
      <c r="H90" s="18"/>
      <c r="J90" s="18"/>
      <c r="K90" s="18"/>
      <c r="L90" s="18"/>
      <c r="M90" s="18"/>
    </row>
    <row r="91" spans="2:13" ht="12.75">
      <c r="B91" s="18"/>
      <c r="C91" s="18"/>
      <c r="D91" s="18"/>
      <c r="E91" s="18"/>
      <c r="F91" s="18"/>
      <c r="G91" s="18"/>
      <c r="H91" s="18"/>
      <c r="J91" s="18"/>
      <c r="K91" s="18"/>
      <c r="L91" s="18"/>
      <c r="M91" s="18"/>
    </row>
    <row r="92" spans="2:13" ht="12.75">
      <c r="B92" s="18"/>
      <c r="C92" s="18"/>
      <c r="D92" s="18"/>
      <c r="E92" s="18"/>
      <c r="F92" s="18"/>
      <c r="G92" s="18"/>
      <c r="H92" s="18"/>
      <c r="J92" s="18"/>
      <c r="K92" s="18"/>
      <c r="L92" s="18"/>
      <c r="M92" s="18"/>
    </row>
    <row r="93" spans="1:19" ht="12.75">
      <c r="A93" s="37"/>
      <c r="B93" s="37"/>
      <c r="C93" s="37"/>
      <c r="D93" s="37"/>
      <c r="E93" s="37"/>
      <c r="F93" s="37"/>
      <c r="G93" s="37"/>
      <c r="H93" s="37"/>
      <c r="I93" s="37"/>
      <c r="J93" s="37"/>
      <c r="K93" s="37"/>
      <c r="L93" s="37"/>
      <c r="M93" s="37"/>
      <c r="N93" s="37"/>
      <c r="O93" s="37"/>
      <c r="P93" s="37"/>
      <c r="Q93" s="37"/>
      <c r="R93" s="37"/>
      <c r="S93" s="37"/>
    </row>
    <row r="94" spans="1:19" ht="12.75">
      <c r="A94" s="38"/>
      <c r="B94" s="38"/>
      <c r="C94" s="38"/>
      <c r="D94" s="38"/>
      <c r="E94" s="38"/>
      <c r="F94" s="38"/>
      <c r="G94" s="38"/>
      <c r="H94" s="38"/>
      <c r="I94" s="38"/>
      <c r="J94" s="38"/>
      <c r="K94" s="38"/>
      <c r="L94" s="38"/>
      <c r="M94" s="38"/>
      <c r="N94" s="38"/>
      <c r="O94" s="38"/>
      <c r="P94" s="38"/>
      <c r="Q94" s="38"/>
      <c r="R94" s="38"/>
      <c r="S94" s="38"/>
    </row>
    <row r="95" spans="1:19" ht="12.75">
      <c r="A95" s="38"/>
      <c r="B95" s="38"/>
      <c r="C95" s="38"/>
      <c r="D95" s="38"/>
      <c r="E95" s="38"/>
      <c r="F95" s="38"/>
      <c r="G95" s="38"/>
      <c r="H95" s="38"/>
      <c r="I95" s="38"/>
      <c r="J95" s="38"/>
      <c r="K95" s="38"/>
      <c r="L95" s="38"/>
      <c r="M95" s="38"/>
      <c r="N95" s="38"/>
      <c r="O95" s="38"/>
      <c r="P95" s="38"/>
      <c r="Q95" s="38"/>
      <c r="R95" s="38"/>
      <c r="S95" s="38"/>
    </row>
    <row r="96" spans="1:19" ht="12.75">
      <c r="A96" s="38"/>
      <c r="B96" s="38" t="s">
        <v>28</v>
      </c>
      <c r="C96" s="38" t="s">
        <v>27</v>
      </c>
      <c r="D96" s="38" t="s">
        <v>29</v>
      </c>
      <c r="E96" s="38"/>
      <c r="F96" s="38"/>
      <c r="G96" s="38"/>
      <c r="H96" s="38"/>
      <c r="I96" s="38"/>
      <c r="J96" s="38"/>
      <c r="K96" s="38"/>
      <c r="L96" s="38"/>
      <c r="M96" s="38"/>
      <c r="N96" s="38"/>
      <c r="O96" s="38"/>
      <c r="P96" s="38"/>
      <c r="Q96" s="39" t="s">
        <v>69</v>
      </c>
      <c r="R96" s="38"/>
      <c r="S96" s="38"/>
    </row>
    <row r="97" spans="1:19" ht="12.75">
      <c r="A97" s="38"/>
      <c r="B97" s="39" t="s">
        <v>30</v>
      </c>
      <c r="C97" s="39" t="s">
        <v>32</v>
      </c>
      <c r="D97" s="40" t="s">
        <v>41</v>
      </c>
      <c r="E97" s="38"/>
      <c r="F97" s="38"/>
      <c r="G97" s="38"/>
      <c r="H97" s="38"/>
      <c r="I97" s="38"/>
      <c r="J97" s="38"/>
      <c r="K97" s="38"/>
      <c r="L97" s="38"/>
      <c r="M97" s="39" t="s">
        <v>66</v>
      </c>
      <c r="N97" s="38"/>
      <c r="O97" s="38"/>
      <c r="P97" s="38"/>
      <c r="Q97" s="39" t="s">
        <v>70</v>
      </c>
      <c r="R97" s="38"/>
      <c r="S97" s="38"/>
    </row>
    <row r="98" spans="1:19" ht="12.75">
      <c r="A98" s="38"/>
      <c r="B98" s="39" t="s">
        <v>96</v>
      </c>
      <c r="C98" s="39" t="s">
        <v>33</v>
      </c>
      <c r="D98" s="40" t="s">
        <v>42</v>
      </c>
      <c r="E98" s="38"/>
      <c r="F98" s="38"/>
      <c r="G98" s="38"/>
      <c r="H98" s="38"/>
      <c r="I98" s="38"/>
      <c r="J98" s="38"/>
      <c r="K98" s="38"/>
      <c r="L98" s="38"/>
      <c r="M98" s="39" t="s">
        <v>68</v>
      </c>
      <c r="N98" s="38"/>
      <c r="O98" s="38"/>
      <c r="P98" s="38"/>
      <c r="Q98" s="39" t="s">
        <v>72</v>
      </c>
      <c r="R98" s="38"/>
      <c r="S98" s="38"/>
    </row>
    <row r="99" spans="1:19" ht="12.75">
      <c r="A99" s="38"/>
      <c r="B99" s="39" t="s">
        <v>31</v>
      </c>
      <c r="C99" s="39" t="s">
        <v>34</v>
      </c>
      <c r="D99" s="40" t="s">
        <v>43</v>
      </c>
      <c r="E99" s="38"/>
      <c r="F99" s="38"/>
      <c r="G99" s="38"/>
      <c r="H99" s="38"/>
      <c r="I99" s="38"/>
      <c r="J99" s="38"/>
      <c r="K99" s="38"/>
      <c r="L99" s="38"/>
      <c r="M99" s="39" t="s">
        <v>85</v>
      </c>
      <c r="N99" s="38"/>
      <c r="O99" s="38"/>
      <c r="P99" s="38"/>
      <c r="Q99" s="39" t="s">
        <v>71</v>
      </c>
      <c r="R99" s="38"/>
      <c r="S99" s="38"/>
    </row>
    <row r="100" spans="1:19" ht="12.75">
      <c r="A100" s="38"/>
      <c r="B100" s="38"/>
      <c r="C100" s="39" t="s">
        <v>35</v>
      </c>
      <c r="D100" s="40" t="s">
        <v>44</v>
      </c>
      <c r="E100" s="38"/>
      <c r="F100" s="38"/>
      <c r="G100" s="38"/>
      <c r="H100" s="38"/>
      <c r="I100" s="38"/>
      <c r="J100" s="38"/>
      <c r="K100" s="38"/>
      <c r="L100" s="38"/>
      <c r="M100" s="39"/>
      <c r="N100" s="38"/>
      <c r="O100" s="38"/>
      <c r="P100" s="38"/>
      <c r="Q100" s="39" t="s">
        <v>73</v>
      </c>
      <c r="R100" s="38"/>
      <c r="S100" s="38"/>
    </row>
    <row r="101" spans="1:19" ht="12.75">
      <c r="A101" s="38"/>
      <c r="B101" s="38"/>
      <c r="C101" s="39" t="s">
        <v>36</v>
      </c>
      <c r="D101" s="40" t="s">
        <v>39</v>
      </c>
      <c r="E101" s="38"/>
      <c r="F101" s="38"/>
      <c r="G101" s="38"/>
      <c r="H101" s="38"/>
      <c r="I101" s="38"/>
      <c r="J101" s="38"/>
      <c r="K101" s="38"/>
      <c r="L101" s="38"/>
      <c r="M101" s="38"/>
      <c r="N101" s="38" t="s">
        <v>67</v>
      </c>
      <c r="O101" s="38"/>
      <c r="P101" s="38"/>
      <c r="Q101" s="39" t="s">
        <v>74</v>
      </c>
      <c r="R101" s="38"/>
      <c r="S101" s="38"/>
    </row>
    <row r="102" spans="1:19" ht="12.75">
      <c r="A102" s="38"/>
      <c r="B102" s="38"/>
      <c r="C102" s="39" t="s">
        <v>37</v>
      </c>
      <c r="D102" s="40" t="s">
        <v>54</v>
      </c>
      <c r="E102" s="38"/>
      <c r="F102" s="38"/>
      <c r="G102" s="38"/>
      <c r="H102" s="38"/>
      <c r="I102" s="38"/>
      <c r="J102" s="38"/>
      <c r="K102" s="38"/>
      <c r="L102" s="38"/>
      <c r="M102" s="38"/>
      <c r="N102" s="38"/>
      <c r="O102" s="38"/>
      <c r="P102" s="38"/>
      <c r="Q102" s="38"/>
      <c r="R102" s="38"/>
      <c r="S102" s="38"/>
    </row>
    <row r="103" spans="1:19" ht="12.75">
      <c r="A103" s="38"/>
      <c r="B103" s="38"/>
      <c r="C103" s="39" t="s">
        <v>38</v>
      </c>
      <c r="D103" s="40" t="s">
        <v>55</v>
      </c>
      <c r="E103" s="38"/>
      <c r="F103" s="38"/>
      <c r="G103" s="38"/>
      <c r="H103" s="38"/>
      <c r="I103" s="38"/>
      <c r="J103" s="38"/>
      <c r="K103" s="38"/>
      <c r="L103" s="38"/>
      <c r="M103" s="38"/>
      <c r="N103" s="38"/>
      <c r="O103" s="38"/>
      <c r="P103" s="38"/>
      <c r="Q103" s="38"/>
      <c r="R103" s="38"/>
      <c r="S103" s="38"/>
    </row>
    <row r="104" spans="1:19" ht="12.75">
      <c r="A104" s="38"/>
      <c r="B104" s="38"/>
      <c r="C104" s="38"/>
      <c r="D104" s="40" t="s">
        <v>40</v>
      </c>
      <c r="E104" s="38"/>
      <c r="F104" s="38"/>
      <c r="G104" s="38"/>
      <c r="H104" s="38"/>
      <c r="I104" s="38"/>
      <c r="J104" s="38"/>
      <c r="K104" s="38"/>
      <c r="L104" s="38"/>
      <c r="M104" s="38"/>
      <c r="N104" s="38"/>
      <c r="O104" s="38"/>
      <c r="P104" s="38"/>
      <c r="Q104" s="38"/>
      <c r="R104" s="38"/>
      <c r="S104" s="38"/>
    </row>
    <row r="105" spans="1:19" ht="12.75">
      <c r="A105" s="38"/>
      <c r="B105" s="38"/>
      <c r="C105" s="38"/>
      <c r="D105" s="40" t="s">
        <v>45</v>
      </c>
      <c r="E105" s="38"/>
      <c r="F105" s="38"/>
      <c r="G105" s="38"/>
      <c r="H105" s="38"/>
      <c r="I105" s="38"/>
      <c r="J105" s="38"/>
      <c r="K105" s="38"/>
      <c r="L105" s="38"/>
      <c r="M105" s="38"/>
      <c r="N105" s="38"/>
      <c r="O105" s="38"/>
      <c r="P105" s="38"/>
      <c r="Q105" s="38"/>
      <c r="R105" s="38"/>
      <c r="S105" s="38"/>
    </row>
    <row r="106" spans="1:19" ht="12.75">
      <c r="A106" s="38"/>
      <c r="B106" s="38"/>
      <c r="C106" s="38"/>
      <c r="D106" s="40" t="s">
        <v>110</v>
      </c>
      <c r="E106" s="38"/>
      <c r="F106" s="38"/>
      <c r="G106" s="38"/>
      <c r="H106" s="38"/>
      <c r="I106" s="38"/>
      <c r="J106" s="38"/>
      <c r="K106" s="38"/>
      <c r="L106" s="38"/>
      <c r="M106" s="38"/>
      <c r="N106" s="38"/>
      <c r="O106" s="38"/>
      <c r="P106" s="38"/>
      <c r="Q106" s="38"/>
      <c r="R106" s="38"/>
      <c r="S106" s="38"/>
    </row>
    <row r="107" spans="1:19" ht="12.75" customHeight="1">
      <c r="A107" s="38"/>
      <c r="B107" s="38"/>
      <c r="C107" s="38"/>
      <c r="D107" s="40" t="s">
        <v>46</v>
      </c>
      <c r="E107" s="38"/>
      <c r="F107" s="38"/>
      <c r="G107" s="38"/>
      <c r="H107" s="38"/>
      <c r="I107" s="38"/>
      <c r="J107" s="38"/>
      <c r="K107" s="38"/>
      <c r="L107" s="38"/>
      <c r="M107" s="38"/>
      <c r="N107" s="38"/>
      <c r="O107" s="38"/>
      <c r="P107" s="38"/>
      <c r="Q107" s="38"/>
      <c r="R107" s="38"/>
      <c r="S107" s="38"/>
    </row>
    <row r="108" spans="1:19" ht="12.75">
      <c r="A108" s="38"/>
      <c r="B108" s="38"/>
      <c r="C108" s="38"/>
      <c r="D108" s="40" t="s">
        <v>47</v>
      </c>
      <c r="E108" s="38"/>
      <c r="F108" s="38"/>
      <c r="G108" s="38"/>
      <c r="H108" s="38"/>
      <c r="I108" s="38"/>
      <c r="J108" s="38"/>
      <c r="K108" s="38"/>
      <c r="L108" s="38"/>
      <c r="M108" s="38"/>
      <c r="N108" s="38"/>
      <c r="O108" s="38"/>
      <c r="P108" s="38"/>
      <c r="Q108" s="38"/>
      <c r="R108" s="38"/>
      <c r="S108" s="38"/>
    </row>
    <row r="109" spans="1:19" ht="12.75">
      <c r="A109" s="38"/>
      <c r="B109" s="38"/>
      <c r="C109" s="38"/>
      <c r="D109" s="40" t="s">
        <v>111</v>
      </c>
      <c r="E109" s="38"/>
      <c r="F109" s="38"/>
      <c r="G109" s="38"/>
      <c r="H109" s="38"/>
      <c r="I109" s="38"/>
      <c r="J109" s="38"/>
      <c r="K109" s="38"/>
      <c r="L109" s="38"/>
      <c r="M109" s="38"/>
      <c r="N109" s="38"/>
      <c r="O109" s="38"/>
      <c r="P109" s="38"/>
      <c r="Q109" s="38"/>
      <c r="R109" s="38"/>
      <c r="S109" s="38"/>
    </row>
    <row r="110" spans="1:19" ht="12.75">
      <c r="A110" s="38"/>
      <c r="B110" s="38"/>
      <c r="C110" s="38"/>
      <c r="D110" s="40" t="s">
        <v>112</v>
      </c>
      <c r="E110" s="38"/>
      <c r="F110" s="38"/>
      <c r="G110" s="38"/>
      <c r="H110" s="38"/>
      <c r="I110" s="38"/>
      <c r="J110" s="38"/>
      <c r="K110" s="38"/>
      <c r="L110" s="38"/>
      <c r="M110" s="38"/>
      <c r="N110" s="38"/>
      <c r="O110" s="38"/>
      <c r="P110" s="38"/>
      <c r="Q110" s="38"/>
      <c r="R110" s="38"/>
      <c r="S110" s="38"/>
    </row>
    <row r="111" spans="1:19" ht="12.75">
      <c r="A111" s="38"/>
      <c r="B111" s="38"/>
      <c r="C111" s="38"/>
      <c r="D111" s="40" t="s">
        <v>113</v>
      </c>
      <c r="E111" s="38"/>
      <c r="F111" s="38"/>
      <c r="G111" s="38"/>
      <c r="H111" s="38"/>
      <c r="I111" s="38"/>
      <c r="J111" s="38"/>
      <c r="K111" s="38"/>
      <c r="L111" s="38"/>
      <c r="M111" s="38"/>
      <c r="N111" s="38"/>
      <c r="O111" s="38"/>
      <c r="P111" s="38"/>
      <c r="Q111" s="38"/>
      <c r="R111" s="38"/>
      <c r="S111" s="38"/>
    </row>
    <row r="112" spans="1:19" ht="12.75">
      <c r="A112" s="38"/>
      <c r="B112" s="41"/>
      <c r="C112" s="38"/>
      <c r="D112" s="40" t="s">
        <v>48</v>
      </c>
      <c r="E112" s="38"/>
      <c r="F112" s="38"/>
      <c r="G112" s="38"/>
      <c r="H112" s="38"/>
      <c r="I112" s="38"/>
      <c r="J112" s="38"/>
      <c r="K112" s="38"/>
      <c r="L112" s="38"/>
      <c r="M112" s="38"/>
      <c r="N112" s="38"/>
      <c r="O112" s="38"/>
      <c r="P112" s="38"/>
      <c r="Q112" s="38"/>
      <c r="R112" s="38"/>
      <c r="S112" s="38"/>
    </row>
    <row r="113" spans="1:19" ht="12.75">
      <c r="A113" s="38"/>
      <c r="B113" s="41"/>
      <c r="C113" s="38"/>
      <c r="D113" s="40" t="s">
        <v>49</v>
      </c>
      <c r="E113" s="38"/>
      <c r="F113" s="38"/>
      <c r="G113" s="38"/>
      <c r="H113" s="38"/>
      <c r="I113" s="38"/>
      <c r="J113" s="38"/>
      <c r="K113" s="38"/>
      <c r="L113" s="38"/>
      <c r="M113" s="38"/>
      <c r="N113" s="38"/>
      <c r="O113" s="38"/>
      <c r="P113" s="38"/>
      <c r="Q113" s="38"/>
      <c r="R113" s="38"/>
      <c r="S113" s="38"/>
    </row>
    <row r="114" spans="1:19" ht="12.75">
      <c r="A114" s="38"/>
      <c r="B114" s="41"/>
      <c r="C114" s="38"/>
      <c r="D114" s="40" t="s">
        <v>50</v>
      </c>
      <c r="E114" s="38"/>
      <c r="F114" s="38"/>
      <c r="G114" s="38"/>
      <c r="H114" s="38"/>
      <c r="I114" s="38"/>
      <c r="J114" s="38"/>
      <c r="K114" s="38"/>
      <c r="L114" s="38"/>
      <c r="M114" s="38"/>
      <c r="N114" s="38"/>
      <c r="O114" s="38"/>
      <c r="P114" s="38"/>
      <c r="Q114" s="38"/>
      <c r="R114" s="38"/>
      <c r="S114" s="38"/>
    </row>
    <row r="115" spans="1:19" ht="12.75">
      <c r="A115" s="38"/>
      <c r="B115" s="41"/>
      <c r="C115" s="38"/>
      <c r="D115" s="40" t="s">
        <v>51</v>
      </c>
      <c r="E115" s="38"/>
      <c r="F115" s="38"/>
      <c r="G115" s="38"/>
      <c r="H115" s="38"/>
      <c r="I115" s="38"/>
      <c r="J115" s="38"/>
      <c r="K115" s="38"/>
      <c r="L115" s="38"/>
      <c r="M115" s="38"/>
      <c r="N115" s="38"/>
      <c r="O115" s="38"/>
      <c r="P115" s="38"/>
      <c r="Q115" s="38"/>
      <c r="R115" s="38"/>
      <c r="S115" s="38"/>
    </row>
    <row r="116" spans="1:19" ht="12.75">
      <c r="A116" s="38"/>
      <c r="B116" s="41"/>
      <c r="C116" s="38"/>
      <c r="D116" s="40" t="s">
        <v>52</v>
      </c>
      <c r="E116" s="38"/>
      <c r="F116" s="38"/>
      <c r="G116" s="38"/>
      <c r="H116" s="38"/>
      <c r="I116" s="38"/>
      <c r="J116" s="38"/>
      <c r="K116" s="38"/>
      <c r="L116" s="38"/>
      <c r="M116" s="38"/>
      <c r="N116" s="38"/>
      <c r="O116" s="38"/>
      <c r="P116" s="38"/>
      <c r="Q116" s="38"/>
      <c r="R116" s="38"/>
      <c r="S116" s="38"/>
    </row>
    <row r="117" spans="1:19" ht="12.75">
      <c r="A117" s="38"/>
      <c r="B117" s="41"/>
      <c r="C117" s="38"/>
      <c r="D117" s="40" t="s">
        <v>53</v>
      </c>
      <c r="E117" s="38"/>
      <c r="F117" s="38"/>
      <c r="G117" s="38"/>
      <c r="H117" s="38"/>
      <c r="I117" s="38"/>
      <c r="J117" s="38"/>
      <c r="K117" s="38"/>
      <c r="L117" s="38"/>
      <c r="M117" s="38"/>
      <c r="N117" s="38"/>
      <c r="O117" s="38"/>
      <c r="P117" s="38"/>
      <c r="Q117" s="38"/>
      <c r="R117" s="38"/>
      <c r="S117" s="38"/>
    </row>
    <row r="118" spans="1:19" ht="12.75">
      <c r="A118" s="38"/>
      <c r="B118" s="41"/>
      <c r="C118" s="38"/>
      <c r="D118" s="38"/>
      <c r="E118" s="38"/>
      <c r="F118" s="38"/>
      <c r="G118" s="38"/>
      <c r="H118" s="38"/>
      <c r="I118" s="38"/>
      <c r="J118" s="38"/>
      <c r="K118" s="38"/>
      <c r="L118" s="38"/>
      <c r="M118" s="38"/>
      <c r="N118" s="38"/>
      <c r="O118" s="38"/>
      <c r="P118" s="38"/>
      <c r="Q118" s="38"/>
      <c r="R118" s="38"/>
      <c r="S118" s="38"/>
    </row>
    <row r="119" spans="1:19" ht="38.25">
      <c r="A119" s="38"/>
      <c r="B119" s="42" t="s">
        <v>75</v>
      </c>
      <c r="C119" s="38"/>
      <c r="D119" s="38">
        <v>2012</v>
      </c>
      <c r="E119" s="38"/>
      <c r="F119" s="38"/>
      <c r="G119" s="38"/>
      <c r="H119" s="38"/>
      <c r="I119" s="38"/>
      <c r="J119" s="38"/>
      <c r="K119" s="38"/>
      <c r="L119" s="38"/>
      <c r="M119" s="38"/>
      <c r="N119" s="38"/>
      <c r="O119" s="38"/>
      <c r="P119" s="38"/>
      <c r="Q119" s="38"/>
      <c r="R119" s="38"/>
      <c r="S119" s="38"/>
    </row>
    <row r="120" spans="1:19" ht="63.75">
      <c r="A120" s="38"/>
      <c r="B120" s="42" t="s">
        <v>76</v>
      </c>
      <c r="C120" s="38"/>
      <c r="D120" s="38">
        <v>2013</v>
      </c>
      <c r="E120" s="38"/>
      <c r="F120" s="38"/>
      <c r="G120" s="38"/>
      <c r="H120" s="38"/>
      <c r="I120" s="38"/>
      <c r="J120" s="38"/>
      <c r="K120" s="38"/>
      <c r="L120" s="38"/>
      <c r="M120" s="38"/>
      <c r="N120" s="38"/>
      <c r="O120" s="38"/>
      <c r="P120" s="38"/>
      <c r="Q120" s="38"/>
      <c r="R120" s="38"/>
      <c r="S120" s="38"/>
    </row>
    <row r="121" spans="1:19" ht="76.5">
      <c r="A121" s="38"/>
      <c r="B121" s="42" t="s">
        <v>77</v>
      </c>
      <c r="C121" s="38"/>
      <c r="D121" s="38">
        <v>2014</v>
      </c>
      <c r="E121" s="38"/>
      <c r="F121" s="38"/>
      <c r="G121" s="38"/>
      <c r="H121" s="38"/>
      <c r="I121" s="38"/>
      <c r="J121" s="38"/>
      <c r="K121" s="38"/>
      <c r="L121" s="38"/>
      <c r="M121" s="38"/>
      <c r="N121" s="38"/>
      <c r="O121" s="38"/>
      <c r="P121" s="38"/>
      <c r="Q121" s="38"/>
      <c r="R121" s="38"/>
      <c r="S121" s="38"/>
    </row>
    <row r="122" spans="1:19" ht="63.75">
      <c r="A122" s="38"/>
      <c r="B122" s="42" t="s">
        <v>78</v>
      </c>
      <c r="C122" s="38"/>
      <c r="D122" s="38">
        <v>2016</v>
      </c>
      <c r="E122" s="38"/>
      <c r="F122" s="38"/>
      <c r="G122" s="38"/>
      <c r="H122" s="38"/>
      <c r="I122" s="38"/>
      <c r="J122" s="38"/>
      <c r="K122" s="38"/>
      <c r="L122" s="38"/>
      <c r="M122" s="38"/>
      <c r="N122" s="38"/>
      <c r="O122" s="38"/>
      <c r="P122" s="38"/>
      <c r="Q122" s="38"/>
      <c r="R122" s="38"/>
      <c r="S122" s="38"/>
    </row>
    <row r="123" spans="1:19" ht="38.25">
      <c r="A123" s="38"/>
      <c r="B123" s="42" t="s">
        <v>82</v>
      </c>
      <c r="C123" s="38"/>
      <c r="D123" s="38">
        <v>2017</v>
      </c>
      <c r="E123" s="38"/>
      <c r="F123" s="38"/>
      <c r="G123" s="38"/>
      <c r="H123" s="38"/>
      <c r="I123" s="38"/>
      <c r="J123" s="38"/>
      <c r="K123" s="38"/>
      <c r="L123" s="38"/>
      <c r="M123" s="38"/>
      <c r="N123" s="38"/>
      <c r="O123" s="38"/>
      <c r="P123" s="38"/>
      <c r="Q123" s="38"/>
      <c r="R123" s="38"/>
      <c r="S123" s="38"/>
    </row>
    <row r="124" spans="1:19" ht="63.75">
      <c r="A124" s="38"/>
      <c r="B124" s="42" t="s">
        <v>79</v>
      </c>
      <c r="C124" s="38"/>
      <c r="D124" s="38"/>
      <c r="E124" s="38"/>
      <c r="F124" s="38"/>
      <c r="G124" s="38"/>
      <c r="H124" s="38"/>
      <c r="I124" s="38"/>
      <c r="J124" s="38"/>
      <c r="K124" s="38"/>
      <c r="L124" s="38"/>
      <c r="M124" s="38"/>
      <c r="N124" s="38"/>
      <c r="O124" s="38"/>
      <c r="P124" s="38"/>
      <c r="Q124" s="38"/>
      <c r="R124" s="38"/>
      <c r="S124" s="38"/>
    </row>
    <row r="125" spans="1:19" ht="63.75">
      <c r="A125" s="38"/>
      <c r="B125" s="42" t="s">
        <v>80</v>
      </c>
      <c r="C125" s="38"/>
      <c r="D125" s="38"/>
      <c r="E125" s="38"/>
      <c r="F125" s="38"/>
      <c r="G125" s="38"/>
      <c r="H125" s="38"/>
      <c r="I125" s="38"/>
      <c r="J125" s="38"/>
      <c r="K125" s="38"/>
      <c r="L125" s="38"/>
      <c r="M125" s="38"/>
      <c r="N125" s="38"/>
      <c r="O125" s="38"/>
      <c r="P125" s="38"/>
      <c r="Q125" s="38"/>
      <c r="R125" s="38"/>
      <c r="S125" s="38"/>
    </row>
    <row r="126" spans="1:19" ht="51">
      <c r="A126" s="38"/>
      <c r="B126" s="42" t="s">
        <v>81</v>
      </c>
      <c r="C126" s="38"/>
      <c r="D126" s="38"/>
      <c r="E126" s="38"/>
      <c r="F126" s="38"/>
      <c r="G126" s="38"/>
      <c r="H126" s="38"/>
      <c r="I126" s="38"/>
      <c r="J126" s="38"/>
      <c r="K126" s="38"/>
      <c r="L126" s="38"/>
      <c r="M126" s="38"/>
      <c r="N126" s="38"/>
      <c r="O126" s="38"/>
      <c r="P126" s="38"/>
      <c r="Q126" s="38"/>
      <c r="R126" s="38"/>
      <c r="S126" s="38"/>
    </row>
    <row r="127" spans="1:19" ht="12.75">
      <c r="A127" s="38"/>
      <c r="B127" s="42" t="s">
        <v>114</v>
      </c>
      <c r="C127" s="38"/>
      <c r="D127" s="38"/>
      <c r="E127" s="38"/>
      <c r="F127" s="38"/>
      <c r="G127" s="38"/>
      <c r="H127" s="38"/>
      <c r="I127" s="38"/>
      <c r="J127" s="38"/>
      <c r="K127" s="38"/>
      <c r="L127" s="38"/>
      <c r="M127" s="38"/>
      <c r="N127" s="38"/>
      <c r="O127" s="38"/>
      <c r="P127" s="38"/>
      <c r="Q127" s="38"/>
      <c r="R127" s="38"/>
      <c r="S127" s="38"/>
    </row>
    <row r="128" spans="1:19" ht="12.75">
      <c r="A128" s="38"/>
      <c r="B128" s="41"/>
      <c r="C128" s="38"/>
      <c r="D128" s="38"/>
      <c r="E128" s="38"/>
      <c r="F128" s="38"/>
      <c r="G128" s="38"/>
      <c r="H128" s="38"/>
      <c r="I128" s="38"/>
      <c r="J128" s="38"/>
      <c r="K128" s="38"/>
      <c r="L128" s="38"/>
      <c r="M128" s="38"/>
      <c r="N128" s="38"/>
      <c r="O128" s="38"/>
      <c r="P128" s="38"/>
      <c r="Q128" s="38"/>
      <c r="R128" s="38"/>
      <c r="S128" s="38"/>
    </row>
    <row r="129" spans="1:19" ht="12.75">
      <c r="A129" s="38"/>
      <c r="B129" s="41"/>
      <c r="C129" s="38"/>
      <c r="D129" s="38"/>
      <c r="E129" s="38"/>
      <c r="F129" s="38"/>
      <c r="G129" s="38"/>
      <c r="H129" s="38"/>
      <c r="I129" s="38"/>
      <c r="J129" s="38"/>
      <c r="K129" s="38"/>
      <c r="L129" s="38"/>
      <c r="M129" s="38"/>
      <c r="N129" s="38"/>
      <c r="O129" s="38"/>
      <c r="P129" s="38"/>
      <c r="Q129" s="38"/>
      <c r="R129" s="38"/>
      <c r="S129" s="38"/>
    </row>
    <row r="130" spans="1:19" ht="12.75">
      <c r="A130" s="38"/>
      <c r="B130" s="41"/>
      <c r="C130" s="38"/>
      <c r="D130" s="38"/>
      <c r="E130" s="38"/>
      <c r="F130" s="38"/>
      <c r="G130" s="38"/>
      <c r="H130" s="38"/>
      <c r="I130" s="38"/>
      <c r="J130" s="38"/>
      <c r="K130" s="38"/>
      <c r="L130" s="38"/>
      <c r="M130" s="38"/>
      <c r="N130" s="38"/>
      <c r="O130" s="38"/>
      <c r="P130" s="38"/>
      <c r="Q130" s="38"/>
      <c r="R130" s="38"/>
      <c r="S130" s="38"/>
    </row>
    <row r="131" spans="1:19" ht="12.75">
      <c r="A131" s="38"/>
      <c r="B131" s="41"/>
      <c r="C131" s="38"/>
      <c r="D131" s="38"/>
      <c r="E131" s="38"/>
      <c r="F131" s="38"/>
      <c r="G131" s="38"/>
      <c r="H131" s="38"/>
      <c r="I131" s="38"/>
      <c r="J131" s="38"/>
      <c r="K131" s="38"/>
      <c r="L131" s="38"/>
      <c r="M131" s="38"/>
      <c r="N131" s="38"/>
      <c r="O131" s="38"/>
      <c r="P131" s="38"/>
      <c r="Q131" s="38"/>
      <c r="R131" s="38"/>
      <c r="S131" s="38"/>
    </row>
    <row r="132" spans="1:19" ht="12.75">
      <c r="A132" s="38"/>
      <c r="B132" s="41"/>
      <c r="C132" s="38"/>
      <c r="D132" s="38"/>
      <c r="E132" s="38"/>
      <c r="F132" s="38"/>
      <c r="G132" s="38"/>
      <c r="H132" s="38"/>
      <c r="I132" s="38"/>
      <c r="J132" s="38"/>
      <c r="K132" s="38"/>
      <c r="L132" s="38"/>
      <c r="M132" s="38"/>
      <c r="N132" s="38"/>
      <c r="O132" s="38"/>
      <c r="P132" s="38"/>
      <c r="Q132" s="38"/>
      <c r="R132" s="38"/>
      <c r="S132" s="38"/>
    </row>
    <row r="133" ht="12.75">
      <c r="B133" s="43"/>
    </row>
    <row r="134" ht="12.75">
      <c r="B134" s="43"/>
    </row>
    <row r="135" ht="12.75">
      <c r="B135" s="43"/>
    </row>
    <row r="136" ht="12.75">
      <c r="B136" s="43"/>
    </row>
    <row r="137" ht="12.75">
      <c r="B137" s="43"/>
    </row>
    <row r="138" ht="12.75">
      <c r="B138" s="43"/>
    </row>
    <row r="139" ht="12.75">
      <c r="B139" s="43"/>
    </row>
    <row r="140" ht="12.75">
      <c r="B140" s="43"/>
    </row>
    <row r="141" ht="12.75">
      <c r="B141" s="43"/>
    </row>
    <row r="142" ht="12.75">
      <c r="B142" s="43"/>
    </row>
    <row r="143" ht="12.75">
      <c r="B143" s="43"/>
    </row>
    <row r="144" ht="12.75">
      <c r="B144" s="43"/>
    </row>
    <row r="145" ht="12.75">
      <c r="B145" s="43"/>
    </row>
    <row r="146" ht="12.75">
      <c r="B146" s="43"/>
    </row>
    <row r="147" ht="12.75">
      <c r="B147" s="43"/>
    </row>
    <row r="148" ht="12.75">
      <c r="B148" s="43"/>
    </row>
    <row r="149" ht="12.75">
      <c r="B149" s="43"/>
    </row>
    <row r="150" ht="12.75">
      <c r="B150" s="43"/>
    </row>
    <row r="151" ht="12.75">
      <c r="B151" s="43"/>
    </row>
    <row r="152" ht="12.75">
      <c r="B152" s="43"/>
    </row>
    <row r="153" ht="12.75">
      <c r="B153" s="43"/>
    </row>
    <row r="154" ht="12.75">
      <c r="B154" s="43"/>
    </row>
    <row r="155" ht="12.75">
      <c r="B155" s="43"/>
    </row>
    <row r="156" ht="12.75">
      <c r="B156" s="43"/>
    </row>
    <row r="157" ht="12.75">
      <c r="B157" s="43"/>
    </row>
    <row r="158" ht="12.75">
      <c r="B158" s="43"/>
    </row>
    <row r="159" ht="12.75">
      <c r="B159" s="43"/>
    </row>
    <row r="160" ht="12.75">
      <c r="B160" s="43"/>
    </row>
    <row r="161" ht="12.75">
      <c r="B161" s="43"/>
    </row>
    <row r="162" ht="12.75">
      <c r="B162" s="43"/>
    </row>
    <row r="163" ht="12.75">
      <c r="B163" s="43"/>
    </row>
    <row r="164" ht="12.75">
      <c r="B164" s="43"/>
    </row>
    <row r="165" ht="12.75">
      <c r="B165" s="43"/>
    </row>
    <row r="166" ht="12.75">
      <c r="B166" s="43"/>
    </row>
    <row r="167" ht="12.75">
      <c r="B167" s="43"/>
    </row>
    <row r="168" ht="12.75">
      <c r="B168" s="43"/>
    </row>
    <row r="169" ht="12.75">
      <c r="B169" s="43"/>
    </row>
    <row r="170" ht="12.75">
      <c r="B170" s="43"/>
    </row>
    <row r="171" ht="12.75">
      <c r="B171" s="43"/>
    </row>
  </sheetData>
  <sheetProtection/>
  <mergeCells count="72">
    <mergeCell ref="B2:B5"/>
    <mergeCell ref="C2:M2"/>
    <mergeCell ref="N2:P2"/>
    <mergeCell ref="C3:M3"/>
    <mergeCell ref="N3:P3"/>
    <mergeCell ref="C4:M4"/>
    <mergeCell ref="N4:P4"/>
    <mergeCell ref="C5:M5"/>
    <mergeCell ref="N5:P5"/>
    <mergeCell ref="B7:P8"/>
    <mergeCell ref="B9:P9"/>
    <mergeCell ref="D10:G10"/>
    <mergeCell ref="H10:J10"/>
    <mergeCell ref="K10:N10"/>
    <mergeCell ref="O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C42:G42"/>
    <mergeCell ref="H42:L42"/>
    <mergeCell ref="M42:P42"/>
    <mergeCell ref="C43:G43"/>
    <mergeCell ref="H43:L43"/>
    <mergeCell ref="M43:P43"/>
    <mergeCell ref="C44:G44"/>
    <mergeCell ref="H44:L44"/>
    <mergeCell ref="M44:P44"/>
    <mergeCell ref="B46:P46"/>
    <mergeCell ref="B48:B49"/>
    <mergeCell ref="B50:P50"/>
    <mergeCell ref="B51:P51"/>
    <mergeCell ref="B52:P67"/>
    <mergeCell ref="A68:Q68"/>
    <mergeCell ref="C69:P69"/>
    <mergeCell ref="C70:P70"/>
    <mergeCell ref="C71:P71"/>
  </mergeCells>
  <dataValidations count="7">
    <dataValidation type="list" allowBlank="1" showInputMessage="1" showErrorMessage="1" sqref="H10:J10">
      <formula1>$B$97:$B$99</formula1>
    </dataValidation>
    <dataValidation type="list" allowBlank="1" showInputMessage="1" showErrorMessage="1" sqref="O10:P10">
      <formula1>$C$97:$C$103</formula1>
    </dataValidation>
    <dataValidation type="list" allowBlank="1" showInputMessage="1" showErrorMessage="1" sqref="C12:P12">
      <formula1>$D$97:$D$117</formula1>
    </dataValidation>
    <dataValidation type="list" allowBlank="1" showInputMessage="1" showErrorMessage="1" sqref="C71:P71">
      <formula1>$M$97:$M$99</formula1>
    </dataValidation>
    <dataValidation type="list" allowBlank="1" showInputMessage="1" showErrorMessage="1" sqref="C34:P34 C36:P36">
      <formula1>$Q$96:$Q$101</formula1>
    </dataValidation>
    <dataValidation type="list" allowBlank="1" showInputMessage="1" showErrorMessage="1" sqref="C18:P18">
      <formula1>$B$119:$B$127</formula1>
    </dataValidation>
    <dataValidation type="list" allowBlank="1" showInputMessage="1" showErrorMessage="1" sqref="C10">
      <formula1>$D$119:$D$123</formula1>
    </dataValidation>
  </dataValidations>
  <printOptions horizontalCentered="1" verticalCentered="1"/>
  <pageMargins left="0" right="0" top="0" bottom="0" header="0" footer="0"/>
  <pageSetup orientation="portrait" paperSize="14" scale="75" r:id="rId4"/>
  <drawing r:id="rId3"/>
  <legacyDrawing r:id="rId2"/>
</worksheet>
</file>

<file path=xl/worksheets/sheet4.xml><?xml version="1.0" encoding="utf-8"?>
<worksheet xmlns="http://schemas.openxmlformats.org/spreadsheetml/2006/main" xmlns:r="http://schemas.openxmlformats.org/officeDocument/2006/relationships">
  <sheetPr>
    <tabColor theme="3" tint="0.39998000860214233"/>
  </sheetPr>
  <dimension ref="A1:G12"/>
  <sheetViews>
    <sheetView zoomScalePageLayoutView="0" workbookViewId="0" topLeftCell="A8">
      <selection activeCell="C24" sqref="C24:P24"/>
    </sheetView>
  </sheetViews>
  <sheetFormatPr defaultColWidth="11.421875" defaultRowHeight="12.75"/>
  <cols>
    <col min="1" max="1" width="23.7109375" style="0" customWidth="1"/>
    <col min="2" max="2" width="34.57421875" style="0" customWidth="1"/>
    <col min="3" max="3" width="24.7109375" style="0" customWidth="1"/>
    <col min="4" max="4" width="12.421875" style="0" customWidth="1"/>
    <col min="7" max="7" width="24.28125" style="0" customWidth="1"/>
  </cols>
  <sheetData>
    <row r="1" spans="1:7" ht="18.75" thickTop="1">
      <c r="A1" s="371"/>
      <c r="B1" s="374" t="s">
        <v>56</v>
      </c>
      <c r="C1" s="374"/>
      <c r="D1" s="374"/>
      <c r="E1" s="375" t="s">
        <v>86</v>
      </c>
      <c r="F1" s="376"/>
      <c r="G1" s="377"/>
    </row>
    <row r="2" spans="1:7" ht="18">
      <c r="A2" s="372"/>
      <c r="B2" s="378" t="s">
        <v>87</v>
      </c>
      <c r="C2" s="378"/>
      <c r="D2" s="378"/>
      <c r="E2" s="379" t="s">
        <v>88</v>
      </c>
      <c r="F2" s="380"/>
      <c r="G2" s="381"/>
    </row>
    <row r="3" spans="1:7" ht="21.75" customHeight="1">
      <c r="A3" s="372"/>
      <c r="B3" s="378" t="s">
        <v>89</v>
      </c>
      <c r="C3" s="378"/>
      <c r="D3" s="378"/>
      <c r="E3" s="379" t="s">
        <v>90</v>
      </c>
      <c r="F3" s="380"/>
      <c r="G3" s="381"/>
    </row>
    <row r="4" spans="1:7" ht="29.25" customHeight="1" thickBot="1">
      <c r="A4" s="373"/>
      <c r="B4" s="382" t="s">
        <v>91</v>
      </c>
      <c r="C4" s="382"/>
      <c r="D4" s="382"/>
      <c r="E4" s="383" t="s">
        <v>61</v>
      </c>
      <c r="F4" s="384"/>
      <c r="G4" s="385"/>
    </row>
    <row r="5" spans="1:7" ht="18.75" thickTop="1">
      <c r="A5" s="25"/>
      <c r="B5" s="24"/>
      <c r="C5" s="26"/>
      <c r="D5" s="26"/>
      <c r="E5" s="27"/>
      <c r="F5" s="27"/>
      <c r="G5" s="27"/>
    </row>
    <row r="6" spans="1:7" ht="15.75">
      <c r="A6" s="28" t="s">
        <v>0</v>
      </c>
      <c r="C6" s="352" t="s">
        <v>95</v>
      </c>
      <c r="D6" s="352"/>
      <c r="E6" s="352"/>
      <c r="F6" s="352"/>
      <c r="G6" s="352"/>
    </row>
    <row r="7" ht="13.5" thickBot="1">
      <c r="A7" s="28"/>
    </row>
    <row r="8" spans="1:7" ht="14.25" thickBot="1" thickTop="1">
      <c r="A8" s="353" t="s">
        <v>92</v>
      </c>
      <c r="B8" s="355" t="s">
        <v>20</v>
      </c>
      <c r="C8" s="357" t="s">
        <v>115</v>
      </c>
      <c r="D8" s="357"/>
      <c r="E8" s="357"/>
      <c r="F8" s="357"/>
      <c r="G8" s="358"/>
    </row>
    <row r="9" spans="1:7" ht="13.5" thickBot="1">
      <c r="A9" s="354"/>
      <c r="B9" s="356"/>
      <c r="C9" s="31" t="s">
        <v>69</v>
      </c>
      <c r="D9" s="31" t="s">
        <v>93</v>
      </c>
      <c r="E9" s="359" t="s">
        <v>94</v>
      </c>
      <c r="F9" s="359"/>
      <c r="G9" s="360"/>
    </row>
    <row r="10" spans="1:7" ht="80.25" customHeight="1" thickBot="1">
      <c r="A10" s="361" t="s">
        <v>95</v>
      </c>
      <c r="B10" s="29" t="s">
        <v>124</v>
      </c>
      <c r="C10" s="30"/>
      <c r="D10" s="363" t="str">
        <f>IF(C11=0,"0%",C10/C11)</f>
        <v>0%</v>
      </c>
      <c r="E10" s="365"/>
      <c r="F10" s="366"/>
      <c r="G10" s="367"/>
    </row>
    <row r="11" spans="1:7" ht="245.25" customHeight="1" thickBot="1">
      <c r="A11" s="362"/>
      <c r="B11" s="29" t="s">
        <v>125</v>
      </c>
      <c r="C11" s="30"/>
      <c r="D11" s="364"/>
      <c r="E11" s="368"/>
      <c r="F11" s="369"/>
      <c r="G11" s="370"/>
    </row>
    <row r="12" ht="12.75">
      <c r="D12" s="46" t="str">
        <f>D10</f>
        <v>0%</v>
      </c>
    </row>
  </sheetData>
  <sheetProtection/>
  <mergeCells count="17">
    <mergeCell ref="A1:A4"/>
    <mergeCell ref="B1:D1"/>
    <mergeCell ref="E1:G1"/>
    <mergeCell ref="B2:D2"/>
    <mergeCell ref="E2:G2"/>
    <mergeCell ref="B3:D3"/>
    <mergeCell ref="E3:G3"/>
    <mergeCell ref="B4:D4"/>
    <mergeCell ref="E4:G4"/>
    <mergeCell ref="C6:G6"/>
    <mergeCell ref="A8:A9"/>
    <mergeCell ref="B8:B9"/>
    <mergeCell ref="C8:G8"/>
    <mergeCell ref="E9:G9"/>
    <mergeCell ref="A10:A11"/>
    <mergeCell ref="D10:D11"/>
    <mergeCell ref="E10:G11"/>
  </mergeCells>
  <printOptions/>
  <pageMargins left="0.7" right="0.7" top="0.75" bottom="0.75" header="0.3" footer="0.3"/>
  <pageSetup orientation="portrait" paperSize="14" scale="65" r:id="rId2"/>
  <drawing r:id="rId1"/>
</worksheet>
</file>

<file path=xl/worksheets/sheet5.xml><?xml version="1.0" encoding="utf-8"?>
<worksheet xmlns="http://schemas.openxmlformats.org/spreadsheetml/2006/main" xmlns:r="http://schemas.openxmlformats.org/officeDocument/2006/relationships">
  <sheetPr>
    <tabColor rgb="FFFFC000"/>
  </sheetPr>
  <dimension ref="A1:T180"/>
  <sheetViews>
    <sheetView zoomScalePageLayoutView="0" workbookViewId="0" topLeftCell="A18">
      <selection activeCell="A1" sqref="A1"/>
    </sheetView>
  </sheetViews>
  <sheetFormatPr defaultColWidth="11.421875" defaultRowHeight="12.75"/>
  <cols>
    <col min="1" max="1" width="3.00390625" style="50" customWidth="1"/>
    <col min="2" max="2" width="30.00390625" style="50" customWidth="1"/>
    <col min="3" max="3" width="16.7109375" style="50" customWidth="1"/>
    <col min="4" max="4" width="9.00390625" style="50" customWidth="1"/>
    <col min="5" max="5" width="7.57421875" style="50" customWidth="1"/>
    <col min="6" max="6" width="9.57421875" style="50" bestFit="1" customWidth="1"/>
    <col min="7" max="7" width="7.7109375" style="50" customWidth="1"/>
    <col min="8" max="8" width="8.57421875" style="50" customWidth="1"/>
    <col min="9" max="9" width="9.57421875" style="50" bestFit="1" customWidth="1"/>
    <col min="10" max="10" width="9.8515625" style="50" customWidth="1"/>
    <col min="11" max="11" width="10.7109375" style="50" customWidth="1"/>
    <col min="12" max="12" width="9.57421875" style="50" bestFit="1" customWidth="1"/>
    <col min="13" max="13" width="8.421875" style="50" customWidth="1"/>
    <col min="14" max="14" width="6.421875" style="50" customWidth="1"/>
    <col min="15" max="15" width="11.00390625" style="50" customWidth="1"/>
    <col min="16" max="16" width="14.140625" style="50" customWidth="1"/>
    <col min="17" max="18" width="11.7109375" style="50" customWidth="1"/>
    <col min="19" max="19" width="11.421875" style="96" hidden="1" customWidth="1"/>
    <col min="20" max="16384" width="11.421875" style="50" customWidth="1"/>
  </cols>
  <sheetData>
    <row r="1" spans="2:16" ht="13.5" thickBot="1">
      <c r="B1" s="86"/>
      <c r="C1" s="86"/>
      <c r="D1" s="86"/>
      <c r="E1" s="86"/>
      <c r="F1" s="86"/>
      <c r="G1" s="86"/>
      <c r="H1" s="86"/>
      <c r="I1" s="86"/>
      <c r="J1" s="86"/>
      <c r="K1" s="86"/>
      <c r="L1" s="86"/>
      <c r="M1" s="86"/>
      <c r="N1" s="86"/>
      <c r="O1" s="86"/>
      <c r="P1" s="86"/>
    </row>
    <row r="2" spans="2:19" ht="16.5" customHeight="1">
      <c r="B2" s="522"/>
      <c r="C2" s="525" t="s">
        <v>56</v>
      </c>
      <c r="D2" s="526"/>
      <c r="E2" s="526"/>
      <c r="F2" s="526"/>
      <c r="G2" s="526"/>
      <c r="H2" s="526"/>
      <c r="I2" s="526"/>
      <c r="J2" s="526"/>
      <c r="K2" s="526"/>
      <c r="L2" s="526"/>
      <c r="M2" s="527"/>
      <c r="N2" s="528" t="s">
        <v>179</v>
      </c>
      <c r="O2" s="529"/>
      <c r="P2" s="530"/>
      <c r="S2" s="119">
        <f>+C26</f>
        <v>0.9</v>
      </c>
    </row>
    <row r="3" spans="2:19" ht="15.75" customHeight="1">
      <c r="B3" s="523"/>
      <c r="C3" s="531" t="s">
        <v>58</v>
      </c>
      <c r="D3" s="532"/>
      <c r="E3" s="532"/>
      <c r="F3" s="532"/>
      <c r="G3" s="532"/>
      <c r="H3" s="532"/>
      <c r="I3" s="532"/>
      <c r="J3" s="532"/>
      <c r="K3" s="532"/>
      <c r="L3" s="532"/>
      <c r="M3" s="533"/>
      <c r="N3" s="534" t="s">
        <v>311</v>
      </c>
      <c r="O3" s="535"/>
      <c r="P3" s="536"/>
      <c r="S3" s="97">
        <v>0.0999</v>
      </c>
    </row>
    <row r="4" spans="2:19" ht="15.75" customHeight="1">
      <c r="B4" s="523"/>
      <c r="C4" s="531" t="s">
        <v>59</v>
      </c>
      <c r="D4" s="532"/>
      <c r="E4" s="532"/>
      <c r="F4" s="532"/>
      <c r="G4" s="532"/>
      <c r="H4" s="532"/>
      <c r="I4" s="532"/>
      <c r="J4" s="532"/>
      <c r="K4" s="532"/>
      <c r="L4" s="532"/>
      <c r="M4" s="533"/>
      <c r="N4" s="534" t="s">
        <v>180</v>
      </c>
      <c r="O4" s="535"/>
      <c r="P4" s="536"/>
      <c r="S4" s="97">
        <v>0.05</v>
      </c>
    </row>
    <row r="5" spans="2:19" ht="16.5" customHeight="1" thickBot="1">
      <c r="B5" s="524"/>
      <c r="C5" s="537" t="s">
        <v>60</v>
      </c>
      <c r="D5" s="538"/>
      <c r="E5" s="538"/>
      <c r="F5" s="538"/>
      <c r="G5" s="538"/>
      <c r="H5" s="538"/>
      <c r="I5" s="538"/>
      <c r="J5" s="538"/>
      <c r="K5" s="538"/>
      <c r="L5" s="538"/>
      <c r="M5" s="539"/>
      <c r="N5" s="540" t="s">
        <v>61</v>
      </c>
      <c r="O5" s="541"/>
      <c r="P5" s="542"/>
      <c r="S5" s="162">
        <v>0.04999999</v>
      </c>
    </row>
    <row r="6" spans="2:19" ht="13.5" thickBot="1">
      <c r="B6" s="86"/>
      <c r="C6" s="86"/>
      <c r="D6" s="86"/>
      <c r="E6" s="86"/>
      <c r="F6" s="86"/>
      <c r="G6" s="86"/>
      <c r="H6" s="86"/>
      <c r="I6" s="86"/>
      <c r="J6" s="86"/>
      <c r="K6" s="86"/>
      <c r="L6" s="86"/>
      <c r="M6" s="86"/>
      <c r="N6" s="86"/>
      <c r="O6" s="86"/>
      <c r="P6" s="86"/>
      <c r="S6" s="97"/>
    </row>
    <row r="7" spans="1:19" ht="12.75">
      <c r="A7" s="52"/>
      <c r="B7" s="504" t="s">
        <v>65</v>
      </c>
      <c r="C7" s="505"/>
      <c r="D7" s="505"/>
      <c r="E7" s="505"/>
      <c r="F7" s="505"/>
      <c r="G7" s="505"/>
      <c r="H7" s="505"/>
      <c r="I7" s="505"/>
      <c r="J7" s="505"/>
      <c r="K7" s="505"/>
      <c r="L7" s="505"/>
      <c r="M7" s="505"/>
      <c r="N7" s="505"/>
      <c r="O7" s="505"/>
      <c r="P7" s="506"/>
      <c r="Q7" s="52"/>
      <c r="S7" s="97"/>
    </row>
    <row r="8" spans="1:17" ht="13.5" thickBot="1">
      <c r="A8" s="52"/>
      <c r="B8" s="507"/>
      <c r="C8" s="508"/>
      <c r="D8" s="508"/>
      <c r="E8" s="508"/>
      <c r="F8" s="508"/>
      <c r="G8" s="508"/>
      <c r="H8" s="508"/>
      <c r="I8" s="508"/>
      <c r="J8" s="508"/>
      <c r="K8" s="508"/>
      <c r="L8" s="508"/>
      <c r="M8" s="508"/>
      <c r="N8" s="508"/>
      <c r="O8" s="508"/>
      <c r="P8" s="509"/>
      <c r="Q8" s="52"/>
    </row>
    <row r="9" spans="1:17" ht="6.75" customHeight="1" thickBot="1">
      <c r="A9" s="52"/>
      <c r="B9" s="510"/>
      <c r="C9" s="510"/>
      <c r="D9" s="510"/>
      <c r="E9" s="510"/>
      <c r="F9" s="510"/>
      <c r="G9" s="510"/>
      <c r="H9" s="510"/>
      <c r="I9" s="510"/>
      <c r="J9" s="510"/>
      <c r="K9" s="510"/>
      <c r="L9" s="510"/>
      <c r="M9" s="510"/>
      <c r="N9" s="510"/>
      <c r="O9" s="510"/>
      <c r="P9" s="510"/>
      <c r="Q9" s="52"/>
    </row>
    <row r="10" spans="1:17" ht="26.25" customHeight="1" thickBot="1">
      <c r="A10" s="52"/>
      <c r="B10" s="87" t="s">
        <v>83</v>
      </c>
      <c r="C10" s="511">
        <v>2020</v>
      </c>
      <c r="D10" s="512"/>
      <c r="E10" s="512"/>
      <c r="F10" s="512"/>
      <c r="G10" s="512"/>
      <c r="H10" s="512"/>
      <c r="I10" s="513"/>
      <c r="J10" s="514" t="s">
        <v>1</v>
      </c>
      <c r="K10" s="515"/>
      <c r="L10" s="515"/>
      <c r="M10" s="515"/>
      <c r="N10" s="516" t="s">
        <v>192</v>
      </c>
      <c r="O10" s="517"/>
      <c r="P10" s="518"/>
      <c r="Q10" s="52"/>
    </row>
    <row r="11" spans="1:17" ht="4.5" customHeight="1" thickBot="1">
      <c r="A11" s="52"/>
      <c r="B11" s="519"/>
      <c r="C11" s="520"/>
      <c r="D11" s="520"/>
      <c r="E11" s="520"/>
      <c r="F11" s="520"/>
      <c r="G11" s="520"/>
      <c r="H11" s="520"/>
      <c r="I11" s="520"/>
      <c r="J11" s="520"/>
      <c r="K11" s="520"/>
      <c r="L11" s="520"/>
      <c r="M11" s="520"/>
      <c r="N11" s="520"/>
      <c r="O11" s="520"/>
      <c r="P11" s="521"/>
      <c r="Q11" s="52"/>
    </row>
    <row r="12" spans="1:17" ht="15.75" thickBot="1">
      <c r="A12" s="52"/>
      <c r="B12" s="61" t="s">
        <v>0</v>
      </c>
      <c r="C12" s="496" t="s">
        <v>171</v>
      </c>
      <c r="D12" s="496"/>
      <c r="E12" s="496"/>
      <c r="F12" s="496"/>
      <c r="G12" s="496"/>
      <c r="H12" s="496"/>
      <c r="I12" s="496"/>
      <c r="J12" s="496"/>
      <c r="K12" s="496"/>
      <c r="L12" s="496"/>
      <c r="M12" s="496"/>
      <c r="N12" s="496"/>
      <c r="O12" s="496"/>
      <c r="P12" s="497"/>
      <c r="Q12" s="52"/>
    </row>
    <row r="13" spans="1:17" ht="4.5" customHeight="1" thickBot="1">
      <c r="A13" s="52"/>
      <c r="B13" s="451"/>
      <c r="C13" s="452"/>
      <c r="D13" s="452"/>
      <c r="E13" s="452"/>
      <c r="F13" s="452"/>
      <c r="G13" s="452"/>
      <c r="H13" s="452"/>
      <c r="I13" s="452"/>
      <c r="J13" s="452"/>
      <c r="K13" s="452"/>
      <c r="L13" s="452"/>
      <c r="M13" s="452"/>
      <c r="N13" s="452"/>
      <c r="O13" s="452"/>
      <c r="P13" s="453"/>
      <c r="Q13" s="52"/>
    </row>
    <row r="14" spans="1:17" ht="18" customHeight="1" thickBot="1">
      <c r="A14" s="52"/>
      <c r="B14" s="61" t="s">
        <v>6</v>
      </c>
      <c r="C14" s="498" t="s">
        <v>252</v>
      </c>
      <c r="D14" s="499"/>
      <c r="E14" s="499"/>
      <c r="F14" s="499"/>
      <c r="G14" s="499"/>
      <c r="H14" s="499"/>
      <c r="I14" s="499"/>
      <c r="J14" s="499"/>
      <c r="K14" s="499"/>
      <c r="L14" s="499"/>
      <c r="M14" s="499"/>
      <c r="N14" s="499"/>
      <c r="O14" s="499"/>
      <c r="P14" s="500"/>
      <c r="Q14" s="52"/>
    </row>
    <row r="15" spans="1:17" ht="4.5" customHeight="1" thickBot="1">
      <c r="A15" s="52"/>
      <c r="B15" s="464"/>
      <c r="C15" s="465"/>
      <c r="D15" s="465"/>
      <c r="E15" s="465"/>
      <c r="F15" s="465"/>
      <c r="G15" s="465"/>
      <c r="H15" s="465"/>
      <c r="I15" s="465"/>
      <c r="J15" s="465"/>
      <c r="K15" s="465"/>
      <c r="L15" s="465"/>
      <c r="M15" s="465"/>
      <c r="N15" s="465"/>
      <c r="O15" s="465"/>
      <c r="P15" s="466"/>
      <c r="Q15" s="52"/>
    </row>
    <row r="16" spans="1:17" ht="32.25" customHeight="1" thickBot="1">
      <c r="A16" s="52"/>
      <c r="B16" s="61" t="s">
        <v>25</v>
      </c>
      <c r="C16" s="501" t="s">
        <v>253</v>
      </c>
      <c r="D16" s="502"/>
      <c r="E16" s="502"/>
      <c r="F16" s="502"/>
      <c r="G16" s="502"/>
      <c r="H16" s="502"/>
      <c r="I16" s="502"/>
      <c r="J16" s="502"/>
      <c r="K16" s="502"/>
      <c r="L16" s="502"/>
      <c r="M16" s="502"/>
      <c r="N16" s="502"/>
      <c r="O16" s="502"/>
      <c r="P16" s="503"/>
      <c r="Q16" s="52"/>
    </row>
    <row r="17" spans="1:17" ht="4.5" customHeight="1" thickBot="1">
      <c r="A17" s="52"/>
      <c r="B17" s="464"/>
      <c r="C17" s="465"/>
      <c r="D17" s="465"/>
      <c r="E17" s="465"/>
      <c r="F17" s="465"/>
      <c r="G17" s="465"/>
      <c r="H17" s="465"/>
      <c r="I17" s="465"/>
      <c r="J17" s="465"/>
      <c r="K17" s="465"/>
      <c r="L17" s="465"/>
      <c r="M17" s="465"/>
      <c r="N17" s="465"/>
      <c r="O17" s="465"/>
      <c r="P17" s="466"/>
      <c r="Q17" s="52"/>
    </row>
    <row r="18" spans="1:17" ht="26.25" customHeight="1" thickBot="1">
      <c r="A18" s="52"/>
      <c r="B18" s="61" t="s">
        <v>11</v>
      </c>
      <c r="C18" s="483" t="s">
        <v>185</v>
      </c>
      <c r="D18" s="484"/>
      <c r="E18" s="484"/>
      <c r="F18" s="484"/>
      <c r="G18" s="484"/>
      <c r="H18" s="484"/>
      <c r="I18" s="484"/>
      <c r="J18" s="484"/>
      <c r="K18" s="484"/>
      <c r="L18" s="484"/>
      <c r="M18" s="484"/>
      <c r="N18" s="484"/>
      <c r="O18" s="484"/>
      <c r="P18" s="485"/>
      <c r="Q18" s="52"/>
    </row>
    <row r="19" spans="1:17" ht="4.5" customHeight="1" thickBot="1">
      <c r="A19" s="52"/>
      <c r="B19" s="486"/>
      <c r="C19" s="486"/>
      <c r="D19" s="486"/>
      <c r="E19" s="486"/>
      <c r="F19" s="486"/>
      <c r="G19" s="486"/>
      <c r="H19" s="486"/>
      <c r="I19" s="486"/>
      <c r="J19" s="486"/>
      <c r="K19" s="486"/>
      <c r="L19" s="486"/>
      <c r="M19" s="486"/>
      <c r="N19" s="486"/>
      <c r="O19" s="486"/>
      <c r="P19" s="486"/>
      <c r="Q19" s="52"/>
    </row>
    <row r="20" spans="1:17" ht="17.25" customHeight="1" thickBot="1">
      <c r="A20" s="52"/>
      <c r="B20" s="487" t="s">
        <v>26</v>
      </c>
      <c r="C20" s="488"/>
      <c r="D20" s="488"/>
      <c r="E20" s="488"/>
      <c r="F20" s="488"/>
      <c r="G20" s="488"/>
      <c r="H20" s="488"/>
      <c r="I20" s="488"/>
      <c r="J20" s="488"/>
      <c r="K20" s="488"/>
      <c r="L20" s="488"/>
      <c r="M20" s="488"/>
      <c r="N20" s="488"/>
      <c r="O20" s="488"/>
      <c r="P20" s="489"/>
      <c r="Q20" s="52"/>
    </row>
    <row r="21" spans="1:17" ht="4.5" customHeight="1" thickBot="1">
      <c r="A21" s="52"/>
      <c r="B21" s="490"/>
      <c r="C21" s="491"/>
      <c r="D21" s="491"/>
      <c r="E21" s="491"/>
      <c r="F21" s="491"/>
      <c r="G21" s="491"/>
      <c r="H21" s="491"/>
      <c r="I21" s="491"/>
      <c r="J21" s="491"/>
      <c r="K21" s="491"/>
      <c r="L21" s="491"/>
      <c r="M21" s="491"/>
      <c r="N21" s="491"/>
      <c r="O21" s="491"/>
      <c r="P21" s="492"/>
      <c r="Q21" s="52"/>
    </row>
    <row r="22" spans="1:20" ht="40.5" customHeight="1" thickBot="1">
      <c r="A22" s="52"/>
      <c r="B22" s="61" t="s">
        <v>3</v>
      </c>
      <c r="C22" s="493" t="s">
        <v>254</v>
      </c>
      <c r="D22" s="494"/>
      <c r="E22" s="494"/>
      <c r="F22" s="494"/>
      <c r="G22" s="494"/>
      <c r="H22" s="494"/>
      <c r="I22" s="494"/>
      <c r="J22" s="494"/>
      <c r="K22" s="494"/>
      <c r="L22" s="494"/>
      <c r="M22" s="494"/>
      <c r="N22" s="494"/>
      <c r="O22" s="494"/>
      <c r="P22" s="495"/>
      <c r="Q22" s="156"/>
      <c r="R22" s="157"/>
      <c r="S22" s="158"/>
      <c r="T22" s="157"/>
    </row>
    <row r="23" spans="1:17" ht="4.5" customHeight="1" thickBot="1">
      <c r="A23" s="52"/>
      <c r="B23" s="464"/>
      <c r="C23" s="465"/>
      <c r="D23" s="465"/>
      <c r="E23" s="465"/>
      <c r="F23" s="465"/>
      <c r="G23" s="465"/>
      <c r="H23" s="465"/>
      <c r="I23" s="465"/>
      <c r="J23" s="465"/>
      <c r="K23" s="465"/>
      <c r="L23" s="465"/>
      <c r="M23" s="465"/>
      <c r="N23" s="465"/>
      <c r="O23" s="465"/>
      <c r="P23" s="466"/>
      <c r="Q23" s="52"/>
    </row>
    <row r="24" spans="1:17" ht="137.25" customHeight="1" thickBot="1">
      <c r="A24" s="52"/>
      <c r="B24" s="61" t="s">
        <v>12</v>
      </c>
      <c r="C24" s="468" t="s">
        <v>291</v>
      </c>
      <c r="D24" s="469"/>
      <c r="E24" s="469"/>
      <c r="F24" s="469"/>
      <c r="G24" s="469"/>
      <c r="H24" s="469"/>
      <c r="I24" s="469"/>
      <c r="J24" s="469"/>
      <c r="K24" s="469"/>
      <c r="L24" s="469"/>
      <c r="M24" s="469"/>
      <c r="N24" s="469"/>
      <c r="O24" s="469"/>
      <c r="P24" s="470"/>
      <c r="Q24" s="159"/>
    </row>
    <row r="25" spans="1:17" ht="4.5" customHeight="1" thickBot="1">
      <c r="A25" s="52"/>
      <c r="B25" s="471"/>
      <c r="C25" s="472"/>
      <c r="D25" s="472"/>
      <c r="E25" s="472"/>
      <c r="F25" s="472"/>
      <c r="G25" s="472"/>
      <c r="H25" s="472"/>
      <c r="I25" s="472"/>
      <c r="J25" s="472"/>
      <c r="K25" s="472"/>
      <c r="L25" s="472"/>
      <c r="M25" s="472"/>
      <c r="N25" s="472"/>
      <c r="O25" s="472"/>
      <c r="P25" s="473"/>
      <c r="Q25" s="52"/>
    </row>
    <row r="26" spans="1:17" ht="13.5" customHeight="1" thickBot="1">
      <c r="A26" s="52"/>
      <c r="B26" s="62" t="s">
        <v>2</v>
      </c>
      <c r="C26" s="474">
        <v>0.9</v>
      </c>
      <c r="D26" s="475"/>
      <c r="E26" s="475"/>
      <c r="F26" s="475"/>
      <c r="G26" s="475"/>
      <c r="H26" s="475"/>
      <c r="I26" s="475"/>
      <c r="J26" s="475"/>
      <c r="K26" s="475"/>
      <c r="L26" s="475"/>
      <c r="M26" s="475"/>
      <c r="N26" s="475"/>
      <c r="O26" s="475"/>
      <c r="P26" s="476"/>
      <c r="Q26" s="52"/>
    </row>
    <row r="27" spans="1:17" ht="4.5" customHeight="1" thickBot="1">
      <c r="A27" s="52"/>
      <c r="B27" s="477"/>
      <c r="C27" s="478"/>
      <c r="D27" s="478"/>
      <c r="E27" s="478"/>
      <c r="F27" s="478"/>
      <c r="G27" s="478"/>
      <c r="H27" s="478"/>
      <c r="I27" s="478"/>
      <c r="J27" s="478"/>
      <c r="K27" s="478"/>
      <c r="L27" s="478"/>
      <c r="M27" s="478"/>
      <c r="N27" s="478"/>
      <c r="O27" s="478"/>
      <c r="P27" s="479"/>
      <c r="Q27" s="52"/>
    </row>
    <row r="28" spans="1:17" ht="12.75" customHeight="1" thickBot="1">
      <c r="A28" s="52"/>
      <c r="B28" s="62" t="s">
        <v>13</v>
      </c>
      <c r="C28" s="120" t="s">
        <v>14</v>
      </c>
      <c r="D28" s="480" t="s">
        <v>255</v>
      </c>
      <c r="E28" s="480"/>
      <c r="F28" s="480"/>
      <c r="G28" s="480"/>
      <c r="H28" s="481" t="s">
        <v>15</v>
      </c>
      <c r="I28" s="481"/>
      <c r="J28" s="481"/>
      <c r="K28" s="480" t="s">
        <v>256</v>
      </c>
      <c r="L28" s="480"/>
      <c r="M28" s="480"/>
      <c r="N28" s="482" t="s">
        <v>16</v>
      </c>
      <c r="O28" s="482"/>
      <c r="P28" s="161" t="s">
        <v>257</v>
      </c>
      <c r="Q28" s="52"/>
    </row>
    <row r="29" spans="1:17" ht="4.5" customHeight="1" thickBot="1">
      <c r="A29" s="52"/>
      <c r="B29" s="461"/>
      <c r="C29" s="462"/>
      <c r="D29" s="462"/>
      <c r="E29" s="462"/>
      <c r="F29" s="462"/>
      <c r="G29" s="462"/>
      <c r="H29" s="462"/>
      <c r="I29" s="462"/>
      <c r="J29" s="462"/>
      <c r="K29" s="462"/>
      <c r="L29" s="462"/>
      <c r="M29" s="462"/>
      <c r="N29" s="462"/>
      <c r="O29" s="462"/>
      <c r="P29" s="463"/>
      <c r="Q29" s="52"/>
    </row>
    <row r="30" spans="1:17" ht="13.5" thickBot="1">
      <c r="A30" s="52"/>
      <c r="B30" s="85" t="s">
        <v>7</v>
      </c>
      <c r="C30" s="454" t="s">
        <v>178</v>
      </c>
      <c r="D30" s="455"/>
      <c r="E30" s="455"/>
      <c r="F30" s="455"/>
      <c r="G30" s="455"/>
      <c r="H30" s="455"/>
      <c r="I30" s="455"/>
      <c r="J30" s="455"/>
      <c r="K30" s="455"/>
      <c r="L30" s="455"/>
      <c r="M30" s="455"/>
      <c r="N30" s="455"/>
      <c r="O30" s="455"/>
      <c r="P30" s="456"/>
      <c r="Q30" s="52"/>
    </row>
    <row r="31" spans="1:17" ht="4.5" customHeight="1" thickBot="1">
      <c r="A31" s="52"/>
      <c r="B31" s="464"/>
      <c r="C31" s="465"/>
      <c r="D31" s="465"/>
      <c r="E31" s="465"/>
      <c r="F31" s="465"/>
      <c r="G31" s="465"/>
      <c r="H31" s="465"/>
      <c r="I31" s="465"/>
      <c r="J31" s="465"/>
      <c r="K31" s="465"/>
      <c r="L31" s="465"/>
      <c r="M31" s="465"/>
      <c r="N31" s="465"/>
      <c r="O31" s="465"/>
      <c r="P31" s="466"/>
      <c r="Q31" s="52"/>
    </row>
    <row r="32" spans="1:17" ht="13.5" thickBot="1">
      <c r="A32" s="52"/>
      <c r="B32" s="85" t="s">
        <v>4</v>
      </c>
      <c r="C32" s="467" t="s">
        <v>74</v>
      </c>
      <c r="D32" s="455"/>
      <c r="E32" s="455"/>
      <c r="F32" s="455"/>
      <c r="G32" s="455"/>
      <c r="H32" s="455"/>
      <c r="I32" s="455"/>
      <c r="J32" s="455"/>
      <c r="K32" s="455"/>
      <c r="L32" s="455"/>
      <c r="M32" s="455"/>
      <c r="N32" s="455"/>
      <c r="O32" s="455"/>
      <c r="P32" s="456"/>
      <c r="Q32" s="52"/>
    </row>
    <row r="33" spans="1:17" ht="4.5" customHeight="1" thickBot="1">
      <c r="A33" s="52"/>
      <c r="B33" s="464"/>
      <c r="C33" s="465"/>
      <c r="D33" s="465"/>
      <c r="E33" s="465"/>
      <c r="F33" s="465"/>
      <c r="G33" s="465"/>
      <c r="H33" s="465"/>
      <c r="I33" s="465"/>
      <c r="J33" s="465"/>
      <c r="K33" s="465"/>
      <c r="L33" s="465"/>
      <c r="M33" s="465"/>
      <c r="N33" s="465"/>
      <c r="O33" s="465"/>
      <c r="P33" s="466"/>
      <c r="Q33" s="52"/>
    </row>
    <row r="34" spans="1:17" ht="13.5" thickBot="1">
      <c r="A34" s="52"/>
      <c r="B34" s="85" t="s">
        <v>23</v>
      </c>
      <c r="C34" s="467" t="s">
        <v>74</v>
      </c>
      <c r="D34" s="455"/>
      <c r="E34" s="455"/>
      <c r="F34" s="455"/>
      <c r="G34" s="455"/>
      <c r="H34" s="455"/>
      <c r="I34" s="455"/>
      <c r="J34" s="455"/>
      <c r="K34" s="455"/>
      <c r="L34" s="455"/>
      <c r="M34" s="455"/>
      <c r="N34" s="455"/>
      <c r="O34" s="455"/>
      <c r="P34" s="456"/>
      <c r="Q34" s="52"/>
    </row>
    <row r="35" spans="1:17" ht="4.5" customHeight="1" thickBot="1">
      <c r="A35" s="52"/>
      <c r="B35" s="451"/>
      <c r="C35" s="452"/>
      <c r="D35" s="452"/>
      <c r="E35" s="452"/>
      <c r="F35" s="452"/>
      <c r="G35" s="452"/>
      <c r="H35" s="452"/>
      <c r="I35" s="452"/>
      <c r="J35" s="452"/>
      <c r="K35" s="452"/>
      <c r="L35" s="452"/>
      <c r="M35" s="452"/>
      <c r="N35" s="452"/>
      <c r="O35" s="452"/>
      <c r="P35" s="453"/>
      <c r="Q35" s="52"/>
    </row>
    <row r="36" spans="1:17" ht="16.5" customHeight="1" thickBot="1">
      <c r="A36" s="52"/>
      <c r="B36" s="85" t="s">
        <v>64</v>
      </c>
      <c r="C36" s="454" t="s">
        <v>71</v>
      </c>
      <c r="D36" s="455"/>
      <c r="E36" s="455"/>
      <c r="F36" s="455"/>
      <c r="G36" s="455"/>
      <c r="H36" s="455"/>
      <c r="I36" s="455"/>
      <c r="J36" s="455"/>
      <c r="K36" s="455"/>
      <c r="L36" s="455"/>
      <c r="M36" s="455"/>
      <c r="N36" s="455"/>
      <c r="O36" s="455"/>
      <c r="P36" s="456"/>
      <c r="Q36" s="52"/>
    </row>
    <row r="37" spans="1:17" ht="4.5" customHeight="1" thickBot="1">
      <c r="A37" s="52"/>
      <c r="B37" s="88"/>
      <c r="C37" s="88"/>
      <c r="D37" s="88"/>
      <c r="E37" s="88"/>
      <c r="F37" s="88"/>
      <c r="G37" s="88"/>
      <c r="H37" s="88"/>
      <c r="I37" s="88"/>
      <c r="J37" s="88"/>
      <c r="K37" s="88"/>
      <c r="L37" s="88"/>
      <c r="M37" s="88"/>
      <c r="N37" s="88"/>
      <c r="O37" s="88"/>
      <c r="P37" s="88"/>
      <c r="Q37" s="52"/>
    </row>
    <row r="38" spans="1:17" ht="13.5" thickBot="1">
      <c r="A38" s="52"/>
      <c r="B38" s="457" t="s">
        <v>17</v>
      </c>
      <c r="C38" s="458"/>
      <c r="D38" s="458"/>
      <c r="E38" s="458"/>
      <c r="F38" s="458"/>
      <c r="G38" s="458"/>
      <c r="H38" s="458"/>
      <c r="I38" s="458"/>
      <c r="J38" s="458"/>
      <c r="K38" s="458"/>
      <c r="L38" s="458"/>
      <c r="M38" s="458"/>
      <c r="N38" s="458"/>
      <c r="O38" s="459"/>
      <c r="P38" s="460"/>
      <c r="Q38" s="52"/>
    </row>
    <row r="39" spans="1:17" ht="13.5" thickBot="1">
      <c r="A39" s="52"/>
      <c r="B39" s="89" t="s">
        <v>22</v>
      </c>
      <c r="C39" s="457" t="s">
        <v>18</v>
      </c>
      <c r="D39" s="458"/>
      <c r="E39" s="458"/>
      <c r="F39" s="458"/>
      <c r="G39" s="460"/>
      <c r="H39" s="457" t="s">
        <v>7</v>
      </c>
      <c r="I39" s="458"/>
      <c r="J39" s="458"/>
      <c r="K39" s="458"/>
      <c r="L39" s="460"/>
      <c r="M39" s="457" t="s">
        <v>19</v>
      </c>
      <c r="N39" s="458"/>
      <c r="O39" s="459"/>
      <c r="P39" s="460"/>
      <c r="Q39" s="52"/>
    </row>
    <row r="40" spans="1:17" ht="30" customHeight="1">
      <c r="A40" s="52"/>
      <c r="B40" s="183" t="s">
        <v>258</v>
      </c>
      <c r="C40" s="436" t="s">
        <v>259</v>
      </c>
      <c r="D40" s="437"/>
      <c r="E40" s="437"/>
      <c r="F40" s="437"/>
      <c r="G40" s="438"/>
      <c r="H40" s="436" t="s">
        <v>260</v>
      </c>
      <c r="I40" s="437"/>
      <c r="J40" s="437"/>
      <c r="K40" s="437"/>
      <c r="L40" s="438"/>
      <c r="M40" s="439" t="s">
        <v>261</v>
      </c>
      <c r="N40" s="440"/>
      <c r="O40" s="440"/>
      <c r="P40" s="441"/>
      <c r="Q40" s="52"/>
    </row>
    <row r="41" spans="1:17" ht="30" customHeight="1">
      <c r="A41" s="52"/>
      <c r="B41" s="184" t="s">
        <v>262</v>
      </c>
      <c r="C41" s="442" t="s">
        <v>263</v>
      </c>
      <c r="D41" s="443"/>
      <c r="E41" s="443"/>
      <c r="F41" s="443"/>
      <c r="G41" s="444"/>
      <c r="H41" s="445" t="s">
        <v>260</v>
      </c>
      <c r="I41" s="446"/>
      <c r="J41" s="446"/>
      <c r="K41" s="446"/>
      <c r="L41" s="447"/>
      <c r="M41" s="448" t="s">
        <v>261</v>
      </c>
      <c r="N41" s="449"/>
      <c r="O41" s="449"/>
      <c r="P41" s="450"/>
      <c r="Q41" s="52"/>
    </row>
    <row r="42" spans="1:17" ht="13.5" customHeight="1">
      <c r="A42" s="52"/>
      <c r="B42" s="90"/>
      <c r="C42" s="434"/>
      <c r="D42" s="434"/>
      <c r="E42" s="434"/>
      <c r="F42" s="434"/>
      <c r="G42" s="434"/>
      <c r="H42" s="434"/>
      <c r="I42" s="434"/>
      <c r="J42" s="434"/>
      <c r="K42" s="434"/>
      <c r="L42" s="434"/>
      <c r="M42" s="434"/>
      <c r="N42" s="434"/>
      <c r="O42" s="434"/>
      <c r="P42" s="435"/>
      <c r="Q42" s="52"/>
    </row>
    <row r="43" spans="1:17" ht="12.75" customHeight="1">
      <c r="A43" s="52"/>
      <c r="B43" s="90"/>
      <c r="C43" s="434"/>
      <c r="D43" s="434"/>
      <c r="E43" s="434"/>
      <c r="F43" s="434"/>
      <c r="G43" s="434"/>
      <c r="H43" s="434"/>
      <c r="I43" s="434"/>
      <c r="J43" s="434"/>
      <c r="K43" s="434"/>
      <c r="L43" s="434"/>
      <c r="M43" s="434"/>
      <c r="N43" s="434"/>
      <c r="O43" s="434"/>
      <c r="P43" s="435"/>
      <c r="Q43" s="52"/>
    </row>
    <row r="44" spans="1:17" ht="11.25" customHeight="1" thickBot="1">
      <c r="A44" s="52"/>
      <c r="B44" s="91"/>
      <c r="C44" s="424"/>
      <c r="D44" s="424"/>
      <c r="E44" s="424"/>
      <c r="F44" s="424"/>
      <c r="G44" s="424"/>
      <c r="H44" s="424"/>
      <c r="I44" s="424"/>
      <c r="J44" s="424"/>
      <c r="K44" s="424"/>
      <c r="L44" s="424"/>
      <c r="M44" s="424"/>
      <c r="N44" s="424"/>
      <c r="O44" s="424"/>
      <c r="P44" s="425"/>
      <c r="Q44" s="52"/>
    </row>
    <row r="45" spans="1:17" ht="4.5" customHeight="1" thickBot="1">
      <c r="A45" s="52"/>
      <c r="B45" s="92"/>
      <c r="C45" s="92"/>
      <c r="D45" s="92"/>
      <c r="E45" s="92"/>
      <c r="F45" s="92"/>
      <c r="G45" s="92"/>
      <c r="H45" s="92"/>
      <c r="I45" s="92"/>
      <c r="J45" s="92"/>
      <c r="K45" s="92"/>
      <c r="L45" s="92"/>
      <c r="M45" s="92"/>
      <c r="N45" s="92"/>
      <c r="O45" s="92"/>
      <c r="P45" s="92"/>
      <c r="Q45" s="52"/>
    </row>
    <row r="46" spans="1:17" ht="13.5" customHeight="1" thickBot="1">
      <c r="A46" s="52"/>
      <c r="B46" s="426" t="s">
        <v>8</v>
      </c>
      <c r="C46" s="427"/>
      <c r="D46" s="427"/>
      <c r="E46" s="427"/>
      <c r="F46" s="427"/>
      <c r="G46" s="427"/>
      <c r="H46" s="427"/>
      <c r="I46" s="427"/>
      <c r="J46" s="427"/>
      <c r="K46" s="427"/>
      <c r="L46" s="427"/>
      <c r="M46" s="427"/>
      <c r="N46" s="427"/>
      <c r="O46" s="427"/>
      <c r="P46" s="428"/>
      <c r="Q46" s="52"/>
    </row>
    <row r="47" spans="1:17" ht="4.5" customHeight="1" thickBot="1">
      <c r="A47" s="52"/>
      <c r="B47" s="93"/>
      <c r="C47" s="88"/>
      <c r="D47" s="88"/>
      <c r="E47" s="88"/>
      <c r="F47" s="88"/>
      <c r="G47" s="88"/>
      <c r="H47" s="88"/>
      <c r="I47" s="88"/>
      <c r="J47" s="88"/>
      <c r="K47" s="88"/>
      <c r="L47" s="88"/>
      <c r="M47" s="88"/>
      <c r="N47" s="88"/>
      <c r="O47" s="88"/>
      <c r="P47" s="94"/>
      <c r="Q47" s="52"/>
    </row>
    <row r="48" spans="1:17" ht="12.75">
      <c r="A48" s="52"/>
      <c r="B48" s="429" t="s">
        <v>20</v>
      </c>
      <c r="C48" s="65" t="s">
        <v>9</v>
      </c>
      <c r="D48" s="66" t="s">
        <v>149</v>
      </c>
      <c r="E48" s="66" t="s">
        <v>150</v>
      </c>
      <c r="F48" s="66" t="s">
        <v>151</v>
      </c>
      <c r="G48" s="66" t="s">
        <v>152</v>
      </c>
      <c r="H48" s="66" t="s">
        <v>153</v>
      </c>
      <c r="I48" s="66" t="s">
        <v>154</v>
      </c>
      <c r="J48" s="66" t="s">
        <v>155</v>
      </c>
      <c r="K48" s="66" t="s">
        <v>156</v>
      </c>
      <c r="L48" s="66" t="s">
        <v>157</v>
      </c>
      <c r="M48" s="66" t="s">
        <v>158</v>
      </c>
      <c r="N48" s="66" t="s">
        <v>159</v>
      </c>
      <c r="O48" s="66" t="s">
        <v>160</v>
      </c>
      <c r="P48" s="67" t="s">
        <v>10</v>
      </c>
      <c r="Q48" s="52"/>
    </row>
    <row r="49" spans="1:17" ht="13.5" thickBot="1">
      <c r="A49" s="52"/>
      <c r="B49" s="430"/>
      <c r="C49" s="68" t="s">
        <v>10</v>
      </c>
      <c r="D49" s="71">
        <f>RegistroPoblam!D10</f>
        <v>0.9494097807757167</v>
      </c>
      <c r="E49" s="71">
        <f>RegistroPoblam!F10</f>
        <v>0.9494097807757167</v>
      </c>
      <c r="F49" s="71">
        <f>RegistroPoblam!H10</f>
        <v>0.9612141652613828</v>
      </c>
      <c r="G49" s="71">
        <f>RegistroPoblam!J10</f>
        <v>0.9578414839797639</v>
      </c>
      <c r="H49" s="71">
        <f>RegistroPoblam!L10</f>
        <v>0.9578414839797639</v>
      </c>
      <c r="I49" s="71">
        <f>RegistroPoblam!N10</f>
        <v>0.9561551433389545</v>
      </c>
      <c r="J49" s="71">
        <f>RegistroPoblam!P10</f>
        <v>0.9595278246205734</v>
      </c>
      <c r="K49" s="71">
        <f>RegistroPoblam!R10</f>
        <v>0.9713322091062394</v>
      </c>
      <c r="L49" s="71">
        <f>RegistroPoblam!T10</f>
        <v>0.9713322091062394</v>
      </c>
      <c r="M49" s="71">
        <f>RegistroPoblam!V10</f>
        <v>0.9730185497470489</v>
      </c>
      <c r="N49" s="71">
        <f>RegistroPoblam!X10</f>
        <v>0.9679595278246206</v>
      </c>
      <c r="O49" s="71">
        <f>RegistroPoblam!Z10</f>
        <v>0.8355167394468704</v>
      </c>
      <c r="P49" s="148">
        <f>RegistroPoblam!AB10</f>
        <v>0.9493758668515949</v>
      </c>
      <c r="Q49" s="52"/>
    </row>
    <row r="50" spans="1:17" ht="4.5" customHeight="1" thickBot="1">
      <c r="A50" s="52"/>
      <c r="B50" s="95">
        <v>0.9</v>
      </c>
      <c r="C50" s="72"/>
      <c r="D50" s="72"/>
      <c r="E50" s="72"/>
      <c r="F50" s="163">
        <f>+$C$26</f>
        <v>0.9</v>
      </c>
      <c r="G50" s="164"/>
      <c r="H50" s="164"/>
      <c r="I50" s="163">
        <f>+$C$26</f>
        <v>0.9</v>
      </c>
      <c r="J50" s="72"/>
      <c r="K50" s="72"/>
      <c r="L50" s="163">
        <f>+$C$26</f>
        <v>0.9</v>
      </c>
      <c r="M50" s="72"/>
      <c r="N50" s="72"/>
      <c r="O50" s="163">
        <f>+$C$26</f>
        <v>0.9</v>
      </c>
      <c r="P50" s="163">
        <f>+$C$26</f>
        <v>0.9</v>
      </c>
      <c r="Q50" s="52"/>
    </row>
    <row r="51" spans="1:17" ht="22.5" customHeight="1" thickBot="1">
      <c r="A51" s="52"/>
      <c r="B51" s="431" t="s">
        <v>21</v>
      </c>
      <c r="C51" s="432"/>
      <c r="D51" s="432"/>
      <c r="E51" s="432"/>
      <c r="F51" s="432"/>
      <c r="G51" s="432"/>
      <c r="H51" s="432"/>
      <c r="I51" s="432"/>
      <c r="J51" s="432"/>
      <c r="K51" s="432"/>
      <c r="L51" s="432"/>
      <c r="M51" s="432"/>
      <c r="N51" s="432"/>
      <c r="O51" s="432"/>
      <c r="P51" s="433"/>
      <c r="Q51" s="52"/>
    </row>
    <row r="52" spans="1:17" ht="12.75">
      <c r="A52" s="52"/>
      <c r="B52" s="411"/>
      <c r="C52" s="412"/>
      <c r="D52" s="412"/>
      <c r="E52" s="412"/>
      <c r="F52" s="412"/>
      <c r="G52" s="412"/>
      <c r="H52" s="412"/>
      <c r="I52" s="412"/>
      <c r="J52" s="412"/>
      <c r="K52" s="412"/>
      <c r="L52" s="412"/>
      <c r="M52" s="412"/>
      <c r="N52" s="412"/>
      <c r="O52" s="412"/>
      <c r="P52" s="413"/>
      <c r="Q52" s="52"/>
    </row>
    <row r="53" spans="1:17" ht="12.75">
      <c r="A53" s="52"/>
      <c r="B53" s="414"/>
      <c r="C53" s="415"/>
      <c r="D53" s="415"/>
      <c r="E53" s="415"/>
      <c r="F53" s="415"/>
      <c r="G53" s="415"/>
      <c r="H53" s="415"/>
      <c r="I53" s="415"/>
      <c r="J53" s="415"/>
      <c r="K53" s="415"/>
      <c r="L53" s="415"/>
      <c r="M53" s="415"/>
      <c r="N53" s="415"/>
      <c r="O53" s="415"/>
      <c r="P53" s="416"/>
      <c r="Q53" s="52"/>
    </row>
    <row r="54" spans="1:17" ht="12.75">
      <c r="A54" s="52"/>
      <c r="B54" s="414"/>
      <c r="C54" s="415"/>
      <c r="D54" s="415"/>
      <c r="E54" s="415"/>
      <c r="F54" s="415"/>
      <c r="G54" s="415"/>
      <c r="H54" s="415"/>
      <c r="I54" s="415"/>
      <c r="J54" s="415"/>
      <c r="K54" s="415"/>
      <c r="L54" s="415"/>
      <c r="M54" s="415"/>
      <c r="N54" s="415"/>
      <c r="O54" s="415"/>
      <c r="P54" s="416"/>
      <c r="Q54" s="52"/>
    </row>
    <row r="55" spans="1:17" ht="12.75">
      <c r="A55" s="52"/>
      <c r="B55" s="414"/>
      <c r="C55" s="415"/>
      <c r="D55" s="415"/>
      <c r="E55" s="415"/>
      <c r="F55" s="415"/>
      <c r="G55" s="415"/>
      <c r="H55" s="415"/>
      <c r="I55" s="415"/>
      <c r="J55" s="415"/>
      <c r="K55" s="415"/>
      <c r="L55" s="415"/>
      <c r="M55" s="415"/>
      <c r="N55" s="415"/>
      <c r="O55" s="415"/>
      <c r="P55" s="416"/>
      <c r="Q55" s="52"/>
    </row>
    <row r="56" spans="1:17" ht="12.75">
      <c r="A56" s="52"/>
      <c r="B56" s="414"/>
      <c r="C56" s="415"/>
      <c r="D56" s="415"/>
      <c r="E56" s="415"/>
      <c r="F56" s="415"/>
      <c r="G56" s="415"/>
      <c r="H56" s="415"/>
      <c r="I56" s="415"/>
      <c r="J56" s="415"/>
      <c r="K56" s="415"/>
      <c r="L56" s="415"/>
      <c r="M56" s="415"/>
      <c r="N56" s="415"/>
      <c r="O56" s="415"/>
      <c r="P56" s="416"/>
      <c r="Q56" s="52"/>
    </row>
    <row r="57" spans="1:17" ht="12.75">
      <c r="A57" s="52"/>
      <c r="B57" s="414"/>
      <c r="C57" s="415"/>
      <c r="D57" s="415"/>
      <c r="E57" s="415"/>
      <c r="F57" s="415"/>
      <c r="G57" s="415"/>
      <c r="H57" s="415"/>
      <c r="I57" s="415"/>
      <c r="J57" s="415"/>
      <c r="K57" s="415"/>
      <c r="L57" s="415"/>
      <c r="M57" s="415"/>
      <c r="N57" s="415"/>
      <c r="O57" s="415"/>
      <c r="P57" s="416"/>
      <c r="Q57" s="52"/>
    </row>
    <row r="58" spans="1:17" ht="12.75">
      <c r="A58" s="52"/>
      <c r="B58" s="414"/>
      <c r="C58" s="415"/>
      <c r="D58" s="415"/>
      <c r="E58" s="415"/>
      <c r="F58" s="415"/>
      <c r="G58" s="415"/>
      <c r="H58" s="415"/>
      <c r="I58" s="415"/>
      <c r="J58" s="415"/>
      <c r="K58" s="415"/>
      <c r="L58" s="415"/>
      <c r="M58" s="415"/>
      <c r="N58" s="415"/>
      <c r="O58" s="415"/>
      <c r="P58" s="416"/>
      <c r="Q58" s="52"/>
    </row>
    <row r="59" spans="1:17" ht="12.75">
      <c r="A59" s="52"/>
      <c r="B59" s="414"/>
      <c r="C59" s="415"/>
      <c r="D59" s="415"/>
      <c r="E59" s="415"/>
      <c r="F59" s="415"/>
      <c r="G59" s="415"/>
      <c r="H59" s="415"/>
      <c r="I59" s="415"/>
      <c r="J59" s="415"/>
      <c r="K59" s="415"/>
      <c r="L59" s="415"/>
      <c r="M59" s="415"/>
      <c r="N59" s="415"/>
      <c r="O59" s="415"/>
      <c r="P59" s="416"/>
      <c r="Q59" s="52"/>
    </row>
    <row r="60" spans="1:17" ht="12.75">
      <c r="A60" s="52"/>
      <c r="B60" s="414"/>
      <c r="C60" s="415"/>
      <c r="D60" s="415"/>
      <c r="E60" s="415"/>
      <c r="F60" s="415"/>
      <c r="G60" s="415"/>
      <c r="H60" s="415"/>
      <c r="I60" s="415"/>
      <c r="J60" s="415"/>
      <c r="K60" s="415"/>
      <c r="L60" s="415"/>
      <c r="M60" s="415"/>
      <c r="N60" s="415"/>
      <c r="O60" s="415"/>
      <c r="P60" s="416"/>
      <c r="Q60" s="52"/>
    </row>
    <row r="61" spans="1:17" ht="12.75">
      <c r="A61" s="52"/>
      <c r="B61" s="414"/>
      <c r="C61" s="415"/>
      <c r="D61" s="415"/>
      <c r="E61" s="415"/>
      <c r="F61" s="415"/>
      <c r="G61" s="415"/>
      <c r="H61" s="415"/>
      <c r="I61" s="415"/>
      <c r="J61" s="415"/>
      <c r="K61" s="415"/>
      <c r="L61" s="415"/>
      <c r="M61" s="415"/>
      <c r="N61" s="415"/>
      <c r="O61" s="415"/>
      <c r="P61" s="416"/>
      <c r="Q61" s="52"/>
    </row>
    <row r="62" spans="1:17" ht="12.75">
      <c r="A62" s="52"/>
      <c r="B62" s="414"/>
      <c r="C62" s="415"/>
      <c r="D62" s="415"/>
      <c r="E62" s="415"/>
      <c r="F62" s="415"/>
      <c r="G62" s="415"/>
      <c r="H62" s="415"/>
      <c r="I62" s="415"/>
      <c r="J62" s="415"/>
      <c r="K62" s="415"/>
      <c r="L62" s="415"/>
      <c r="M62" s="415"/>
      <c r="N62" s="415"/>
      <c r="O62" s="415"/>
      <c r="P62" s="416"/>
      <c r="Q62" s="52"/>
    </row>
    <row r="63" spans="1:17" ht="12.75">
      <c r="A63" s="52"/>
      <c r="B63" s="414"/>
      <c r="C63" s="415"/>
      <c r="D63" s="415"/>
      <c r="E63" s="415"/>
      <c r="F63" s="415"/>
      <c r="G63" s="415"/>
      <c r="H63" s="415"/>
      <c r="I63" s="415"/>
      <c r="J63" s="415"/>
      <c r="K63" s="415"/>
      <c r="L63" s="415"/>
      <c r="M63" s="415"/>
      <c r="N63" s="415"/>
      <c r="O63" s="415"/>
      <c r="P63" s="416"/>
      <c r="Q63" s="52"/>
    </row>
    <row r="64" spans="1:17" ht="12.75">
      <c r="A64" s="52"/>
      <c r="B64" s="414"/>
      <c r="C64" s="415"/>
      <c r="D64" s="415"/>
      <c r="E64" s="415"/>
      <c r="F64" s="415"/>
      <c r="G64" s="415"/>
      <c r="H64" s="415"/>
      <c r="I64" s="415"/>
      <c r="J64" s="415"/>
      <c r="K64" s="415"/>
      <c r="L64" s="415"/>
      <c r="M64" s="415"/>
      <c r="N64" s="415"/>
      <c r="O64" s="415"/>
      <c r="P64" s="416"/>
      <c r="Q64" s="52"/>
    </row>
    <row r="65" spans="1:17" ht="12.75">
      <c r="A65" s="52"/>
      <c r="B65" s="414"/>
      <c r="C65" s="415"/>
      <c r="D65" s="415"/>
      <c r="E65" s="415"/>
      <c r="F65" s="415"/>
      <c r="G65" s="415"/>
      <c r="H65" s="415"/>
      <c r="I65" s="415"/>
      <c r="J65" s="415"/>
      <c r="K65" s="415"/>
      <c r="L65" s="415"/>
      <c r="M65" s="415"/>
      <c r="N65" s="415"/>
      <c r="O65" s="415"/>
      <c r="P65" s="416"/>
      <c r="Q65" s="52"/>
    </row>
    <row r="66" spans="1:17" ht="12.75">
      <c r="A66" s="52"/>
      <c r="B66" s="414"/>
      <c r="C66" s="415"/>
      <c r="D66" s="415"/>
      <c r="E66" s="415"/>
      <c r="F66" s="415"/>
      <c r="G66" s="415"/>
      <c r="H66" s="415"/>
      <c r="I66" s="415"/>
      <c r="J66" s="415"/>
      <c r="K66" s="415"/>
      <c r="L66" s="415"/>
      <c r="M66" s="415"/>
      <c r="N66" s="415"/>
      <c r="O66" s="415"/>
      <c r="P66" s="416"/>
      <c r="Q66" s="52"/>
    </row>
    <row r="67" spans="1:17" ht="13.5" thickBot="1">
      <c r="A67" s="52"/>
      <c r="B67" s="417"/>
      <c r="C67" s="418"/>
      <c r="D67" s="418"/>
      <c r="E67" s="418"/>
      <c r="F67" s="418"/>
      <c r="G67" s="418"/>
      <c r="H67" s="418"/>
      <c r="I67" s="418"/>
      <c r="J67" s="418"/>
      <c r="K67" s="418"/>
      <c r="L67" s="418"/>
      <c r="M67" s="418"/>
      <c r="N67" s="418"/>
      <c r="O67" s="418"/>
      <c r="P67" s="419"/>
      <c r="Q67" s="52"/>
    </row>
    <row r="68" spans="1:19" s="53" customFormat="1" ht="4.5" customHeight="1" thickBot="1">
      <c r="A68" s="420"/>
      <c r="B68" s="420"/>
      <c r="C68" s="420"/>
      <c r="D68" s="420"/>
      <c r="E68" s="420"/>
      <c r="F68" s="420"/>
      <c r="G68" s="420"/>
      <c r="H68" s="420"/>
      <c r="I68" s="420"/>
      <c r="J68" s="420"/>
      <c r="K68" s="420"/>
      <c r="L68" s="420"/>
      <c r="M68" s="420"/>
      <c r="N68" s="420"/>
      <c r="O68" s="420"/>
      <c r="P68" s="420"/>
      <c r="Q68" s="420"/>
      <c r="S68" s="98"/>
    </row>
    <row r="69" spans="1:17" ht="15" customHeight="1">
      <c r="A69" s="52"/>
      <c r="B69" s="421" t="s">
        <v>5</v>
      </c>
      <c r="C69" s="399" t="s">
        <v>193</v>
      </c>
      <c r="D69" s="400"/>
      <c r="E69" s="400"/>
      <c r="F69" s="400"/>
      <c r="G69" s="400"/>
      <c r="H69" s="400"/>
      <c r="I69" s="400"/>
      <c r="J69" s="400"/>
      <c r="K69" s="400"/>
      <c r="L69" s="400"/>
      <c r="M69" s="400"/>
      <c r="N69" s="400"/>
      <c r="O69" s="400"/>
      <c r="P69" s="401"/>
      <c r="Q69" s="52"/>
    </row>
    <row r="70" spans="1:17" ht="107.25" customHeight="1" thickBot="1">
      <c r="A70" s="52"/>
      <c r="B70" s="422"/>
      <c r="C70" s="402" t="s">
        <v>292</v>
      </c>
      <c r="D70" s="403"/>
      <c r="E70" s="403"/>
      <c r="F70" s="403"/>
      <c r="G70" s="403"/>
      <c r="H70" s="403"/>
      <c r="I70" s="403"/>
      <c r="J70" s="403"/>
      <c r="K70" s="403"/>
      <c r="L70" s="403"/>
      <c r="M70" s="403"/>
      <c r="N70" s="403"/>
      <c r="O70" s="403"/>
      <c r="P70" s="404"/>
      <c r="Q70" s="52"/>
    </row>
    <row r="71" spans="1:17" ht="15" customHeight="1">
      <c r="A71" s="52"/>
      <c r="B71" s="422"/>
      <c r="C71" s="396" t="s">
        <v>194</v>
      </c>
      <c r="D71" s="397"/>
      <c r="E71" s="397"/>
      <c r="F71" s="397"/>
      <c r="G71" s="397"/>
      <c r="H71" s="397"/>
      <c r="I71" s="397"/>
      <c r="J71" s="397"/>
      <c r="K71" s="397"/>
      <c r="L71" s="397"/>
      <c r="M71" s="397"/>
      <c r="N71" s="397"/>
      <c r="O71" s="397"/>
      <c r="P71" s="398"/>
      <c r="Q71" s="52"/>
    </row>
    <row r="72" spans="1:17" ht="73.5" customHeight="1" thickBot="1">
      <c r="A72" s="52"/>
      <c r="B72" s="422"/>
      <c r="C72" s="402" t="s">
        <v>293</v>
      </c>
      <c r="D72" s="403"/>
      <c r="E72" s="403"/>
      <c r="F72" s="403"/>
      <c r="G72" s="403"/>
      <c r="H72" s="403"/>
      <c r="I72" s="403"/>
      <c r="J72" s="403"/>
      <c r="K72" s="403"/>
      <c r="L72" s="403"/>
      <c r="M72" s="403"/>
      <c r="N72" s="403"/>
      <c r="O72" s="403"/>
      <c r="P72" s="404"/>
      <c r="Q72" s="52"/>
    </row>
    <row r="73" spans="1:17" ht="15" customHeight="1">
      <c r="A73" s="52"/>
      <c r="B73" s="422"/>
      <c r="C73" s="396" t="s">
        <v>195</v>
      </c>
      <c r="D73" s="397"/>
      <c r="E73" s="397"/>
      <c r="F73" s="397"/>
      <c r="G73" s="397"/>
      <c r="H73" s="397"/>
      <c r="I73" s="397"/>
      <c r="J73" s="397"/>
      <c r="K73" s="397"/>
      <c r="L73" s="397"/>
      <c r="M73" s="397"/>
      <c r="N73" s="397"/>
      <c r="O73" s="397"/>
      <c r="P73" s="398"/>
      <c r="Q73" s="52"/>
    </row>
    <row r="74" spans="1:17" ht="96" customHeight="1" thickBot="1">
      <c r="A74" s="52"/>
      <c r="B74" s="422"/>
      <c r="C74" s="405" t="s">
        <v>299</v>
      </c>
      <c r="D74" s="406"/>
      <c r="E74" s="406"/>
      <c r="F74" s="406"/>
      <c r="G74" s="406"/>
      <c r="H74" s="406"/>
      <c r="I74" s="406"/>
      <c r="J74" s="406"/>
      <c r="K74" s="406"/>
      <c r="L74" s="406"/>
      <c r="M74" s="406"/>
      <c r="N74" s="406"/>
      <c r="O74" s="406"/>
      <c r="P74" s="407"/>
      <c r="Q74" s="52"/>
    </row>
    <row r="75" spans="1:17" ht="15" customHeight="1">
      <c r="A75" s="52"/>
      <c r="B75" s="422"/>
      <c r="C75" s="399" t="s">
        <v>196</v>
      </c>
      <c r="D75" s="400"/>
      <c r="E75" s="400"/>
      <c r="F75" s="400"/>
      <c r="G75" s="400"/>
      <c r="H75" s="400"/>
      <c r="I75" s="400"/>
      <c r="J75" s="400"/>
      <c r="K75" s="400"/>
      <c r="L75" s="400"/>
      <c r="M75" s="400"/>
      <c r="N75" s="400"/>
      <c r="O75" s="400"/>
      <c r="P75" s="401"/>
      <c r="Q75" s="52"/>
    </row>
    <row r="76" spans="1:17" ht="147.75" customHeight="1" thickBot="1">
      <c r="A76" s="52"/>
      <c r="B76" s="423"/>
      <c r="C76" s="408" t="s">
        <v>321</v>
      </c>
      <c r="D76" s="409"/>
      <c r="E76" s="409"/>
      <c r="F76" s="409"/>
      <c r="G76" s="409"/>
      <c r="H76" s="409"/>
      <c r="I76" s="409"/>
      <c r="J76" s="409"/>
      <c r="K76" s="409"/>
      <c r="L76" s="409"/>
      <c r="M76" s="409"/>
      <c r="N76" s="409"/>
      <c r="O76" s="409"/>
      <c r="P76" s="410"/>
      <c r="Q76" s="52"/>
    </row>
    <row r="77" spans="1:17" ht="30.75" customHeight="1" thickBot="1">
      <c r="A77" s="52"/>
      <c r="B77" s="54" t="s">
        <v>63</v>
      </c>
      <c r="C77" s="391" t="s">
        <v>191</v>
      </c>
      <c r="D77" s="392"/>
      <c r="E77" s="392"/>
      <c r="F77" s="392"/>
      <c r="G77" s="392"/>
      <c r="H77" s="392"/>
      <c r="I77" s="392"/>
      <c r="J77" s="392"/>
      <c r="K77" s="392"/>
      <c r="L77" s="392"/>
      <c r="M77" s="392"/>
      <c r="N77" s="392"/>
      <c r="O77" s="392"/>
      <c r="P77" s="393"/>
      <c r="Q77" s="52"/>
    </row>
    <row r="78" spans="1:17" ht="27.75" customHeight="1" thickBot="1">
      <c r="A78" s="52"/>
      <c r="B78" s="54" t="s">
        <v>84</v>
      </c>
      <c r="C78" s="394" t="s">
        <v>85</v>
      </c>
      <c r="D78" s="394"/>
      <c r="E78" s="394"/>
      <c r="F78" s="394"/>
      <c r="G78" s="394"/>
      <c r="H78" s="394"/>
      <c r="I78" s="394"/>
      <c r="J78" s="394"/>
      <c r="K78" s="394"/>
      <c r="L78" s="394"/>
      <c r="M78" s="394"/>
      <c r="N78" s="394"/>
      <c r="O78" s="394"/>
      <c r="P78" s="395"/>
      <c r="Q78" s="52"/>
    </row>
    <row r="81" ht="12.75">
      <c r="C81" s="55"/>
    </row>
    <row r="82" ht="12.75" hidden="1">
      <c r="C82" s="50">
        <v>2018</v>
      </c>
    </row>
    <row r="83" ht="12.75" hidden="1">
      <c r="C83" s="50">
        <v>2019</v>
      </c>
    </row>
    <row r="89" s="51" customFormat="1" ht="12.75">
      <c r="S89" s="96"/>
    </row>
    <row r="90" s="51" customFormat="1" ht="12.75">
      <c r="S90" s="96"/>
    </row>
    <row r="91" s="51" customFormat="1" ht="12.75">
      <c r="S91" s="96"/>
    </row>
    <row r="92" s="51" customFormat="1" ht="12.75">
      <c r="S92" s="96"/>
    </row>
    <row r="93" s="51" customFormat="1" ht="12.75">
      <c r="S93" s="96"/>
    </row>
    <row r="94" s="51" customFormat="1" ht="12.75">
      <c r="S94" s="96"/>
    </row>
    <row r="95" spans="4:19" s="51" customFormat="1" ht="12.75">
      <c r="D95" s="117"/>
      <c r="E95" s="117"/>
      <c r="F95" s="117"/>
      <c r="G95" s="117"/>
      <c r="H95" s="117"/>
      <c r="I95" s="117"/>
      <c r="S95" s="96"/>
    </row>
    <row r="96" spans="4:19" s="51" customFormat="1" ht="12.75">
      <c r="D96" s="117"/>
      <c r="E96" s="117"/>
      <c r="F96" s="117"/>
      <c r="G96" s="117"/>
      <c r="H96" s="117"/>
      <c r="I96" s="117"/>
      <c r="S96" s="96"/>
    </row>
    <row r="97" spans="2:19" s="51" customFormat="1" ht="12.75">
      <c r="B97" s="117"/>
      <c r="C97" s="117"/>
      <c r="D97" s="117"/>
      <c r="E97" s="117"/>
      <c r="F97" s="117"/>
      <c r="G97" s="117"/>
      <c r="H97" s="117"/>
      <c r="I97" s="117"/>
      <c r="S97" s="96"/>
    </row>
    <row r="98" s="51" customFormat="1" ht="12.75">
      <c r="S98" s="96"/>
    </row>
    <row r="99" s="51" customFormat="1" ht="12.75">
      <c r="S99" s="96"/>
    </row>
    <row r="100" s="51" customFormat="1" ht="12.75">
      <c r="S100" s="96"/>
    </row>
    <row r="101" s="51" customFormat="1" ht="12.75">
      <c r="S101" s="96"/>
    </row>
    <row r="102" s="51" customFormat="1" ht="12.75">
      <c r="S102" s="96"/>
    </row>
    <row r="103" spans="17:19" s="51" customFormat="1" ht="12.75">
      <c r="Q103" s="56" t="s">
        <v>69</v>
      </c>
      <c r="S103" s="96"/>
    </row>
    <row r="104" spans="2:19" s="51" customFormat="1" ht="12.75">
      <c r="B104" s="56"/>
      <c r="C104" s="56"/>
      <c r="Q104" s="56" t="s">
        <v>70</v>
      </c>
      <c r="S104" s="96"/>
    </row>
    <row r="105" spans="2:19" s="51" customFormat="1" ht="12.75">
      <c r="B105" s="56"/>
      <c r="C105" s="56"/>
      <c r="Q105" s="56" t="s">
        <v>72</v>
      </c>
      <c r="S105" s="96"/>
    </row>
    <row r="106" spans="2:19" s="51" customFormat="1" ht="12.75">
      <c r="B106" s="56"/>
      <c r="C106" s="56"/>
      <c r="Q106" s="56" t="s">
        <v>71</v>
      </c>
      <c r="S106" s="96"/>
    </row>
    <row r="107" spans="3:19" s="51" customFormat="1" ht="12.75">
      <c r="C107" s="56"/>
      <c r="M107" s="56"/>
      <c r="Q107" s="56" t="s">
        <v>73</v>
      </c>
      <c r="S107" s="96"/>
    </row>
    <row r="108" spans="3:19" s="51" customFormat="1" ht="12.75">
      <c r="C108" s="56"/>
      <c r="N108" s="51" t="s">
        <v>67</v>
      </c>
      <c r="Q108" s="56" t="s">
        <v>74</v>
      </c>
      <c r="S108" s="96"/>
    </row>
    <row r="109" spans="3:19" s="51" customFormat="1" ht="12.75">
      <c r="C109" s="56"/>
      <c r="S109" s="96"/>
    </row>
    <row r="110" spans="3:19" s="51" customFormat="1" ht="12.75">
      <c r="C110" s="56"/>
      <c r="S110" s="96"/>
    </row>
    <row r="111" s="51" customFormat="1" ht="12.75">
      <c r="S111" s="96"/>
    </row>
    <row r="112" s="51" customFormat="1" ht="12.75">
      <c r="S112" s="96"/>
    </row>
    <row r="113" spans="17:19" s="51" customFormat="1" ht="12.75">
      <c r="Q113" s="56">
        <v>2015</v>
      </c>
      <c r="S113" s="96"/>
    </row>
    <row r="114" spans="17:19" s="51" customFormat="1" ht="12.75" customHeight="1">
      <c r="Q114" s="56">
        <v>2016</v>
      </c>
      <c r="S114" s="96"/>
    </row>
    <row r="115" spans="17:19" s="51" customFormat="1" ht="12.75">
      <c r="Q115" s="56">
        <v>2017</v>
      </c>
      <c r="S115" s="96"/>
    </row>
    <row r="116" spans="17:19" s="51" customFormat="1" ht="12.75">
      <c r="Q116" s="56">
        <v>2018</v>
      </c>
      <c r="S116" s="96"/>
    </row>
    <row r="117" s="51" customFormat="1" ht="12.75">
      <c r="S117" s="96"/>
    </row>
    <row r="118" s="51" customFormat="1" ht="12.75">
      <c r="S118" s="96"/>
    </row>
    <row r="119" spans="2:19" s="51" customFormat="1" ht="12.75">
      <c r="B119" s="58"/>
      <c r="S119" s="96"/>
    </row>
    <row r="120" spans="2:19" s="51" customFormat="1" ht="12.75">
      <c r="B120" s="58"/>
      <c r="S120" s="96"/>
    </row>
    <row r="121" spans="2:19" s="51" customFormat="1" ht="12.75">
      <c r="B121" s="58"/>
      <c r="S121" s="96"/>
    </row>
    <row r="122" spans="2:19" s="51" customFormat="1" ht="12.75">
      <c r="B122" s="58"/>
      <c r="S122" s="96"/>
    </row>
    <row r="123" spans="2:19" s="51" customFormat="1" ht="12.75">
      <c r="B123" s="58"/>
      <c r="S123" s="96"/>
    </row>
    <row r="124" spans="2:19" s="51" customFormat="1" ht="12.75">
      <c r="B124" s="58"/>
      <c r="S124" s="96"/>
    </row>
    <row r="125" spans="2:19" s="51" customFormat="1" ht="12.75">
      <c r="B125" s="58"/>
      <c r="S125" s="96"/>
    </row>
    <row r="126" spans="2:19" s="51" customFormat="1" ht="12.75">
      <c r="B126" s="59"/>
      <c r="S126" s="96"/>
    </row>
    <row r="127" spans="2:19" s="51" customFormat="1" ht="12.75">
      <c r="B127" s="59"/>
      <c r="S127" s="96"/>
    </row>
    <row r="128" s="51" customFormat="1" ht="12.75">
      <c r="S128" s="96"/>
    </row>
    <row r="129" spans="2:19" s="51" customFormat="1" ht="38.25">
      <c r="B129" s="60" t="s">
        <v>75</v>
      </c>
      <c r="S129" s="96"/>
    </row>
    <row r="130" spans="2:19" s="51" customFormat="1" ht="38.25">
      <c r="B130" s="60" t="s">
        <v>181</v>
      </c>
      <c r="S130" s="96"/>
    </row>
    <row r="131" spans="2:19" s="51" customFormat="1" ht="25.5">
      <c r="B131" s="60" t="s">
        <v>187</v>
      </c>
      <c r="S131" s="96"/>
    </row>
    <row r="132" spans="2:19" s="51" customFormat="1" ht="63.75">
      <c r="B132" s="60" t="s">
        <v>182</v>
      </c>
      <c r="S132" s="96"/>
    </row>
    <row r="133" spans="2:19" s="51" customFormat="1" ht="38.25">
      <c r="B133" s="60" t="s">
        <v>186</v>
      </c>
      <c r="S133" s="96"/>
    </row>
    <row r="134" spans="2:19" s="51" customFormat="1" ht="25.5">
      <c r="B134" s="60" t="s">
        <v>185</v>
      </c>
      <c r="S134" s="96"/>
    </row>
    <row r="135" spans="2:19" s="51" customFormat="1" ht="25.5">
      <c r="B135" s="60" t="s">
        <v>175</v>
      </c>
      <c r="S135" s="96"/>
    </row>
    <row r="136" spans="2:19" s="51" customFormat="1" ht="12.75">
      <c r="B136" s="60" t="s">
        <v>114</v>
      </c>
      <c r="S136" s="96"/>
    </row>
    <row r="137" spans="2:19" s="51" customFormat="1" ht="12.75">
      <c r="B137" s="58"/>
      <c r="S137" s="96"/>
    </row>
    <row r="138" spans="2:20" s="52" customFormat="1" ht="12.75">
      <c r="B138" s="58"/>
      <c r="C138" s="51"/>
      <c r="D138" s="51"/>
      <c r="E138" s="51"/>
      <c r="F138" s="51"/>
      <c r="G138" s="51"/>
      <c r="H138" s="51"/>
      <c r="I138" s="51"/>
      <c r="J138" s="51"/>
      <c r="K138" s="51"/>
      <c r="L138" s="51"/>
      <c r="M138" s="51"/>
      <c r="N138" s="51"/>
      <c r="O138" s="51"/>
      <c r="P138" s="51"/>
      <c r="Q138" s="51"/>
      <c r="R138" s="51"/>
      <c r="S138" s="96"/>
      <c r="T138" s="51"/>
    </row>
    <row r="139" spans="2:20" s="52" customFormat="1" ht="12.75">
      <c r="B139" s="51" t="s">
        <v>29</v>
      </c>
      <c r="C139" s="51"/>
      <c r="D139" s="51"/>
      <c r="E139" s="51"/>
      <c r="F139" s="51"/>
      <c r="G139" s="51"/>
      <c r="H139" s="51"/>
      <c r="I139" s="51"/>
      <c r="J139" s="51"/>
      <c r="K139" s="51"/>
      <c r="L139" s="51"/>
      <c r="M139" s="51"/>
      <c r="N139" s="51"/>
      <c r="O139" s="51"/>
      <c r="P139" s="51"/>
      <c r="Q139" s="51"/>
      <c r="R139" s="51"/>
      <c r="S139" s="96"/>
      <c r="T139" s="51"/>
    </row>
    <row r="140" spans="2:20" s="52" customFormat="1" ht="12.75">
      <c r="B140" s="57" t="s">
        <v>55</v>
      </c>
      <c r="C140" s="51"/>
      <c r="D140" s="51"/>
      <c r="E140" s="51"/>
      <c r="F140" s="51"/>
      <c r="G140" s="51"/>
      <c r="H140" s="51"/>
      <c r="I140" s="51"/>
      <c r="J140" s="51"/>
      <c r="K140" s="51"/>
      <c r="L140" s="51"/>
      <c r="M140" s="51"/>
      <c r="N140" s="51"/>
      <c r="O140" s="51"/>
      <c r="P140" s="51"/>
      <c r="Q140" s="51"/>
      <c r="R140" s="51"/>
      <c r="S140" s="96"/>
      <c r="T140" s="51"/>
    </row>
    <row r="141" spans="2:20" s="52" customFormat="1" ht="12.75">
      <c r="B141" s="57" t="s">
        <v>166</v>
      </c>
      <c r="C141" s="51"/>
      <c r="D141" s="51"/>
      <c r="E141" s="51"/>
      <c r="F141" s="51"/>
      <c r="G141" s="51"/>
      <c r="H141" s="51"/>
      <c r="I141" s="51"/>
      <c r="J141" s="51"/>
      <c r="K141" s="51"/>
      <c r="L141" s="51"/>
      <c r="M141" s="51"/>
      <c r="N141" s="51"/>
      <c r="O141" s="51"/>
      <c r="P141" s="51"/>
      <c r="Q141" s="51"/>
      <c r="R141" s="51"/>
      <c r="S141" s="96"/>
      <c r="T141" s="51"/>
    </row>
    <row r="142" spans="2:20" s="52" customFormat="1" ht="12.75">
      <c r="B142" s="57" t="s">
        <v>39</v>
      </c>
      <c r="C142" s="51"/>
      <c r="D142" s="51"/>
      <c r="E142" s="51"/>
      <c r="F142" s="51"/>
      <c r="G142" s="51"/>
      <c r="H142" s="51"/>
      <c r="I142" s="51"/>
      <c r="J142" s="51"/>
      <c r="K142" s="51"/>
      <c r="L142" s="51"/>
      <c r="M142" s="51"/>
      <c r="N142" s="51"/>
      <c r="O142" s="51"/>
      <c r="P142" s="51"/>
      <c r="Q142" s="51"/>
      <c r="R142" s="51"/>
      <c r="S142" s="96"/>
      <c r="T142" s="51"/>
    </row>
    <row r="143" spans="2:20" s="52" customFormat="1" ht="12.75">
      <c r="B143" s="57" t="s">
        <v>172</v>
      </c>
      <c r="C143" s="51"/>
      <c r="D143" s="51"/>
      <c r="E143" s="51"/>
      <c r="F143" s="51"/>
      <c r="G143" s="51"/>
      <c r="H143" s="51"/>
      <c r="I143" s="51"/>
      <c r="J143" s="51"/>
      <c r="K143" s="51"/>
      <c r="L143" s="51"/>
      <c r="M143" s="51"/>
      <c r="N143" s="51"/>
      <c r="O143" s="51"/>
      <c r="P143" s="51"/>
      <c r="Q143" s="51"/>
      <c r="R143" s="51"/>
      <c r="S143" s="96"/>
      <c r="T143" s="51"/>
    </row>
    <row r="144" spans="2:20" s="52" customFormat="1" ht="12.75">
      <c r="B144" s="57" t="s">
        <v>112</v>
      </c>
      <c r="C144" s="51"/>
      <c r="D144" s="51"/>
      <c r="E144" s="51"/>
      <c r="F144" s="51"/>
      <c r="G144" s="51"/>
      <c r="H144" s="51"/>
      <c r="I144" s="51"/>
      <c r="J144" s="51"/>
      <c r="K144" s="51"/>
      <c r="L144" s="51"/>
      <c r="M144" s="51"/>
      <c r="N144" s="51"/>
      <c r="O144" s="51"/>
      <c r="P144" s="51"/>
      <c r="Q144" s="51"/>
      <c r="R144" s="51"/>
      <c r="S144" s="96"/>
      <c r="T144" s="51"/>
    </row>
    <row r="145" spans="2:20" s="52" customFormat="1" ht="12.75">
      <c r="B145" s="57" t="s">
        <v>174</v>
      </c>
      <c r="C145" s="51"/>
      <c r="D145" s="51"/>
      <c r="E145" s="51"/>
      <c r="F145" s="51"/>
      <c r="G145" s="51"/>
      <c r="H145" s="51"/>
      <c r="I145" s="51"/>
      <c r="J145" s="51"/>
      <c r="K145" s="51"/>
      <c r="L145" s="51"/>
      <c r="M145" s="51"/>
      <c r="N145" s="51"/>
      <c r="O145" s="51"/>
      <c r="P145" s="51"/>
      <c r="Q145" s="51"/>
      <c r="R145" s="51"/>
      <c r="S145" s="96"/>
      <c r="T145" s="51"/>
    </row>
    <row r="146" spans="2:20" s="52" customFormat="1" ht="12.75">
      <c r="B146" s="57" t="s">
        <v>53</v>
      </c>
      <c r="C146" s="51"/>
      <c r="D146" s="51"/>
      <c r="E146" s="51"/>
      <c r="F146" s="51"/>
      <c r="G146" s="51"/>
      <c r="H146" s="51"/>
      <c r="I146" s="51"/>
      <c r="J146" s="51"/>
      <c r="K146" s="51"/>
      <c r="L146" s="51"/>
      <c r="M146" s="51"/>
      <c r="N146" s="51"/>
      <c r="O146" s="51"/>
      <c r="P146" s="51"/>
      <c r="Q146" s="51"/>
      <c r="R146" s="51"/>
      <c r="S146" s="96"/>
      <c r="T146" s="51"/>
    </row>
    <row r="147" spans="2:20" s="52" customFormat="1" ht="12.75">
      <c r="B147" s="57" t="s">
        <v>163</v>
      </c>
      <c r="C147" s="51"/>
      <c r="D147" s="51"/>
      <c r="E147" s="51"/>
      <c r="F147" s="51"/>
      <c r="G147" s="51"/>
      <c r="H147" s="51"/>
      <c r="I147" s="51"/>
      <c r="J147" s="51"/>
      <c r="K147" s="51"/>
      <c r="L147" s="51"/>
      <c r="M147" s="51"/>
      <c r="N147" s="51"/>
      <c r="O147" s="51"/>
      <c r="P147" s="51"/>
      <c r="Q147" s="51"/>
      <c r="R147" s="51"/>
      <c r="S147" s="96"/>
      <c r="T147" s="51"/>
    </row>
    <row r="148" spans="2:20" s="52" customFormat="1" ht="12.75">
      <c r="B148" s="57" t="s">
        <v>167</v>
      </c>
      <c r="C148" s="51"/>
      <c r="D148" s="51"/>
      <c r="E148" s="51"/>
      <c r="F148" s="51"/>
      <c r="G148" s="51"/>
      <c r="H148" s="51"/>
      <c r="I148" s="51"/>
      <c r="J148" s="51"/>
      <c r="K148" s="51"/>
      <c r="L148" s="51"/>
      <c r="M148" s="51"/>
      <c r="N148" s="51"/>
      <c r="O148" s="51"/>
      <c r="P148" s="51"/>
      <c r="Q148" s="51"/>
      <c r="R148" s="51"/>
      <c r="S148" s="96"/>
      <c r="T148" s="51"/>
    </row>
    <row r="149" spans="2:20" ht="12.75">
      <c r="B149" s="118" t="s">
        <v>183</v>
      </c>
      <c r="C149" s="51"/>
      <c r="D149" s="51"/>
      <c r="E149" s="51"/>
      <c r="F149" s="51"/>
      <c r="G149" s="51"/>
      <c r="H149" s="51"/>
      <c r="I149" s="51"/>
      <c r="J149" s="51"/>
      <c r="K149" s="51"/>
      <c r="L149" s="51"/>
      <c r="M149" s="51"/>
      <c r="N149" s="51"/>
      <c r="O149" s="51"/>
      <c r="P149" s="51"/>
      <c r="Q149" s="51"/>
      <c r="R149" s="51"/>
      <c r="T149" s="51"/>
    </row>
    <row r="150" spans="2:20" ht="12.75">
      <c r="B150" s="57" t="s">
        <v>165</v>
      </c>
      <c r="C150" s="51"/>
      <c r="D150" s="51"/>
      <c r="E150" s="51"/>
      <c r="F150" s="51"/>
      <c r="G150" s="51"/>
      <c r="H150" s="51"/>
      <c r="I150" s="51"/>
      <c r="J150" s="51"/>
      <c r="K150" s="51"/>
      <c r="L150" s="51"/>
      <c r="M150" s="51"/>
      <c r="N150" s="51"/>
      <c r="O150" s="51"/>
      <c r="P150" s="51"/>
      <c r="Q150" s="51"/>
      <c r="R150" s="51"/>
      <c r="T150" s="51"/>
    </row>
    <row r="151" spans="2:20" ht="12.75">
      <c r="B151" s="57" t="s">
        <v>170</v>
      </c>
      <c r="C151" s="51"/>
      <c r="D151" s="51"/>
      <c r="E151" s="51"/>
      <c r="F151" s="51"/>
      <c r="G151" s="51"/>
      <c r="H151" s="51"/>
      <c r="I151" s="51"/>
      <c r="J151" s="51"/>
      <c r="K151" s="51"/>
      <c r="L151" s="51"/>
      <c r="M151" s="51"/>
      <c r="N151" s="51"/>
      <c r="O151" s="51"/>
      <c r="P151" s="51"/>
      <c r="Q151" s="51"/>
      <c r="R151" s="51"/>
      <c r="T151" s="51"/>
    </row>
    <row r="152" spans="2:20" ht="12.75">
      <c r="B152" s="57" t="s">
        <v>173</v>
      </c>
      <c r="C152" s="51"/>
      <c r="D152" s="51"/>
      <c r="E152" s="51"/>
      <c r="F152" s="51"/>
      <c r="G152" s="51"/>
      <c r="H152" s="51"/>
      <c r="I152" s="51"/>
      <c r="J152" s="51"/>
      <c r="K152" s="51"/>
      <c r="L152" s="51"/>
      <c r="M152" s="51"/>
      <c r="N152" s="51"/>
      <c r="O152" s="51"/>
      <c r="P152" s="51"/>
      <c r="Q152" s="51"/>
      <c r="R152" s="51"/>
      <c r="T152" s="51"/>
    </row>
    <row r="153" spans="2:20" ht="12.75">
      <c r="B153" s="57" t="s">
        <v>171</v>
      </c>
      <c r="C153" s="51"/>
      <c r="D153" s="51"/>
      <c r="E153" s="51"/>
      <c r="F153" s="51"/>
      <c r="G153" s="51"/>
      <c r="H153" s="51"/>
      <c r="I153" s="51"/>
      <c r="J153" s="51"/>
      <c r="K153" s="51"/>
      <c r="L153" s="51"/>
      <c r="M153" s="51"/>
      <c r="N153" s="51"/>
      <c r="O153" s="51"/>
      <c r="P153" s="51"/>
      <c r="Q153" s="51"/>
      <c r="R153" s="51"/>
      <c r="T153" s="51"/>
    </row>
    <row r="154" spans="2:20" ht="12.75">
      <c r="B154" s="57" t="s">
        <v>168</v>
      </c>
      <c r="C154" s="51"/>
      <c r="D154" s="51"/>
      <c r="E154" s="51"/>
      <c r="F154" s="51"/>
      <c r="G154" s="51"/>
      <c r="H154" s="51"/>
      <c r="I154" s="51"/>
      <c r="J154" s="51"/>
      <c r="K154" s="51"/>
      <c r="L154" s="51"/>
      <c r="M154" s="51"/>
      <c r="N154" s="51"/>
      <c r="O154" s="51"/>
      <c r="P154" s="51"/>
      <c r="Q154" s="51"/>
      <c r="R154" s="51"/>
      <c r="T154" s="51"/>
    </row>
    <row r="155" spans="2:20" ht="12.75">
      <c r="B155" s="57" t="s">
        <v>161</v>
      </c>
      <c r="C155" s="51"/>
      <c r="D155" s="51"/>
      <c r="E155" s="51"/>
      <c r="F155" s="51"/>
      <c r="G155" s="51"/>
      <c r="H155" s="51"/>
      <c r="I155" s="51"/>
      <c r="J155" s="51"/>
      <c r="K155" s="51"/>
      <c r="L155" s="51"/>
      <c r="M155" s="51"/>
      <c r="N155" s="51"/>
      <c r="O155" s="51"/>
      <c r="P155" s="51"/>
      <c r="Q155" s="51"/>
      <c r="R155" s="51"/>
      <c r="T155" s="51"/>
    </row>
    <row r="156" spans="2:20" ht="12.75">
      <c r="B156" s="57" t="s">
        <v>169</v>
      </c>
      <c r="C156" s="51"/>
      <c r="D156" s="51"/>
      <c r="E156" s="51"/>
      <c r="F156" s="51"/>
      <c r="G156" s="51"/>
      <c r="H156" s="51"/>
      <c r="I156" s="51"/>
      <c r="J156" s="51"/>
      <c r="K156" s="51"/>
      <c r="L156" s="51"/>
      <c r="M156" s="51"/>
      <c r="N156" s="51"/>
      <c r="O156" s="51"/>
      <c r="P156" s="51"/>
      <c r="Q156" s="51"/>
      <c r="R156" s="51"/>
      <c r="T156" s="51"/>
    </row>
    <row r="157" spans="2:20" ht="12.75">
      <c r="B157" s="57" t="s">
        <v>162</v>
      </c>
      <c r="C157" s="51"/>
      <c r="D157" s="51"/>
      <c r="E157" s="51"/>
      <c r="F157" s="51"/>
      <c r="G157" s="51"/>
      <c r="H157" s="51"/>
      <c r="I157" s="51"/>
      <c r="J157" s="51"/>
      <c r="K157" s="51"/>
      <c r="L157" s="51"/>
      <c r="M157" s="51"/>
      <c r="N157" s="51"/>
      <c r="O157" s="51"/>
      <c r="P157" s="51"/>
      <c r="Q157" s="51"/>
      <c r="R157" s="51"/>
      <c r="T157" s="51"/>
    </row>
    <row r="158" spans="2:20" ht="12.75">
      <c r="B158" s="57" t="s">
        <v>164</v>
      </c>
      <c r="C158" s="51"/>
      <c r="D158" s="51"/>
      <c r="E158" s="51"/>
      <c r="F158" s="51"/>
      <c r="G158" s="51"/>
      <c r="H158" s="51"/>
      <c r="I158" s="51"/>
      <c r="J158" s="51"/>
      <c r="K158" s="51"/>
      <c r="L158" s="51"/>
      <c r="M158" s="51"/>
      <c r="N158" s="51"/>
      <c r="O158" s="51"/>
      <c r="P158" s="51"/>
      <c r="Q158" s="51"/>
      <c r="R158" s="51"/>
      <c r="T158" s="51"/>
    </row>
    <row r="159" spans="2:20" ht="12.75">
      <c r="B159" s="57" t="s">
        <v>46</v>
      </c>
      <c r="C159" s="51"/>
      <c r="D159" s="51"/>
      <c r="E159" s="51"/>
      <c r="F159" s="51"/>
      <c r="G159" s="51"/>
      <c r="H159" s="51"/>
      <c r="I159" s="51"/>
      <c r="J159" s="51"/>
      <c r="K159" s="51"/>
      <c r="L159" s="51"/>
      <c r="M159" s="51"/>
      <c r="N159" s="51"/>
      <c r="O159" s="51"/>
      <c r="P159" s="51"/>
      <c r="Q159" s="51"/>
      <c r="R159" s="51"/>
      <c r="T159" s="51"/>
    </row>
    <row r="160" spans="2:20" ht="12.75">
      <c r="B160" s="57" t="s">
        <v>54</v>
      </c>
      <c r="C160" s="51"/>
      <c r="D160" s="51"/>
      <c r="E160" s="51"/>
      <c r="F160" s="51"/>
      <c r="G160" s="51"/>
      <c r="H160" s="51"/>
      <c r="I160" s="51"/>
      <c r="J160" s="51"/>
      <c r="K160" s="51"/>
      <c r="L160" s="51"/>
      <c r="M160" s="51"/>
      <c r="N160" s="51"/>
      <c r="O160" s="51"/>
      <c r="P160" s="51"/>
      <c r="Q160" s="51"/>
      <c r="R160" s="51"/>
      <c r="T160" s="51"/>
    </row>
    <row r="161" spans="2:20" ht="12.75">
      <c r="B161" s="57" t="s">
        <v>45</v>
      </c>
      <c r="C161" s="51"/>
      <c r="D161" s="51"/>
      <c r="E161" s="51"/>
      <c r="F161" s="51"/>
      <c r="G161" s="51"/>
      <c r="H161" s="51"/>
      <c r="I161" s="51"/>
      <c r="J161" s="51"/>
      <c r="K161" s="51"/>
      <c r="L161" s="51"/>
      <c r="M161" s="51"/>
      <c r="N161" s="51"/>
      <c r="O161" s="51"/>
      <c r="P161" s="51"/>
      <c r="Q161" s="51"/>
      <c r="R161" s="51"/>
      <c r="T161" s="51"/>
    </row>
    <row r="162" spans="2:20" ht="12.75">
      <c r="B162" s="57" t="s">
        <v>47</v>
      </c>
      <c r="C162" s="51"/>
      <c r="D162" s="51"/>
      <c r="E162" s="51"/>
      <c r="F162" s="51"/>
      <c r="G162" s="51"/>
      <c r="H162" s="51"/>
      <c r="I162" s="51"/>
      <c r="J162" s="51"/>
      <c r="K162" s="51"/>
      <c r="L162" s="51"/>
      <c r="M162" s="51"/>
      <c r="N162" s="51"/>
      <c r="O162" s="51"/>
      <c r="P162" s="51"/>
      <c r="Q162" s="51"/>
      <c r="R162" s="51"/>
      <c r="T162" s="51"/>
    </row>
    <row r="163" spans="2:20" ht="12.75">
      <c r="B163" s="57" t="s">
        <v>113</v>
      </c>
      <c r="C163" s="51"/>
      <c r="D163" s="51"/>
      <c r="E163" s="51"/>
      <c r="F163" s="51"/>
      <c r="G163" s="51"/>
      <c r="H163" s="51"/>
      <c r="I163" s="51"/>
      <c r="J163" s="51"/>
      <c r="K163" s="51"/>
      <c r="L163" s="51"/>
      <c r="M163" s="51"/>
      <c r="N163" s="51"/>
      <c r="O163" s="51"/>
      <c r="P163" s="51"/>
      <c r="Q163" s="51"/>
      <c r="R163" s="51"/>
      <c r="T163" s="51"/>
    </row>
    <row r="164" spans="2:20" ht="12.75">
      <c r="B164" s="57" t="s">
        <v>111</v>
      </c>
      <c r="C164" s="51"/>
      <c r="D164" s="51"/>
      <c r="E164" s="51"/>
      <c r="F164" s="51"/>
      <c r="G164" s="51"/>
      <c r="H164" s="51"/>
      <c r="I164" s="51"/>
      <c r="J164" s="51"/>
      <c r="K164" s="51"/>
      <c r="L164" s="51"/>
      <c r="M164" s="51"/>
      <c r="N164" s="51"/>
      <c r="O164" s="51"/>
      <c r="P164" s="51"/>
      <c r="Q164" s="51"/>
      <c r="R164" s="51"/>
      <c r="T164" s="51"/>
    </row>
    <row r="165" spans="2:20" ht="12.75">
      <c r="B165" s="57" t="s">
        <v>40</v>
      </c>
      <c r="C165" s="51"/>
      <c r="D165" s="51"/>
      <c r="E165" s="51"/>
      <c r="F165" s="51"/>
      <c r="G165" s="51"/>
      <c r="H165" s="51"/>
      <c r="I165" s="51"/>
      <c r="J165" s="51"/>
      <c r="K165" s="51"/>
      <c r="L165" s="51"/>
      <c r="M165" s="51"/>
      <c r="N165" s="51"/>
      <c r="O165" s="51"/>
      <c r="P165" s="51"/>
      <c r="Q165" s="51"/>
      <c r="R165" s="51"/>
      <c r="T165" s="51"/>
    </row>
    <row r="166" spans="2:20" ht="12.75">
      <c r="B166" s="57" t="s">
        <v>110</v>
      </c>
      <c r="C166" s="51"/>
      <c r="D166" s="51"/>
      <c r="E166" s="51"/>
      <c r="F166" s="51"/>
      <c r="G166" s="51"/>
      <c r="H166" s="51"/>
      <c r="I166" s="51"/>
      <c r="J166" s="51"/>
      <c r="K166" s="51"/>
      <c r="L166" s="51"/>
      <c r="M166" s="51"/>
      <c r="N166" s="51"/>
      <c r="O166" s="51"/>
      <c r="P166" s="51"/>
      <c r="Q166" s="51"/>
      <c r="R166" s="51"/>
      <c r="T166" s="51"/>
    </row>
    <row r="167" spans="2:20" ht="12.75">
      <c r="B167" s="51"/>
      <c r="C167" s="51"/>
      <c r="D167" s="51"/>
      <c r="E167" s="51"/>
      <c r="F167" s="51"/>
      <c r="G167" s="51"/>
      <c r="H167" s="51"/>
      <c r="I167" s="51"/>
      <c r="J167" s="51"/>
      <c r="K167" s="51"/>
      <c r="L167" s="51"/>
      <c r="M167" s="51"/>
      <c r="N167" s="51"/>
      <c r="O167" s="51"/>
      <c r="P167" s="51"/>
      <c r="Q167" s="51"/>
      <c r="R167" s="51"/>
      <c r="T167" s="51"/>
    </row>
    <row r="168" spans="2:20" ht="12.75">
      <c r="B168" s="51"/>
      <c r="C168" s="51"/>
      <c r="D168" s="51"/>
      <c r="E168" s="51"/>
      <c r="F168" s="51"/>
      <c r="G168" s="51"/>
      <c r="H168" s="51"/>
      <c r="I168" s="51"/>
      <c r="J168" s="51"/>
      <c r="K168" s="51"/>
      <c r="L168" s="51"/>
      <c r="M168" s="51"/>
      <c r="N168" s="51"/>
      <c r="O168" s="51"/>
      <c r="P168" s="51"/>
      <c r="Q168" s="51"/>
      <c r="R168" s="51"/>
      <c r="T168" s="51"/>
    </row>
    <row r="169" spans="2:20" ht="12.75">
      <c r="B169" s="51"/>
      <c r="C169" s="51"/>
      <c r="D169" s="51"/>
      <c r="E169" s="51"/>
      <c r="F169" s="51"/>
      <c r="G169" s="51"/>
      <c r="H169" s="51"/>
      <c r="I169" s="51"/>
      <c r="J169" s="51"/>
      <c r="K169" s="51"/>
      <c r="L169" s="51"/>
      <c r="M169" s="51"/>
      <c r="N169" s="51"/>
      <c r="O169" s="51"/>
      <c r="P169" s="51"/>
      <c r="Q169" s="51"/>
      <c r="R169" s="51"/>
      <c r="T169" s="51"/>
    </row>
    <row r="170" spans="2:20" ht="12.75">
      <c r="B170" s="51" t="s">
        <v>184</v>
      </c>
      <c r="C170" s="51"/>
      <c r="D170" s="51"/>
      <c r="E170" s="51"/>
      <c r="F170" s="51"/>
      <c r="G170" s="51"/>
      <c r="H170" s="51"/>
      <c r="I170" s="51"/>
      <c r="J170" s="51"/>
      <c r="K170" s="51"/>
      <c r="L170" s="51"/>
      <c r="M170" s="51"/>
      <c r="N170" s="51"/>
      <c r="O170" s="51"/>
      <c r="P170" s="51"/>
      <c r="Q170" s="51"/>
      <c r="R170" s="51"/>
      <c r="T170" s="51"/>
    </row>
    <row r="171" spans="2:20" ht="12.75">
      <c r="B171" s="56" t="s">
        <v>66</v>
      </c>
      <c r="C171" s="51"/>
      <c r="D171" s="51"/>
      <c r="E171" s="51"/>
      <c r="F171" s="51"/>
      <c r="G171" s="51"/>
      <c r="H171" s="51"/>
      <c r="I171" s="51"/>
      <c r="J171" s="51"/>
      <c r="K171" s="51"/>
      <c r="L171" s="51"/>
      <c r="M171" s="51"/>
      <c r="N171" s="51"/>
      <c r="O171" s="51"/>
      <c r="P171" s="51"/>
      <c r="Q171" s="51"/>
      <c r="R171" s="51"/>
      <c r="T171" s="51"/>
    </row>
    <row r="172" spans="2:20" ht="12.75">
      <c r="B172" s="56" t="s">
        <v>85</v>
      </c>
      <c r="C172" s="51"/>
      <c r="D172" s="51"/>
      <c r="E172" s="51"/>
      <c r="F172" s="51"/>
      <c r="G172" s="51"/>
      <c r="H172" s="51"/>
      <c r="I172" s="51"/>
      <c r="J172" s="51"/>
      <c r="K172" s="51"/>
      <c r="L172" s="51"/>
      <c r="M172" s="51"/>
      <c r="N172" s="51"/>
      <c r="O172" s="51"/>
      <c r="P172" s="51"/>
      <c r="Q172" s="51"/>
      <c r="R172" s="51"/>
      <c r="T172" s="51"/>
    </row>
    <row r="173" spans="2:20" ht="12.75">
      <c r="B173" s="51"/>
      <c r="C173" s="51"/>
      <c r="D173" s="51"/>
      <c r="E173" s="51"/>
      <c r="F173" s="51"/>
      <c r="G173" s="51"/>
      <c r="H173" s="51"/>
      <c r="I173" s="51"/>
      <c r="J173" s="51"/>
      <c r="K173" s="51"/>
      <c r="L173" s="51"/>
      <c r="M173" s="51"/>
      <c r="N173" s="51"/>
      <c r="O173" s="51"/>
      <c r="P173" s="51"/>
      <c r="Q173" s="51"/>
      <c r="R173" s="51"/>
      <c r="T173" s="51"/>
    </row>
    <row r="174" spans="2:20" ht="12.75">
      <c r="B174" s="58"/>
      <c r="C174" s="51"/>
      <c r="D174" s="51"/>
      <c r="E174" s="51"/>
      <c r="F174" s="51"/>
      <c r="G174" s="51"/>
      <c r="H174" s="51"/>
      <c r="I174" s="51"/>
      <c r="J174" s="51"/>
      <c r="K174" s="51"/>
      <c r="L174" s="51"/>
      <c r="M174" s="51"/>
      <c r="N174" s="51"/>
      <c r="O174" s="51"/>
      <c r="P174" s="51"/>
      <c r="Q174" s="51"/>
      <c r="R174" s="51"/>
      <c r="T174" s="51"/>
    </row>
    <row r="175" spans="2:20" ht="12.75">
      <c r="B175" s="58"/>
      <c r="C175" s="51"/>
      <c r="D175" s="51"/>
      <c r="E175" s="51"/>
      <c r="F175" s="51"/>
      <c r="G175" s="51"/>
      <c r="H175" s="51"/>
      <c r="I175" s="51"/>
      <c r="J175" s="51"/>
      <c r="K175" s="51"/>
      <c r="L175" s="51"/>
      <c r="M175" s="51"/>
      <c r="N175" s="51"/>
      <c r="O175" s="51"/>
      <c r="P175" s="51"/>
      <c r="Q175" s="51"/>
      <c r="R175" s="51"/>
      <c r="T175" s="51"/>
    </row>
    <row r="176" spans="2:20" ht="12.75">
      <c r="B176" s="58"/>
      <c r="C176" s="51"/>
      <c r="D176" s="51"/>
      <c r="E176" s="51"/>
      <c r="F176" s="51"/>
      <c r="G176" s="51"/>
      <c r="H176" s="51"/>
      <c r="I176" s="51"/>
      <c r="J176" s="51"/>
      <c r="K176" s="51"/>
      <c r="L176" s="51"/>
      <c r="M176" s="51"/>
      <c r="N176" s="51"/>
      <c r="O176" s="51"/>
      <c r="P176" s="51"/>
      <c r="Q176" s="51"/>
      <c r="R176" s="51"/>
      <c r="T176" s="51"/>
    </row>
    <row r="177" spans="2:20" ht="12.75">
      <c r="B177" s="58"/>
      <c r="C177" s="51"/>
      <c r="D177" s="51"/>
      <c r="E177" s="51"/>
      <c r="F177" s="51"/>
      <c r="G177" s="51"/>
      <c r="H177" s="51"/>
      <c r="I177" s="51"/>
      <c r="J177" s="51"/>
      <c r="K177" s="51"/>
      <c r="L177" s="51"/>
      <c r="M177" s="51"/>
      <c r="N177" s="51"/>
      <c r="O177" s="51"/>
      <c r="P177" s="51"/>
      <c r="Q177" s="51"/>
      <c r="R177" s="51"/>
      <c r="T177" s="51"/>
    </row>
    <row r="178" spans="2:20" ht="12.75">
      <c r="B178" s="58"/>
      <c r="C178" s="51"/>
      <c r="D178" s="51"/>
      <c r="E178" s="51"/>
      <c r="F178" s="51"/>
      <c r="G178" s="51"/>
      <c r="H178" s="51"/>
      <c r="I178" s="51"/>
      <c r="J178" s="51"/>
      <c r="K178" s="51"/>
      <c r="L178" s="51"/>
      <c r="M178" s="51"/>
      <c r="N178" s="51"/>
      <c r="O178" s="51"/>
      <c r="P178" s="51"/>
      <c r="Q178" s="51"/>
      <c r="R178" s="51"/>
      <c r="T178" s="51"/>
    </row>
    <row r="179" spans="2:20" ht="12.75">
      <c r="B179" s="58"/>
      <c r="C179" s="51"/>
      <c r="D179" s="51"/>
      <c r="E179" s="51"/>
      <c r="F179" s="51"/>
      <c r="G179" s="51"/>
      <c r="H179" s="51"/>
      <c r="I179" s="51"/>
      <c r="J179" s="51"/>
      <c r="K179" s="51"/>
      <c r="L179" s="51"/>
      <c r="M179" s="51"/>
      <c r="N179" s="51"/>
      <c r="O179" s="51"/>
      <c r="P179" s="51"/>
      <c r="Q179" s="51"/>
      <c r="R179" s="51"/>
      <c r="T179" s="51"/>
    </row>
    <row r="180" spans="2:20" ht="12.75">
      <c r="B180" s="58"/>
      <c r="C180" s="51"/>
      <c r="D180" s="51"/>
      <c r="E180" s="51"/>
      <c r="F180" s="51"/>
      <c r="G180" s="51"/>
      <c r="H180" s="51"/>
      <c r="I180" s="51"/>
      <c r="J180" s="51"/>
      <c r="K180" s="51"/>
      <c r="L180" s="51"/>
      <c r="M180" s="51"/>
      <c r="N180" s="51"/>
      <c r="O180" s="51"/>
      <c r="P180" s="51"/>
      <c r="Q180" s="51"/>
      <c r="R180" s="51"/>
      <c r="T180" s="51"/>
    </row>
  </sheetData>
  <sheetProtection formatCells="0" formatColumns="0" formatRows="0" insertRows="0"/>
  <mergeCells count="78">
    <mergeCell ref="B2:B5"/>
    <mergeCell ref="C2:M2"/>
    <mergeCell ref="N2:P2"/>
    <mergeCell ref="C3:M3"/>
    <mergeCell ref="N3:P3"/>
    <mergeCell ref="C4:M4"/>
    <mergeCell ref="N4:P4"/>
    <mergeCell ref="C5:M5"/>
    <mergeCell ref="N5:P5"/>
    <mergeCell ref="B7:P8"/>
    <mergeCell ref="B9:P9"/>
    <mergeCell ref="C10:I10"/>
    <mergeCell ref="J10:M10"/>
    <mergeCell ref="N10:P10"/>
    <mergeCell ref="B11:P11"/>
    <mergeCell ref="C12:P12"/>
    <mergeCell ref="B13:P13"/>
    <mergeCell ref="C14:P14"/>
    <mergeCell ref="B15:P15"/>
    <mergeCell ref="C16:P16"/>
    <mergeCell ref="B17:P17"/>
    <mergeCell ref="C18:P18"/>
    <mergeCell ref="B19:P19"/>
    <mergeCell ref="B20:P20"/>
    <mergeCell ref="B21:P21"/>
    <mergeCell ref="C22:P22"/>
    <mergeCell ref="B23:P23"/>
    <mergeCell ref="C24:P24"/>
    <mergeCell ref="B25:P25"/>
    <mergeCell ref="C26:P26"/>
    <mergeCell ref="B27:P27"/>
    <mergeCell ref="D28:G28"/>
    <mergeCell ref="H28:J28"/>
    <mergeCell ref="K28:M28"/>
    <mergeCell ref="N28:O28"/>
    <mergeCell ref="B29:P29"/>
    <mergeCell ref="C30:P30"/>
    <mergeCell ref="B31:P31"/>
    <mergeCell ref="C32:P32"/>
    <mergeCell ref="B33:P33"/>
    <mergeCell ref="C34:P34"/>
    <mergeCell ref="B35:P35"/>
    <mergeCell ref="C36:P36"/>
    <mergeCell ref="B38:P38"/>
    <mergeCell ref="C39:G39"/>
    <mergeCell ref="H39:L39"/>
    <mergeCell ref="M39:P39"/>
    <mergeCell ref="C40:G40"/>
    <mergeCell ref="H40:L40"/>
    <mergeCell ref="M40:P40"/>
    <mergeCell ref="C41:G41"/>
    <mergeCell ref="H41:L41"/>
    <mergeCell ref="M41:P41"/>
    <mergeCell ref="B51:P51"/>
    <mergeCell ref="C42:G42"/>
    <mergeCell ref="H42:L42"/>
    <mergeCell ref="M42:P42"/>
    <mergeCell ref="C43:G43"/>
    <mergeCell ref="H43:L43"/>
    <mergeCell ref="M43:P43"/>
    <mergeCell ref="B52:P67"/>
    <mergeCell ref="A68:Q68"/>
    <mergeCell ref="B69:B76"/>
    <mergeCell ref="C69:P69"/>
    <mergeCell ref="C73:P73"/>
    <mergeCell ref="C44:G44"/>
    <mergeCell ref="H44:L44"/>
    <mergeCell ref="M44:P44"/>
    <mergeCell ref="B46:P46"/>
    <mergeCell ref="B48:B49"/>
    <mergeCell ref="C77:P77"/>
    <mergeCell ref="C78:P78"/>
    <mergeCell ref="C71:P71"/>
    <mergeCell ref="C75:P75"/>
    <mergeCell ref="C70:P70"/>
    <mergeCell ref="C72:P72"/>
    <mergeCell ref="C74:P74"/>
    <mergeCell ref="C76:P76"/>
  </mergeCells>
  <conditionalFormatting sqref="P49">
    <cfRule type="cellIs" priority="5" dxfId="1" operator="equal" stopIfTrue="1">
      <formula>"0"</formula>
    </cfRule>
    <cfRule type="cellIs" priority="6" dxfId="1" operator="lessThanOrEqual" stopIfTrue="1">
      <formula>$S$5</formula>
    </cfRule>
    <cfRule type="cellIs" priority="7" dxfId="0" operator="greaterThanOrEqual" stopIfTrue="1">
      <formula>$S$2</formula>
    </cfRule>
    <cfRule type="cellIs" priority="8" dxfId="3" operator="between" stopIfTrue="1">
      <formula>$S$4</formula>
      <formula>$S$3</formula>
    </cfRule>
  </conditionalFormatting>
  <dataValidations count="6">
    <dataValidation type="list" allowBlank="1" showInputMessage="1" showErrorMessage="1" sqref="C78:P78">
      <formula1>$B$171:$B$172</formula1>
    </dataValidation>
    <dataValidation type="list" allowBlank="1" showInputMessage="1" showErrorMessage="1" sqref="C12:P12">
      <formula1>$B$140:$B$166</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 type="list" allowBlank="1" showInputMessage="1" showErrorMessage="1" sqref="C32:P32 C36:P36 C34:P34">
      <formula1>$Q$103:$Q$108</formula1>
    </dataValidation>
    <dataValidation type="list" allowBlank="1" showInputMessage="1" showErrorMessage="1" sqref="C18:P18">
      <formula1>$B$129:$B$136</formula1>
    </dataValidation>
  </dataValidations>
  <printOptions/>
  <pageMargins left="0.7" right="0.7" top="0.75" bottom="0.75" header="0.3" footer="0.3"/>
  <pageSetup horizontalDpi="600" verticalDpi="600" orientation="portrait" r:id="rId4"/>
  <drawing r:id="rId3"/>
  <legacyDrawing r:id="rId2"/>
</worksheet>
</file>

<file path=xl/worksheets/sheet6.xml><?xml version="1.0" encoding="utf-8"?>
<worksheet xmlns="http://schemas.openxmlformats.org/spreadsheetml/2006/main" xmlns:r="http://schemas.openxmlformats.org/officeDocument/2006/relationships">
  <sheetPr>
    <tabColor rgb="FFFFC000"/>
  </sheetPr>
  <dimension ref="A1:AG12"/>
  <sheetViews>
    <sheetView zoomScale="85" zoomScaleNormal="85" zoomScalePageLayoutView="0" workbookViewId="0" topLeftCell="A1">
      <selection activeCell="A1" sqref="A1:A4"/>
    </sheetView>
  </sheetViews>
  <sheetFormatPr defaultColWidth="11.421875" defaultRowHeight="30" customHeight="1"/>
  <cols>
    <col min="1" max="1" width="28.57421875" style="216" customWidth="1"/>
    <col min="2" max="2" width="27.00390625" style="188" bestFit="1" customWidth="1"/>
    <col min="3" max="18" width="10.7109375" style="188" customWidth="1"/>
    <col min="19" max="19" width="12.57421875" style="188" customWidth="1"/>
    <col min="20" max="20" width="11.7109375" style="188" customWidth="1"/>
    <col min="21" max="25" width="10.7109375" style="188" customWidth="1"/>
    <col min="26" max="26" width="10.7109375" style="218" customWidth="1"/>
    <col min="27" max="27" width="11.421875" style="218" customWidth="1"/>
    <col min="28" max="28" width="19.421875" style="218" customWidth="1"/>
    <col min="29" max="29" width="37.7109375" style="218" customWidth="1"/>
    <col min="30" max="16384" width="11.421875" style="188" customWidth="1"/>
  </cols>
  <sheetData>
    <row r="1" spans="1:33" ht="30" customHeight="1">
      <c r="A1" s="558"/>
      <c r="B1" s="559" t="s">
        <v>56</v>
      </c>
      <c r="C1" s="559"/>
      <c r="D1" s="559"/>
      <c r="E1" s="559"/>
      <c r="F1" s="559"/>
      <c r="G1" s="559"/>
      <c r="H1" s="559"/>
      <c r="I1" s="559"/>
      <c r="J1" s="559"/>
      <c r="K1" s="559"/>
      <c r="L1" s="559"/>
      <c r="M1" s="559"/>
      <c r="N1" s="559"/>
      <c r="O1" s="559"/>
      <c r="P1" s="559"/>
      <c r="Q1" s="559"/>
      <c r="R1" s="559"/>
      <c r="S1" s="559"/>
      <c r="T1" s="559"/>
      <c r="U1" s="559"/>
      <c r="V1" s="559"/>
      <c r="W1" s="559"/>
      <c r="X1" s="559"/>
      <c r="Y1" s="559"/>
      <c r="Z1" s="559"/>
      <c r="AA1" s="556" t="s">
        <v>57</v>
      </c>
      <c r="AB1" s="557"/>
      <c r="AC1" s="233"/>
      <c r="AD1" s="185"/>
      <c r="AE1" s="185"/>
      <c r="AF1" s="186"/>
      <c r="AG1" s="187"/>
    </row>
    <row r="2" spans="1:33" s="192" customFormat="1" ht="30" customHeight="1">
      <c r="A2" s="558"/>
      <c r="B2" s="559" t="s">
        <v>87</v>
      </c>
      <c r="C2" s="559"/>
      <c r="D2" s="559"/>
      <c r="E2" s="559"/>
      <c r="F2" s="559"/>
      <c r="G2" s="559"/>
      <c r="H2" s="559"/>
      <c r="I2" s="559"/>
      <c r="J2" s="559"/>
      <c r="K2" s="559"/>
      <c r="L2" s="559"/>
      <c r="M2" s="559"/>
      <c r="N2" s="559"/>
      <c r="O2" s="559"/>
      <c r="P2" s="559"/>
      <c r="Q2" s="559"/>
      <c r="R2" s="559"/>
      <c r="S2" s="559"/>
      <c r="T2" s="559"/>
      <c r="U2" s="559"/>
      <c r="V2" s="559"/>
      <c r="W2" s="559"/>
      <c r="X2" s="559"/>
      <c r="Y2" s="559"/>
      <c r="Z2" s="559"/>
      <c r="AA2" s="556" t="s">
        <v>311</v>
      </c>
      <c r="AB2" s="557"/>
      <c r="AC2" s="233"/>
      <c r="AD2" s="189"/>
      <c r="AE2" s="189"/>
      <c r="AF2" s="190"/>
      <c r="AG2" s="191"/>
    </row>
    <row r="3" spans="1:33" s="192" customFormat="1" ht="30" customHeight="1">
      <c r="A3" s="558"/>
      <c r="B3" s="559" t="s">
        <v>89</v>
      </c>
      <c r="C3" s="559"/>
      <c r="D3" s="559"/>
      <c r="E3" s="559"/>
      <c r="F3" s="559"/>
      <c r="G3" s="559"/>
      <c r="H3" s="559"/>
      <c r="I3" s="559"/>
      <c r="J3" s="559"/>
      <c r="K3" s="559"/>
      <c r="L3" s="559"/>
      <c r="M3" s="559"/>
      <c r="N3" s="559"/>
      <c r="O3" s="559"/>
      <c r="P3" s="559"/>
      <c r="Q3" s="559"/>
      <c r="R3" s="559"/>
      <c r="S3" s="559"/>
      <c r="T3" s="559"/>
      <c r="U3" s="559"/>
      <c r="V3" s="559"/>
      <c r="W3" s="559"/>
      <c r="X3" s="559"/>
      <c r="Y3" s="559"/>
      <c r="Z3" s="559"/>
      <c r="AA3" s="556" t="s">
        <v>312</v>
      </c>
      <c r="AB3" s="557"/>
      <c r="AC3" s="233"/>
      <c r="AD3" s="189"/>
      <c r="AE3" s="189"/>
      <c r="AF3" s="190"/>
      <c r="AG3" s="191"/>
    </row>
    <row r="4" spans="1:33" s="192" customFormat="1" ht="30" customHeight="1">
      <c r="A4" s="558"/>
      <c r="B4" s="559" t="s">
        <v>91</v>
      </c>
      <c r="C4" s="559"/>
      <c r="D4" s="559"/>
      <c r="E4" s="559"/>
      <c r="F4" s="559"/>
      <c r="G4" s="559"/>
      <c r="H4" s="559"/>
      <c r="I4" s="559"/>
      <c r="J4" s="559"/>
      <c r="K4" s="559"/>
      <c r="L4" s="559"/>
      <c r="M4" s="559"/>
      <c r="N4" s="559"/>
      <c r="O4" s="559"/>
      <c r="P4" s="559"/>
      <c r="Q4" s="559"/>
      <c r="R4" s="559"/>
      <c r="S4" s="559"/>
      <c r="T4" s="559"/>
      <c r="U4" s="559"/>
      <c r="V4" s="559"/>
      <c r="W4" s="559"/>
      <c r="X4" s="559"/>
      <c r="Y4" s="559"/>
      <c r="Z4" s="559"/>
      <c r="AA4" s="557" t="s">
        <v>313</v>
      </c>
      <c r="AB4" s="557"/>
      <c r="AC4" s="233"/>
      <c r="AD4" s="193"/>
      <c r="AE4" s="193"/>
      <c r="AF4" s="190"/>
      <c r="AG4" s="191"/>
    </row>
    <row r="5" spans="1:33" s="192" customFormat="1" ht="18">
      <c r="A5" s="194"/>
      <c r="B5" s="195"/>
      <c r="C5" s="196"/>
      <c r="D5" s="196"/>
      <c r="E5" s="196"/>
      <c r="F5" s="196"/>
      <c r="G5" s="196"/>
      <c r="H5" s="196"/>
      <c r="I5" s="196"/>
      <c r="J5" s="196"/>
      <c r="K5" s="196"/>
      <c r="L5" s="196"/>
      <c r="M5" s="196"/>
      <c r="N5" s="196"/>
      <c r="O5" s="196"/>
      <c r="P5" s="196"/>
      <c r="Q5" s="196"/>
      <c r="R5" s="196"/>
      <c r="S5" s="196"/>
      <c r="T5" s="196"/>
      <c r="U5" s="196"/>
      <c r="V5" s="196"/>
      <c r="W5" s="197"/>
      <c r="X5" s="197"/>
      <c r="Y5" s="197"/>
      <c r="Z5" s="198"/>
      <c r="AA5" s="198"/>
      <c r="AB5" s="199"/>
      <c r="AC5" s="198"/>
      <c r="AD5" s="193"/>
      <c r="AE5" s="193"/>
      <c r="AF5" s="190"/>
      <c r="AG5" s="191"/>
    </row>
    <row r="6" spans="1:29" s="192" customFormat="1" ht="13.5" customHeight="1">
      <c r="A6" s="200" t="s">
        <v>0</v>
      </c>
      <c r="B6" s="201"/>
      <c r="C6" s="552" t="str">
        <f>+'[1]Poblamiento'!C12:P12</f>
        <v>GESTION DEL TALENTO HUMANO</v>
      </c>
      <c r="D6" s="552"/>
      <c r="E6" s="552"/>
      <c r="F6" s="552"/>
      <c r="G6" s="552"/>
      <c r="H6" s="552"/>
      <c r="I6" s="552"/>
      <c r="J6" s="552"/>
      <c r="K6" s="552"/>
      <c r="L6" s="552"/>
      <c r="M6" s="552"/>
      <c r="N6" s="552"/>
      <c r="O6" s="552"/>
      <c r="P6" s="552"/>
      <c r="Q6" s="552"/>
      <c r="R6" s="552"/>
      <c r="S6" s="552"/>
      <c r="T6" s="552"/>
      <c r="U6" s="552"/>
      <c r="V6" s="552"/>
      <c r="W6" s="552"/>
      <c r="X6" s="552"/>
      <c r="Y6" s="552"/>
      <c r="Z6" s="199"/>
      <c r="AA6" s="199"/>
      <c r="AB6" s="199"/>
      <c r="AC6" s="199"/>
    </row>
    <row r="7" spans="1:29" s="192" customFormat="1" ht="11.25" customHeight="1">
      <c r="A7" s="202"/>
      <c r="B7" s="201"/>
      <c r="C7" s="201"/>
      <c r="D7" s="201"/>
      <c r="E7" s="201"/>
      <c r="F7" s="201"/>
      <c r="G7" s="201"/>
      <c r="H7" s="201"/>
      <c r="I7" s="201"/>
      <c r="J7" s="201"/>
      <c r="K7" s="201"/>
      <c r="L7" s="201"/>
      <c r="M7" s="201"/>
      <c r="N7" s="201"/>
      <c r="O7" s="201"/>
      <c r="P7" s="201"/>
      <c r="Q7" s="201"/>
      <c r="R7" s="201"/>
      <c r="S7" s="201"/>
      <c r="T7" s="201"/>
      <c r="U7" s="201"/>
      <c r="V7" s="201"/>
      <c r="W7" s="201"/>
      <c r="X7" s="201"/>
      <c r="Y7" s="201"/>
      <c r="Z7" s="199"/>
      <c r="AA7" s="199"/>
      <c r="AB7" s="199"/>
      <c r="AC7" s="199"/>
    </row>
    <row r="8" spans="1:29" s="203" customFormat="1" ht="43.5" customHeight="1" thickBot="1">
      <c r="A8" s="553" t="s">
        <v>92</v>
      </c>
      <c r="B8" s="555" t="s">
        <v>20</v>
      </c>
      <c r="C8" s="550" t="s">
        <v>264</v>
      </c>
      <c r="D8" s="551"/>
      <c r="E8" s="550" t="s">
        <v>265</v>
      </c>
      <c r="F8" s="551"/>
      <c r="G8" s="550" t="s">
        <v>266</v>
      </c>
      <c r="H8" s="551"/>
      <c r="I8" s="550" t="s">
        <v>267</v>
      </c>
      <c r="J8" s="551"/>
      <c r="K8" s="550" t="s">
        <v>268</v>
      </c>
      <c r="L8" s="551"/>
      <c r="M8" s="550" t="s">
        <v>269</v>
      </c>
      <c r="N8" s="551"/>
      <c r="O8" s="550" t="s">
        <v>270</v>
      </c>
      <c r="P8" s="551"/>
      <c r="Q8" s="550" t="s">
        <v>271</v>
      </c>
      <c r="R8" s="551"/>
      <c r="S8" s="550" t="s">
        <v>272</v>
      </c>
      <c r="T8" s="551"/>
      <c r="U8" s="550" t="s">
        <v>273</v>
      </c>
      <c r="V8" s="551"/>
      <c r="W8" s="550" t="s">
        <v>274</v>
      </c>
      <c r="X8" s="551"/>
      <c r="Y8" s="550" t="s">
        <v>275</v>
      </c>
      <c r="Z8" s="551"/>
      <c r="AA8" s="550" t="s">
        <v>289</v>
      </c>
      <c r="AB8" s="551"/>
      <c r="AC8" s="547" t="s">
        <v>94</v>
      </c>
    </row>
    <row r="9" spans="1:29" s="206" customFormat="1" ht="30" customHeight="1" thickBot="1">
      <c r="A9" s="554"/>
      <c r="B9" s="553"/>
      <c r="C9" s="204" t="s">
        <v>264</v>
      </c>
      <c r="D9" s="205" t="s">
        <v>276</v>
      </c>
      <c r="E9" s="204" t="s">
        <v>265</v>
      </c>
      <c r="F9" s="205" t="s">
        <v>277</v>
      </c>
      <c r="G9" s="204" t="s">
        <v>266</v>
      </c>
      <c r="H9" s="205" t="s">
        <v>278</v>
      </c>
      <c r="I9" s="204" t="s">
        <v>267</v>
      </c>
      <c r="J9" s="205" t="s">
        <v>279</v>
      </c>
      <c r="K9" s="204" t="s">
        <v>268</v>
      </c>
      <c r="L9" s="205" t="s">
        <v>280</v>
      </c>
      <c r="M9" s="204" t="s">
        <v>269</v>
      </c>
      <c r="N9" s="205" t="s">
        <v>281</v>
      </c>
      <c r="O9" s="204" t="s">
        <v>270</v>
      </c>
      <c r="P9" s="205" t="s">
        <v>282</v>
      </c>
      <c r="Q9" s="204" t="s">
        <v>271</v>
      </c>
      <c r="R9" s="205" t="s">
        <v>283</v>
      </c>
      <c r="S9" s="204" t="s">
        <v>272</v>
      </c>
      <c r="T9" s="205" t="s">
        <v>284</v>
      </c>
      <c r="U9" s="204" t="s">
        <v>273</v>
      </c>
      <c r="V9" s="205" t="s">
        <v>285</v>
      </c>
      <c r="W9" s="204" t="s">
        <v>274</v>
      </c>
      <c r="X9" s="205" t="s">
        <v>286</v>
      </c>
      <c r="Y9" s="204" t="s">
        <v>275</v>
      </c>
      <c r="Z9" s="205" t="s">
        <v>287</v>
      </c>
      <c r="AA9" s="204" t="s">
        <v>288</v>
      </c>
      <c r="AB9" s="205" t="s">
        <v>290</v>
      </c>
      <c r="AC9" s="548"/>
    </row>
    <row r="10" spans="1:29" s="192" customFormat="1" ht="90" customHeight="1">
      <c r="A10" s="549" t="s">
        <v>189</v>
      </c>
      <c r="B10" s="114" t="str">
        <f>+'[1]Poblamiento'!B40</f>
        <v>Cargos provistos</v>
      </c>
      <c r="C10" s="207">
        <v>563</v>
      </c>
      <c r="D10" s="543">
        <f>IF(C10=0," ",C10/C11)</f>
        <v>0.9494097807757167</v>
      </c>
      <c r="E10" s="207">
        <v>563</v>
      </c>
      <c r="F10" s="543">
        <f>IF(E10=0," ",E10/E11)</f>
        <v>0.9494097807757167</v>
      </c>
      <c r="G10" s="207">
        <v>570</v>
      </c>
      <c r="H10" s="543">
        <f>IF(G10=0,0,G10/G11)</f>
        <v>0.9612141652613828</v>
      </c>
      <c r="I10" s="207">
        <v>568</v>
      </c>
      <c r="J10" s="543">
        <f>IF(I10=0,0,I10/I11)</f>
        <v>0.9578414839797639</v>
      </c>
      <c r="K10" s="207">
        <v>568</v>
      </c>
      <c r="L10" s="543">
        <f>IF(K10=0,0,K10/K11)</f>
        <v>0.9578414839797639</v>
      </c>
      <c r="M10" s="207">
        <v>567</v>
      </c>
      <c r="N10" s="543">
        <f>IF(M10=0,0,M10/M11)</f>
        <v>0.9561551433389545</v>
      </c>
      <c r="O10" s="208">
        <v>569</v>
      </c>
      <c r="P10" s="543">
        <f>IF(O10=0,0,O10/O11)</f>
        <v>0.9595278246205734</v>
      </c>
      <c r="Q10" s="208">
        <v>576</v>
      </c>
      <c r="R10" s="543">
        <f>IF(Q10=0,0,Q10/Q11)</f>
        <v>0.9713322091062394</v>
      </c>
      <c r="S10" s="209">
        <v>576</v>
      </c>
      <c r="T10" s="543">
        <f>IF(S10=0,0,S10/S11)</f>
        <v>0.9713322091062394</v>
      </c>
      <c r="U10" s="208">
        <v>577</v>
      </c>
      <c r="V10" s="543">
        <f>IF(U10=0,0,U10/U11)</f>
        <v>0.9730185497470489</v>
      </c>
      <c r="W10" s="208">
        <v>574</v>
      </c>
      <c r="X10" s="543">
        <f>IF(W10=0,0,W10/W11)</f>
        <v>0.9679595278246206</v>
      </c>
      <c r="Y10" s="210">
        <v>574</v>
      </c>
      <c r="Z10" s="543">
        <f>IF(Y10=0,0,Y10/Y11)</f>
        <v>0.8355167394468704</v>
      </c>
      <c r="AA10" s="211">
        <f>AVERAGE(C10,E10,G10,I10,K10,M10,O10,Q10,S10,U10,W10,Y10)</f>
        <v>570.4166666666666</v>
      </c>
      <c r="AB10" s="543">
        <f>IF(AA10=0," ",AA10/AA11)</f>
        <v>0.9493758668515949</v>
      </c>
      <c r="AC10" s="545"/>
    </row>
    <row r="11" spans="1:29" s="192" customFormat="1" ht="117.75" customHeight="1" thickBot="1">
      <c r="A11" s="549"/>
      <c r="B11" s="114" t="str">
        <f>+'[1]Poblamiento'!B41</f>
        <v>Total de cargos de la planta</v>
      </c>
      <c r="C11" s="212">
        <v>593</v>
      </c>
      <c r="D11" s="544"/>
      <c r="E11" s="212">
        <v>593</v>
      </c>
      <c r="F11" s="544"/>
      <c r="G11" s="212">
        <v>593</v>
      </c>
      <c r="H11" s="544"/>
      <c r="I11" s="212">
        <v>593</v>
      </c>
      <c r="J11" s="544"/>
      <c r="K11" s="212">
        <v>593</v>
      </c>
      <c r="L11" s="544"/>
      <c r="M11" s="212">
        <v>593</v>
      </c>
      <c r="N11" s="544"/>
      <c r="O11" s="213">
        <v>593</v>
      </c>
      <c r="P11" s="544"/>
      <c r="Q11" s="213">
        <v>593</v>
      </c>
      <c r="R11" s="544"/>
      <c r="S11" s="214">
        <v>593</v>
      </c>
      <c r="T11" s="544"/>
      <c r="U11" s="213">
        <v>593</v>
      </c>
      <c r="V11" s="544"/>
      <c r="W11" s="213">
        <v>593</v>
      </c>
      <c r="X11" s="544"/>
      <c r="Y11" s="215">
        <v>687</v>
      </c>
      <c r="Z11" s="544"/>
      <c r="AA11" s="211">
        <f>AVERAGE(C11,E11,G11,I11,K11,M11,O11,Q11,S11,U11,W11,Y11)</f>
        <v>600.8333333333334</v>
      </c>
      <c r="AB11" s="544"/>
      <c r="AC11" s="546"/>
    </row>
    <row r="12" spans="2:22" ht="30" customHeight="1">
      <c r="B12" s="186"/>
      <c r="C12" s="217"/>
      <c r="D12" s="217"/>
      <c r="E12" s="217"/>
      <c r="F12" s="217"/>
      <c r="G12" s="217"/>
      <c r="H12" s="217"/>
      <c r="I12" s="217"/>
      <c r="J12" s="217"/>
      <c r="K12" s="217"/>
      <c r="L12" s="217"/>
      <c r="M12" s="217"/>
      <c r="N12" s="217"/>
      <c r="O12" s="217"/>
      <c r="P12" s="217"/>
      <c r="Q12" s="217"/>
      <c r="R12" s="217"/>
      <c r="S12" s="217"/>
      <c r="T12" s="217"/>
      <c r="U12" s="217"/>
      <c r="V12" s="217"/>
    </row>
  </sheetData>
  <sheetProtection formatCells="0" formatColumns="0" formatRows="0" insertRows="0"/>
  <mergeCells count="41">
    <mergeCell ref="AA2:AB2"/>
    <mergeCell ref="AA3:AB3"/>
    <mergeCell ref="AA4:AB4"/>
    <mergeCell ref="A1:A4"/>
    <mergeCell ref="B1:Z1"/>
    <mergeCell ref="B2:Z2"/>
    <mergeCell ref="B3:Z3"/>
    <mergeCell ref="B4:Z4"/>
    <mergeCell ref="AA1:AB1"/>
    <mergeCell ref="C6:Y6"/>
    <mergeCell ref="A8:A9"/>
    <mergeCell ref="B8:B9"/>
    <mergeCell ref="C8:D8"/>
    <mergeCell ref="E8:F8"/>
    <mergeCell ref="G8:H8"/>
    <mergeCell ref="I8:J8"/>
    <mergeCell ref="K8:L8"/>
    <mergeCell ref="M8:N8"/>
    <mergeCell ref="O8:P8"/>
    <mergeCell ref="Q8:R8"/>
    <mergeCell ref="S8:T8"/>
    <mergeCell ref="U8:V8"/>
    <mergeCell ref="W8:X8"/>
    <mergeCell ref="Y8:Z8"/>
    <mergeCell ref="AA8:AB8"/>
    <mergeCell ref="AC8:AC9"/>
    <mergeCell ref="A10:A11"/>
    <mergeCell ref="D10:D11"/>
    <mergeCell ref="F10:F11"/>
    <mergeCell ref="H10:H11"/>
    <mergeCell ref="J10:J11"/>
    <mergeCell ref="L10:L11"/>
    <mergeCell ref="N10:N11"/>
    <mergeCell ref="P10:P11"/>
    <mergeCell ref="R10:R11"/>
    <mergeCell ref="T10:T11"/>
    <mergeCell ref="V10:V11"/>
    <mergeCell ref="X10:X11"/>
    <mergeCell ref="Z10:Z11"/>
    <mergeCell ref="AB10:AB11"/>
    <mergeCell ref="AC10:AC11"/>
  </mergeCells>
  <conditionalFormatting sqref="V10">
    <cfRule type="cellIs" priority="1" dxfId="1" operator="equal" stopIfTrue="1">
      <formula>"0"</formula>
    </cfRule>
    <cfRule type="cellIs" priority="2" dxfId="1" operator="lessThanOrEqual" stopIfTrue="1">
      <formula>RegistroPoblam!#REF!</formula>
    </cfRule>
    <cfRule type="cellIs" priority="3" dxfId="0" operator="greaterThanOrEqual" stopIfTrue="1">
      <formula>RegistroPoblam!#REF!</formula>
    </cfRule>
    <cfRule type="cellIs" priority="4" dxfId="3" operator="between" stopIfTrue="1">
      <formula>RegistroPoblam!#REF!</formula>
      <formula>RegistroPoblam!#REF!</formula>
    </cfRule>
  </conditionalFormatting>
  <printOptions/>
  <pageMargins left="0.7" right="0.7" top="0.75" bottom="0.75" header="0.3" footer="0.3"/>
  <pageSetup horizontalDpi="600" verticalDpi="600" orientation="portrait" r:id="rId2"/>
  <drawing r:id="rId1"/>
</worksheet>
</file>

<file path=xl/worksheets/sheet7.xml><?xml version="1.0" encoding="utf-8"?>
<worksheet xmlns="http://schemas.openxmlformats.org/spreadsheetml/2006/main" xmlns:r="http://schemas.openxmlformats.org/officeDocument/2006/relationships">
  <sheetPr>
    <tabColor rgb="FF00B0F0"/>
  </sheetPr>
  <dimension ref="A1:T180"/>
  <sheetViews>
    <sheetView zoomScale="80" zoomScaleNormal="80" zoomScalePageLayoutView="0" workbookViewId="0" topLeftCell="A37">
      <selection activeCell="N3" sqref="N3:P3"/>
    </sheetView>
  </sheetViews>
  <sheetFormatPr defaultColWidth="11.421875" defaultRowHeight="12.75"/>
  <cols>
    <col min="1" max="1" width="3.00390625" style="50" customWidth="1"/>
    <col min="2" max="2" width="30.00390625" style="50" customWidth="1"/>
    <col min="3" max="3" width="16.7109375" style="50" customWidth="1"/>
    <col min="4" max="4" width="5.00390625" style="50" bestFit="1" customWidth="1"/>
    <col min="5" max="5" width="4.7109375" style="50" bestFit="1" customWidth="1"/>
    <col min="6" max="6" width="9.57421875" style="50" bestFit="1" customWidth="1"/>
    <col min="7" max="7" width="5.421875" style="50" bestFit="1" customWidth="1"/>
    <col min="8" max="8" width="5.28125" style="50" bestFit="1" customWidth="1"/>
    <col min="9" max="9" width="9.57421875" style="50" bestFit="1" customWidth="1"/>
    <col min="10" max="10" width="4.28125" style="50" bestFit="1" customWidth="1"/>
    <col min="11" max="11" width="6.421875" style="50" bestFit="1" customWidth="1"/>
    <col min="12" max="12" width="9.57421875" style="50" bestFit="1" customWidth="1"/>
    <col min="13" max="13" width="8.421875" style="50" customWidth="1"/>
    <col min="14" max="14" width="6.421875" style="50" customWidth="1"/>
    <col min="15" max="15" width="11.00390625" style="50" customWidth="1"/>
    <col min="16" max="16" width="12.28125" style="50" customWidth="1"/>
    <col min="17" max="18" width="11.7109375" style="50" customWidth="1"/>
    <col min="19" max="19" width="11.421875" style="96" hidden="1" customWidth="1"/>
    <col min="20" max="16384" width="11.421875" style="50" customWidth="1"/>
  </cols>
  <sheetData>
    <row r="1" spans="2:16" ht="13.5" thickBot="1">
      <c r="B1" s="86"/>
      <c r="C1" s="86"/>
      <c r="D1" s="86"/>
      <c r="E1" s="86"/>
      <c r="F1" s="86"/>
      <c r="G1" s="86"/>
      <c r="H1" s="86"/>
      <c r="I1" s="86"/>
      <c r="J1" s="86"/>
      <c r="K1" s="86"/>
      <c r="L1" s="86"/>
      <c r="M1" s="86"/>
      <c r="N1" s="86"/>
      <c r="O1" s="86"/>
      <c r="P1" s="86"/>
    </row>
    <row r="2" spans="2:19" ht="16.5" customHeight="1">
      <c r="B2" s="522"/>
      <c r="C2" s="525" t="s">
        <v>56</v>
      </c>
      <c r="D2" s="526"/>
      <c r="E2" s="526"/>
      <c r="F2" s="526"/>
      <c r="G2" s="526"/>
      <c r="H2" s="526"/>
      <c r="I2" s="526"/>
      <c r="J2" s="526"/>
      <c r="K2" s="526"/>
      <c r="L2" s="526"/>
      <c r="M2" s="527"/>
      <c r="N2" s="528" t="s">
        <v>179</v>
      </c>
      <c r="O2" s="529"/>
      <c r="P2" s="530"/>
      <c r="S2" s="119">
        <f>+C26</f>
        <v>0.1</v>
      </c>
    </row>
    <row r="3" spans="2:19" ht="15.75" customHeight="1">
      <c r="B3" s="523"/>
      <c r="C3" s="531" t="s">
        <v>58</v>
      </c>
      <c r="D3" s="532"/>
      <c r="E3" s="532"/>
      <c r="F3" s="532"/>
      <c r="G3" s="532"/>
      <c r="H3" s="532"/>
      <c r="I3" s="532"/>
      <c r="J3" s="532"/>
      <c r="K3" s="532"/>
      <c r="L3" s="532"/>
      <c r="M3" s="533"/>
      <c r="N3" s="534" t="s">
        <v>311</v>
      </c>
      <c r="O3" s="535"/>
      <c r="P3" s="536"/>
      <c r="S3" s="97">
        <v>0.0999</v>
      </c>
    </row>
    <row r="4" spans="2:19" ht="15.75" customHeight="1">
      <c r="B4" s="523"/>
      <c r="C4" s="531" t="s">
        <v>59</v>
      </c>
      <c r="D4" s="532"/>
      <c r="E4" s="532"/>
      <c r="F4" s="532"/>
      <c r="G4" s="532"/>
      <c r="H4" s="532"/>
      <c r="I4" s="532"/>
      <c r="J4" s="532"/>
      <c r="K4" s="532"/>
      <c r="L4" s="532"/>
      <c r="M4" s="533"/>
      <c r="N4" s="534" t="s">
        <v>180</v>
      </c>
      <c r="O4" s="535"/>
      <c r="P4" s="536"/>
      <c r="S4" s="97">
        <v>0.05</v>
      </c>
    </row>
    <row r="5" spans="2:19" ht="16.5" customHeight="1" thickBot="1">
      <c r="B5" s="524"/>
      <c r="C5" s="537" t="s">
        <v>60</v>
      </c>
      <c r="D5" s="538"/>
      <c r="E5" s="538"/>
      <c r="F5" s="538"/>
      <c r="G5" s="538"/>
      <c r="H5" s="538"/>
      <c r="I5" s="538"/>
      <c r="J5" s="538"/>
      <c r="K5" s="538"/>
      <c r="L5" s="538"/>
      <c r="M5" s="539"/>
      <c r="N5" s="540" t="s">
        <v>61</v>
      </c>
      <c r="O5" s="541"/>
      <c r="P5" s="542"/>
      <c r="S5" s="162">
        <v>0.04999999</v>
      </c>
    </row>
    <row r="6" spans="2:19" ht="13.5" thickBot="1">
      <c r="B6" s="86"/>
      <c r="C6" s="86"/>
      <c r="D6" s="86"/>
      <c r="E6" s="86"/>
      <c r="F6" s="86"/>
      <c r="G6" s="86"/>
      <c r="H6" s="86"/>
      <c r="I6" s="86"/>
      <c r="J6" s="86"/>
      <c r="K6" s="86"/>
      <c r="L6" s="86"/>
      <c r="M6" s="86"/>
      <c r="N6" s="86"/>
      <c r="O6" s="86"/>
      <c r="P6" s="86"/>
      <c r="S6" s="97"/>
    </row>
    <row r="7" spans="1:19" ht="12.75">
      <c r="A7" s="52"/>
      <c r="B7" s="504" t="s">
        <v>65</v>
      </c>
      <c r="C7" s="505"/>
      <c r="D7" s="505"/>
      <c r="E7" s="505"/>
      <c r="F7" s="505"/>
      <c r="G7" s="505"/>
      <c r="H7" s="505"/>
      <c r="I7" s="505"/>
      <c r="J7" s="505"/>
      <c r="K7" s="505"/>
      <c r="L7" s="505"/>
      <c r="M7" s="505"/>
      <c r="N7" s="505"/>
      <c r="O7" s="505"/>
      <c r="P7" s="506"/>
      <c r="Q7" s="52"/>
      <c r="S7" s="97"/>
    </row>
    <row r="8" spans="1:17" ht="13.5" thickBot="1">
      <c r="A8" s="52"/>
      <c r="B8" s="507"/>
      <c r="C8" s="508"/>
      <c r="D8" s="508"/>
      <c r="E8" s="508"/>
      <c r="F8" s="508"/>
      <c r="G8" s="508"/>
      <c r="H8" s="508"/>
      <c r="I8" s="508"/>
      <c r="J8" s="508"/>
      <c r="K8" s="508"/>
      <c r="L8" s="508"/>
      <c r="M8" s="508"/>
      <c r="N8" s="508"/>
      <c r="O8" s="508"/>
      <c r="P8" s="509"/>
      <c r="Q8" s="52"/>
    </row>
    <row r="9" spans="1:17" ht="6.75" customHeight="1" thickBot="1">
      <c r="A9" s="52"/>
      <c r="B9" s="510"/>
      <c r="C9" s="510"/>
      <c r="D9" s="510"/>
      <c r="E9" s="510"/>
      <c r="F9" s="510"/>
      <c r="G9" s="510"/>
      <c r="H9" s="510"/>
      <c r="I9" s="510"/>
      <c r="J9" s="510"/>
      <c r="K9" s="510"/>
      <c r="L9" s="510"/>
      <c r="M9" s="510"/>
      <c r="N9" s="510"/>
      <c r="O9" s="510"/>
      <c r="P9" s="510"/>
      <c r="Q9" s="52"/>
    </row>
    <row r="10" spans="1:17" ht="26.25" customHeight="1" thickBot="1">
      <c r="A10" s="52"/>
      <c r="B10" s="87" t="s">
        <v>83</v>
      </c>
      <c r="C10" s="511">
        <v>2020</v>
      </c>
      <c r="D10" s="512"/>
      <c r="E10" s="512"/>
      <c r="F10" s="512"/>
      <c r="G10" s="512"/>
      <c r="H10" s="512"/>
      <c r="I10" s="513"/>
      <c r="J10" s="514" t="s">
        <v>1</v>
      </c>
      <c r="K10" s="515"/>
      <c r="L10" s="515"/>
      <c r="M10" s="515"/>
      <c r="N10" s="516" t="s">
        <v>205</v>
      </c>
      <c r="O10" s="517"/>
      <c r="P10" s="518"/>
      <c r="Q10" s="52"/>
    </row>
    <row r="11" spans="1:17" ht="4.5" customHeight="1" thickBot="1">
      <c r="A11" s="52"/>
      <c r="B11" s="519"/>
      <c r="C11" s="520"/>
      <c r="D11" s="520"/>
      <c r="E11" s="520"/>
      <c r="F11" s="520"/>
      <c r="G11" s="520"/>
      <c r="H11" s="520"/>
      <c r="I11" s="520"/>
      <c r="J11" s="520"/>
      <c r="K11" s="520"/>
      <c r="L11" s="520"/>
      <c r="M11" s="520"/>
      <c r="N11" s="520"/>
      <c r="O11" s="520"/>
      <c r="P11" s="521"/>
      <c r="Q11" s="52"/>
    </row>
    <row r="12" spans="1:17" ht="15.75" thickBot="1">
      <c r="A12" s="52"/>
      <c r="B12" s="61" t="s">
        <v>0</v>
      </c>
      <c r="C12" s="496" t="s">
        <v>171</v>
      </c>
      <c r="D12" s="496"/>
      <c r="E12" s="496"/>
      <c r="F12" s="496"/>
      <c r="G12" s="496"/>
      <c r="H12" s="496"/>
      <c r="I12" s="496"/>
      <c r="J12" s="496"/>
      <c r="K12" s="496"/>
      <c r="L12" s="496"/>
      <c r="M12" s="496"/>
      <c r="N12" s="496"/>
      <c r="O12" s="496"/>
      <c r="P12" s="497"/>
      <c r="Q12" s="52"/>
    </row>
    <row r="13" spans="1:17" ht="4.5" customHeight="1" thickBot="1">
      <c r="A13" s="52"/>
      <c r="B13" s="451"/>
      <c r="C13" s="452"/>
      <c r="D13" s="452"/>
      <c r="E13" s="452"/>
      <c r="F13" s="452"/>
      <c r="G13" s="452"/>
      <c r="H13" s="452"/>
      <c r="I13" s="452"/>
      <c r="J13" s="452"/>
      <c r="K13" s="452"/>
      <c r="L13" s="452"/>
      <c r="M13" s="452"/>
      <c r="N13" s="452"/>
      <c r="O13" s="452"/>
      <c r="P13" s="453"/>
      <c r="Q13" s="52"/>
    </row>
    <row r="14" spans="1:17" ht="18" customHeight="1" thickBot="1">
      <c r="A14" s="52"/>
      <c r="B14" s="61" t="s">
        <v>6</v>
      </c>
      <c r="C14" s="498" t="s">
        <v>224</v>
      </c>
      <c r="D14" s="499"/>
      <c r="E14" s="499"/>
      <c r="F14" s="499"/>
      <c r="G14" s="499"/>
      <c r="H14" s="499"/>
      <c r="I14" s="499"/>
      <c r="J14" s="499"/>
      <c r="K14" s="499"/>
      <c r="L14" s="499"/>
      <c r="M14" s="499"/>
      <c r="N14" s="499"/>
      <c r="O14" s="499"/>
      <c r="P14" s="500"/>
      <c r="Q14" s="52"/>
    </row>
    <row r="15" spans="1:17" ht="4.5" customHeight="1" thickBot="1">
      <c r="A15" s="52"/>
      <c r="B15" s="464"/>
      <c r="C15" s="465"/>
      <c r="D15" s="465"/>
      <c r="E15" s="465"/>
      <c r="F15" s="465"/>
      <c r="G15" s="465"/>
      <c r="H15" s="465"/>
      <c r="I15" s="465"/>
      <c r="J15" s="465"/>
      <c r="K15" s="465"/>
      <c r="L15" s="465"/>
      <c r="M15" s="465"/>
      <c r="N15" s="465"/>
      <c r="O15" s="465"/>
      <c r="P15" s="466"/>
      <c r="Q15" s="52"/>
    </row>
    <row r="16" spans="1:17" ht="32.25" customHeight="1" thickBot="1">
      <c r="A16" s="52"/>
      <c r="B16" s="61" t="s">
        <v>25</v>
      </c>
      <c r="C16" s="501" t="s">
        <v>250</v>
      </c>
      <c r="D16" s="502"/>
      <c r="E16" s="502"/>
      <c r="F16" s="502"/>
      <c r="G16" s="502"/>
      <c r="H16" s="502"/>
      <c r="I16" s="502"/>
      <c r="J16" s="502"/>
      <c r="K16" s="502"/>
      <c r="L16" s="502"/>
      <c r="M16" s="502"/>
      <c r="N16" s="502"/>
      <c r="O16" s="502"/>
      <c r="P16" s="503"/>
      <c r="Q16" s="52"/>
    </row>
    <row r="17" spans="1:17" ht="4.5" customHeight="1" thickBot="1">
      <c r="A17" s="52"/>
      <c r="B17" s="464"/>
      <c r="C17" s="465"/>
      <c r="D17" s="465"/>
      <c r="E17" s="465"/>
      <c r="F17" s="465"/>
      <c r="G17" s="465"/>
      <c r="H17" s="465"/>
      <c r="I17" s="465"/>
      <c r="J17" s="465"/>
      <c r="K17" s="465"/>
      <c r="L17" s="465"/>
      <c r="M17" s="465"/>
      <c r="N17" s="465"/>
      <c r="O17" s="465"/>
      <c r="P17" s="466"/>
      <c r="Q17" s="52"/>
    </row>
    <row r="18" spans="1:17" ht="26.25" customHeight="1" thickBot="1">
      <c r="A18" s="52"/>
      <c r="B18" s="61" t="s">
        <v>11</v>
      </c>
      <c r="C18" s="483" t="s">
        <v>185</v>
      </c>
      <c r="D18" s="484"/>
      <c r="E18" s="484"/>
      <c r="F18" s="484"/>
      <c r="G18" s="484"/>
      <c r="H18" s="484"/>
      <c r="I18" s="484"/>
      <c r="J18" s="484"/>
      <c r="K18" s="484"/>
      <c r="L18" s="484"/>
      <c r="M18" s="484"/>
      <c r="N18" s="484"/>
      <c r="O18" s="484"/>
      <c r="P18" s="485"/>
      <c r="Q18" s="52"/>
    </row>
    <row r="19" spans="1:17" ht="4.5" customHeight="1" thickBot="1">
      <c r="A19" s="52"/>
      <c r="B19" s="486"/>
      <c r="C19" s="486"/>
      <c r="D19" s="486"/>
      <c r="E19" s="486"/>
      <c r="F19" s="486"/>
      <c r="G19" s="486"/>
      <c r="H19" s="486"/>
      <c r="I19" s="486"/>
      <c r="J19" s="486"/>
      <c r="K19" s="486"/>
      <c r="L19" s="486"/>
      <c r="M19" s="486"/>
      <c r="N19" s="486"/>
      <c r="O19" s="486"/>
      <c r="P19" s="486"/>
      <c r="Q19" s="52"/>
    </row>
    <row r="20" spans="1:17" ht="17.25" customHeight="1" thickBot="1">
      <c r="A20" s="52"/>
      <c r="B20" s="487" t="s">
        <v>26</v>
      </c>
      <c r="C20" s="488"/>
      <c r="D20" s="488"/>
      <c r="E20" s="488"/>
      <c r="F20" s="488"/>
      <c r="G20" s="488"/>
      <c r="H20" s="488"/>
      <c r="I20" s="488"/>
      <c r="J20" s="488"/>
      <c r="K20" s="488"/>
      <c r="L20" s="488"/>
      <c r="M20" s="488"/>
      <c r="N20" s="488"/>
      <c r="O20" s="488"/>
      <c r="P20" s="489"/>
      <c r="Q20" s="52"/>
    </row>
    <row r="21" spans="1:17" ht="4.5" customHeight="1" thickBot="1">
      <c r="A21" s="52"/>
      <c r="B21" s="490"/>
      <c r="C21" s="491"/>
      <c r="D21" s="491"/>
      <c r="E21" s="491"/>
      <c r="F21" s="491"/>
      <c r="G21" s="491"/>
      <c r="H21" s="491"/>
      <c r="I21" s="491"/>
      <c r="J21" s="491"/>
      <c r="K21" s="491"/>
      <c r="L21" s="491"/>
      <c r="M21" s="491"/>
      <c r="N21" s="491"/>
      <c r="O21" s="491"/>
      <c r="P21" s="492"/>
      <c r="Q21" s="52"/>
    </row>
    <row r="22" spans="1:20" ht="40.5" customHeight="1" thickBot="1">
      <c r="A22" s="52"/>
      <c r="B22" s="61" t="s">
        <v>3</v>
      </c>
      <c r="C22" s="493" t="s">
        <v>241</v>
      </c>
      <c r="D22" s="494"/>
      <c r="E22" s="494"/>
      <c r="F22" s="494"/>
      <c r="G22" s="494"/>
      <c r="H22" s="494"/>
      <c r="I22" s="494"/>
      <c r="J22" s="494"/>
      <c r="K22" s="494"/>
      <c r="L22" s="494"/>
      <c r="M22" s="494"/>
      <c r="N22" s="494"/>
      <c r="O22" s="494"/>
      <c r="P22" s="495"/>
      <c r="Q22" s="156"/>
      <c r="R22" s="157"/>
      <c r="S22" s="158"/>
      <c r="T22" s="157"/>
    </row>
    <row r="23" spans="1:17" ht="4.5" customHeight="1" thickBot="1">
      <c r="A23" s="52"/>
      <c r="B23" s="464"/>
      <c r="C23" s="465"/>
      <c r="D23" s="465"/>
      <c r="E23" s="465"/>
      <c r="F23" s="465"/>
      <c r="G23" s="465"/>
      <c r="H23" s="465"/>
      <c r="I23" s="465"/>
      <c r="J23" s="465"/>
      <c r="K23" s="465"/>
      <c r="L23" s="465"/>
      <c r="M23" s="465"/>
      <c r="N23" s="465"/>
      <c r="O23" s="465"/>
      <c r="P23" s="466"/>
      <c r="Q23" s="52"/>
    </row>
    <row r="24" spans="1:17" ht="137.25" customHeight="1" thickBot="1">
      <c r="A24" s="52"/>
      <c r="B24" s="61" t="s">
        <v>12</v>
      </c>
      <c r="C24" s="468" t="s">
        <v>242</v>
      </c>
      <c r="D24" s="469"/>
      <c r="E24" s="469"/>
      <c r="F24" s="469"/>
      <c r="G24" s="469"/>
      <c r="H24" s="469"/>
      <c r="I24" s="469"/>
      <c r="J24" s="469"/>
      <c r="K24" s="469"/>
      <c r="L24" s="469"/>
      <c r="M24" s="469"/>
      <c r="N24" s="469"/>
      <c r="O24" s="469"/>
      <c r="P24" s="470"/>
      <c r="Q24" s="159"/>
    </row>
    <row r="25" spans="1:17" ht="4.5" customHeight="1" thickBot="1">
      <c r="A25" s="52"/>
      <c r="B25" s="471"/>
      <c r="C25" s="472"/>
      <c r="D25" s="472"/>
      <c r="E25" s="472"/>
      <c r="F25" s="472"/>
      <c r="G25" s="472"/>
      <c r="H25" s="472"/>
      <c r="I25" s="472"/>
      <c r="J25" s="472"/>
      <c r="K25" s="472"/>
      <c r="L25" s="472"/>
      <c r="M25" s="472"/>
      <c r="N25" s="472"/>
      <c r="O25" s="472"/>
      <c r="P25" s="473"/>
      <c r="Q25" s="52"/>
    </row>
    <row r="26" spans="1:17" ht="13.5" customHeight="1" thickBot="1">
      <c r="A26" s="52"/>
      <c r="B26" s="62" t="s">
        <v>2</v>
      </c>
      <c r="C26" s="474">
        <v>0.1</v>
      </c>
      <c r="D26" s="475"/>
      <c r="E26" s="475"/>
      <c r="F26" s="475"/>
      <c r="G26" s="475"/>
      <c r="H26" s="475"/>
      <c r="I26" s="475"/>
      <c r="J26" s="475"/>
      <c r="K26" s="475"/>
      <c r="L26" s="475"/>
      <c r="M26" s="475"/>
      <c r="N26" s="475"/>
      <c r="O26" s="475"/>
      <c r="P26" s="476"/>
      <c r="Q26" s="52"/>
    </row>
    <row r="27" spans="1:17" ht="4.5" customHeight="1" thickBot="1">
      <c r="A27" s="52"/>
      <c r="B27" s="477"/>
      <c r="C27" s="478"/>
      <c r="D27" s="478"/>
      <c r="E27" s="478"/>
      <c r="F27" s="478"/>
      <c r="G27" s="478"/>
      <c r="H27" s="478"/>
      <c r="I27" s="478"/>
      <c r="J27" s="478"/>
      <c r="K27" s="478"/>
      <c r="L27" s="478"/>
      <c r="M27" s="478"/>
      <c r="N27" s="478"/>
      <c r="O27" s="478"/>
      <c r="P27" s="479"/>
      <c r="Q27" s="52"/>
    </row>
    <row r="28" spans="1:17" ht="12.75" customHeight="1" thickBot="1">
      <c r="A28" s="52"/>
      <c r="B28" s="62" t="s">
        <v>13</v>
      </c>
      <c r="C28" s="120" t="s">
        <v>14</v>
      </c>
      <c r="D28" s="480" t="s">
        <v>232</v>
      </c>
      <c r="E28" s="480"/>
      <c r="F28" s="480"/>
      <c r="G28" s="480"/>
      <c r="H28" s="481" t="s">
        <v>15</v>
      </c>
      <c r="I28" s="481"/>
      <c r="J28" s="481"/>
      <c r="K28" s="480" t="s">
        <v>230</v>
      </c>
      <c r="L28" s="480"/>
      <c r="M28" s="480"/>
      <c r="N28" s="482" t="s">
        <v>16</v>
      </c>
      <c r="O28" s="482"/>
      <c r="P28" s="161" t="s">
        <v>231</v>
      </c>
      <c r="Q28" s="52"/>
    </row>
    <row r="29" spans="1:17" ht="4.5" customHeight="1" thickBot="1">
      <c r="A29" s="52"/>
      <c r="B29" s="461"/>
      <c r="C29" s="462"/>
      <c r="D29" s="462"/>
      <c r="E29" s="462"/>
      <c r="F29" s="462"/>
      <c r="G29" s="462"/>
      <c r="H29" s="462"/>
      <c r="I29" s="462"/>
      <c r="J29" s="462"/>
      <c r="K29" s="462"/>
      <c r="L29" s="462"/>
      <c r="M29" s="462"/>
      <c r="N29" s="462"/>
      <c r="O29" s="462"/>
      <c r="P29" s="463"/>
      <c r="Q29" s="52"/>
    </row>
    <row r="30" spans="1:17" ht="13.5" thickBot="1">
      <c r="A30" s="52"/>
      <c r="B30" s="85" t="s">
        <v>7</v>
      </c>
      <c r="C30" s="454" t="s">
        <v>178</v>
      </c>
      <c r="D30" s="455"/>
      <c r="E30" s="455"/>
      <c r="F30" s="455"/>
      <c r="G30" s="455"/>
      <c r="H30" s="455"/>
      <c r="I30" s="455"/>
      <c r="J30" s="455"/>
      <c r="K30" s="455"/>
      <c r="L30" s="455"/>
      <c r="M30" s="455"/>
      <c r="N30" s="455"/>
      <c r="O30" s="455"/>
      <c r="P30" s="456"/>
      <c r="Q30" s="52"/>
    </row>
    <row r="31" spans="1:17" ht="4.5" customHeight="1" thickBot="1">
      <c r="A31" s="52"/>
      <c r="B31" s="464"/>
      <c r="C31" s="465"/>
      <c r="D31" s="465"/>
      <c r="E31" s="465"/>
      <c r="F31" s="465"/>
      <c r="G31" s="465"/>
      <c r="H31" s="465"/>
      <c r="I31" s="465"/>
      <c r="J31" s="465"/>
      <c r="K31" s="465"/>
      <c r="L31" s="465"/>
      <c r="M31" s="465"/>
      <c r="N31" s="465"/>
      <c r="O31" s="465"/>
      <c r="P31" s="466"/>
      <c r="Q31" s="52"/>
    </row>
    <row r="32" spans="1:17" ht="13.5" thickBot="1">
      <c r="A32" s="52"/>
      <c r="B32" s="85" t="s">
        <v>4</v>
      </c>
      <c r="C32" s="467" t="s">
        <v>71</v>
      </c>
      <c r="D32" s="455"/>
      <c r="E32" s="455"/>
      <c r="F32" s="455"/>
      <c r="G32" s="455"/>
      <c r="H32" s="455"/>
      <c r="I32" s="455"/>
      <c r="J32" s="455"/>
      <c r="K32" s="455"/>
      <c r="L32" s="455"/>
      <c r="M32" s="455"/>
      <c r="N32" s="455"/>
      <c r="O32" s="455"/>
      <c r="P32" s="456"/>
      <c r="Q32" s="52"/>
    </row>
    <row r="33" spans="1:17" ht="4.5" customHeight="1" thickBot="1">
      <c r="A33" s="52"/>
      <c r="B33" s="464"/>
      <c r="C33" s="465"/>
      <c r="D33" s="465"/>
      <c r="E33" s="465"/>
      <c r="F33" s="465"/>
      <c r="G33" s="465"/>
      <c r="H33" s="465"/>
      <c r="I33" s="465"/>
      <c r="J33" s="465"/>
      <c r="K33" s="465"/>
      <c r="L33" s="465"/>
      <c r="M33" s="465"/>
      <c r="N33" s="465"/>
      <c r="O33" s="465"/>
      <c r="P33" s="466"/>
      <c r="Q33" s="52"/>
    </row>
    <row r="34" spans="1:17" ht="13.5" thickBot="1">
      <c r="A34" s="52"/>
      <c r="B34" s="85" t="s">
        <v>23</v>
      </c>
      <c r="C34" s="467" t="s">
        <v>71</v>
      </c>
      <c r="D34" s="455"/>
      <c r="E34" s="455"/>
      <c r="F34" s="455"/>
      <c r="G34" s="455"/>
      <c r="H34" s="455"/>
      <c r="I34" s="455"/>
      <c r="J34" s="455"/>
      <c r="K34" s="455"/>
      <c r="L34" s="455"/>
      <c r="M34" s="455"/>
      <c r="N34" s="455"/>
      <c r="O34" s="455"/>
      <c r="P34" s="456"/>
      <c r="Q34" s="52"/>
    </row>
    <row r="35" spans="1:17" ht="4.5" customHeight="1" thickBot="1">
      <c r="A35" s="52"/>
      <c r="B35" s="451"/>
      <c r="C35" s="452"/>
      <c r="D35" s="452"/>
      <c r="E35" s="452"/>
      <c r="F35" s="452"/>
      <c r="G35" s="452"/>
      <c r="H35" s="452"/>
      <c r="I35" s="452"/>
      <c r="J35" s="452"/>
      <c r="K35" s="452"/>
      <c r="L35" s="452"/>
      <c r="M35" s="452"/>
      <c r="N35" s="452"/>
      <c r="O35" s="452"/>
      <c r="P35" s="453"/>
      <c r="Q35" s="52"/>
    </row>
    <row r="36" spans="1:17" ht="16.5" customHeight="1" thickBot="1">
      <c r="A36" s="52"/>
      <c r="B36" s="85" t="s">
        <v>64</v>
      </c>
      <c r="C36" s="454" t="s">
        <v>71</v>
      </c>
      <c r="D36" s="455"/>
      <c r="E36" s="455"/>
      <c r="F36" s="455"/>
      <c r="G36" s="455"/>
      <c r="H36" s="455"/>
      <c r="I36" s="455"/>
      <c r="J36" s="455"/>
      <c r="K36" s="455"/>
      <c r="L36" s="455"/>
      <c r="M36" s="455"/>
      <c r="N36" s="455"/>
      <c r="O36" s="455"/>
      <c r="P36" s="456"/>
      <c r="Q36" s="52"/>
    </row>
    <row r="37" spans="1:17" ht="4.5" customHeight="1" thickBot="1">
      <c r="A37" s="52"/>
      <c r="B37" s="88"/>
      <c r="C37" s="88"/>
      <c r="D37" s="88"/>
      <c r="E37" s="88"/>
      <c r="F37" s="88"/>
      <c r="G37" s="88"/>
      <c r="H37" s="88"/>
      <c r="I37" s="88"/>
      <c r="J37" s="88"/>
      <c r="K37" s="88"/>
      <c r="L37" s="88"/>
      <c r="M37" s="88"/>
      <c r="N37" s="88"/>
      <c r="O37" s="88"/>
      <c r="P37" s="88"/>
      <c r="Q37" s="52"/>
    </row>
    <row r="38" spans="1:17" ht="13.5" thickBot="1">
      <c r="A38" s="52"/>
      <c r="B38" s="457" t="s">
        <v>17</v>
      </c>
      <c r="C38" s="458"/>
      <c r="D38" s="458"/>
      <c r="E38" s="458"/>
      <c r="F38" s="458"/>
      <c r="G38" s="458"/>
      <c r="H38" s="458"/>
      <c r="I38" s="458"/>
      <c r="J38" s="458"/>
      <c r="K38" s="458"/>
      <c r="L38" s="458"/>
      <c r="M38" s="458"/>
      <c r="N38" s="458"/>
      <c r="O38" s="459"/>
      <c r="P38" s="460"/>
      <c r="Q38" s="52"/>
    </row>
    <row r="39" spans="1:17" ht="12.75">
      <c r="A39" s="52"/>
      <c r="B39" s="89" t="s">
        <v>22</v>
      </c>
      <c r="C39" s="457" t="s">
        <v>18</v>
      </c>
      <c r="D39" s="458"/>
      <c r="E39" s="458"/>
      <c r="F39" s="458"/>
      <c r="G39" s="460"/>
      <c r="H39" s="457" t="s">
        <v>7</v>
      </c>
      <c r="I39" s="458"/>
      <c r="J39" s="458"/>
      <c r="K39" s="458"/>
      <c r="L39" s="460"/>
      <c r="M39" s="457" t="s">
        <v>19</v>
      </c>
      <c r="N39" s="458"/>
      <c r="O39" s="459"/>
      <c r="P39" s="460"/>
      <c r="Q39" s="52"/>
    </row>
    <row r="40" spans="1:17" ht="30" customHeight="1">
      <c r="A40" s="52"/>
      <c r="B40" s="63" t="s">
        <v>225</v>
      </c>
      <c r="C40" s="566" t="s">
        <v>227</v>
      </c>
      <c r="D40" s="567"/>
      <c r="E40" s="567"/>
      <c r="F40" s="567"/>
      <c r="G40" s="568"/>
      <c r="H40" s="569" t="s">
        <v>190</v>
      </c>
      <c r="I40" s="569"/>
      <c r="J40" s="569"/>
      <c r="K40" s="569"/>
      <c r="L40" s="569"/>
      <c r="M40" s="569" t="s">
        <v>188</v>
      </c>
      <c r="N40" s="569"/>
      <c r="O40" s="569"/>
      <c r="P40" s="570"/>
      <c r="Q40" s="52"/>
    </row>
    <row r="41" spans="1:17" ht="30" customHeight="1">
      <c r="A41" s="52"/>
      <c r="B41" s="64" t="s">
        <v>226</v>
      </c>
      <c r="C41" s="566" t="s">
        <v>227</v>
      </c>
      <c r="D41" s="567"/>
      <c r="E41" s="567"/>
      <c r="F41" s="567"/>
      <c r="G41" s="568"/>
      <c r="H41" s="569" t="s">
        <v>190</v>
      </c>
      <c r="I41" s="569"/>
      <c r="J41" s="569"/>
      <c r="K41" s="569"/>
      <c r="L41" s="569"/>
      <c r="M41" s="569" t="s">
        <v>188</v>
      </c>
      <c r="N41" s="569"/>
      <c r="O41" s="569"/>
      <c r="P41" s="570"/>
      <c r="Q41" s="52"/>
    </row>
    <row r="42" spans="1:17" ht="13.5" customHeight="1">
      <c r="A42" s="52"/>
      <c r="B42" s="90"/>
      <c r="C42" s="434"/>
      <c r="D42" s="434"/>
      <c r="E42" s="434"/>
      <c r="F42" s="434"/>
      <c r="G42" s="434"/>
      <c r="H42" s="434"/>
      <c r="I42" s="434"/>
      <c r="J42" s="434"/>
      <c r="K42" s="434"/>
      <c r="L42" s="434"/>
      <c r="M42" s="434"/>
      <c r="N42" s="434"/>
      <c r="O42" s="434"/>
      <c r="P42" s="435"/>
      <c r="Q42" s="52"/>
    </row>
    <row r="43" spans="1:17" ht="12.75" customHeight="1">
      <c r="A43" s="52"/>
      <c r="B43" s="90"/>
      <c r="C43" s="434"/>
      <c r="D43" s="434"/>
      <c r="E43" s="434"/>
      <c r="F43" s="434"/>
      <c r="G43" s="434"/>
      <c r="H43" s="434"/>
      <c r="I43" s="434"/>
      <c r="J43" s="434"/>
      <c r="K43" s="434"/>
      <c r="L43" s="434"/>
      <c r="M43" s="434"/>
      <c r="N43" s="434"/>
      <c r="O43" s="434"/>
      <c r="P43" s="435"/>
      <c r="Q43" s="52"/>
    </row>
    <row r="44" spans="1:17" ht="11.25" customHeight="1" thickBot="1">
      <c r="A44" s="52"/>
      <c r="B44" s="91"/>
      <c r="C44" s="424"/>
      <c r="D44" s="424"/>
      <c r="E44" s="424"/>
      <c r="F44" s="424"/>
      <c r="G44" s="424"/>
      <c r="H44" s="424"/>
      <c r="I44" s="424"/>
      <c r="J44" s="424"/>
      <c r="K44" s="424"/>
      <c r="L44" s="424"/>
      <c r="M44" s="424"/>
      <c r="N44" s="424"/>
      <c r="O44" s="424"/>
      <c r="P44" s="425"/>
      <c r="Q44" s="52"/>
    </row>
    <row r="45" spans="1:17" ht="4.5" customHeight="1" thickBot="1">
      <c r="A45" s="52"/>
      <c r="B45" s="92"/>
      <c r="C45" s="92"/>
      <c r="D45" s="92"/>
      <c r="E45" s="92"/>
      <c r="F45" s="92"/>
      <c r="G45" s="92"/>
      <c r="H45" s="92"/>
      <c r="I45" s="92"/>
      <c r="J45" s="92"/>
      <c r="K45" s="92"/>
      <c r="L45" s="92"/>
      <c r="M45" s="92"/>
      <c r="N45" s="92"/>
      <c r="O45" s="92"/>
      <c r="P45" s="92"/>
      <c r="Q45" s="52"/>
    </row>
    <row r="46" spans="1:17" ht="13.5" customHeight="1" thickBot="1">
      <c r="A46" s="52"/>
      <c r="B46" s="426" t="s">
        <v>8</v>
      </c>
      <c r="C46" s="427"/>
      <c r="D46" s="427"/>
      <c r="E46" s="427"/>
      <c r="F46" s="427"/>
      <c r="G46" s="427"/>
      <c r="H46" s="427"/>
      <c r="I46" s="427"/>
      <c r="J46" s="427"/>
      <c r="K46" s="427"/>
      <c r="L46" s="427"/>
      <c r="M46" s="427"/>
      <c r="N46" s="427"/>
      <c r="O46" s="427"/>
      <c r="P46" s="428"/>
      <c r="Q46" s="52"/>
    </row>
    <row r="47" spans="1:17" ht="4.5" customHeight="1" thickBot="1">
      <c r="A47" s="52"/>
      <c r="B47" s="93"/>
      <c r="C47" s="88"/>
      <c r="D47" s="88"/>
      <c r="E47" s="88"/>
      <c r="F47" s="88"/>
      <c r="G47" s="88"/>
      <c r="H47" s="88"/>
      <c r="I47" s="88"/>
      <c r="J47" s="88"/>
      <c r="K47" s="88"/>
      <c r="L47" s="88"/>
      <c r="M47" s="88"/>
      <c r="N47" s="88"/>
      <c r="O47" s="88"/>
      <c r="P47" s="94"/>
      <c r="Q47" s="52"/>
    </row>
    <row r="48" spans="1:17" ht="12.75">
      <c r="A48" s="52"/>
      <c r="B48" s="429" t="s">
        <v>20</v>
      </c>
      <c r="C48" s="65" t="s">
        <v>9</v>
      </c>
      <c r="D48" s="66" t="s">
        <v>149</v>
      </c>
      <c r="E48" s="66" t="s">
        <v>150</v>
      </c>
      <c r="F48" s="66" t="s">
        <v>151</v>
      </c>
      <c r="G48" s="66" t="s">
        <v>152</v>
      </c>
      <c r="H48" s="66" t="s">
        <v>153</v>
      </c>
      <c r="I48" s="66" t="s">
        <v>154</v>
      </c>
      <c r="J48" s="66" t="s">
        <v>155</v>
      </c>
      <c r="K48" s="66" t="s">
        <v>156</v>
      </c>
      <c r="L48" s="66" t="s">
        <v>157</v>
      </c>
      <c r="M48" s="66" t="s">
        <v>158</v>
      </c>
      <c r="N48" s="66" t="s">
        <v>159</v>
      </c>
      <c r="O48" s="66" t="s">
        <v>160</v>
      </c>
      <c r="P48" s="67" t="s">
        <v>10</v>
      </c>
      <c r="Q48" s="52"/>
    </row>
    <row r="49" spans="1:17" ht="13.5" thickBot="1">
      <c r="A49" s="52"/>
      <c r="B49" s="430"/>
      <c r="C49" s="68" t="s">
        <v>10</v>
      </c>
      <c r="D49" s="69"/>
      <c r="E49" s="69"/>
      <c r="F49" s="70">
        <f>+RegistroNivel!D10</f>
        <v>0.48</v>
      </c>
      <c r="G49" s="71"/>
      <c r="H49" s="71"/>
      <c r="I49" s="70">
        <f>+RegistroNivel!F10</f>
        <v>0.6179104477611941</v>
      </c>
      <c r="J49" s="71"/>
      <c r="K49" s="71"/>
      <c r="L49" s="70">
        <f>+RegistroNivel!H10</f>
        <v>0.215</v>
      </c>
      <c r="M49" s="71"/>
      <c r="N49" s="71"/>
      <c r="O49" s="70">
        <f>+RegistroNivel!J10</f>
        <v>0.2141666666666667</v>
      </c>
      <c r="P49" s="148">
        <f>+RegistroNivel!L10</f>
        <v>0.4585022026431719</v>
      </c>
      <c r="Q49" s="52"/>
    </row>
    <row r="50" spans="1:17" ht="4.5" customHeight="1" thickBot="1">
      <c r="A50" s="52"/>
      <c r="B50" s="95">
        <v>0.9</v>
      </c>
      <c r="C50" s="72"/>
      <c r="D50" s="72"/>
      <c r="E50" s="72"/>
      <c r="F50" s="163">
        <f>+$C$26</f>
        <v>0.1</v>
      </c>
      <c r="G50" s="164"/>
      <c r="H50" s="164"/>
      <c r="I50" s="163">
        <f>+$C$26</f>
        <v>0.1</v>
      </c>
      <c r="J50" s="72"/>
      <c r="K50" s="72"/>
      <c r="L50" s="163">
        <f>+$C$26</f>
        <v>0.1</v>
      </c>
      <c r="M50" s="72"/>
      <c r="N50" s="72"/>
      <c r="O50" s="163">
        <f>+$C$26</f>
        <v>0.1</v>
      </c>
      <c r="P50" s="163">
        <f>+$C$26</f>
        <v>0.1</v>
      </c>
      <c r="Q50" s="52"/>
    </row>
    <row r="51" spans="1:17" ht="22.5" customHeight="1" thickBot="1">
      <c r="A51" s="52"/>
      <c r="B51" s="431" t="s">
        <v>21</v>
      </c>
      <c r="C51" s="432"/>
      <c r="D51" s="432"/>
      <c r="E51" s="432"/>
      <c r="F51" s="432"/>
      <c r="G51" s="432"/>
      <c r="H51" s="432"/>
      <c r="I51" s="432"/>
      <c r="J51" s="432"/>
      <c r="K51" s="432"/>
      <c r="L51" s="432"/>
      <c r="M51" s="432"/>
      <c r="N51" s="432"/>
      <c r="O51" s="432"/>
      <c r="P51" s="433"/>
      <c r="Q51" s="52"/>
    </row>
    <row r="52" spans="1:17" ht="12.75">
      <c r="A52" s="52"/>
      <c r="B52" s="411"/>
      <c r="C52" s="412"/>
      <c r="D52" s="412"/>
      <c r="E52" s="412"/>
      <c r="F52" s="412"/>
      <c r="G52" s="412"/>
      <c r="H52" s="412"/>
      <c r="I52" s="412"/>
      <c r="J52" s="412"/>
      <c r="K52" s="412"/>
      <c r="L52" s="412"/>
      <c r="M52" s="412"/>
      <c r="N52" s="412"/>
      <c r="O52" s="412"/>
      <c r="P52" s="413"/>
      <c r="Q52" s="52"/>
    </row>
    <row r="53" spans="1:17" ht="12.75">
      <c r="A53" s="52"/>
      <c r="B53" s="414"/>
      <c r="C53" s="415"/>
      <c r="D53" s="415"/>
      <c r="E53" s="415"/>
      <c r="F53" s="415"/>
      <c r="G53" s="415"/>
      <c r="H53" s="415"/>
      <c r="I53" s="415"/>
      <c r="J53" s="415"/>
      <c r="K53" s="415"/>
      <c r="L53" s="415"/>
      <c r="M53" s="415"/>
      <c r="N53" s="415"/>
      <c r="O53" s="415"/>
      <c r="P53" s="416"/>
      <c r="Q53" s="52"/>
    </row>
    <row r="54" spans="1:17" ht="12.75">
      <c r="A54" s="52"/>
      <c r="B54" s="414"/>
      <c r="C54" s="415"/>
      <c r="D54" s="415"/>
      <c r="E54" s="415"/>
      <c r="F54" s="415"/>
      <c r="G54" s="415"/>
      <c r="H54" s="415"/>
      <c r="I54" s="415"/>
      <c r="J54" s="415"/>
      <c r="K54" s="415"/>
      <c r="L54" s="415"/>
      <c r="M54" s="415"/>
      <c r="N54" s="415"/>
      <c r="O54" s="415"/>
      <c r="P54" s="416"/>
      <c r="Q54" s="52"/>
    </row>
    <row r="55" spans="1:17" ht="12.75">
      <c r="A55" s="52"/>
      <c r="B55" s="414"/>
      <c r="C55" s="415"/>
      <c r="D55" s="415"/>
      <c r="E55" s="415"/>
      <c r="F55" s="415"/>
      <c r="G55" s="415"/>
      <c r="H55" s="415"/>
      <c r="I55" s="415"/>
      <c r="J55" s="415"/>
      <c r="K55" s="415"/>
      <c r="L55" s="415"/>
      <c r="M55" s="415"/>
      <c r="N55" s="415"/>
      <c r="O55" s="415"/>
      <c r="P55" s="416"/>
      <c r="Q55" s="52"/>
    </row>
    <row r="56" spans="1:17" ht="12.75">
      <c r="A56" s="52"/>
      <c r="B56" s="414"/>
      <c r="C56" s="415"/>
      <c r="D56" s="415"/>
      <c r="E56" s="415"/>
      <c r="F56" s="415"/>
      <c r="G56" s="415"/>
      <c r="H56" s="415"/>
      <c r="I56" s="415"/>
      <c r="J56" s="415"/>
      <c r="K56" s="415"/>
      <c r="L56" s="415"/>
      <c r="M56" s="415"/>
      <c r="N56" s="415"/>
      <c r="O56" s="415"/>
      <c r="P56" s="416"/>
      <c r="Q56" s="52"/>
    </row>
    <row r="57" spans="1:17" ht="12.75">
      <c r="A57" s="52"/>
      <c r="B57" s="414"/>
      <c r="C57" s="415"/>
      <c r="D57" s="415"/>
      <c r="E57" s="415"/>
      <c r="F57" s="415"/>
      <c r="G57" s="415"/>
      <c r="H57" s="415"/>
      <c r="I57" s="415"/>
      <c r="J57" s="415"/>
      <c r="K57" s="415"/>
      <c r="L57" s="415"/>
      <c r="M57" s="415"/>
      <c r="N57" s="415"/>
      <c r="O57" s="415"/>
      <c r="P57" s="416"/>
      <c r="Q57" s="52"/>
    </row>
    <row r="58" spans="1:17" ht="12.75">
      <c r="A58" s="52"/>
      <c r="B58" s="414"/>
      <c r="C58" s="415"/>
      <c r="D58" s="415"/>
      <c r="E58" s="415"/>
      <c r="F58" s="415"/>
      <c r="G58" s="415"/>
      <c r="H58" s="415"/>
      <c r="I58" s="415"/>
      <c r="J58" s="415"/>
      <c r="K58" s="415"/>
      <c r="L58" s="415"/>
      <c r="M58" s="415"/>
      <c r="N58" s="415"/>
      <c r="O58" s="415"/>
      <c r="P58" s="416"/>
      <c r="Q58" s="52"/>
    </row>
    <row r="59" spans="1:17" ht="12.75">
      <c r="A59" s="52"/>
      <c r="B59" s="414"/>
      <c r="C59" s="415"/>
      <c r="D59" s="415"/>
      <c r="E59" s="415"/>
      <c r="F59" s="415"/>
      <c r="G59" s="415"/>
      <c r="H59" s="415"/>
      <c r="I59" s="415"/>
      <c r="J59" s="415"/>
      <c r="K59" s="415"/>
      <c r="L59" s="415"/>
      <c r="M59" s="415"/>
      <c r="N59" s="415"/>
      <c r="O59" s="415"/>
      <c r="P59" s="416"/>
      <c r="Q59" s="52"/>
    </row>
    <row r="60" spans="1:17" ht="12.75">
      <c r="A60" s="52"/>
      <c r="B60" s="414"/>
      <c r="C60" s="415"/>
      <c r="D60" s="415"/>
      <c r="E60" s="415"/>
      <c r="F60" s="415"/>
      <c r="G60" s="415"/>
      <c r="H60" s="415"/>
      <c r="I60" s="415"/>
      <c r="J60" s="415"/>
      <c r="K60" s="415"/>
      <c r="L60" s="415"/>
      <c r="M60" s="415"/>
      <c r="N60" s="415"/>
      <c r="O60" s="415"/>
      <c r="P60" s="416"/>
      <c r="Q60" s="52"/>
    </row>
    <row r="61" spans="1:17" ht="12.75">
      <c r="A61" s="52"/>
      <c r="B61" s="414"/>
      <c r="C61" s="415"/>
      <c r="D61" s="415"/>
      <c r="E61" s="415"/>
      <c r="F61" s="415"/>
      <c r="G61" s="415"/>
      <c r="H61" s="415"/>
      <c r="I61" s="415"/>
      <c r="J61" s="415"/>
      <c r="K61" s="415"/>
      <c r="L61" s="415"/>
      <c r="M61" s="415"/>
      <c r="N61" s="415"/>
      <c r="O61" s="415"/>
      <c r="P61" s="416"/>
      <c r="Q61" s="52"/>
    </row>
    <row r="62" spans="1:17" ht="12.75">
      <c r="A62" s="52"/>
      <c r="B62" s="414"/>
      <c r="C62" s="415"/>
      <c r="D62" s="415"/>
      <c r="E62" s="415"/>
      <c r="F62" s="415"/>
      <c r="G62" s="415"/>
      <c r="H62" s="415"/>
      <c r="I62" s="415"/>
      <c r="J62" s="415"/>
      <c r="K62" s="415"/>
      <c r="L62" s="415"/>
      <c r="M62" s="415"/>
      <c r="N62" s="415"/>
      <c r="O62" s="415"/>
      <c r="P62" s="416"/>
      <c r="Q62" s="52"/>
    </row>
    <row r="63" spans="1:17" ht="12.75">
      <c r="A63" s="52"/>
      <c r="B63" s="414"/>
      <c r="C63" s="415"/>
      <c r="D63" s="415"/>
      <c r="E63" s="415"/>
      <c r="F63" s="415"/>
      <c r="G63" s="415"/>
      <c r="H63" s="415"/>
      <c r="I63" s="415"/>
      <c r="J63" s="415"/>
      <c r="K63" s="415"/>
      <c r="L63" s="415"/>
      <c r="M63" s="415"/>
      <c r="N63" s="415"/>
      <c r="O63" s="415"/>
      <c r="P63" s="416"/>
      <c r="Q63" s="52"/>
    </row>
    <row r="64" spans="1:17" ht="12.75">
      <c r="A64" s="52"/>
      <c r="B64" s="414"/>
      <c r="C64" s="415"/>
      <c r="D64" s="415"/>
      <c r="E64" s="415"/>
      <c r="F64" s="415"/>
      <c r="G64" s="415"/>
      <c r="H64" s="415"/>
      <c r="I64" s="415"/>
      <c r="J64" s="415"/>
      <c r="K64" s="415"/>
      <c r="L64" s="415"/>
      <c r="M64" s="415"/>
      <c r="N64" s="415"/>
      <c r="O64" s="415"/>
      <c r="P64" s="416"/>
      <c r="Q64" s="52"/>
    </row>
    <row r="65" spans="1:17" ht="12.75">
      <c r="A65" s="52"/>
      <c r="B65" s="414"/>
      <c r="C65" s="415"/>
      <c r="D65" s="415"/>
      <c r="E65" s="415"/>
      <c r="F65" s="415"/>
      <c r="G65" s="415"/>
      <c r="H65" s="415"/>
      <c r="I65" s="415"/>
      <c r="J65" s="415"/>
      <c r="K65" s="415"/>
      <c r="L65" s="415"/>
      <c r="M65" s="415"/>
      <c r="N65" s="415"/>
      <c r="O65" s="415"/>
      <c r="P65" s="416"/>
      <c r="Q65" s="52"/>
    </row>
    <row r="66" spans="1:17" ht="12.75">
      <c r="A66" s="52"/>
      <c r="B66" s="414"/>
      <c r="C66" s="415"/>
      <c r="D66" s="415"/>
      <c r="E66" s="415"/>
      <c r="F66" s="415"/>
      <c r="G66" s="415"/>
      <c r="H66" s="415"/>
      <c r="I66" s="415"/>
      <c r="J66" s="415"/>
      <c r="K66" s="415"/>
      <c r="L66" s="415"/>
      <c r="M66" s="415"/>
      <c r="N66" s="415"/>
      <c r="O66" s="415"/>
      <c r="P66" s="416"/>
      <c r="Q66" s="52"/>
    </row>
    <row r="67" spans="1:17" ht="13.5" thickBot="1">
      <c r="A67" s="52"/>
      <c r="B67" s="417"/>
      <c r="C67" s="418"/>
      <c r="D67" s="418"/>
      <c r="E67" s="418"/>
      <c r="F67" s="418"/>
      <c r="G67" s="418"/>
      <c r="H67" s="418"/>
      <c r="I67" s="418"/>
      <c r="J67" s="418"/>
      <c r="K67" s="418"/>
      <c r="L67" s="418"/>
      <c r="M67" s="418"/>
      <c r="N67" s="418"/>
      <c r="O67" s="418"/>
      <c r="P67" s="419"/>
      <c r="Q67" s="52"/>
    </row>
    <row r="68" spans="1:19" s="53" customFormat="1" ht="4.5" customHeight="1" thickBot="1">
      <c r="A68" s="420"/>
      <c r="B68" s="420"/>
      <c r="C68" s="420"/>
      <c r="D68" s="420"/>
      <c r="E68" s="420"/>
      <c r="F68" s="420"/>
      <c r="G68" s="420"/>
      <c r="H68" s="420"/>
      <c r="I68" s="420"/>
      <c r="J68" s="420"/>
      <c r="K68" s="420"/>
      <c r="L68" s="420"/>
      <c r="M68" s="420"/>
      <c r="N68" s="420"/>
      <c r="O68" s="420"/>
      <c r="P68" s="420"/>
      <c r="Q68" s="420"/>
      <c r="S68" s="98"/>
    </row>
    <row r="69" spans="1:17" ht="15" customHeight="1">
      <c r="A69" s="52"/>
      <c r="B69" s="421" t="s">
        <v>5</v>
      </c>
      <c r="C69" s="399" t="s">
        <v>193</v>
      </c>
      <c r="D69" s="400"/>
      <c r="E69" s="400"/>
      <c r="F69" s="400"/>
      <c r="G69" s="400"/>
      <c r="H69" s="400"/>
      <c r="I69" s="400"/>
      <c r="J69" s="400"/>
      <c r="K69" s="400"/>
      <c r="L69" s="400"/>
      <c r="M69" s="400"/>
      <c r="N69" s="400"/>
      <c r="O69" s="400"/>
      <c r="P69" s="401"/>
      <c r="Q69" s="52"/>
    </row>
    <row r="70" spans="1:17" ht="71.25" customHeight="1" thickBot="1">
      <c r="A70" s="52"/>
      <c r="B70" s="422"/>
      <c r="C70" s="563" t="s">
        <v>309</v>
      </c>
      <c r="D70" s="564"/>
      <c r="E70" s="564"/>
      <c r="F70" s="564"/>
      <c r="G70" s="564"/>
      <c r="H70" s="564"/>
      <c r="I70" s="564"/>
      <c r="J70" s="564"/>
      <c r="K70" s="564"/>
      <c r="L70" s="564"/>
      <c r="M70" s="564"/>
      <c r="N70" s="564"/>
      <c r="O70" s="564"/>
      <c r="P70" s="565"/>
      <c r="Q70" s="52"/>
    </row>
    <row r="71" spans="1:17" ht="15" customHeight="1">
      <c r="A71" s="52"/>
      <c r="B71" s="422"/>
      <c r="C71" s="399" t="s">
        <v>194</v>
      </c>
      <c r="D71" s="400"/>
      <c r="E71" s="400"/>
      <c r="F71" s="400"/>
      <c r="G71" s="400"/>
      <c r="H71" s="400"/>
      <c r="I71" s="400"/>
      <c r="J71" s="400"/>
      <c r="K71" s="400"/>
      <c r="L71" s="400"/>
      <c r="M71" s="400"/>
      <c r="N71" s="400"/>
      <c r="O71" s="400"/>
      <c r="P71" s="401"/>
      <c r="Q71" s="52"/>
    </row>
    <row r="72" spans="1:17" ht="76.5" customHeight="1" thickBot="1">
      <c r="A72" s="52"/>
      <c r="B72" s="422"/>
      <c r="C72" s="563" t="s">
        <v>308</v>
      </c>
      <c r="D72" s="564"/>
      <c r="E72" s="564"/>
      <c r="F72" s="564"/>
      <c r="G72" s="564"/>
      <c r="H72" s="564"/>
      <c r="I72" s="564"/>
      <c r="J72" s="564"/>
      <c r="K72" s="564"/>
      <c r="L72" s="564"/>
      <c r="M72" s="564"/>
      <c r="N72" s="564"/>
      <c r="O72" s="564"/>
      <c r="P72" s="565"/>
      <c r="Q72" s="52"/>
    </row>
    <row r="73" spans="1:17" ht="15" customHeight="1">
      <c r="A73" s="52"/>
      <c r="B73" s="422"/>
      <c r="C73" s="399" t="s">
        <v>195</v>
      </c>
      <c r="D73" s="400"/>
      <c r="E73" s="400"/>
      <c r="F73" s="400"/>
      <c r="G73" s="400"/>
      <c r="H73" s="400"/>
      <c r="I73" s="400"/>
      <c r="J73" s="400"/>
      <c r="K73" s="400"/>
      <c r="L73" s="400"/>
      <c r="M73" s="400"/>
      <c r="N73" s="400"/>
      <c r="O73" s="400"/>
      <c r="P73" s="401"/>
      <c r="Q73" s="52"/>
    </row>
    <row r="74" spans="1:17" ht="146.25" customHeight="1" thickBot="1">
      <c r="A74" s="52"/>
      <c r="B74" s="422"/>
      <c r="C74" s="560" t="s">
        <v>307</v>
      </c>
      <c r="D74" s="561"/>
      <c r="E74" s="561"/>
      <c r="F74" s="561"/>
      <c r="G74" s="561"/>
      <c r="H74" s="561"/>
      <c r="I74" s="561"/>
      <c r="J74" s="561"/>
      <c r="K74" s="561"/>
      <c r="L74" s="561"/>
      <c r="M74" s="561"/>
      <c r="N74" s="561"/>
      <c r="O74" s="561"/>
      <c r="P74" s="562"/>
      <c r="Q74" s="52"/>
    </row>
    <row r="75" spans="1:17" ht="15" customHeight="1">
      <c r="A75" s="52"/>
      <c r="B75" s="422"/>
      <c r="C75" s="399" t="s">
        <v>196</v>
      </c>
      <c r="D75" s="400"/>
      <c r="E75" s="400"/>
      <c r="F75" s="400"/>
      <c r="G75" s="400"/>
      <c r="H75" s="400"/>
      <c r="I75" s="400"/>
      <c r="J75" s="400"/>
      <c r="K75" s="400"/>
      <c r="L75" s="400"/>
      <c r="M75" s="400"/>
      <c r="N75" s="400"/>
      <c r="O75" s="400"/>
      <c r="P75" s="401"/>
      <c r="Q75" s="52"/>
    </row>
    <row r="76" spans="1:17" ht="94.5" customHeight="1" thickBot="1">
      <c r="A76" s="52"/>
      <c r="B76" s="423"/>
      <c r="C76" s="560" t="s">
        <v>310</v>
      </c>
      <c r="D76" s="561"/>
      <c r="E76" s="561"/>
      <c r="F76" s="561"/>
      <c r="G76" s="561"/>
      <c r="H76" s="561"/>
      <c r="I76" s="561"/>
      <c r="J76" s="561"/>
      <c r="K76" s="561"/>
      <c r="L76" s="561"/>
      <c r="M76" s="561"/>
      <c r="N76" s="561"/>
      <c r="O76" s="561"/>
      <c r="P76" s="562"/>
      <c r="Q76" s="52"/>
    </row>
    <row r="77" spans="1:17" ht="30.75" customHeight="1" thickBot="1">
      <c r="A77" s="52"/>
      <c r="B77" s="54" t="s">
        <v>63</v>
      </c>
      <c r="C77" s="391" t="s">
        <v>191</v>
      </c>
      <c r="D77" s="392"/>
      <c r="E77" s="392"/>
      <c r="F77" s="392"/>
      <c r="G77" s="392"/>
      <c r="H77" s="392"/>
      <c r="I77" s="392"/>
      <c r="J77" s="392"/>
      <c r="K77" s="392"/>
      <c r="L77" s="392"/>
      <c r="M77" s="392"/>
      <c r="N77" s="392"/>
      <c r="O77" s="392"/>
      <c r="P77" s="393"/>
      <c r="Q77" s="52"/>
    </row>
    <row r="78" spans="1:17" ht="27.75" customHeight="1" thickBot="1">
      <c r="A78" s="52"/>
      <c r="B78" s="54" t="s">
        <v>84</v>
      </c>
      <c r="C78" s="394" t="s">
        <v>85</v>
      </c>
      <c r="D78" s="394"/>
      <c r="E78" s="394"/>
      <c r="F78" s="394"/>
      <c r="G78" s="394"/>
      <c r="H78" s="394"/>
      <c r="I78" s="394"/>
      <c r="J78" s="394"/>
      <c r="K78" s="394"/>
      <c r="L78" s="394"/>
      <c r="M78" s="394"/>
      <c r="N78" s="394"/>
      <c r="O78" s="394"/>
      <c r="P78" s="395"/>
      <c r="Q78" s="52"/>
    </row>
    <row r="81" ht="12.75">
      <c r="C81" s="55"/>
    </row>
    <row r="82" ht="12.75" hidden="1">
      <c r="C82" s="50">
        <v>2018</v>
      </c>
    </row>
    <row r="83" ht="12.75" hidden="1">
      <c r="C83" s="50">
        <v>2019</v>
      </c>
    </row>
    <row r="89" s="51" customFormat="1" ht="12.75">
      <c r="S89" s="96"/>
    </row>
    <row r="90" s="51" customFormat="1" ht="12.75">
      <c r="S90" s="96"/>
    </row>
    <row r="91" s="51" customFormat="1" ht="12.75">
      <c r="S91" s="96"/>
    </row>
    <row r="92" s="51" customFormat="1" ht="12.75">
      <c r="S92" s="96"/>
    </row>
    <row r="93" s="51" customFormat="1" ht="12.75">
      <c r="S93" s="96"/>
    </row>
    <row r="94" s="51" customFormat="1" ht="12.75">
      <c r="S94" s="96"/>
    </row>
    <row r="95" spans="4:19" s="51" customFormat="1" ht="12.75">
      <c r="D95" s="117"/>
      <c r="E95" s="117"/>
      <c r="F95" s="117"/>
      <c r="G95" s="117"/>
      <c r="H95" s="117"/>
      <c r="I95" s="117"/>
      <c r="S95" s="96"/>
    </row>
    <row r="96" spans="4:19" s="51" customFormat="1" ht="12.75">
      <c r="D96" s="117"/>
      <c r="E96" s="117"/>
      <c r="F96" s="117"/>
      <c r="G96" s="117"/>
      <c r="H96" s="117"/>
      <c r="I96" s="117"/>
      <c r="S96" s="96"/>
    </row>
    <row r="97" spans="2:19" s="51" customFormat="1" ht="12.75">
      <c r="B97" s="117"/>
      <c r="C97" s="117"/>
      <c r="D97" s="117"/>
      <c r="E97" s="117"/>
      <c r="F97" s="117"/>
      <c r="G97" s="117"/>
      <c r="H97" s="117"/>
      <c r="I97" s="117"/>
      <c r="S97" s="96"/>
    </row>
    <row r="98" s="51" customFormat="1" ht="12.75">
      <c r="S98" s="96"/>
    </row>
    <row r="99" s="51" customFormat="1" ht="12.75">
      <c r="S99" s="96"/>
    </row>
    <row r="100" s="51" customFormat="1" ht="12.75">
      <c r="S100" s="96"/>
    </row>
    <row r="101" s="51" customFormat="1" ht="12.75">
      <c r="S101" s="96"/>
    </row>
    <row r="102" s="51" customFormat="1" ht="12.75">
      <c r="S102" s="96"/>
    </row>
    <row r="103" spans="17:19" s="51" customFormat="1" ht="12.75">
      <c r="Q103" s="56" t="s">
        <v>69</v>
      </c>
      <c r="S103" s="96"/>
    </row>
    <row r="104" spans="2:19" s="51" customFormat="1" ht="12.75">
      <c r="B104" s="56"/>
      <c r="C104" s="56"/>
      <c r="Q104" s="56" t="s">
        <v>70</v>
      </c>
      <c r="S104" s="96"/>
    </row>
    <row r="105" spans="2:19" s="51" customFormat="1" ht="12.75">
      <c r="B105" s="56"/>
      <c r="C105" s="56"/>
      <c r="Q105" s="56" t="s">
        <v>72</v>
      </c>
      <c r="S105" s="96"/>
    </row>
    <row r="106" spans="2:19" s="51" customFormat="1" ht="12.75">
      <c r="B106" s="56"/>
      <c r="C106" s="56"/>
      <c r="Q106" s="56" t="s">
        <v>71</v>
      </c>
      <c r="S106" s="96"/>
    </row>
    <row r="107" spans="3:19" s="51" customFormat="1" ht="12.75">
      <c r="C107" s="56"/>
      <c r="M107" s="56"/>
      <c r="Q107" s="56" t="s">
        <v>73</v>
      </c>
      <c r="S107" s="96"/>
    </row>
    <row r="108" spans="3:19" s="51" customFormat="1" ht="12.75">
      <c r="C108" s="56"/>
      <c r="N108" s="51" t="s">
        <v>67</v>
      </c>
      <c r="Q108" s="56" t="s">
        <v>74</v>
      </c>
      <c r="S108" s="96"/>
    </row>
    <row r="109" spans="3:19" s="51" customFormat="1" ht="12.75">
      <c r="C109" s="56"/>
      <c r="S109" s="96"/>
    </row>
    <row r="110" spans="3:19" s="51" customFormat="1" ht="12.75">
      <c r="C110" s="56"/>
      <c r="S110" s="96"/>
    </row>
    <row r="111" s="51" customFormat="1" ht="12.75">
      <c r="S111" s="96"/>
    </row>
    <row r="112" s="51" customFormat="1" ht="12.75">
      <c r="S112" s="96"/>
    </row>
    <row r="113" spans="17:19" s="51" customFormat="1" ht="12.75">
      <c r="Q113" s="56">
        <v>2015</v>
      </c>
      <c r="S113" s="96"/>
    </row>
    <row r="114" spans="17:19" s="51" customFormat="1" ht="12.75" customHeight="1">
      <c r="Q114" s="56">
        <v>2016</v>
      </c>
      <c r="S114" s="96"/>
    </row>
    <row r="115" spans="17:19" s="51" customFormat="1" ht="12.75">
      <c r="Q115" s="56">
        <v>2017</v>
      </c>
      <c r="S115" s="96"/>
    </row>
    <row r="116" spans="17:19" s="51" customFormat="1" ht="12.75">
      <c r="Q116" s="56">
        <v>2018</v>
      </c>
      <c r="S116" s="96"/>
    </row>
    <row r="117" s="51" customFormat="1" ht="12.75">
      <c r="S117" s="96"/>
    </row>
    <row r="118" s="51" customFormat="1" ht="12.75">
      <c r="S118" s="96"/>
    </row>
    <row r="119" spans="2:19" s="51" customFormat="1" ht="12.75">
      <c r="B119" s="58"/>
      <c r="S119" s="96"/>
    </row>
    <row r="120" spans="2:19" s="51" customFormat="1" ht="12.75">
      <c r="B120" s="58"/>
      <c r="S120" s="96"/>
    </row>
    <row r="121" spans="2:19" s="51" customFormat="1" ht="12.75">
      <c r="B121" s="58"/>
      <c r="S121" s="96"/>
    </row>
    <row r="122" spans="2:19" s="51" customFormat="1" ht="12.75">
      <c r="B122" s="58"/>
      <c r="S122" s="96"/>
    </row>
    <row r="123" spans="2:19" s="51" customFormat="1" ht="12.75">
      <c r="B123" s="58"/>
      <c r="S123" s="96"/>
    </row>
    <row r="124" spans="2:19" s="51" customFormat="1" ht="12.75">
      <c r="B124" s="58"/>
      <c r="S124" s="96"/>
    </row>
    <row r="125" spans="2:19" s="51" customFormat="1" ht="12.75">
      <c r="B125" s="58"/>
      <c r="S125" s="96"/>
    </row>
    <row r="126" spans="2:19" s="51" customFormat="1" ht="12.75">
      <c r="B126" s="59"/>
      <c r="S126" s="96"/>
    </row>
    <row r="127" spans="2:19" s="51" customFormat="1" ht="12.75">
      <c r="B127" s="59"/>
      <c r="S127" s="96"/>
    </row>
    <row r="128" s="51" customFormat="1" ht="12.75">
      <c r="S128" s="96"/>
    </row>
    <row r="129" spans="2:19" s="51" customFormat="1" ht="38.25">
      <c r="B129" s="60" t="s">
        <v>75</v>
      </c>
      <c r="S129" s="96"/>
    </row>
    <row r="130" spans="2:19" s="51" customFormat="1" ht="38.25">
      <c r="B130" s="60" t="s">
        <v>181</v>
      </c>
      <c r="S130" s="96"/>
    </row>
    <row r="131" spans="2:19" s="51" customFormat="1" ht="25.5">
      <c r="B131" s="60" t="s">
        <v>187</v>
      </c>
      <c r="S131" s="96"/>
    </row>
    <row r="132" spans="2:19" s="51" customFormat="1" ht="63.75">
      <c r="B132" s="60" t="s">
        <v>182</v>
      </c>
      <c r="S132" s="96"/>
    </row>
    <row r="133" spans="2:19" s="51" customFormat="1" ht="38.25">
      <c r="B133" s="60" t="s">
        <v>186</v>
      </c>
      <c r="S133" s="96"/>
    </row>
    <row r="134" spans="2:19" s="51" customFormat="1" ht="25.5">
      <c r="B134" s="60" t="s">
        <v>185</v>
      </c>
      <c r="S134" s="96"/>
    </row>
    <row r="135" spans="2:19" s="51" customFormat="1" ht="25.5">
      <c r="B135" s="60" t="s">
        <v>175</v>
      </c>
      <c r="S135" s="96"/>
    </row>
    <row r="136" spans="2:19" s="51" customFormat="1" ht="12.75">
      <c r="B136" s="60" t="s">
        <v>114</v>
      </c>
      <c r="S136" s="96"/>
    </row>
    <row r="137" spans="2:19" s="51" customFormat="1" ht="12.75">
      <c r="B137" s="58"/>
      <c r="S137" s="96"/>
    </row>
    <row r="138" spans="2:20" s="52" customFormat="1" ht="12.75">
      <c r="B138" s="58"/>
      <c r="C138" s="51"/>
      <c r="D138" s="51"/>
      <c r="E138" s="51"/>
      <c r="F138" s="51"/>
      <c r="G138" s="51"/>
      <c r="H138" s="51"/>
      <c r="I138" s="51"/>
      <c r="J138" s="51"/>
      <c r="K138" s="51"/>
      <c r="L138" s="51"/>
      <c r="M138" s="51"/>
      <c r="N138" s="51"/>
      <c r="O138" s="51"/>
      <c r="P138" s="51"/>
      <c r="Q138" s="51"/>
      <c r="R138" s="51"/>
      <c r="S138" s="96"/>
      <c r="T138" s="51"/>
    </row>
    <row r="139" spans="2:20" s="52" customFormat="1" ht="12.75">
      <c r="B139" s="51" t="s">
        <v>29</v>
      </c>
      <c r="C139" s="51"/>
      <c r="D139" s="51"/>
      <c r="E139" s="51"/>
      <c r="F139" s="51"/>
      <c r="G139" s="51"/>
      <c r="H139" s="51"/>
      <c r="I139" s="51"/>
      <c r="J139" s="51"/>
      <c r="K139" s="51"/>
      <c r="L139" s="51"/>
      <c r="M139" s="51"/>
      <c r="N139" s="51"/>
      <c r="O139" s="51"/>
      <c r="P139" s="51"/>
      <c r="Q139" s="51"/>
      <c r="R139" s="51"/>
      <c r="S139" s="96"/>
      <c r="T139" s="51"/>
    </row>
    <row r="140" spans="2:20" s="52" customFormat="1" ht="12.75">
      <c r="B140" s="57" t="s">
        <v>55</v>
      </c>
      <c r="C140" s="51"/>
      <c r="D140" s="51"/>
      <c r="E140" s="51"/>
      <c r="F140" s="51"/>
      <c r="G140" s="51"/>
      <c r="H140" s="51"/>
      <c r="I140" s="51"/>
      <c r="J140" s="51"/>
      <c r="K140" s="51"/>
      <c r="L140" s="51"/>
      <c r="M140" s="51"/>
      <c r="N140" s="51"/>
      <c r="O140" s="51"/>
      <c r="P140" s="51"/>
      <c r="Q140" s="51"/>
      <c r="R140" s="51"/>
      <c r="S140" s="96"/>
      <c r="T140" s="51"/>
    </row>
    <row r="141" spans="2:20" s="52" customFormat="1" ht="12.75">
      <c r="B141" s="57" t="s">
        <v>166</v>
      </c>
      <c r="C141" s="51"/>
      <c r="D141" s="51"/>
      <c r="E141" s="51"/>
      <c r="F141" s="51"/>
      <c r="G141" s="51"/>
      <c r="H141" s="51"/>
      <c r="I141" s="51"/>
      <c r="J141" s="51"/>
      <c r="K141" s="51"/>
      <c r="L141" s="51"/>
      <c r="M141" s="51"/>
      <c r="N141" s="51"/>
      <c r="O141" s="51"/>
      <c r="P141" s="51"/>
      <c r="Q141" s="51"/>
      <c r="R141" s="51"/>
      <c r="S141" s="96"/>
      <c r="T141" s="51"/>
    </row>
    <row r="142" spans="2:20" s="52" customFormat="1" ht="12.75">
      <c r="B142" s="57" t="s">
        <v>39</v>
      </c>
      <c r="C142" s="51"/>
      <c r="D142" s="51"/>
      <c r="E142" s="51"/>
      <c r="F142" s="51"/>
      <c r="G142" s="51"/>
      <c r="H142" s="51"/>
      <c r="I142" s="51"/>
      <c r="J142" s="51"/>
      <c r="K142" s="51"/>
      <c r="L142" s="51"/>
      <c r="M142" s="51"/>
      <c r="N142" s="51"/>
      <c r="O142" s="51"/>
      <c r="P142" s="51"/>
      <c r="Q142" s="51"/>
      <c r="R142" s="51"/>
      <c r="S142" s="96"/>
      <c r="T142" s="51"/>
    </row>
    <row r="143" spans="2:20" s="52" customFormat="1" ht="12.75">
      <c r="B143" s="57" t="s">
        <v>172</v>
      </c>
      <c r="C143" s="51"/>
      <c r="D143" s="51"/>
      <c r="E143" s="51"/>
      <c r="F143" s="51"/>
      <c r="G143" s="51"/>
      <c r="H143" s="51"/>
      <c r="I143" s="51"/>
      <c r="J143" s="51"/>
      <c r="K143" s="51"/>
      <c r="L143" s="51"/>
      <c r="M143" s="51"/>
      <c r="N143" s="51"/>
      <c r="O143" s="51"/>
      <c r="P143" s="51"/>
      <c r="Q143" s="51"/>
      <c r="R143" s="51"/>
      <c r="S143" s="96"/>
      <c r="T143" s="51"/>
    </row>
    <row r="144" spans="2:20" s="52" customFormat="1" ht="12.75">
      <c r="B144" s="57" t="s">
        <v>112</v>
      </c>
      <c r="C144" s="51"/>
      <c r="D144" s="51"/>
      <c r="E144" s="51"/>
      <c r="F144" s="51"/>
      <c r="G144" s="51"/>
      <c r="H144" s="51"/>
      <c r="I144" s="51"/>
      <c r="J144" s="51"/>
      <c r="K144" s="51"/>
      <c r="L144" s="51"/>
      <c r="M144" s="51"/>
      <c r="N144" s="51"/>
      <c r="O144" s="51"/>
      <c r="P144" s="51"/>
      <c r="Q144" s="51"/>
      <c r="R144" s="51"/>
      <c r="S144" s="96"/>
      <c r="T144" s="51"/>
    </row>
    <row r="145" spans="2:20" s="52" customFormat="1" ht="12.75">
      <c r="B145" s="57" t="s">
        <v>174</v>
      </c>
      <c r="C145" s="51"/>
      <c r="D145" s="51"/>
      <c r="E145" s="51"/>
      <c r="F145" s="51"/>
      <c r="G145" s="51"/>
      <c r="H145" s="51"/>
      <c r="I145" s="51"/>
      <c r="J145" s="51"/>
      <c r="K145" s="51"/>
      <c r="L145" s="51"/>
      <c r="M145" s="51"/>
      <c r="N145" s="51"/>
      <c r="O145" s="51"/>
      <c r="P145" s="51"/>
      <c r="Q145" s="51"/>
      <c r="R145" s="51"/>
      <c r="S145" s="96"/>
      <c r="T145" s="51"/>
    </row>
    <row r="146" spans="2:20" s="52" customFormat="1" ht="12.75">
      <c r="B146" s="57" t="s">
        <v>53</v>
      </c>
      <c r="C146" s="51"/>
      <c r="D146" s="51"/>
      <c r="E146" s="51"/>
      <c r="F146" s="51"/>
      <c r="G146" s="51"/>
      <c r="H146" s="51"/>
      <c r="I146" s="51"/>
      <c r="J146" s="51"/>
      <c r="K146" s="51"/>
      <c r="L146" s="51"/>
      <c r="M146" s="51"/>
      <c r="N146" s="51"/>
      <c r="O146" s="51"/>
      <c r="P146" s="51"/>
      <c r="Q146" s="51"/>
      <c r="R146" s="51"/>
      <c r="S146" s="96"/>
      <c r="T146" s="51"/>
    </row>
    <row r="147" spans="2:20" s="52" customFormat="1" ht="12.75">
      <c r="B147" s="57" t="s">
        <v>163</v>
      </c>
      <c r="C147" s="51"/>
      <c r="D147" s="51"/>
      <c r="E147" s="51"/>
      <c r="F147" s="51"/>
      <c r="G147" s="51"/>
      <c r="H147" s="51"/>
      <c r="I147" s="51"/>
      <c r="J147" s="51"/>
      <c r="K147" s="51"/>
      <c r="L147" s="51"/>
      <c r="M147" s="51"/>
      <c r="N147" s="51"/>
      <c r="O147" s="51"/>
      <c r="P147" s="51"/>
      <c r="Q147" s="51"/>
      <c r="R147" s="51"/>
      <c r="S147" s="96"/>
      <c r="T147" s="51"/>
    </row>
    <row r="148" spans="2:20" s="52" customFormat="1" ht="12.75">
      <c r="B148" s="57" t="s">
        <v>167</v>
      </c>
      <c r="C148" s="51"/>
      <c r="D148" s="51"/>
      <c r="E148" s="51"/>
      <c r="F148" s="51"/>
      <c r="G148" s="51"/>
      <c r="H148" s="51"/>
      <c r="I148" s="51"/>
      <c r="J148" s="51"/>
      <c r="K148" s="51"/>
      <c r="L148" s="51"/>
      <c r="M148" s="51"/>
      <c r="N148" s="51"/>
      <c r="O148" s="51"/>
      <c r="P148" s="51"/>
      <c r="Q148" s="51"/>
      <c r="R148" s="51"/>
      <c r="S148" s="96"/>
      <c r="T148" s="51"/>
    </row>
    <row r="149" spans="2:20" ht="12.75">
      <c r="B149" s="118" t="s">
        <v>183</v>
      </c>
      <c r="C149" s="51"/>
      <c r="D149" s="51"/>
      <c r="E149" s="51"/>
      <c r="F149" s="51"/>
      <c r="G149" s="51"/>
      <c r="H149" s="51"/>
      <c r="I149" s="51"/>
      <c r="J149" s="51"/>
      <c r="K149" s="51"/>
      <c r="L149" s="51"/>
      <c r="M149" s="51"/>
      <c r="N149" s="51"/>
      <c r="O149" s="51"/>
      <c r="P149" s="51"/>
      <c r="Q149" s="51"/>
      <c r="R149" s="51"/>
      <c r="T149" s="51"/>
    </row>
    <row r="150" spans="2:20" ht="12.75">
      <c r="B150" s="57" t="s">
        <v>165</v>
      </c>
      <c r="C150" s="51"/>
      <c r="D150" s="51"/>
      <c r="E150" s="51"/>
      <c r="F150" s="51"/>
      <c r="G150" s="51"/>
      <c r="H150" s="51"/>
      <c r="I150" s="51"/>
      <c r="J150" s="51"/>
      <c r="K150" s="51"/>
      <c r="L150" s="51"/>
      <c r="M150" s="51"/>
      <c r="N150" s="51"/>
      <c r="O150" s="51"/>
      <c r="P150" s="51"/>
      <c r="Q150" s="51"/>
      <c r="R150" s="51"/>
      <c r="T150" s="51"/>
    </row>
    <row r="151" spans="2:20" ht="12.75">
      <c r="B151" s="57" t="s">
        <v>170</v>
      </c>
      <c r="C151" s="51"/>
      <c r="D151" s="51"/>
      <c r="E151" s="51"/>
      <c r="F151" s="51"/>
      <c r="G151" s="51"/>
      <c r="H151" s="51"/>
      <c r="I151" s="51"/>
      <c r="J151" s="51"/>
      <c r="K151" s="51"/>
      <c r="L151" s="51"/>
      <c r="M151" s="51"/>
      <c r="N151" s="51"/>
      <c r="O151" s="51"/>
      <c r="P151" s="51"/>
      <c r="Q151" s="51"/>
      <c r="R151" s="51"/>
      <c r="T151" s="51"/>
    </row>
    <row r="152" spans="2:20" ht="12.75">
      <c r="B152" s="57" t="s">
        <v>173</v>
      </c>
      <c r="C152" s="51"/>
      <c r="D152" s="51"/>
      <c r="E152" s="51"/>
      <c r="F152" s="51"/>
      <c r="G152" s="51"/>
      <c r="H152" s="51"/>
      <c r="I152" s="51"/>
      <c r="J152" s="51"/>
      <c r="K152" s="51"/>
      <c r="L152" s="51"/>
      <c r="M152" s="51"/>
      <c r="N152" s="51"/>
      <c r="O152" s="51"/>
      <c r="P152" s="51"/>
      <c r="Q152" s="51"/>
      <c r="R152" s="51"/>
      <c r="T152" s="51"/>
    </row>
    <row r="153" spans="2:20" ht="12.75">
      <c r="B153" s="57" t="s">
        <v>171</v>
      </c>
      <c r="C153" s="51"/>
      <c r="D153" s="51"/>
      <c r="E153" s="51"/>
      <c r="F153" s="51"/>
      <c r="G153" s="51"/>
      <c r="H153" s="51"/>
      <c r="I153" s="51"/>
      <c r="J153" s="51"/>
      <c r="K153" s="51"/>
      <c r="L153" s="51"/>
      <c r="M153" s="51"/>
      <c r="N153" s="51"/>
      <c r="O153" s="51"/>
      <c r="P153" s="51"/>
      <c r="Q153" s="51"/>
      <c r="R153" s="51"/>
      <c r="T153" s="51"/>
    </row>
    <row r="154" spans="2:20" ht="12.75">
      <c r="B154" s="57" t="s">
        <v>168</v>
      </c>
      <c r="C154" s="51"/>
      <c r="D154" s="51"/>
      <c r="E154" s="51"/>
      <c r="F154" s="51"/>
      <c r="G154" s="51"/>
      <c r="H154" s="51"/>
      <c r="I154" s="51"/>
      <c r="J154" s="51"/>
      <c r="K154" s="51"/>
      <c r="L154" s="51"/>
      <c r="M154" s="51"/>
      <c r="N154" s="51"/>
      <c r="O154" s="51"/>
      <c r="P154" s="51"/>
      <c r="Q154" s="51"/>
      <c r="R154" s="51"/>
      <c r="T154" s="51"/>
    </row>
    <row r="155" spans="2:20" ht="12.75">
      <c r="B155" s="57" t="s">
        <v>161</v>
      </c>
      <c r="C155" s="51"/>
      <c r="D155" s="51"/>
      <c r="E155" s="51"/>
      <c r="F155" s="51"/>
      <c r="G155" s="51"/>
      <c r="H155" s="51"/>
      <c r="I155" s="51"/>
      <c r="J155" s="51"/>
      <c r="K155" s="51"/>
      <c r="L155" s="51"/>
      <c r="M155" s="51"/>
      <c r="N155" s="51"/>
      <c r="O155" s="51"/>
      <c r="P155" s="51"/>
      <c r="Q155" s="51"/>
      <c r="R155" s="51"/>
      <c r="T155" s="51"/>
    </row>
    <row r="156" spans="2:20" ht="12.75">
      <c r="B156" s="57" t="s">
        <v>169</v>
      </c>
      <c r="C156" s="51"/>
      <c r="D156" s="51"/>
      <c r="E156" s="51"/>
      <c r="F156" s="51"/>
      <c r="G156" s="51"/>
      <c r="H156" s="51"/>
      <c r="I156" s="51"/>
      <c r="J156" s="51"/>
      <c r="K156" s="51"/>
      <c r="L156" s="51"/>
      <c r="M156" s="51"/>
      <c r="N156" s="51"/>
      <c r="O156" s="51"/>
      <c r="P156" s="51"/>
      <c r="Q156" s="51"/>
      <c r="R156" s="51"/>
      <c r="T156" s="51"/>
    </row>
    <row r="157" spans="2:20" ht="12.75">
      <c r="B157" s="57" t="s">
        <v>162</v>
      </c>
      <c r="C157" s="51"/>
      <c r="D157" s="51"/>
      <c r="E157" s="51"/>
      <c r="F157" s="51"/>
      <c r="G157" s="51"/>
      <c r="H157" s="51"/>
      <c r="I157" s="51"/>
      <c r="J157" s="51"/>
      <c r="K157" s="51"/>
      <c r="L157" s="51"/>
      <c r="M157" s="51"/>
      <c r="N157" s="51"/>
      <c r="O157" s="51"/>
      <c r="P157" s="51"/>
      <c r="Q157" s="51"/>
      <c r="R157" s="51"/>
      <c r="T157" s="51"/>
    </row>
    <row r="158" spans="2:20" ht="12.75">
      <c r="B158" s="57" t="s">
        <v>164</v>
      </c>
      <c r="C158" s="51"/>
      <c r="D158" s="51"/>
      <c r="E158" s="51"/>
      <c r="F158" s="51"/>
      <c r="G158" s="51"/>
      <c r="H158" s="51"/>
      <c r="I158" s="51"/>
      <c r="J158" s="51"/>
      <c r="K158" s="51"/>
      <c r="L158" s="51"/>
      <c r="M158" s="51"/>
      <c r="N158" s="51"/>
      <c r="O158" s="51"/>
      <c r="P158" s="51"/>
      <c r="Q158" s="51"/>
      <c r="R158" s="51"/>
      <c r="T158" s="51"/>
    </row>
    <row r="159" spans="2:20" ht="12.75">
      <c r="B159" s="57" t="s">
        <v>46</v>
      </c>
      <c r="C159" s="51"/>
      <c r="D159" s="51"/>
      <c r="E159" s="51"/>
      <c r="F159" s="51"/>
      <c r="G159" s="51"/>
      <c r="H159" s="51"/>
      <c r="I159" s="51"/>
      <c r="J159" s="51"/>
      <c r="K159" s="51"/>
      <c r="L159" s="51"/>
      <c r="M159" s="51"/>
      <c r="N159" s="51"/>
      <c r="O159" s="51"/>
      <c r="P159" s="51"/>
      <c r="Q159" s="51"/>
      <c r="R159" s="51"/>
      <c r="T159" s="51"/>
    </row>
    <row r="160" spans="2:20" ht="12.75">
      <c r="B160" s="57" t="s">
        <v>54</v>
      </c>
      <c r="C160" s="51"/>
      <c r="D160" s="51"/>
      <c r="E160" s="51"/>
      <c r="F160" s="51"/>
      <c r="G160" s="51"/>
      <c r="H160" s="51"/>
      <c r="I160" s="51"/>
      <c r="J160" s="51"/>
      <c r="K160" s="51"/>
      <c r="L160" s="51"/>
      <c r="M160" s="51"/>
      <c r="N160" s="51"/>
      <c r="O160" s="51"/>
      <c r="P160" s="51"/>
      <c r="Q160" s="51"/>
      <c r="R160" s="51"/>
      <c r="T160" s="51"/>
    </row>
    <row r="161" spans="2:20" ht="12.75">
      <c r="B161" s="57" t="s">
        <v>45</v>
      </c>
      <c r="C161" s="51"/>
      <c r="D161" s="51"/>
      <c r="E161" s="51"/>
      <c r="F161" s="51"/>
      <c r="G161" s="51"/>
      <c r="H161" s="51"/>
      <c r="I161" s="51"/>
      <c r="J161" s="51"/>
      <c r="K161" s="51"/>
      <c r="L161" s="51"/>
      <c r="M161" s="51"/>
      <c r="N161" s="51"/>
      <c r="O161" s="51"/>
      <c r="P161" s="51"/>
      <c r="Q161" s="51"/>
      <c r="R161" s="51"/>
      <c r="T161" s="51"/>
    </row>
    <row r="162" spans="2:20" ht="12.75">
      <c r="B162" s="57" t="s">
        <v>47</v>
      </c>
      <c r="C162" s="51"/>
      <c r="D162" s="51"/>
      <c r="E162" s="51"/>
      <c r="F162" s="51"/>
      <c r="G162" s="51"/>
      <c r="H162" s="51"/>
      <c r="I162" s="51"/>
      <c r="J162" s="51"/>
      <c r="K162" s="51"/>
      <c r="L162" s="51"/>
      <c r="M162" s="51"/>
      <c r="N162" s="51"/>
      <c r="O162" s="51"/>
      <c r="P162" s="51"/>
      <c r="Q162" s="51"/>
      <c r="R162" s="51"/>
      <c r="T162" s="51"/>
    </row>
    <row r="163" spans="2:20" ht="12.75">
      <c r="B163" s="57" t="s">
        <v>113</v>
      </c>
      <c r="C163" s="51"/>
      <c r="D163" s="51"/>
      <c r="E163" s="51"/>
      <c r="F163" s="51"/>
      <c r="G163" s="51"/>
      <c r="H163" s="51"/>
      <c r="I163" s="51"/>
      <c r="J163" s="51"/>
      <c r="K163" s="51"/>
      <c r="L163" s="51"/>
      <c r="M163" s="51"/>
      <c r="N163" s="51"/>
      <c r="O163" s="51"/>
      <c r="P163" s="51"/>
      <c r="Q163" s="51"/>
      <c r="R163" s="51"/>
      <c r="T163" s="51"/>
    </row>
    <row r="164" spans="2:20" ht="12.75">
      <c r="B164" s="57" t="s">
        <v>111</v>
      </c>
      <c r="C164" s="51"/>
      <c r="D164" s="51"/>
      <c r="E164" s="51"/>
      <c r="F164" s="51"/>
      <c r="G164" s="51"/>
      <c r="H164" s="51"/>
      <c r="I164" s="51"/>
      <c r="J164" s="51"/>
      <c r="K164" s="51"/>
      <c r="L164" s="51"/>
      <c r="M164" s="51"/>
      <c r="N164" s="51"/>
      <c r="O164" s="51"/>
      <c r="P164" s="51"/>
      <c r="Q164" s="51"/>
      <c r="R164" s="51"/>
      <c r="T164" s="51"/>
    </row>
    <row r="165" spans="2:20" ht="12.75">
      <c r="B165" s="57" t="s">
        <v>40</v>
      </c>
      <c r="C165" s="51"/>
      <c r="D165" s="51"/>
      <c r="E165" s="51"/>
      <c r="F165" s="51"/>
      <c r="G165" s="51"/>
      <c r="H165" s="51"/>
      <c r="I165" s="51"/>
      <c r="J165" s="51"/>
      <c r="K165" s="51"/>
      <c r="L165" s="51"/>
      <c r="M165" s="51"/>
      <c r="N165" s="51"/>
      <c r="O165" s="51"/>
      <c r="P165" s="51"/>
      <c r="Q165" s="51"/>
      <c r="R165" s="51"/>
      <c r="T165" s="51"/>
    </row>
    <row r="166" spans="2:20" ht="12.75">
      <c r="B166" s="57" t="s">
        <v>110</v>
      </c>
      <c r="C166" s="51"/>
      <c r="D166" s="51"/>
      <c r="E166" s="51"/>
      <c r="F166" s="51"/>
      <c r="G166" s="51"/>
      <c r="H166" s="51"/>
      <c r="I166" s="51"/>
      <c r="J166" s="51"/>
      <c r="K166" s="51"/>
      <c r="L166" s="51"/>
      <c r="M166" s="51"/>
      <c r="N166" s="51"/>
      <c r="O166" s="51"/>
      <c r="P166" s="51"/>
      <c r="Q166" s="51"/>
      <c r="R166" s="51"/>
      <c r="T166" s="51"/>
    </row>
    <row r="167" spans="2:20" ht="12.75">
      <c r="B167" s="51"/>
      <c r="C167" s="51"/>
      <c r="D167" s="51"/>
      <c r="E167" s="51"/>
      <c r="F167" s="51"/>
      <c r="G167" s="51"/>
      <c r="H167" s="51"/>
      <c r="I167" s="51"/>
      <c r="J167" s="51"/>
      <c r="K167" s="51"/>
      <c r="L167" s="51"/>
      <c r="M167" s="51"/>
      <c r="N167" s="51"/>
      <c r="O167" s="51"/>
      <c r="P167" s="51"/>
      <c r="Q167" s="51"/>
      <c r="R167" s="51"/>
      <c r="T167" s="51"/>
    </row>
    <row r="168" spans="2:20" ht="12.75">
      <c r="B168" s="51"/>
      <c r="C168" s="51"/>
      <c r="D168" s="51"/>
      <c r="E168" s="51"/>
      <c r="F168" s="51"/>
      <c r="G168" s="51"/>
      <c r="H168" s="51"/>
      <c r="I168" s="51"/>
      <c r="J168" s="51"/>
      <c r="K168" s="51"/>
      <c r="L168" s="51"/>
      <c r="M168" s="51"/>
      <c r="N168" s="51"/>
      <c r="O168" s="51"/>
      <c r="P168" s="51"/>
      <c r="Q168" s="51"/>
      <c r="R168" s="51"/>
      <c r="T168" s="51"/>
    </row>
    <row r="169" spans="2:20" ht="12.75">
      <c r="B169" s="51"/>
      <c r="C169" s="51"/>
      <c r="D169" s="51"/>
      <c r="E169" s="51"/>
      <c r="F169" s="51"/>
      <c r="G169" s="51"/>
      <c r="H169" s="51"/>
      <c r="I169" s="51"/>
      <c r="J169" s="51"/>
      <c r="K169" s="51"/>
      <c r="L169" s="51"/>
      <c r="M169" s="51"/>
      <c r="N169" s="51"/>
      <c r="O169" s="51"/>
      <c r="P169" s="51"/>
      <c r="Q169" s="51"/>
      <c r="R169" s="51"/>
      <c r="T169" s="51"/>
    </row>
    <row r="170" spans="2:20" ht="12.75">
      <c r="B170" s="51" t="s">
        <v>184</v>
      </c>
      <c r="C170" s="51"/>
      <c r="D170" s="51"/>
      <c r="E170" s="51"/>
      <c r="F170" s="51"/>
      <c r="G170" s="51"/>
      <c r="H170" s="51"/>
      <c r="I170" s="51"/>
      <c r="J170" s="51"/>
      <c r="K170" s="51"/>
      <c r="L170" s="51"/>
      <c r="M170" s="51"/>
      <c r="N170" s="51"/>
      <c r="O170" s="51"/>
      <c r="P170" s="51"/>
      <c r="Q170" s="51"/>
      <c r="R170" s="51"/>
      <c r="T170" s="51"/>
    </row>
    <row r="171" spans="2:20" ht="12.75">
      <c r="B171" s="56" t="s">
        <v>66</v>
      </c>
      <c r="C171" s="51"/>
      <c r="D171" s="51"/>
      <c r="E171" s="51"/>
      <c r="F171" s="51"/>
      <c r="G171" s="51"/>
      <c r="H171" s="51"/>
      <c r="I171" s="51"/>
      <c r="J171" s="51"/>
      <c r="K171" s="51"/>
      <c r="L171" s="51"/>
      <c r="M171" s="51"/>
      <c r="N171" s="51"/>
      <c r="O171" s="51"/>
      <c r="P171" s="51"/>
      <c r="Q171" s="51"/>
      <c r="R171" s="51"/>
      <c r="T171" s="51"/>
    </row>
    <row r="172" spans="2:20" ht="12.75">
      <c r="B172" s="56" t="s">
        <v>85</v>
      </c>
      <c r="C172" s="51"/>
      <c r="D172" s="51"/>
      <c r="E172" s="51"/>
      <c r="F172" s="51"/>
      <c r="G172" s="51"/>
      <c r="H172" s="51"/>
      <c r="I172" s="51"/>
      <c r="J172" s="51"/>
      <c r="K172" s="51"/>
      <c r="L172" s="51"/>
      <c r="M172" s="51"/>
      <c r="N172" s="51"/>
      <c r="O172" s="51"/>
      <c r="P172" s="51"/>
      <c r="Q172" s="51"/>
      <c r="R172" s="51"/>
      <c r="T172" s="51"/>
    </row>
    <row r="173" spans="2:20" ht="12.75">
      <c r="B173" s="51"/>
      <c r="C173" s="51"/>
      <c r="D173" s="51"/>
      <c r="E173" s="51"/>
      <c r="F173" s="51"/>
      <c r="G173" s="51"/>
      <c r="H173" s="51"/>
      <c r="I173" s="51"/>
      <c r="J173" s="51"/>
      <c r="K173" s="51"/>
      <c r="L173" s="51"/>
      <c r="M173" s="51"/>
      <c r="N173" s="51"/>
      <c r="O173" s="51"/>
      <c r="P173" s="51"/>
      <c r="Q173" s="51"/>
      <c r="R173" s="51"/>
      <c r="T173" s="51"/>
    </row>
    <row r="174" spans="2:20" ht="12.75">
      <c r="B174" s="58"/>
      <c r="C174" s="51"/>
      <c r="D174" s="51"/>
      <c r="E174" s="51"/>
      <c r="F174" s="51"/>
      <c r="G174" s="51"/>
      <c r="H174" s="51"/>
      <c r="I174" s="51"/>
      <c r="J174" s="51"/>
      <c r="K174" s="51"/>
      <c r="L174" s="51"/>
      <c r="M174" s="51"/>
      <c r="N174" s="51"/>
      <c r="O174" s="51"/>
      <c r="P174" s="51"/>
      <c r="Q174" s="51"/>
      <c r="R174" s="51"/>
      <c r="T174" s="51"/>
    </row>
    <row r="175" spans="2:20" ht="12.75">
      <c r="B175" s="58"/>
      <c r="C175" s="51"/>
      <c r="D175" s="51"/>
      <c r="E175" s="51"/>
      <c r="F175" s="51"/>
      <c r="G175" s="51"/>
      <c r="H175" s="51"/>
      <c r="I175" s="51"/>
      <c r="J175" s="51"/>
      <c r="K175" s="51"/>
      <c r="L175" s="51"/>
      <c r="M175" s="51"/>
      <c r="N175" s="51"/>
      <c r="O175" s="51"/>
      <c r="P175" s="51"/>
      <c r="Q175" s="51"/>
      <c r="R175" s="51"/>
      <c r="T175" s="51"/>
    </row>
    <row r="176" spans="2:20" ht="12.75">
      <c r="B176" s="58"/>
      <c r="C176" s="51"/>
      <c r="D176" s="51"/>
      <c r="E176" s="51"/>
      <c r="F176" s="51"/>
      <c r="G176" s="51"/>
      <c r="H176" s="51"/>
      <c r="I176" s="51"/>
      <c r="J176" s="51"/>
      <c r="K176" s="51"/>
      <c r="L176" s="51"/>
      <c r="M176" s="51"/>
      <c r="N176" s="51"/>
      <c r="O176" s="51"/>
      <c r="P176" s="51"/>
      <c r="Q176" s="51"/>
      <c r="R176" s="51"/>
      <c r="T176" s="51"/>
    </row>
    <row r="177" spans="2:20" ht="12.75">
      <c r="B177" s="58"/>
      <c r="C177" s="51"/>
      <c r="D177" s="51"/>
      <c r="E177" s="51"/>
      <c r="F177" s="51"/>
      <c r="G177" s="51"/>
      <c r="H177" s="51"/>
      <c r="I177" s="51"/>
      <c r="J177" s="51"/>
      <c r="K177" s="51"/>
      <c r="L177" s="51"/>
      <c r="M177" s="51"/>
      <c r="N177" s="51"/>
      <c r="O177" s="51"/>
      <c r="P177" s="51"/>
      <c r="Q177" s="51"/>
      <c r="R177" s="51"/>
      <c r="T177" s="51"/>
    </row>
    <row r="178" spans="2:20" ht="12.75">
      <c r="B178" s="58"/>
      <c r="C178" s="51"/>
      <c r="D178" s="51"/>
      <c r="E178" s="51"/>
      <c r="F178" s="51"/>
      <c r="G178" s="51"/>
      <c r="H178" s="51"/>
      <c r="I178" s="51"/>
      <c r="J178" s="51"/>
      <c r="K178" s="51"/>
      <c r="L178" s="51"/>
      <c r="M178" s="51"/>
      <c r="N178" s="51"/>
      <c r="O178" s="51"/>
      <c r="P178" s="51"/>
      <c r="Q178" s="51"/>
      <c r="R178" s="51"/>
      <c r="T178" s="51"/>
    </row>
    <row r="179" spans="2:20" ht="12.75">
      <c r="B179" s="58"/>
      <c r="C179" s="51"/>
      <c r="D179" s="51"/>
      <c r="E179" s="51"/>
      <c r="F179" s="51"/>
      <c r="G179" s="51"/>
      <c r="H179" s="51"/>
      <c r="I179" s="51"/>
      <c r="J179" s="51"/>
      <c r="K179" s="51"/>
      <c r="L179" s="51"/>
      <c r="M179" s="51"/>
      <c r="N179" s="51"/>
      <c r="O179" s="51"/>
      <c r="P179" s="51"/>
      <c r="Q179" s="51"/>
      <c r="R179" s="51"/>
      <c r="T179" s="51"/>
    </row>
    <row r="180" spans="2:20" ht="12.75">
      <c r="B180" s="58"/>
      <c r="C180" s="51"/>
      <c r="D180" s="51"/>
      <c r="E180" s="51"/>
      <c r="F180" s="51"/>
      <c r="G180" s="51"/>
      <c r="H180" s="51"/>
      <c r="I180" s="51"/>
      <c r="J180" s="51"/>
      <c r="K180" s="51"/>
      <c r="L180" s="51"/>
      <c r="M180" s="51"/>
      <c r="N180" s="51"/>
      <c r="O180" s="51"/>
      <c r="P180" s="51"/>
      <c r="Q180" s="51"/>
      <c r="R180" s="51"/>
      <c r="T180" s="51"/>
    </row>
  </sheetData>
  <sheetProtection formatCells="0" formatColumns="0" formatRows="0" insertRows="0"/>
  <mergeCells count="78">
    <mergeCell ref="C77:P77"/>
    <mergeCell ref="C78:P78"/>
    <mergeCell ref="H44:L44"/>
    <mergeCell ref="M44:P44"/>
    <mergeCell ref="B46:P46"/>
    <mergeCell ref="B48:B49"/>
    <mergeCell ref="B51:P51"/>
    <mergeCell ref="B52:P67"/>
    <mergeCell ref="A68:Q68"/>
    <mergeCell ref="C44:G44"/>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C24:P24"/>
    <mergeCell ref="B25:P25"/>
    <mergeCell ref="C26:P26"/>
    <mergeCell ref="B27:P27"/>
    <mergeCell ref="D28:G28"/>
    <mergeCell ref="H28:J28"/>
    <mergeCell ref="K28:M28"/>
    <mergeCell ref="N28:O28"/>
    <mergeCell ref="C18:P18"/>
    <mergeCell ref="B19:P19"/>
    <mergeCell ref="B20:P20"/>
    <mergeCell ref="B21:P21"/>
    <mergeCell ref="C22:P22"/>
    <mergeCell ref="B23:P23"/>
    <mergeCell ref="C12:P12"/>
    <mergeCell ref="B13:P13"/>
    <mergeCell ref="C14:P14"/>
    <mergeCell ref="B15:P15"/>
    <mergeCell ref="C16:P16"/>
    <mergeCell ref="B17:P17"/>
    <mergeCell ref="B7:P8"/>
    <mergeCell ref="B9:P9"/>
    <mergeCell ref="J10:M10"/>
    <mergeCell ref="N10:P10"/>
    <mergeCell ref="C10:I10"/>
    <mergeCell ref="B11:P11"/>
    <mergeCell ref="B2:B5"/>
    <mergeCell ref="C2:M2"/>
    <mergeCell ref="N2:P2"/>
    <mergeCell ref="C3:M3"/>
    <mergeCell ref="N3:P3"/>
    <mergeCell ref="C4:M4"/>
    <mergeCell ref="N4:P4"/>
    <mergeCell ref="C5:M5"/>
    <mergeCell ref="N5:P5"/>
    <mergeCell ref="C75:P75"/>
    <mergeCell ref="C76:P76"/>
    <mergeCell ref="B69:B76"/>
    <mergeCell ref="C69:P69"/>
    <mergeCell ref="C70:P70"/>
    <mergeCell ref="C71:P71"/>
    <mergeCell ref="C72:P72"/>
    <mergeCell ref="C73:P73"/>
    <mergeCell ref="C74:P74"/>
  </mergeCells>
  <conditionalFormatting sqref="F49">
    <cfRule type="cellIs" priority="21" dxfId="1" operator="equal" stopIfTrue="1">
      <formula>"0"</formula>
    </cfRule>
    <cfRule type="cellIs" priority="22" dxfId="1" operator="lessThanOrEqual" stopIfTrue="1">
      <formula>$S$5</formula>
    </cfRule>
    <cfRule type="cellIs" priority="23" dxfId="0" operator="greaterThanOrEqual" stopIfTrue="1">
      <formula>$S$2</formula>
    </cfRule>
    <cfRule type="cellIs" priority="24" dxfId="3" operator="between" stopIfTrue="1">
      <formula>$S$4</formula>
      <formula>$S$3</formula>
    </cfRule>
  </conditionalFormatting>
  <conditionalFormatting sqref="I49">
    <cfRule type="cellIs" priority="13" dxfId="1" operator="equal" stopIfTrue="1">
      <formula>"0"</formula>
    </cfRule>
    <cfRule type="cellIs" priority="14" dxfId="1" operator="lessThanOrEqual" stopIfTrue="1">
      <formula>$S$5</formula>
    </cfRule>
    <cfRule type="cellIs" priority="15" dxfId="0" operator="greaterThanOrEqual" stopIfTrue="1">
      <formula>$S$2</formula>
    </cfRule>
    <cfRule type="cellIs" priority="16" dxfId="3" operator="between" stopIfTrue="1">
      <formula>$S$4</formula>
      <formula>$S$3</formula>
    </cfRule>
  </conditionalFormatting>
  <conditionalFormatting sqref="L49">
    <cfRule type="cellIs" priority="9" dxfId="1" operator="equal" stopIfTrue="1">
      <formula>"0"</formula>
    </cfRule>
    <cfRule type="cellIs" priority="10" dxfId="1" operator="lessThanOrEqual" stopIfTrue="1">
      <formula>$S$5</formula>
    </cfRule>
    <cfRule type="cellIs" priority="11" dxfId="0" operator="greaterThanOrEqual" stopIfTrue="1">
      <formula>$S$2</formula>
    </cfRule>
    <cfRule type="cellIs" priority="12" dxfId="3" operator="between" stopIfTrue="1">
      <formula>$S$4</formula>
      <formula>$S$3</formula>
    </cfRule>
  </conditionalFormatting>
  <conditionalFormatting sqref="P49">
    <cfRule type="cellIs" priority="5" dxfId="1" operator="equal" stopIfTrue="1">
      <formula>"0"</formula>
    </cfRule>
    <cfRule type="cellIs" priority="6" dxfId="1" operator="lessThanOrEqual" stopIfTrue="1">
      <formula>$S$5</formula>
    </cfRule>
    <cfRule type="cellIs" priority="7" dxfId="0" operator="greaterThanOrEqual" stopIfTrue="1">
      <formula>$S$2</formula>
    </cfRule>
    <cfRule type="cellIs" priority="8" dxfId="3" operator="between" stopIfTrue="1">
      <formula>$S$4</formula>
      <formula>$S$3</formula>
    </cfRule>
  </conditionalFormatting>
  <conditionalFormatting sqref="O49">
    <cfRule type="cellIs" priority="1" dxfId="1" operator="equal" stopIfTrue="1">
      <formula>"0"</formula>
    </cfRule>
    <cfRule type="cellIs" priority="2" dxfId="1" operator="lessThanOrEqual" stopIfTrue="1">
      <formula>$S$5</formula>
    </cfRule>
    <cfRule type="cellIs" priority="3" dxfId="0" operator="greaterThanOrEqual" stopIfTrue="1">
      <formula>$S$2</formula>
    </cfRule>
    <cfRule type="cellIs" priority="4" dxfId="3" operator="between" stopIfTrue="1">
      <formula>$S$4</formula>
      <formula>$S$3</formula>
    </cfRule>
  </conditionalFormatting>
  <dataValidations count="6">
    <dataValidation type="list" allowBlank="1" showInputMessage="1" showErrorMessage="1" sqref="C18:P18">
      <formula1>$B$129:$B$136</formula1>
    </dataValidation>
    <dataValidation type="list" allowBlank="1" showInputMessage="1" showErrorMessage="1" sqref="C32:P32 C36:P36 C34:P34">
      <formula1>$Q$103:$Q$108</formula1>
    </dataValidation>
    <dataValidation type="list" allowBlank="1" showInputMessage="1" showErrorMessage="1" sqref="N10:P10">
      <formula1>"Economicos,Eficiencia,Eficacia, Efectividad,Calidad"</formula1>
    </dataValidation>
    <dataValidation type="list" allowBlank="1" showInputMessage="1" showErrorMessage="1" sqref="C10:I10">
      <formula1>"2019,2020,2021,2022,2023"</formula1>
    </dataValidation>
    <dataValidation type="list" allowBlank="1" showInputMessage="1" showErrorMessage="1" sqref="C12:P12">
      <formula1>$B$140:$B$166</formula1>
    </dataValidation>
    <dataValidation type="list" allowBlank="1" showInputMessage="1" showErrorMessage="1" sqref="C78:P78">
      <formula1>$B$171:$B$172</formula1>
    </dataValidation>
  </dataValidations>
  <printOptions/>
  <pageMargins left="0.7" right="0.7" top="0.75" bottom="0.75" header="0.3" footer="0.3"/>
  <pageSetup horizontalDpi="600" verticalDpi="600" orientation="portrait" r:id="rId4"/>
  <drawing r:id="rId3"/>
  <legacyDrawing r:id="rId2"/>
</worksheet>
</file>

<file path=xl/worksheets/sheet8.xml><?xml version="1.0" encoding="utf-8"?>
<worksheet xmlns="http://schemas.openxmlformats.org/spreadsheetml/2006/main" xmlns:r="http://schemas.openxmlformats.org/officeDocument/2006/relationships">
  <sheetPr>
    <tabColor rgb="FF00B0F0"/>
  </sheetPr>
  <dimension ref="A1:X146"/>
  <sheetViews>
    <sheetView zoomScale="80" zoomScaleNormal="80" zoomScalePageLayoutView="0" workbookViewId="0" topLeftCell="A4">
      <selection activeCell="I12" sqref="I12"/>
    </sheetView>
  </sheetViews>
  <sheetFormatPr defaultColWidth="11.421875" defaultRowHeight="30" customHeight="1"/>
  <cols>
    <col min="1" max="1" width="28.57421875" style="83" customWidth="1"/>
    <col min="2" max="2" width="27.00390625" style="76" bestFit="1" customWidth="1"/>
    <col min="3" max="12" width="15.7109375" style="76" customWidth="1"/>
    <col min="13" max="13" width="5.28125" style="76" customWidth="1"/>
    <col min="14" max="14" width="10.7109375" style="76" customWidth="1"/>
    <col min="15" max="15" width="27.57421875" style="76" bestFit="1" customWidth="1"/>
    <col min="16" max="18" width="11.421875" style="108" customWidth="1"/>
    <col min="19" max="19" width="11.421875" style="96" hidden="1" customWidth="1"/>
    <col min="20" max="20" width="11.421875" style="108" customWidth="1"/>
    <col min="21" max="16384" width="11.421875" style="76" customWidth="1"/>
  </cols>
  <sheetData>
    <row r="1" spans="1:24" ht="30" customHeight="1">
      <c r="A1" s="583"/>
      <c r="B1" s="578" t="s">
        <v>56</v>
      </c>
      <c r="C1" s="579"/>
      <c r="D1" s="579"/>
      <c r="E1" s="579"/>
      <c r="F1" s="579"/>
      <c r="G1" s="579"/>
      <c r="H1" s="579"/>
      <c r="I1" s="579"/>
      <c r="J1" s="579"/>
      <c r="K1" s="579"/>
      <c r="L1" s="579"/>
      <c r="M1" s="580"/>
      <c r="N1" s="556" t="str">
        <f>+NivelConocimiento!N2:P2</f>
        <v>Código: GC-F-006</v>
      </c>
      <c r="O1" s="557"/>
      <c r="P1" s="107"/>
      <c r="Q1" s="107"/>
      <c r="T1" s="107"/>
      <c r="U1" s="73"/>
      <c r="V1" s="73"/>
      <c r="W1" s="74"/>
      <c r="X1" s="75"/>
    </row>
    <row r="2" spans="1:24" s="53" customFormat="1" ht="30" customHeight="1">
      <c r="A2" s="583"/>
      <c r="B2" s="578" t="s">
        <v>87</v>
      </c>
      <c r="C2" s="579"/>
      <c r="D2" s="579"/>
      <c r="E2" s="579"/>
      <c r="F2" s="579"/>
      <c r="G2" s="579"/>
      <c r="H2" s="579"/>
      <c r="I2" s="579"/>
      <c r="J2" s="579"/>
      <c r="K2" s="579"/>
      <c r="L2" s="579"/>
      <c r="M2" s="580"/>
      <c r="N2" s="556" t="str">
        <f>+NivelConocimiento!N3:P3</f>
        <v>Fecha: 14 de junio de 2019</v>
      </c>
      <c r="O2" s="557"/>
      <c r="P2" s="109"/>
      <c r="Q2" s="109"/>
      <c r="R2" s="110"/>
      <c r="S2" s="119">
        <f>+NivelConocimiento!S2</f>
        <v>0.1</v>
      </c>
      <c r="T2" s="109"/>
      <c r="U2" s="77"/>
      <c r="V2" s="77"/>
      <c r="W2" s="78"/>
      <c r="X2" s="79"/>
    </row>
    <row r="3" spans="1:24" s="53" customFormat="1" ht="30" customHeight="1">
      <c r="A3" s="583"/>
      <c r="B3" s="578" t="s">
        <v>89</v>
      </c>
      <c r="C3" s="579"/>
      <c r="D3" s="579"/>
      <c r="E3" s="579"/>
      <c r="F3" s="579"/>
      <c r="G3" s="579"/>
      <c r="H3" s="579"/>
      <c r="I3" s="579"/>
      <c r="J3" s="579"/>
      <c r="K3" s="579"/>
      <c r="L3" s="579"/>
      <c r="M3" s="580"/>
      <c r="N3" s="556" t="str">
        <f>+NivelConocimiento!N4:P4</f>
        <v>Versión 004</v>
      </c>
      <c r="O3" s="557"/>
      <c r="P3" s="109"/>
      <c r="Q3" s="109"/>
      <c r="R3" s="110"/>
      <c r="S3" s="97">
        <f>+NivelConocimiento!S3</f>
        <v>0.0999</v>
      </c>
      <c r="T3" s="109"/>
      <c r="U3" s="77"/>
      <c r="V3" s="77"/>
      <c r="W3" s="78"/>
      <c r="X3" s="79"/>
    </row>
    <row r="4" spans="1:24" s="53" customFormat="1" ht="30" customHeight="1">
      <c r="A4" s="583"/>
      <c r="B4" s="578" t="s">
        <v>91</v>
      </c>
      <c r="C4" s="579"/>
      <c r="D4" s="579"/>
      <c r="E4" s="579"/>
      <c r="F4" s="579"/>
      <c r="G4" s="579"/>
      <c r="H4" s="579"/>
      <c r="I4" s="579"/>
      <c r="J4" s="579"/>
      <c r="K4" s="579"/>
      <c r="L4" s="579"/>
      <c r="M4" s="580"/>
      <c r="N4" s="557" t="str">
        <f>+NivelConocimiento!N5:P5</f>
        <v>Pagina 1 de 1</v>
      </c>
      <c r="O4" s="557"/>
      <c r="P4" s="111"/>
      <c r="Q4" s="111"/>
      <c r="R4" s="110"/>
      <c r="S4" s="97">
        <f>+NivelConocimiento!S4</f>
        <v>0.05</v>
      </c>
      <c r="T4" s="111"/>
      <c r="U4" s="80"/>
      <c r="V4" s="80"/>
      <c r="W4" s="78"/>
      <c r="X4" s="79"/>
    </row>
    <row r="5" spans="1:24" s="53" customFormat="1" ht="18">
      <c r="A5" s="100"/>
      <c r="B5" s="101"/>
      <c r="C5" s="102"/>
      <c r="D5" s="102"/>
      <c r="E5" s="102"/>
      <c r="F5" s="102"/>
      <c r="G5" s="102"/>
      <c r="H5" s="102"/>
      <c r="I5" s="102"/>
      <c r="J5" s="102"/>
      <c r="K5" s="102"/>
      <c r="L5" s="102"/>
      <c r="M5" s="103"/>
      <c r="N5" s="103"/>
      <c r="O5" s="103"/>
      <c r="P5" s="111"/>
      <c r="Q5" s="111"/>
      <c r="R5" s="110"/>
      <c r="S5" s="97">
        <f>+NivelConocimiento!S5</f>
        <v>0.04999999</v>
      </c>
      <c r="T5" s="111"/>
      <c r="U5" s="80"/>
      <c r="V5" s="80"/>
      <c r="W5" s="78"/>
      <c r="X5" s="79"/>
    </row>
    <row r="6" spans="1:20" s="53" customFormat="1" ht="13.5" customHeight="1">
      <c r="A6" s="104" t="s">
        <v>0</v>
      </c>
      <c r="B6" s="105"/>
      <c r="C6" s="581" t="str">
        <f>+NivelConocimiento!C12:P12</f>
        <v>GESTION DEL TALENTO HUMANO</v>
      </c>
      <c r="D6" s="581"/>
      <c r="E6" s="581"/>
      <c r="F6" s="581"/>
      <c r="G6" s="581"/>
      <c r="H6" s="581"/>
      <c r="I6" s="581"/>
      <c r="J6" s="581"/>
      <c r="K6" s="581"/>
      <c r="L6" s="581"/>
      <c r="M6" s="581"/>
      <c r="N6" s="581"/>
      <c r="O6" s="581"/>
      <c r="P6" s="110"/>
      <c r="Q6" s="110"/>
      <c r="R6" s="110"/>
      <c r="S6" s="97"/>
      <c r="T6" s="110"/>
    </row>
    <row r="7" spans="1:20" s="53" customFormat="1" ht="11.25" customHeight="1">
      <c r="A7" s="106"/>
      <c r="B7" s="105"/>
      <c r="C7" s="105"/>
      <c r="D7" s="105"/>
      <c r="E7" s="105"/>
      <c r="F7" s="105"/>
      <c r="G7" s="105"/>
      <c r="H7" s="105"/>
      <c r="I7" s="105"/>
      <c r="J7" s="105"/>
      <c r="K7" s="105"/>
      <c r="L7" s="105"/>
      <c r="M7" s="105"/>
      <c r="N7" s="105"/>
      <c r="O7" s="105"/>
      <c r="P7" s="110"/>
      <c r="Q7" s="110"/>
      <c r="R7" s="110"/>
      <c r="S7" s="97"/>
      <c r="T7" s="110"/>
    </row>
    <row r="8" spans="1:20" s="81" customFormat="1" ht="30" customHeight="1">
      <c r="A8" s="577" t="s">
        <v>92</v>
      </c>
      <c r="B8" s="576" t="s">
        <v>20</v>
      </c>
      <c r="C8" s="576" t="str">
        <f>+NivelConocimiento!C14:P14</f>
        <v>Nivel de Conocimiento</v>
      </c>
      <c r="D8" s="576"/>
      <c r="E8" s="576"/>
      <c r="F8" s="576"/>
      <c r="G8" s="576"/>
      <c r="H8" s="576"/>
      <c r="I8" s="576"/>
      <c r="J8" s="576"/>
      <c r="K8" s="576"/>
      <c r="L8" s="576"/>
      <c r="M8" s="576" t="s">
        <v>94</v>
      </c>
      <c r="N8" s="576"/>
      <c r="O8" s="576"/>
      <c r="P8" s="112"/>
      <c r="Q8" s="112"/>
      <c r="R8" s="112"/>
      <c r="S8" s="96"/>
      <c r="T8" s="112"/>
    </row>
    <row r="9" spans="1:20" s="82" customFormat="1" ht="30" customHeight="1">
      <c r="A9" s="584"/>
      <c r="B9" s="577"/>
      <c r="C9" s="49" t="s">
        <v>240</v>
      </c>
      <c r="D9" s="49" t="s">
        <v>93</v>
      </c>
      <c r="E9" s="49" t="s">
        <v>239</v>
      </c>
      <c r="F9" s="49" t="s">
        <v>93</v>
      </c>
      <c r="G9" s="49" t="s">
        <v>176</v>
      </c>
      <c r="H9" s="49" t="s">
        <v>93</v>
      </c>
      <c r="I9" s="49" t="s">
        <v>177</v>
      </c>
      <c r="J9" s="49" t="s">
        <v>93</v>
      </c>
      <c r="K9" s="49" t="s">
        <v>10</v>
      </c>
      <c r="L9" s="49" t="s">
        <v>93</v>
      </c>
      <c r="M9" s="577"/>
      <c r="N9" s="577"/>
      <c r="O9" s="577"/>
      <c r="P9" s="113"/>
      <c r="Q9" s="113"/>
      <c r="R9" s="113"/>
      <c r="S9" s="96"/>
      <c r="T9" s="113"/>
    </row>
    <row r="10" spans="1:20" s="53" customFormat="1" ht="49.5" customHeight="1">
      <c r="A10" s="582" t="s">
        <v>189</v>
      </c>
      <c r="B10" s="165" t="str">
        <f>+NivelConocimiento!B40</f>
        <v>Evaluación Final </v>
      </c>
      <c r="C10" s="115">
        <v>25</v>
      </c>
      <c r="D10" s="573">
        <f>IF(C10=0,"0",(C10-C11)/C12)</f>
        <v>0.48</v>
      </c>
      <c r="E10" s="115">
        <v>670</v>
      </c>
      <c r="F10" s="573">
        <f>IF(E10=0,"0",(E10-E11)/E12)</f>
        <v>0.6179104477611941</v>
      </c>
      <c r="G10" s="115">
        <v>166</v>
      </c>
      <c r="H10" s="573">
        <f>IF(G10=0,"0",(G10-G11)/G12)</f>
        <v>0.215</v>
      </c>
      <c r="I10" s="115">
        <v>186.9</v>
      </c>
      <c r="J10" s="573">
        <f>IF(I10=0,"0",(I10-I11)/I12)</f>
        <v>0.2141666666666667</v>
      </c>
      <c r="K10" s="116">
        <f>+C10+E10+G10+I10</f>
        <v>1047.9</v>
      </c>
      <c r="L10" s="573">
        <f>IF(K10=0,"0",(K10-K11)/K12)</f>
        <v>0.4585022026431719</v>
      </c>
      <c r="M10" s="571" t="s">
        <v>251</v>
      </c>
      <c r="N10" s="572"/>
      <c r="O10" s="572"/>
      <c r="P10" s="110"/>
      <c r="Q10" s="110"/>
      <c r="R10" s="110"/>
      <c r="S10" s="96"/>
      <c r="T10" s="110"/>
    </row>
    <row r="11" spans="1:20" s="53" customFormat="1" ht="53.25" customHeight="1">
      <c r="A11" s="582"/>
      <c r="B11" s="165" t="str">
        <f>+NivelConocimiento!B41</f>
        <v>Evaluación Inicial</v>
      </c>
      <c r="C11" s="115">
        <v>13</v>
      </c>
      <c r="D11" s="574"/>
      <c r="E11" s="115">
        <v>256</v>
      </c>
      <c r="F11" s="574"/>
      <c r="G11" s="115">
        <v>123</v>
      </c>
      <c r="H11" s="574"/>
      <c r="I11" s="115">
        <v>135.5</v>
      </c>
      <c r="J11" s="574"/>
      <c r="K11" s="116">
        <f>+C11+E11+G11+I11</f>
        <v>527.5</v>
      </c>
      <c r="L11" s="574"/>
      <c r="M11" s="571" t="s">
        <v>294</v>
      </c>
      <c r="N11" s="572"/>
      <c r="O11" s="572"/>
      <c r="P11" s="110"/>
      <c r="Q11" s="110"/>
      <c r="R11" s="110"/>
      <c r="S11" s="96"/>
      <c r="T11" s="110"/>
    </row>
    <row r="12" spans="1:15" ht="58.5" customHeight="1">
      <c r="A12" s="582"/>
      <c r="B12" s="174" t="s">
        <v>244</v>
      </c>
      <c r="C12" s="175">
        <f>5*5</f>
        <v>25</v>
      </c>
      <c r="D12" s="575"/>
      <c r="E12" s="175">
        <v>670</v>
      </c>
      <c r="F12" s="575"/>
      <c r="G12" s="175">
        <v>200</v>
      </c>
      <c r="H12" s="575"/>
      <c r="I12" s="175">
        <v>240</v>
      </c>
      <c r="J12" s="575"/>
      <c r="K12" s="175">
        <f>+C12+E12+G12+I12</f>
        <v>1135</v>
      </c>
      <c r="L12" s="575"/>
      <c r="M12" s="571" t="s">
        <v>295</v>
      </c>
      <c r="N12" s="572"/>
      <c r="O12" s="572"/>
    </row>
    <row r="66" ht="30" customHeight="1">
      <c r="S66" s="98"/>
    </row>
    <row r="136" ht="30" customHeight="1">
      <c r="S136" s="99"/>
    </row>
    <row r="137" ht="30" customHeight="1">
      <c r="S137" s="99"/>
    </row>
    <row r="138" ht="30" customHeight="1">
      <c r="S138" s="99"/>
    </row>
    <row r="139" ht="30" customHeight="1">
      <c r="S139" s="99"/>
    </row>
    <row r="140" ht="30" customHeight="1">
      <c r="S140" s="99"/>
    </row>
    <row r="141" ht="30" customHeight="1">
      <c r="S141" s="99"/>
    </row>
    <row r="142" ht="30" customHeight="1">
      <c r="S142" s="99"/>
    </row>
    <row r="143" ht="30" customHeight="1">
      <c r="S143" s="99"/>
    </row>
    <row r="144" ht="30" customHeight="1">
      <c r="S144" s="99"/>
    </row>
    <row r="145" ht="30" customHeight="1">
      <c r="S145" s="99"/>
    </row>
    <row r="146" ht="30" customHeight="1">
      <c r="S146" s="99"/>
    </row>
  </sheetData>
  <sheetProtection formatCells="0" formatColumns="0" formatRows="0" insertRows="0"/>
  <mergeCells count="23">
    <mergeCell ref="A10:A12"/>
    <mergeCell ref="L10:L12"/>
    <mergeCell ref="M12:O12"/>
    <mergeCell ref="A1:A4"/>
    <mergeCell ref="B1:M1"/>
    <mergeCell ref="N1:O1"/>
    <mergeCell ref="B2:M2"/>
    <mergeCell ref="N2:O2"/>
    <mergeCell ref="A8:A9"/>
    <mergeCell ref="B8:B9"/>
    <mergeCell ref="C8:L8"/>
    <mergeCell ref="M8:O9"/>
    <mergeCell ref="B3:M3"/>
    <mergeCell ref="N3:O3"/>
    <mergeCell ref="C6:O6"/>
    <mergeCell ref="B4:M4"/>
    <mergeCell ref="N4:O4"/>
    <mergeCell ref="M10:O10"/>
    <mergeCell ref="D10:D12"/>
    <mergeCell ref="F10:F12"/>
    <mergeCell ref="H10:H12"/>
    <mergeCell ref="J10:J12"/>
    <mergeCell ref="M11:O11"/>
  </mergeCells>
  <printOptions/>
  <pageMargins left="0.7" right="0.7" top="0.75" bottom="0.75" header="0.3" footer="0.3"/>
  <pageSetup horizontalDpi="600" verticalDpi="600" orientation="portrait" r:id="rId4"/>
  <drawing r:id="rId3"/>
  <legacyDrawing r:id="rId2"/>
</worksheet>
</file>

<file path=xl/worksheets/sheet9.xml><?xml version="1.0" encoding="utf-8"?>
<worksheet xmlns="http://schemas.openxmlformats.org/spreadsheetml/2006/main" xmlns:r="http://schemas.openxmlformats.org/officeDocument/2006/relationships">
  <sheetPr>
    <tabColor rgb="FF00B050"/>
  </sheetPr>
  <dimension ref="A1:U180"/>
  <sheetViews>
    <sheetView zoomScale="90" zoomScaleNormal="90" zoomScalePageLayoutView="0" workbookViewId="0" topLeftCell="A74">
      <selection activeCell="P49" sqref="P49"/>
    </sheetView>
  </sheetViews>
  <sheetFormatPr defaultColWidth="11.421875" defaultRowHeight="12.75"/>
  <cols>
    <col min="1" max="1" width="3.00390625" style="50" customWidth="1"/>
    <col min="2" max="2" width="30.00390625" style="50" customWidth="1"/>
    <col min="3" max="3" width="16.7109375" style="50" customWidth="1"/>
    <col min="4" max="4" width="5.00390625" style="50" bestFit="1" customWidth="1"/>
    <col min="5" max="5" width="4.7109375" style="50" bestFit="1" customWidth="1"/>
    <col min="6" max="6" width="9.57421875" style="50" bestFit="1" customWidth="1"/>
    <col min="7" max="7" width="5.421875" style="50" bestFit="1" customWidth="1"/>
    <col min="8" max="8" width="5.28125" style="50" bestFit="1" customWidth="1"/>
    <col min="9" max="9" width="9.57421875" style="50" bestFit="1" customWidth="1"/>
    <col min="10" max="10" width="4.28125" style="50" bestFit="1" customWidth="1"/>
    <col min="11" max="11" width="6.421875" style="50" bestFit="1" customWidth="1"/>
    <col min="12" max="12" width="9.57421875" style="50" bestFit="1" customWidth="1"/>
    <col min="13" max="13" width="8.421875" style="50" customWidth="1"/>
    <col min="14" max="14" width="6.421875" style="50" customWidth="1"/>
    <col min="15" max="15" width="11.00390625" style="50" customWidth="1"/>
    <col min="16" max="16" width="26.421875" style="50" customWidth="1"/>
    <col min="17" max="18" width="11.7109375" style="50" customWidth="1"/>
    <col min="19" max="19" width="11.421875" style="96" hidden="1" customWidth="1"/>
    <col min="20" max="16384" width="11.421875" style="50" customWidth="1"/>
  </cols>
  <sheetData>
    <row r="1" spans="2:16" ht="13.5" thickBot="1">
      <c r="B1" s="86"/>
      <c r="C1" s="86"/>
      <c r="D1" s="86"/>
      <c r="E1" s="86"/>
      <c r="F1" s="86"/>
      <c r="G1" s="86"/>
      <c r="H1" s="86"/>
      <c r="I1" s="86"/>
      <c r="J1" s="86"/>
      <c r="K1" s="86"/>
      <c r="L1" s="86"/>
      <c r="M1" s="86"/>
      <c r="N1" s="86"/>
      <c r="O1" s="86"/>
      <c r="P1" s="86"/>
    </row>
    <row r="2" spans="2:19" ht="16.5" customHeight="1">
      <c r="B2" s="522"/>
      <c r="C2" s="525" t="s">
        <v>56</v>
      </c>
      <c r="D2" s="526"/>
      <c r="E2" s="526"/>
      <c r="F2" s="526"/>
      <c r="G2" s="526"/>
      <c r="H2" s="526"/>
      <c r="I2" s="526"/>
      <c r="J2" s="526"/>
      <c r="K2" s="526"/>
      <c r="L2" s="526"/>
      <c r="M2" s="527"/>
      <c r="N2" s="528" t="s">
        <v>179</v>
      </c>
      <c r="O2" s="529"/>
      <c r="P2" s="530"/>
      <c r="S2" s="119">
        <f>+C26</f>
        <v>0.8</v>
      </c>
    </row>
    <row r="3" spans="2:19" ht="15.75" customHeight="1">
      <c r="B3" s="523"/>
      <c r="C3" s="531" t="s">
        <v>58</v>
      </c>
      <c r="D3" s="532"/>
      <c r="E3" s="532"/>
      <c r="F3" s="532"/>
      <c r="G3" s="532"/>
      <c r="H3" s="532"/>
      <c r="I3" s="532"/>
      <c r="J3" s="532"/>
      <c r="K3" s="532"/>
      <c r="L3" s="532"/>
      <c r="M3" s="533"/>
      <c r="N3" s="534" t="s">
        <v>311</v>
      </c>
      <c r="O3" s="535"/>
      <c r="P3" s="536"/>
      <c r="S3" s="97">
        <v>0.7999999</v>
      </c>
    </row>
    <row r="4" spans="2:19" ht="15.75" customHeight="1">
      <c r="B4" s="523"/>
      <c r="C4" s="531" t="s">
        <v>59</v>
      </c>
      <c r="D4" s="532"/>
      <c r="E4" s="532"/>
      <c r="F4" s="532"/>
      <c r="G4" s="532"/>
      <c r="H4" s="532"/>
      <c r="I4" s="532"/>
      <c r="J4" s="532"/>
      <c r="K4" s="532"/>
      <c r="L4" s="532"/>
      <c r="M4" s="533"/>
      <c r="N4" s="534" t="s">
        <v>180</v>
      </c>
      <c r="O4" s="535"/>
      <c r="P4" s="536"/>
      <c r="S4" s="97">
        <v>0.70000009</v>
      </c>
    </row>
    <row r="5" spans="2:19" ht="16.5" customHeight="1" thickBot="1">
      <c r="B5" s="524"/>
      <c r="C5" s="537" t="s">
        <v>60</v>
      </c>
      <c r="D5" s="538"/>
      <c r="E5" s="538"/>
      <c r="F5" s="538"/>
      <c r="G5" s="538"/>
      <c r="H5" s="538"/>
      <c r="I5" s="538"/>
      <c r="J5" s="538"/>
      <c r="K5" s="538"/>
      <c r="L5" s="538"/>
      <c r="M5" s="539"/>
      <c r="N5" s="540" t="s">
        <v>61</v>
      </c>
      <c r="O5" s="541"/>
      <c r="P5" s="542"/>
      <c r="S5" s="97">
        <v>0.7</v>
      </c>
    </row>
    <row r="6" spans="2:19" ht="13.5" thickBot="1">
      <c r="B6" s="86"/>
      <c r="C6" s="86"/>
      <c r="D6" s="86"/>
      <c r="E6" s="86"/>
      <c r="F6" s="86"/>
      <c r="G6" s="86"/>
      <c r="H6" s="86"/>
      <c r="I6" s="86"/>
      <c r="J6" s="86"/>
      <c r="K6" s="86"/>
      <c r="L6" s="86"/>
      <c r="M6" s="86"/>
      <c r="N6" s="86"/>
      <c r="O6" s="86"/>
      <c r="P6" s="86"/>
      <c r="S6" s="97"/>
    </row>
    <row r="7" spans="1:19" ht="12.75">
      <c r="A7" s="52"/>
      <c r="B7" s="504" t="s">
        <v>65</v>
      </c>
      <c r="C7" s="505"/>
      <c r="D7" s="505"/>
      <c r="E7" s="505"/>
      <c r="F7" s="505"/>
      <c r="G7" s="505"/>
      <c r="H7" s="505"/>
      <c r="I7" s="505"/>
      <c r="J7" s="505"/>
      <c r="K7" s="505"/>
      <c r="L7" s="505"/>
      <c r="M7" s="505"/>
      <c r="N7" s="505"/>
      <c r="O7" s="505"/>
      <c r="P7" s="506"/>
      <c r="Q7" s="52"/>
      <c r="S7" s="97"/>
    </row>
    <row r="8" spans="1:17" ht="13.5" thickBot="1">
      <c r="A8" s="52"/>
      <c r="B8" s="507"/>
      <c r="C8" s="508"/>
      <c r="D8" s="508"/>
      <c r="E8" s="508"/>
      <c r="F8" s="508"/>
      <c r="G8" s="508"/>
      <c r="H8" s="508"/>
      <c r="I8" s="508"/>
      <c r="J8" s="508"/>
      <c r="K8" s="508"/>
      <c r="L8" s="508"/>
      <c r="M8" s="508"/>
      <c r="N8" s="508"/>
      <c r="O8" s="508"/>
      <c r="P8" s="509"/>
      <c r="Q8" s="52"/>
    </row>
    <row r="9" spans="1:17" ht="6.75" customHeight="1" thickBot="1">
      <c r="A9" s="52"/>
      <c r="B9" s="510"/>
      <c r="C9" s="510"/>
      <c r="D9" s="510"/>
      <c r="E9" s="510"/>
      <c r="F9" s="510"/>
      <c r="G9" s="510"/>
      <c r="H9" s="510"/>
      <c r="I9" s="510"/>
      <c r="J9" s="510"/>
      <c r="K9" s="510"/>
      <c r="L9" s="510"/>
      <c r="M9" s="510"/>
      <c r="N9" s="510"/>
      <c r="O9" s="510"/>
      <c r="P9" s="510"/>
      <c r="Q9" s="52"/>
    </row>
    <row r="10" spans="1:17" ht="26.25" customHeight="1" thickBot="1">
      <c r="A10" s="52"/>
      <c r="B10" s="87" t="s">
        <v>83</v>
      </c>
      <c r="C10" s="511">
        <v>2020</v>
      </c>
      <c r="D10" s="512"/>
      <c r="E10" s="512"/>
      <c r="F10" s="512"/>
      <c r="G10" s="512"/>
      <c r="H10" s="512"/>
      <c r="I10" s="513"/>
      <c r="J10" s="514" t="s">
        <v>1</v>
      </c>
      <c r="K10" s="515"/>
      <c r="L10" s="515"/>
      <c r="M10" s="515"/>
      <c r="N10" s="516" t="s">
        <v>205</v>
      </c>
      <c r="O10" s="517"/>
      <c r="P10" s="518"/>
      <c r="Q10" s="52"/>
    </row>
    <row r="11" spans="1:17" ht="4.5" customHeight="1" thickBot="1">
      <c r="A11" s="52"/>
      <c r="B11" s="519"/>
      <c r="C11" s="520"/>
      <c r="D11" s="520"/>
      <c r="E11" s="520"/>
      <c r="F11" s="520"/>
      <c r="G11" s="520"/>
      <c r="H11" s="520"/>
      <c r="I11" s="520"/>
      <c r="J11" s="520"/>
      <c r="K11" s="520"/>
      <c r="L11" s="520"/>
      <c r="M11" s="520"/>
      <c r="N11" s="520"/>
      <c r="O11" s="520"/>
      <c r="P11" s="521"/>
      <c r="Q11" s="52"/>
    </row>
    <row r="12" spans="1:17" ht="13.5" thickBot="1">
      <c r="A12" s="52"/>
      <c r="B12" s="61" t="s">
        <v>0</v>
      </c>
      <c r="C12" s="455" t="s">
        <v>171</v>
      </c>
      <c r="D12" s="455"/>
      <c r="E12" s="455"/>
      <c r="F12" s="455"/>
      <c r="G12" s="455"/>
      <c r="H12" s="455"/>
      <c r="I12" s="455"/>
      <c r="J12" s="455"/>
      <c r="K12" s="455"/>
      <c r="L12" s="455"/>
      <c r="M12" s="455"/>
      <c r="N12" s="455"/>
      <c r="O12" s="455"/>
      <c r="P12" s="456"/>
      <c r="Q12" s="52"/>
    </row>
    <row r="13" spans="1:17" ht="4.5" customHeight="1" thickBot="1">
      <c r="A13" s="52"/>
      <c r="B13" s="451"/>
      <c r="C13" s="452"/>
      <c r="D13" s="452"/>
      <c r="E13" s="452"/>
      <c r="F13" s="452"/>
      <c r="G13" s="452"/>
      <c r="H13" s="452"/>
      <c r="I13" s="452"/>
      <c r="J13" s="452"/>
      <c r="K13" s="452"/>
      <c r="L13" s="452"/>
      <c r="M13" s="452"/>
      <c r="N13" s="452"/>
      <c r="O13" s="452"/>
      <c r="P13" s="453"/>
      <c r="Q13" s="52"/>
    </row>
    <row r="14" spans="1:17" ht="18" customHeight="1" thickBot="1">
      <c r="A14" s="52"/>
      <c r="B14" s="61" t="s">
        <v>6</v>
      </c>
      <c r="C14" s="585" t="s">
        <v>228</v>
      </c>
      <c r="D14" s="586"/>
      <c r="E14" s="586"/>
      <c r="F14" s="586"/>
      <c r="G14" s="586"/>
      <c r="H14" s="586"/>
      <c r="I14" s="586"/>
      <c r="J14" s="586"/>
      <c r="K14" s="586"/>
      <c r="L14" s="586"/>
      <c r="M14" s="586"/>
      <c r="N14" s="586"/>
      <c r="O14" s="586"/>
      <c r="P14" s="587"/>
      <c r="Q14" s="52"/>
    </row>
    <row r="15" spans="1:17" ht="4.5" customHeight="1" thickBot="1">
      <c r="A15" s="52"/>
      <c r="B15" s="464"/>
      <c r="C15" s="465"/>
      <c r="D15" s="465"/>
      <c r="E15" s="465"/>
      <c r="F15" s="465"/>
      <c r="G15" s="465"/>
      <c r="H15" s="465"/>
      <c r="I15" s="465"/>
      <c r="J15" s="465"/>
      <c r="K15" s="465"/>
      <c r="L15" s="465"/>
      <c r="M15" s="465"/>
      <c r="N15" s="465"/>
      <c r="O15" s="465"/>
      <c r="P15" s="466"/>
      <c r="Q15" s="52"/>
    </row>
    <row r="16" spans="1:17" ht="32.25" customHeight="1" thickBot="1">
      <c r="A16" s="52"/>
      <c r="B16" s="61" t="s">
        <v>25</v>
      </c>
      <c r="C16" s="588" t="s">
        <v>222</v>
      </c>
      <c r="D16" s="589"/>
      <c r="E16" s="589"/>
      <c r="F16" s="589"/>
      <c r="G16" s="589"/>
      <c r="H16" s="589"/>
      <c r="I16" s="589"/>
      <c r="J16" s="589"/>
      <c r="K16" s="589"/>
      <c r="L16" s="589"/>
      <c r="M16" s="589"/>
      <c r="N16" s="589"/>
      <c r="O16" s="589"/>
      <c r="P16" s="590"/>
      <c r="Q16" s="52"/>
    </row>
    <row r="17" spans="1:17" ht="4.5" customHeight="1" thickBot="1">
      <c r="A17" s="52"/>
      <c r="B17" s="464"/>
      <c r="C17" s="465"/>
      <c r="D17" s="465"/>
      <c r="E17" s="465"/>
      <c r="F17" s="465"/>
      <c r="G17" s="465"/>
      <c r="H17" s="465"/>
      <c r="I17" s="465"/>
      <c r="J17" s="465"/>
      <c r="K17" s="465"/>
      <c r="L17" s="465"/>
      <c r="M17" s="465"/>
      <c r="N17" s="465"/>
      <c r="O17" s="465"/>
      <c r="P17" s="466"/>
      <c r="Q17" s="52"/>
    </row>
    <row r="18" spans="1:17" ht="26.25" customHeight="1" thickBot="1">
      <c r="A18" s="52"/>
      <c r="B18" s="61" t="s">
        <v>11</v>
      </c>
      <c r="C18" s="591" t="s">
        <v>185</v>
      </c>
      <c r="D18" s="592"/>
      <c r="E18" s="592"/>
      <c r="F18" s="592"/>
      <c r="G18" s="592"/>
      <c r="H18" s="592"/>
      <c r="I18" s="592"/>
      <c r="J18" s="592"/>
      <c r="K18" s="592"/>
      <c r="L18" s="592"/>
      <c r="M18" s="592"/>
      <c r="N18" s="592"/>
      <c r="O18" s="592"/>
      <c r="P18" s="593"/>
      <c r="Q18" s="52"/>
    </row>
    <row r="19" spans="1:17" ht="4.5" customHeight="1" thickBot="1">
      <c r="A19" s="52"/>
      <c r="B19" s="486"/>
      <c r="C19" s="486"/>
      <c r="D19" s="486"/>
      <c r="E19" s="486"/>
      <c r="F19" s="486"/>
      <c r="G19" s="486"/>
      <c r="H19" s="486"/>
      <c r="I19" s="486"/>
      <c r="J19" s="486"/>
      <c r="K19" s="486"/>
      <c r="L19" s="486"/>
      <c r="M19" s="486"/>
      <c r="N19" s="486"/>
      <c r="O19" s="486"/>
      <c r="P19" s="486"/>
      <c r="Q19" s="52"/>
    </row>
    <row r="20" spans="1:17" ht="17.25" customHeight="1" thickBot="1">
      <c r="A20" s="52"/>
      <c r="B20" s="487" t="s">
        <v>26</v>
      </c>
      <c r="C20" s="488"/>
      <c r="D20" s="488"/>
      <c r="E20" s="488"/>
      <c r="F20" s="488"/>
      <c r="G20" s="488"/>
      <c r="H20" s="488"/>
      <c r="I20" s="488"/>
      <c r="J20" s="488"/>
      <c r="K20" s="488"/>
      <c r="L20" s="488"/>
      <c r="M20" s="488"/>
      <c r="N20" s="488"/>
      <c r="O20" s="488"/>
      <c r="P20" s="489"/>
      <c r="Q20" s="52"/>
    </row>
    <row r="21" spans="1:17" ht="4.5" customHeight="1" thickBot="1">
      <c r="A21" s="52"/>
      <c r="B21" s="490"/>
      <c r="C21" s="491"/>
      <c r="D21" s="491"/>
      <c r="E21" s="491"/>
      <c r="F21" s="491"/>
      <c r="G21" s="491"/>
      <c r="H21" s="491"/>
      <c r="I21" s="491"/>
      <c r="J21" s="491"/>
      <c r="K21" s="491"/>
      <c r="L21" s="491"/>
      <c r="M21" s="491"/>
      <c r="N21" s="491"/>
      <c r="O21" s="491"/>
      <c r="P21" s="492"/>
      <c r="Q21" s="52"/>
    </row>
    <row r="22" spans="1:17" ht="40.5" customHeight="1" thickBot="1">
      <c r="A22" s="52"/>
      <c r="B22" s="61" t="s">
        <v>3</v>
      </c>
      <c r="C22" s="594" t="s">
        <v>248</v>
      </c>
      <c r="D22" s="595"/>
      <c r="E22" s="595"/>
      <c r="F22" s="595"/>
      <c r="G22" s="595"/>
      <c r="H22" s="595"/>
      <c r="I22" s="595"/>
      <c r="J22" s="595"/>
      <c r="K22" s="595"/>
      <c r="L22" s="595"/>
      <c r="M22" s="595"/>
      <c r="N22" s="595"/>
      <c r="O22" s="595"/>
      <c r="P22" s="596"/>
      <c r="Q22" s="52"/>
    </row>
    <row r="23" spans="1:17" ht="4.5" customHeight="1" thickBot="1">
      <c r="A23" s="52"/>
      <c r="B23" s="464"/>
      <c r="C23" s="465"/>
      <c r="D23" s="465"/>
      <c r="E23" s="465"/>
      <c r="F23" s="465"/>
      <c r="G23" s="465"/>
      <c r="H23" s="465"/>
      <c r="I23" s="465"/>
      <c r="J23" s="465"/>
      <c r="K23" s="465"/>
      <c r="L23" s="465"/>
      <c r="M23" s="465"/>
      <c r="N23" s="465"/>
      <c r="O23" s="465"/>
      <c r="P23" s="466"/>
      <c r="Q23" s="52"/>
    </row>
    <row r="24" spans="1:17" ht="72.75" customHeight="1" thickBot="1">
      <c r="A24" s="52"/>
      <c r="B24" s="61" t="s">
        <v>12</v>
      </c>
      <c r="C24" s="468" t="s">
        <v>302</v>
      </c>
      <c r="D24" s="597"/>
      <c r="E24" s="597"/>
      <c r="F24" s="597"/>
      <c r="G24" s="597"/>
      <c r="H24" s="597"/>
      <c r="I24" s="597"/>
      <c r="J24" s="597"/>
      <c r="K24" s="597"/>
      <c r="L24" s="597"/>
      <c r="M24" s="597"/>
      <c r="N24" s="597"/>
      <c r="O24" s="597"/>
      <c r="P24" s="598"/>
      <c r="Q24" s="52"/>
    </row>
    <row r="25" spans="1:17" ht="4.5" customHeight="1" thickBot="1">
      <c r="A25" s="52"/>
      <c r="B25" s="471"/>
      <c r="C25" s="472"/>
      <c r="D25" s="472"/>
      <c r="E25" s="472"/>
      <c r="F25" s="472"/>
      <c r="G25" s="472"/>
      <c r="H25" s="472"/>
      <c r="I25" s="472"/>
      <c r="J25" s="472"/>
      <c r="K25" s="472"/>
      <c r="L25" s="472"/>
      <c r="M25" s="472"/>
      <c r="N25" s="472"/>
      <c r="O25" s="472"/>
      <c r="P25" s="473"/>
      <c r="Q25" s="52"/>
    </row>
    <row r="26" spans="1:21" ht="13.5" customHeight="1" thickBot="1">
      <c r="A26" s="52"/>
      <c r="B26" s="62" t="s">
        <v>2</v>
      </c>
      <c r="C26" s="599">
        <v>0.8</v>
      </c>
      <c r="D26" s="600"/>
      <c r="E26" s="600"/>
      <c r="F26" s="600"/>
      <c r="G26" s="600"/>
      <c r="H26" s="600"/>
      <c r="I26" s="600"/>
      <c r="J26" s="600"/>
      <c r="K26" s="600"/>
      <c r="L26" s="600"/>
      <c r="M26" s="600"/>
      <c r="N26" s="600"/>
      <c r="O26" s="600"/>
      <c r="P26" s="601"/>
      <c r="Q26" s="166"/>
      <c r="R26" s="167"/>
      <c r="S26" s="167"/>
      <c r="T26" s="167"/>
      <c r="U26" s="167"/>
    </row>
    <row r="27" spans="1:17" ht="4.5" customHeight="1" thickBot="1">
      <c r="A27" s="52"/>
      <c r="B27" s="477"/>
      <c r="C27" s="478"/>
      <c r="D27" s="478"/>
      <c r="E27" s="478"/>
      <c r="F27" s="478"/>
      <c r="G27" s="478"/>
      <c r="H27" s="478"/>
      <c r="I27" s="478"/>
      <c r="J27" s="478"/>
      <c r="K27" s="478"/>
      <c r="L27" s="478"/>
      <c r="M27" s="478"/>
      <c r="N27" s="478"/>
      <c r="O27" s="478"/>
      <c r="P27" s="479"/>
      <c r="Q27" s="52"/>
    </row>
    <row r="28" spans="1:19" s="154" customFormat="1" ht="18" customHeight="1" thickBot="1">
      <c r="A28" s="153"/>
      <c r="B28" s="146" t="s">
        <v>13</v>
      </c>
      <c r="C28" s="147" t="s">
        <v>14</v>
      </c>
      <c r="D28" s="620" t="s">
        <v>197</v>
      </c>
      <c r="E28" s="621"/>
      <c r="F28" s="168">
        <v>0.8</v>
      </c>
      <c r="G28" s="160"/>
      <c r="H28" s="602" t="s">
        <v>15</v>
      </c>
      <c r="I28" s="602"/>
      <c r="J28" s="602"/>
      <c r="K28" s="603" t="s">
        <v>233</v>
      </c>
      <c r="L28" s="604"/>
      <c r="M28" s="605"/>
      <c r="N28" s="606" t="s">
        <v>16</v>
      </c>
      <c r="O28" s="607"/>
      <c r="P28" s="169" t="s">
        <v>234</v>
      </c>
      <c r="Q28" s="153"/>
      <c r="S28" s="155"/>
    </row>
    <row r="29" spans="1:17" ht="4.5" customHeight="1" thickBot="1">
      <c r="A29" s="52"/>
      <c r="B29" s="461"/>
      <c r="C29" s="462"/>
      <c r="D29" s="462"/>
      <c r="E29" s="462"/>
      <c r="F29" s="462"/>
      <c r="G29" s="462"/>
      <c r="H29" s="462"/>
      <c r="I29" s="462"/>
      <c r="J29" s="462"/>
      <c r="K29" s="462"/>
      <c r="L29" s="462"/>
      <c r="M29" s="462"/>
      <c r="N29" s="462"/>
      <c r="O29" s="462"/>
      <c r="P29" s="463"/>
      <c r="Q29" s="52"/>
    </row>
    <row r="30" spans="1:17" ht="13.5" thickBot="1">
      <c r="A30" s="52"/>
      <c r="B30" s="85" t="s">
        <v>7</v>
      </c>
      <c r="C30" s="454" t="s">
        <v>178</v>
      </c>
      <c r="D30" s="455"/>
      <c r="E30" s="455"/>
      <c r="F30" s="455"/>
      <c r="G30" s="455"/>
      <c r="H30" s="455"/>
      <c r="I30" s="455"/>
      <c r="J30" s="455"/>
      <c r="K30" s="455"/>
      <c r="L30" s="455"/>
      <c r="M30" s="455"/>
      <c r="N30" s="455"/>
      <c r="O30" s="455"/>
      <c r="P30" s="456"/>
      <c r="Q30" s="52"/>
    </row>
    <row r="31" spans="1:17" ht="4.5" customHeight="1" thickBot="1">
      <c r="A31" s="52"/>
      <c r="B31" s="464"/>
      <c r="C31" s="465"/>
      <c r="D31" s="465"/>
      <c r="E31" s="465"/>
      <c r="F31" s="465"/>
      <c r="G31" s="465"/>
      <c r="H31" s="465"/>
      <c r="I31" s="465"/>
      <c r="J31" s="465"/>
      <c r="K31" s="465"/>
      <c r="L31" s="465"/>
      <c r="M31" s="465"/>
      <c r="N31" s="465"/>
      <c r="O31" s="465"/>
      <c r="P31" s="466"/>
      <c r="Q31" s="52"/>
    </row>
    <row r="32" spans="1:17" ht="13.5" thickBot="1">
      <c r="A32" s="52"/>
      <c r="B32" s="85" t="s">
        <v>4</v>
      </c>
      <c r="C32" s="467" t="s">
        <v>71</v>
      </c>
      <c r="D32" s="455"/>
      <c r="E32" s="455"/>
      <c r="F32" s="455"/>
      <c r="G32" s="455"/>
      <c r="H32" s="455"/>
      <c r="I32" s="455"/>
      <c r="J32" s="455"/>
      <c r="K32" s="455"/>
      <c r="L32" s="455"/>
      <c r="M32" s="455"/>
      <c r="N32" s="455"/>
      <c r="O32" s="455"/>
      <c r="P32" s="456"/>
      <c r="Q32" s="52"/>
    </row>
    <row r="33" spans="1:17" ht="4.5" customHeight="1" thickBot="1">
      <c r="A33" s="52"/>
      <c r="B33" s="464"/>
      <c r="C33" s="465"/>
      <c r="D33" s="465"/>
      <c r="E33" s="465"/>
      <c r="F33" s="465"/>
      <c r="G33" s="465"/>
      <c r="H33" s="465"/>
      <c r="I33" s="465"/>
      <c r="J33" s="465"/>
      <c r="K33" s="465"/>
      <c r="L33" s="465"/>
      <c r="M33" s="465"/>
      <c r="N33" s="465"/>
      <c r="O33" s="465"/>
      <c r="P33" s="466"/>
      <c r="Q33" s="52"/>
    </row>
    <row r="34" spans="1:17" ht="13.5" thickBot="1">
      <c r="A34" s="52"/>
      <c r="B34" s="85" t="s">
        <v>23</v>
      </c>
      <c r="C34" s="467" t="s">
        <v>71</v>
      </c>
      <c r="D34" s="455"/>
      <c r="E34" s="455"/>
      <c r="F34" s="455"/>
      <c r="G34" s="455"/>
      <c r="H34" s="455"/>
      <c r="I34" s="455"/>
      <c r="J34" s="455"/>
      <c r="K34" s="455"/>
      <c r="L34" s="455"/>
      <c r="M34" s="455"/>
      <c r="N34" s="455"/>
      <c r="O34" s="455"/>
      <c r="P34" s="456"/>
      <c r="Q34" s="52"/>
    </row>
    <row r="35" spans="1:17" ht="4.5" customHeight="1" thickBot="1">
      <c r="A35" s="52"/>
      <c r="B35" s="451"/>
      <c r="C35" s="452"/>
      <c r="D35" s="452"/>
      <c r="E35" s="452"/>
      <c r="F35" s="452"/>
      <c r="G35" s="452"/>
      <c r="H35" s="452"/>
      <c r="I35" s="452"/>
      <c r="J35" s="452"/>
      <c r="K35" s="452"/>
      <c r="L35" s="452"/>
      <c r="M35" s="452"/>
      <c r="N35" s="452"/>
      <c r="O35" s="452"/>
      <c r="P35" s="453"/>
      <c r="Q35" s="52"/>
    </row>
    <row r="36" spans="1:17" ht="16.5" customHeight="1" thickBot="1">
      <c r="A36" s="52"/>
      <c r="B36" s="85" t="s">
        <v>64</v>
      </c>
      <c r="C36" s="467" t="s">
        <v>71</v>
      </c>
      <c r="D36" s="455"/>
      <c r="E36" s="455"/>
      <c r="F36" s="455"/>
      <c r="G36" s="455"/>
      <c r="H36" s="455"/>
      <c r="I36" s="455"/>
      <c r="J36" s="455"/>
      <c r="K36" s="455"/>
      <c r="L36" s="455"/>
      <c r="M36" s="455"/>
      <c r="N36" s="455"/>
      <c r="O36" s="455"/>
      <c r="P36" s="456"/>
      <c r="Q36" s="52"/>
    </row>
    <row r="37" spans="1:17" ht="4.5" customHeight="1" thickBot="1">
      <c r="A37" s="52"/>
      <c r="B37" s="88"/>
      <c r="C37" s="88"/>
      <c r="D37" s="88"/>
      <c r="E37" s="88"/>
      <c r="F37" s="88"/>
      <c r="G37" s="88"/>
      <c r="H37" s="88"/>
      <c r="I37" s="88"/>
      <c r="J37" s="88"/>
      <c r="K37" s="88"/>
      <c r="L37" s="88"/>
      <c r="M37" s="88"/>
      <c r="N37" s="88"/>
      <c r="O37" s="88"/>
      <c r="P37" s="88"/>
      <c r="Q37" s="52"/>
    </row>
    <row r="38" spans="1:17" ht="13.5" thickBot="1">
      <c r="A38" s="52"/>
      <c r="B38" s="457" t="s">
        <v>17</v>
      </c>
      <c r="C38" s="458"/>
      <c r="D38" s="458"/>
      <c r="E38" s="458"/>
      <c r="F38" s="458"/>
      <c r="G38" s="458"/>
      <c r="H38" s="458"/>
      <c r="I38" s="458"/>
      <c r="J38" s="458"/>
      <c r="K38" s="458"/>
      <c r="L38" s="458"/>
      <c r="M38" s="458"/>
      <c r="N38" s="458"/>
      <c r="O38" s="459"/>
      <c r="P38" s="460"/>
      <c r="Q38" s="52"/>
    </row>
    <row r="39" spans="1:17" ht="12.75">
      <c r="A39" s="52"/>
      <c r="B39" s="89" t="s">
        <v>22</v>
      </c>
      <c r="C39" s="457" t="s">
        <v>18</v>
      </c>
      <c r="D39" s="458"/>
      <c r="E39" s="458"/>
      <c r="F39" s="458"/>
      <c r="G39" s="460"/>
      <c r="H39" s="457" t="s">
        <v>7</v>
      </c>
      <c r="I39" s="458"/>
      <c r="J39" s="458"/>
      <c r="K39" s="458"/>
      <c r="L39" s="460"/>
      <c r="M39" s="457" t="s">
        <v>19</v>
      </c>
      <c r="N39" s="458"/>
      <c r="O39" s="459"/>
      <c r="P39" s="460"/>
      <c r="Q39" s="52"/>
    </row>
    <row r="40" spans="1:17" ht="54" customHeight="1">
      <c r="A40" s="52"/>
      <c r="B40" s="170" t="s">
        <v>303</v>
      </c>
      <c r="C40" s="608" t="s">
        <v>198</v>
      </c>
      <c r="D40" s="608"/>
      <c r="E40" s="608"/>
      <c r="F40" s="608"/>
      <c r="G40" s="608"/>
      <c r="H40" s="609" t="s">
        <v>199</v>
      </c>
      <c r="I40" s="609"/>
      <c r="J40" s="609"/>
      <c r="K40" s="609"/>
      <c r="L40" s="609"/>
      <c r="M40" s="608" t="s">
        <v>200</v>
      </c>
      <c r="N40" s="608"/>
      <c r="O40" s="608"/>
      <c r="P40" s="610"/>
      <c r="Q40" s="52"/>
    </row>
    <row r="41" spans="1:17" ht="55.5" customHeight="1">
      <c r="A41" s="52"/>
      <c r="B41" s="170" t="s">
        <v>249</v>
      </c>
      <c r="C41" s="611" t="s">
        <v>198</v>
      </c>
      <c r="D41" s="611"/>
      <c r="E41" s="611"/>
      <c r="F41" s="611"/>
      <c r="G41" s="611"/>
      <c r="H41" s="609" t="s">
        <v>199</v>
      </c>
      <c r="I41" s="609"/>
      <c r="J41" s="609"/>
      <c r="K41" s="609"/>
      <c r="L41" s="609"/>
      <c r="M41" s="608" t="s">
        <v>200</v>
      </c>
      <c r="N41" s="608"/>
      <c r="O41" s="608"/>
      <c r="P41" s="610"/>
      <c r="Q41" s="52"/>
    </row>
    <row r="42" spans="1:17" ht="13.5" customHeight="1">
      <c r="A42" s="52"/>
      <c r="B42" s="149"/>
      <c r="C42" s="612"/>
      <c r="D42" s="612"/>
      <c r="E42" s="612"/>
      <c r="F42" s="612"/>
      <c r="G42" s="612"/>
      <c r="H42" s="612"/>
      <c r="I42" s="612"/>
      <c r="J42" s="612"/>
      <c r="K42" s="612"/>
      <c r="L42" s="612"/>
      <c r="M42" s="612"/>
      <c r="N42" s="612"/>
      <c r="O42" s="612"/>
      <c r="P42" s="613"/>
      <c r="Q42" s="52"/>
    </row>
    <row r="43" spans="1:17" ht="12.75" customHeight="1">
      <c r="A43" s="52"/>
      <c r="B43" s="90"/>
      <c r="C43" s="434"/>
      <c r="D43" s="434"/>
      <c r="E43" s="434"/>
      <c r="F43" s="434"/>
      <c r="G43" s="434"/>
      <c r="H43" s="434"/>
      <c r="I43" s="434"/>
      <c r="J43" s="434"/>
      <c r="K43" s="434"/>
      <c r="L43" s="434"/>
      <c r="M43" s="434"/>
      <c r="N43" s="434"/>
      <c r="O43" s="434"/>
      <c r="P43" s="435"/>
      <c r="Q43" s="52"/>
    </row>
    <row r="44" spans="1:17" ht="11.25" customHeight="1" thickBot="1">
      <c r="A44" s="52"/>
      <c r="B44" s="91"/>
      <c r="C44" s="424"/>
      <c r="D44" s="424"/>
      <c r="E44" s="424"/>
      <c r="F44" s="424"/>
      <c r="G44" s="424"/>
      <c r="H44" s="424"/>
      <c r="I44" s="424"/>
      <c r="J44" s="424"/>
      <c r="K44" s="424"/>
      <c r="L44" s="424"/>
      <c r="M44" s="424"/>
      <c r="N44" s="424"/>
      <c r="O44" s="424"/>
      <c r="P44" s="425"/>
      <c r="Q44" s="52"/>
    </row>
    <row r="45" spans="1:17" ht="4.5" customHeight="1" thickBot="1">
      <c r="A45" s="52"/>
      <c r="B45" s="92"/>
      <c r="C45" s="92"/>
      <c r="D45" s="92"/>
      <c r="E45" s="92"/>
      <c r="F45" s="92"/>
      <c r="G45" s="92"/>
      <c r="H45" s="92"/>
      <c r="I45" s="92"/>
      <c r="J45" s="92"/>
      <c r="K45" s="92"/>
      <c r="L45" s="92"/>
      <c r="M45" s="92"/>
      <c r="N45" s="92"/>
      <c r="O45" s="92"/>
      <c r="P45" s="92"/>
      <c r="Q45" s="52"/>
    </row>
    <row r="46" spans="1:17" ht="13.5" customHeight="1" thickBot="1">
      <c r="A46" s="52"/>
      <c r="B46" s="617" t="s">
        <v>8</v>
      </c>
      <c r="C46" s="618"/>
      <c r="D46" s="618"/>
      <c r="E46" s="618"/>
      <c r="F46" s="618"/>
      <c r="G46" s="618"/>
      <c r="H46" s="618"/>
      <c r="I46" s="618"/>
      <c r="J46" s="618"/>
      <c r="K46" s="618"/>
      <c r="L46" s="618"/>
      <c r="M46" s="618"/>
      <c r="N46" s="618"/>
      <c r="O46" s="618"/>
      <c r="P46" s="619"/>
      <c r="Q46" s="52"/>
    </row>
    <row r="47" spans="1:17" ht="4.5" customHeight="1" thickBot="1">
      <c r="A47" s="52"/>
      <c r="B47" s="93"/>
      <c r="C47" s="88"/>
      <c r="D47" s="88"/>
      <c r="E47" s="88"/>
      <c r="F47" s="88"/>
      <c r="G47" s="88"/>
      <c r="H47" s="88"/>
      <c r="I47" s="88"/>
      <c r="J47" s="88"/>
      <c r="K47" s="88"/>
      <c r="L47" s="88"/>
      <c r="M47" s="88"/>
      <c r="N47" s="88"/>
      <c r="O47" s="88"/>
      <c r="P47" s="94"/>
      <c r="Q47" s="52"/>
    </row>
    <row r="48" spans="1:17" ht="12.75">
      <c r="A48" s="52"/>
      <c r="B48" s="429" t="s">
        <v>20</v>
      </c>
      <c r="C48" s="121" t="s">
        <v>9</v>
      </c>
      <c r="D48" s="122" t="s">
        <v>149</v>
      </c>
      <c r="E48" s="122" t="s">
        <v>150</v>
      </c>
      <c r="F48" s="122" t="s">
        <v>151</v>
      </c>
      <c r="G48" s="122" t="s">
        <v>152</v>
      </c>
      <c r="H48" s="122" t="s">
        <v>153</v>
      </c>
      <c r="I48" s="122" t="s">
        <v>154</v>
      </c>
      <c r="J48" s="122" t="s">
        <v>155</v>
      </c>
      <c r="K48" s="122" t="s">
        <v>156</v>
      </c>
      <c r="L48" s="122" t="s">
        <v>157</v>
      </c>
      <c r="M48" s="122" t="s">
        <v>158</v>
      </c>
      <c r="N48" s="122" t="s">
        <v>159</v>
      </c>
      <c r="O48" s="123" t="s">
        <v>160</v>
      </c>
      <c r="P48" s="124" t="s">
        <v>10</v>
      </c>
      <c r="Q48" s="52"/>
    </row>
    <row r="49" spans="1:17" ht="13.5" thickBot="1">
      <c r="A49" s="52"/>
      <c r="B49" s="430"/>
      <c r="C49" s="125" t="s">
        <v>10</v>
      </c>
      <c r="D49" s="126"/>
      <c r="E49" s="126"/>
      <c r="F49" s="127">
        <f>+RegistroBienestar!D10</f>
        <v>0.9518072289156626</v>
      </c>
      <c r="G49" s="126"/>
      <c r="H49" s="126"/>
      <c r="I49" s="127">
        <f>+RegistroBienestar!F10</f>
        <v>0.9807355516637478</v>
      </c>
      <c r="J49" s="126"/>
      <c r="K49" s="126"/>
      <c r="L49" s="127">
        <f>+RegistroBienestar!H10</f>
        <v>0.9913793103448276</v>
      </c>
      <c r="M49" s="126"/>
      <c r="N49" s="126"/>
      <c r="O49" s="128">
        <f>+RegistroBienestar!J10</f>
        <v>0.9233989116785266</v>
      </c>
      <c r="P49" s="129">
        <f>+RegistroBienestar!L10</f>
        <v>0.954583542818837</v>
      </c>
      <c r="Q49" s="52"/>
    </row>
    <row r="50" spans="1:17" ht="4.5" customHeight="1" thickBot="1">
      <c r="A50" s="52"/>
      <c r="B50" s="95">
        <v>0.9</v>
      </c>
      <c r="C50" s="72"/>
      <c r="D50" s="72"/>
      <c r="E50" s="72"/>
      <c r="F50" s="130">
        <v>0.8</v>
      </c>
      <c r="G50" s="72"/>
      <c r="H50" s="72"/>
      <c r="I50" s="130">
        <v>0.8</v>
      </c>
      <c r="J50" s="72"/>
      <c r="K50" s="72"/>
      <c r="L50" s="130">
        <v>0.8</v>
      </c>
      <c r="M50" s="72"/>
      <c r="N50" s="72"/>
      <c r="O50" s="130">
        <v>0.8</v>
      </c>
      <c r="P50" s="130">
        <v>0.8</v>
      </c>
      <c r="Q50" s="52"/>
    </row>
    <row r="51" spans="1:17" ht="22.5" customHeight="1" thickBot="1">
      <c r="A51" s="52"/>
      <c r="B51" s="487" t="s">
        <v>21</v>
      </c>
      <c r="C51" s="488"/>
      <c r="D51" s="488"/>
      <c r="E51" s="488"/>
      <c r="F51" s="488"/>
      <c r="G51" s="488"/>
      <c r="H51" s="488"/>
      <c r="I51" s="488"/>
      <c r="J51" s="488"/>
      <c r="K51" s="488"/>
      <c r="L51" s="488"/>
      <c r="M51" s="488"/>
      <c r="N51" s="488"/>
      <c r="O51" s="488"/>
      <c r="P51" s="489"/>
      <c r="Q51" s="52"/>
    </row>
    <row r="52" spans="1:17" ht="12.75">
      <c r="A52" s="52"/>
      <c r="B52" s="411"/>
      <c r="C52" s="412"/>
      <c r="D52" s="412"/>
      <c r="E52" s="412"/>
      <c r="F52" s="412"/>
      <c r="G52" s="412"/>
      <c r="H52" s="412"/>
      <c r="I52" s="412"/>
      <c r="J52" s="412"/>
      <c r="K52" s="412"/>
      <c r="L52" s="412"/>
      <c r="M52" s="412"/>
      <c r="N52" s="412"/>
      <c r="O52" s="412"/>
      <c r="P52" s="413"/>
      <c r="Q52" s="52"/>
    </row>
    <row r="53" spans="1:17" ht="12.75">
      <c r="A53" s="52"/>
      <c r="B53" s="414"/>
      <c r="C53" s="415"/>
      <c r="D53" s="415"/>
      <c r="E53" s="415"/>
      <c r="F53" s="415"/>
      <c r="G53" s="415"/>
      <c r="H53" s="415"/>
      <c r="I53" s="415"/>
      <c r="J53" s="415"/>
      <c r="K53" s="415"/>
      <c r="L53" s="415"/>
      <c r="M53" s="415"/>
      <c r="N53" s="415"/>
      <c r="O53" s="415"/>
      <c r="P53" s="416"/>
      <c r="Q53" s="52"/>
    </row>
    <row r="54" spans="1:17" ht="12.75">
      <c r="A54" s="52"/>
      <c r="B54" s="414"/>
      <c r="C54" s="415"/>
      <c r="D54" s="415"/>
      <c r="E54" s="415"/>
      <c r="F54" s="415"/>
      <c r="G54" s="415"/>
      <c r="H54" s="415"/>
      <c r="I54" s="415"/>
      <c r="J54" s="415"/>
      <c r="K54" s="415"/>
      <c r="L54" s="415"/>
      <c r="M54" s="415"/>
      <c r="N54" s="415"/>
      <c r="O54" s="415"/>
      <c r="P54" s="416"/>
      <c r="Q54" s="52"/>
    </row>
    <row r="55" spans="1:17" ht="12.75">
      <c r="A55" s="52"/>
      <c r="B55" s="414"/>
      <c r="C55" s="415"/>
      <c r="D55" s="415"/>
      <c r="E55" s="415"/>
      <c r="F55" s="415"/>
      <c r="G55" s="415"/>
      <c r="H55" s="415"/>
      <c r="I55" s="415"/>
      <c r="J55" s="415"/>
      <c r="K55" s="415"/>
      <c r="L55" s="415"/>
      <c r="M55" s="415"/>
      <c r="N55" s="415"/>
      <c r="O55" s="415"/>
      <c r="P55" s="416"/>
      <c r="Q55" s="52"/>
    </row>
    <row r="56" spans="1:17" ht="12.75">
      <c r="A56" s="52"/>
      <c r="B56" s="414"/>
      <c r="C56" s="415"/>
      <c r="D56" s="415"/>
      <c r="E56" s="415"/>
      <c r="F56" s="415"/>
      <c r="G56" s="415"/>
      <c r="H56" s="415"/>
      <c r="I56" s="415"/>
      <c r="J56" s="415"/>
      <c r="K56" s="415"/>
      <c r="L56" s="415"/>
      <c r="M56" s="415"/>
      <c r="N56" s="415"/>
      <c r="O56" s="415"/>
      <c r="P56" s="416"/>
      <c r="Q56" s="52"/>
    </row>
    <row r="57" spans="1:17" ht="12.75">
      <c r="A57" s="52"/>
      <c r="B57" s="414"/>
      <c r="C57" s="415"/>
      <c r="D57" s="415"/>
      <c r="E57" s="415"/>
      <c r="F57" s="415"/>
      <c r="G57" s="415"/>
      <c r="H57" s="415"/>
      <c r="I57" s="415"/>
      <c r="J57" s="415"/>
      <c r="K57" s="415"/>
      <c r="L57" s="415"/>
      <c r="M57" s="415"/>
      <c r="N57" s="415"/>
      <c r="O57" s="415"/>
      <c r="P57" s="416"/>
      <c r="Q57" s="52"/>
    </row>
    <row r="58" spans="1:17" ht="12.75">
      <c r="A58" s="52"/>
      <c r="B58" s="414"/>
      <c r="C58" s="415"/>
      <c r="D58" s="415"/>
      <c r="E58" s="415"/>
      <c r="F58" s="415"/>
      <c r="G58" s="415"/>
      <c r="H58" s="415"/>
      <c r="I58" s="415"/>
      <c r="J58" s="415"/>
      <c r="K58" s="415"/>
      <c r="L58" s="415"/>
      <c r="M58" s="415"/>
      <c r="N58" s="415"/>
      <c r="O58" s="415"/>
      <c r="P58" s="416"/>
      <c r="Q58" s="52"/>
    </row>
    <row r="59" spans="1:17" ht="12.75">
      <c r="A59" s="52"/>
      <c r="B59" s="414"/>
      <c r="C59" s="415"/>
      <c r="D59" s="415"/>
      <c r="E59" s="415"/>
      <c r="F59" s="415"/>
      <c r="G59" s="415"/>
      <c r="H59" s="415"/>
      <c r="I59" s="415"/>
      <c r="J59" s="415"/>
      <c r="K59" s="415"/>
      <c r="L59" s="415"/>
      <c r="M59" s="415"/>
      <c r="N59" s="415"/>
      <c r="O59" s="415"/>
      <c r="P59" s="416"/>
      <c r="Q59" s="52"/>
    </row>
    <row r="60" spans="1:17" ht="12.75">
      <c r="A60" s="52"/>
      <c r="B60" s="414"/>
      <c r="C60" s="415"/>
      <c r="D60" s="415"/>
      <c r="E60" s="415"/>
      <c r="F60" s="415"/>
      <c r="G60" s="415"/>
      <c r="H60" s="415"/>
      <c r="I60" s="415"/>
      <c r="J60" s="415"/>
      <c r="K60" s="415"/>
      <c r="L60" s="415"/>
      <c r="M60" s="415"/>
      <c r="N60" s="415"/>
      <c r="O60" s="415"/>
      <c r="P60" s="416"/>
      <c r="Q60" s="52"/>
    </row>
    <row r="61" spans="1:17" ht="12.75">
      <c r="A61" s="52"/>
      <c r="B61" s="414"/>
      <c r="C61" s="415"/>
      <c r="D61" s="415"/>
      <c r="E61" s="415"/>
      <c r="F61" s="415"/>
      <c r="G61" s="415"/>
      <c r="H61" s="415"/>
      <c r="I61" s="415"/>
      <c r="J61" s="415"/>
      <c r="K61" s="415"/>
      <c r="L61" s="415"/>
      <c r="M61" s="415"/>
      <c r="N61" s="415"/>
      <c r="O61" s="415"/>
      <c r="P61" s="416"/>
      <c r="Q61" s="52"/>
    </row>
    <row r="62" spans="1:17" ht="12.75">
      <c r="A62" s="52"/>
      <c r="B62" s="414"/>
      <c r="C62" s="415"/>
      <c r="D62" s="415"/>
      <c r="E62" s="415"/>
      <c r="F62" s="415"/>
      <c r="G62" s="415"/>
      <c r="H62" s="415"/>
      <c r="I62" s="415"/>
      <c r="J62" s="415"/>
      <c r="K62" s="415"/>
      <c r="L62" s="415"/>
      <c r="M62" s="415"/>
      <c r="N62" s="415"/>
      <c r="O62" s="415"/>
      <c r="P62" s="416"/>
      <c r="Q62" s="52"/>
    </row>
    <row r="63" spans="1:17" ht="12.75">
      <c r="A63" s="52"/>
      <c r="B63" s="414"/>
      <c r="C63" s="415"/>
      <c r="D63" s="415"/>
      <c r="E63" s="415"/>
      <c r="F63" s="415"/>
      <c r="G63" s="415"/>
      <c r="H63" s="415"/>
      <c r="I63" s="415"/>
      <c r="J63" s="415"/>
      <c r="K63" s="415"/>
      <c r="L63" s="415"/>
      <c r="M63" s="415"/>
      <c r="N63" s="415"/>
      <c r="O63" s="415"/>
      <c r="P63" s="416"/>
      <c r="Q63" s="52"/>
    </row>
    <row r="64" spans="1:17" ht="12.75">
      <c r="A64" s="52"/>
      <c r="B64" s="414"/>
      <c r="C64" s="415"/>
      <c r="D64" s="415"/>
      <c r="E64" s="415"/>
      <c r="F64" s="415"/>
      <c r="G64" s="415"/>
      <c r="H64" s="415"/>
      <c r="I64" s="415"/>
      <c r="J64" s="415"/>
      <c r="K64" s="415"/>
      <c r="L64" s="415"/>
      <c r="M64" s="415"/>
      <c r="N64" s="415"/>
      <c r="O64" s="415"/>
      <c r="P64" s="416"/>
      <c r="Q64" s="52"/>
    </row>
    <row r="65" spans="1:17" ht="12.75">
      <c r="A65" s="52"/>
      <c r="B65" s="414"/>
      <c r="C65" s="415"/>
      <c r="D65" s="415"/>
      <c r="E65" s="415"/>
      <c r="F65" s="415"/>
      <c r="G65" s="415"/>
      <c r="H65" s="415"/>
      <c r="I65" s="415"/>
      <c r="J65" s="415"/>
      <c r="K65" s="415"/>
      <c r="L65" s="415"/>
      <c r="M65" s="415"/>
      <c r="N65" s="415"/>
      <c r="O65" s="415"/>
      <c r="P65" s="416"/>
      <c r="Q65" s="52"/>
    </row>
    <row r="66" spans="1:17" ht="12.75">
      <c r="A66" s="52"/>
      <c r="B66" s="414"/>
      <c r="C66" s="415"/>
      <c r="D66" s="415"/>
      <c r="E66" s="415"/>
      <c r="F66" s="415"/>
      <c r="G66" s="415"/>
      <c r="H66" s="415"/>
      <c r="I66" s="415"/>
      <c r="J66" s="415"/>
      <c r="K66" s="415"/>
      <c r="L66" s="415"/>
      <c r="M66" s="415"/>
      <c r="N66" s="415"/>
      <c r="O66" s="415"/>
      <c r="P66" s="416"/>
      <c r="Q66" s="52"/>
    </row>
    <row r="67" spans="1:17" ht="13.5" thickBot="1">
      <c r="A67" s="52"/>
      <c r="B67" s="417"/>
      <c r="C67" s="418"/>
      <c r="D67" s="418"/>
      <c r="E67" s="418"/>
      <c r="F67" s="418"/>
      <c r="G67" s="418"/>
      <c r="H67" s="418"/>
      <c r="I67" s="418"/>
      <c r="J67" s="418"/>
      <c r="K67" s="418"/>
      <c r="L67" s="418"/>
      <c r="M67" s="418"/>
      <c r="N67" s="418"/>
      <c r="O67" s="418"/>
      <c r="P67" s="419"/>
      <c r="Q67" s="52"/>
    </row>
    <row r="68" spans="1:19" s="53" customFormat="1" ht="4.5" customHeight="1" thickBot="1">
      <c r="A68" s="420"/>
      <c r="B68" s="420"/>
      <c r="C68" s="420"/>
      <c r="D68" s="420"/>
      <c r="E68" s="420"/>
      <c r="F68" s="420"/>
      <c r="G68" s="420"/>
      <c r="H68" s="420"/>
      <c r="I68" s="420"/>
      <c r="J68" s="420"/>
      <c r="K68" s="420"/>
      <c r="L68" s="420"/>
      <c r="M68" s="420"/>
      <c r="N68" s="420"/>
      <c r="O68" s="420"/>
      <c r="P68" s="420"/>
      <c r="Q68" s="420"/>
      <c r="S68" s="98"/>
    </row>
    <row r="69" spans="1:17" ht="15" customHeight="1">
      <c r="A69" s="52"/>
      <c r="B69" s="421" t="s">
        <v>5</v>
      </c>
      <c r="C69" s="399" t="s">
        <v>193</v>
      </c>
      <c r="D69" s="400"/>
      <c r="E69" s="400"/>
      <c r="F69" s="400"/>
      <c r="G69" s="400"/>
      <c r="H69" s="400"/>
      <c r="I69" s="400"/>
      <c r="J69" s="400"/>
      <c r="K69" s="400"/>
      <c r="L69" s="400"/>
      <c r="M69" s="400"/>
      <c r="N69" s="400"/>
      <c r="O69" s="400"/>
      <c r="P69" s="401"/>
      <c r="Q69" s="52"/>
    </row>
    <row r="70" spans="1:17" ht="162.75" customHeight="1" thickBot="1">
      <c r="A70" s="52"/>
      <c r="B70" s="422"/>
      <c r="C70" s="563" t="s">
        <v>296</v>
      </c>
      <c r="D70" s="564"/>
      <c r="E70" s="564"/>
      <c r="F70" s="564"/>
      <c r="G70" s="564"/>
      <c r="H70" s="564"/>
      <c r="I70" s="564"/>
      <c r="J70" s="564"/>
      <c r="K70" s="564"/>
      <c r="L70" s="564"/>
      <c r="M70" s="564"/>
      <c r="N70" s="564"/>
      <c r="O70" s="564"/>
      <c r="P70" s="565"/>
      <c r="Q70" s="52"/>
    </row>
    <row r="71" spans="1:17" ht="15" customHeight="1">
      <c r="A71" s="52"/>
      <c r="B71" s="422"/>
      <c r="C71" s="399" t="s">
        <v>194</v>
      </c>
      <c r="D71" s="400"/>
      <c r="E71" s="400"/>
      <c r="F71" s="400"/>
      <c r="G71" s="400"/>
      <c r="H71" s="400"/>
      <c r="I71" s="400"/>
      <c r="J71" s="400"/>
      <c r="K71" s="400"/>
      <c r="L71" s="400"/>
      <c r="M71" s="400"/>
      <c r="N71" s="400"/>
      <c r="O71" s="400"/>
      <c r="P71" s="401"/>
      <c r="Q71" s="52"/>
    </row>
    <row r="72" spans="1:17" ht="129.75" customHeight="1" thickBot="1">
      <c r="A72" s="52"/>
      <c r="B72" s="422"/>
      <c r="C72" s="563" t="s">
        <v>318</v>
      </c>
      <c r="D72" s="564"/>
      <c r="E72" s="564"/>
      <c r="F72" s="564"/>
      <c r="G72" s="564"/>
      <c r="H72" s="564"/>
      <c r="I72" s="564"/>
      <c r="J72" s="564"/>
      <c r="K72" s="564"/>
      <c r="L72" s="564"/>
      <c r="M72" s="564"/>
      <c r="N72" s="564"/>
      <c r="O72" s="564"/>
      <c r="P72" s="565"/>
      <c r="Q72" s="52"/>
    </row>
    <row r="73" spans="1:17" ht="15" customHeight="1">
      <c r="A73" s="52"/>
      <c r="B73" s="422"/>
      <c r="C73" s="399" t="s">
        <v>195</v>
      </c>
      <c r="D73" s="400"/>
      <c r="E73" s="400"/>
      <c r="F73" s="400"/>
      <c r="G73" s="400"/>
      <c r="H73" s="400"/>
      <c r="I73" s="400"/>
      <c r="J73" s="400"/>
      <c r="K73" s="400"/>
      <c r="L73" s="400"/>
      <c r="M73" s="400"/>
      <c r="N73" s="400"/>
      <c r="O73" s="400"/>
      <c r="P73" s="401"/>
      <c r="Q73" s="52"/>
    </row>
    <row r="74" spans="1:17" ht="49.5" customHeight="1">
      <c r="A74" s="52"/>
      <c r="B74" s="422"/>
      <c r="C74" s="560" t="s">
        <v>306</v>
      </c>
      <c r="D74" s="561"/>
      <c r="E74" s="561"/>
      <c r="F74" s="561"/>
      <c r="G74" s="561"/>
      <c r="H74" s="561"/>
      <c r="I74" s="561"/>
      <c r="J74" s="561"/>
      <c r="K74" s="561"/>
      <c r="L74" s="561"/>
      <c r="M74" s="561"/>
      <c r="N74" s="561"/>
      <c r="O74" s="561"/>
      <c r="P74" s="562"/>
      <c r="Q74" s="52"/>
    </row>
    <row r="75" spans="1:17" ht="15" customHeight="1">
      <c r="A75" s="52"/>
      <c r="B75" s="422"/>
      <c r="C75" s="614" t="s">
        <v>316</v>
      </c>
      <c r="D75" s="615"/>
      <c r="E75" s="615"/>
      <c r="F75" s="615"/>
      <c r="G75" s="615"/>
      <c r="H75" s="615"/>
      <c r="I75" s="615"/>
      <c r="J75" s="615"/>
      <c r="K75" s="615"/>
      <c r="L75" s="615"/>
      <c r="M75" s="615"/>
      <c r="N75" s="615"/>
      <c r="O75" s="615"/>
      <c r="P75" s="616"/>
      <c r="Q75" s="52"/>
    </row>
    <row r="76" spans="1:17" ht="78.75" customHeight="1" thickBot="1">
      <c r="A76" s="52"/>
      <c r="B76" s="422"/>
      <c r="C76" s="560" t="s">
        <v>320</v>
      </c>
      <c r="D76" s="561"/>
      <c r="E76" s="561"/>
      <c r="F76" s="561"/>
      <c r="G76" s="561"/>
      <c r="H76" s="561"/>
      <c r="I76" s="561"/>
      <c r="J76" s="561"/>
      <c r="K76" s="561"/>
      <c r="L76" s="561"/>
      <c r="M76" s="561"/>
      <c r="N76" s="561"/>
      <c r="O76" s="561"/>
      <c r="P76" s="562"/>
      <c r="Q76" s="52"/>
    </row>
    <row r="77" spans="1:17" ht="30.75" customHeight="1" thickBot="1">
      <c r="A77" s="52"/>
      <c r="B77" s="54" t="s">
        <v>63</v>
      </c>
      <c r="C77" s="391" t="s">
        <v>191</v>
      </c>
      <c r="D77" s="392"/>
      <c r="E77" s="392"/>
      <c r="F77" s="392"/>
      <c r="G77" s="392"/>
      <c r="H77" s="392"/>
      <c r="I77" s="392"/>
      <c r="J77" s="392"/>
      <c r="K77" s="392"/>
      <c r="L77" s="392"/>
      <c r="M77" s="392"/>
      <c r="N77" s="392"/>
      <c r="O77" s="392"/>
      <c r="P77" s="393"/>
      <c r="Q77" s="52"/>
    </row>
    <row r="78" spans="1:17" ht="27.75" customHeight="1" thickBot="1">
      <c r="A78" s="52"/>
      <c r="B78" s="54" t="s">
        <v>84</v>
      </c>
      <c r="C78" s="394" t="s">
        <v>85</v>
      </c>
      <c r="D78" s="394"/>
      <c r="E78" s="394"/>
      <c r="F78" s="394"/>
      <c r="G78" s="394"/>
      <c r="H78" s="394"/>
      <c r="I78" s="394"/>
      <c r="J78" s="394"/>
      <c r="K78" s="394"/>
      <c r="L78" s="394"/>
      <c r="M78" s="394"/>
      <c r="N78" s="394"/>
      <c r="O78" s="394"/>
      <c r="P78" s="395"/>
      <c r="Q78" s="52"/>
    </row>
    <row r="81" ht="12.75">
      <c r="C81" s="55"/>
    </row>
    <row r="82" ht="12.75" hidden="1">
      <c r="C82" s="50">
        <v>2018</v>
      </c>
    </row>
    <row r="83" ht="12.75" hidden="1">
      <c r="C83" s="50">
        <v>2019</v>
      </c>
    </row>
    <row r="89" s="51" customFormat="1" ht="12.75">
      <c r="S89" s="96"/>
    </row>
    <row r="90" s="51" customFormat="1" ht="12.75">
      <c r="S90" s="96"/>
    </row>
    <row r="91" s="51" customFormat="1" ht="12.75">
      <c r="S91" s="96"/>
    </row>
    <row r="92" s="51" customFormat="1" ht="12.75">
      <c r="S92" s="96"/>
    </row>
    <row r="93" s="51" customFormat="1" ht="12.75">
      <c r="S93" s="96"/>
    </row>
    <row r="94" s="51" customFormat="1" ht="12.75">
      <c r="S94" s="96"/>
    </row>
    <row r="95" spans="4:19" s="51" customFormat="1" ht="12.75">
      <c r="D95" s="117"/>
      <c r="E95" s="117"/>
      <c r="F95" s="117"/>
      <c r="G95" s="117"/>
      <c r="H95" s="117"/>
      <c r="I95" s="117"/>
      <c r="S95" s="96"/>
    </row>
    <row r="96" spans="4:19" s="51" customFormat="1" ht="12.75">
      <c r="D96" s="117"/>
      <c r="E96" s="117"/>
      <c r="F96" s="117"/>
      <c r="G96" s="117"/>
      <c r="H96" s="117"/>
      <c r="I96" s="117"/>
      <c r="S96" s="96"/>
    </row>
    <row r="97" spans="2:19" s="51" customFormat="1" ht="12.75">
      <c r="B97" s="117"/>
      <c r="C97" s="117"/>
      <c r="D97" s="117"/>
      <c r="E97" s="117"/>
      <c r="F97" s="117"/>
      <c r="G97" s="117"/>
      <c r="H97" s="117"/>
      <c r="I97" s="117"/>
      <c r="S97" s="96"/>
    </row>
    <row r="98" s="51" customFormat="1" ht="12.75">
      <c r="S98" s="96"/>
    </row>
    <row r="99" s="51" customFormat="1" ht="12.75">
      <c r="S99" s="96"/>
    </row>
    <row r="100" s="51" customFormat="1" ht="12.75">
      <c r="S100" s="96"/>
    </row>
    <row r="101" s="51" customFormat="1" ht="12.75">
      <c r="S101" s="96"/>
    </row>
    <row r="102" s="51" customFormat="1" ht="12.75">
      <c r="S102" s="96"/>
    </row>
    <row r="103" spans="17:19" s="51" customFormat="1" ht="12.75">
      <c r="Q103" s="56" t="s">
        <v>69</v>
      </c>
      <c r="S103" s="96"/>
    </row>
    <row r="104" spans="2:19" s="51" customFormat="1" ht="12.75">
      <c r="B104" s="56"/>
      <c r="C104" s="56"/>
      <c r="Q104" s="56" t="s">
        <v>70</v>
      </c>
      <c r="S104" s="96"/>
    </row>
    <row r="105" spans="2:19" s="51" customFormat="1" ht="12.75">
      <c r="B105" s="56"/>
      <c r="C105" s="56"/>
      <c r="Q105" s="56" t="s">
        <v>72</v>
      </c>
      <c r="S105" s="96"/>
    </row>
    <row r="106" spans="2:19" s="51" customFormat="1" ht="12.75">
      <c r="B106" s="56"/>
      <c r="C106" s="56"/>
      <c r="Q106" s="56" t="s">
        <v>71</v>
      </c>
      <c r="S106" s="96"/>
    </row>
    <row r="107" spans="3:19" s="51" customFormat="1" ht="12.75">
      <c r="C107" s="56"/>
      <c r="M107" s="56"/>
      <c r="Q107" s="56" t="s">
        <v>73</v>
      </c>
      <c r="S107" s="96"/>
    </row>
    <row r="108" spans="3:19" s="51" customFormat="1" ht="12.75">
      <c r="C108" s="56"/>
      <c r="N108" s="51" t="s">
        <v>67</v>
      </c>
      <c r="Q108" s="56" t="s">
        <v>74</v>
      </c>
      <c r="S108" s="96"/>
    </row>
    <row r="109" spans="3:19" s="51" customFormat="1" ht="12.75">
      <c r="C109" s="56"/>
      <c r="S109" s="96"/>
    </row>
    <row r="110" spans="3:19" s="51" customFormat="1" ht="12.75">
      <c r="C110" s="56"/>
      <c r="S110" s="96"/>
    </row>
    <row r="111" s="51" customFormat="1" ht="12.75">
      <c r="S111" s="96"/>
    </row>
    <row r="112" s="51" customFormat="1" ht="12.75">
      <c r="S112" s="96"/>
    </row>
    <row r="113" spans="17:19" s="51" customFormat="1" ht="12.75">
      <c r="Q113" s="56">
        <v>2015</v>
      </c>
      <c r="S113" s="96"/>
    </row>
    <row r="114" spans="17:19" s="51" customFormat="1" ht="12.75" customHeight="1">
      <c r="Q114" s="56">
        <v>2016</v>
      </c>
      <c r="S114" s="96"/>
    </row>
    <row r="115" spans="17:19" s="51" customFormat="1" ht="12.75">
      <c r="Q115" s="56">
        <v>2017</v>
      </c>
      <c r="S115" s="96"/>
    </row>
    <row r="116" spans="17:19" s="51" customFormat="1" ht="12.75">
      <c r="Q116" s="56">
        <v>2018</v>
      </c>
      <c r="S116" s="96"/>
    </row>
    <row r="117" s="51" customFormat="1" ht="12.75">
      <c r="S117" s="96"/>
    </row>
    <row r="118" s="51" customFormat="1" ht="12.75">
      <c r="S118" s="96"/>
    </row>
    <row r="119" spans="2:19" s="51" customFormat="1" ht="12.75">
      <c r="B119" s="58"/>
      <c r="S119" s="96"/>
    </row>
    <row r="120" spans="2:19" s="51" customFormat="1" ht="12.75">
      <c r="B120" s="58"/>
      <c r="S120" s="96"/>
    </row>
    <row r="121" spans="2:19" s="51" customFormat="1" ht="12.75">
      <c r="B121" s="58"/>
      <c r="S121" s="96"/>
    </row>
    <row r="122" spans="2:19" s="51" customFormat="1" ht="12.75">
      <c r="B122" s="58"/>
      <c r="S122" s="96"/>
    </row>
    <row r="123" spans="2:19" s="51" customFormat="1" ht="12.75">
      <c r="B123" s="58"/>
      <c r="S123" s="96"/>
    </row>
    <row r="124" spans="2:19" s="51" customFormat="1" ht="12.75">
      <c r="B124" s="58"/>
      <c r="S124" s="96"/>
    </row>
    <row r="125" spans="2:19" s="51" customFormat="1" ht="12.75">
      <c r="B125" s="58"/>
      <c r="S125" s="96"/>
    </row>
    <row r="126" spans="2:19" s="51" customFormat="1" ht="12.75">
      <c r="B126" s="59"/>
      <c r="S126" s="96"/>
    </row>
    <row r="127" spans="2:19" s="51" customFormat="1" ht="12.75">
      <c r="B127" s="59"/>
      <c r="S127" s="96"/>
    </row>
    <row r="128" s="51" customFormat="1" ht="12.75">
      <c r="S128" s="96"/>
    </row>
    <row r="129" spans="2:19" s="51" customFormat="1" ht="38.25">
      <c r="B129" s="60" t="s">
        <v>75</v>
      </c>
      <c r="S129" s="96"/>
    </row>
    <row r="130" spans="2:19" s="51" customFormat="1" ht="38.25">
      <c r="B130" s="60" t="s">
        <v>181</v>
      </c>
      <c r="S130" s="96"/>
    </row>
    <row r="131" spans="2:19" s="51" customFormat="1" ht="25.5">
      <c r="B131" s="60" t="s">
        <v>187</v>
      </c>
      <c r="S131" s="96"/>
    </row>
    <row r="132" spans="2:19" s="51" customFormat="1" ht="63.75">
      <c r="B132" s="60" t="s">
        <v>182</v>
      </c>
      <c r="S132" s="96"/>
    </row>
    <row r="133" spans="2:19" s="51" customFormat="1" ht="38.25">
      <c r="B133" s="60" t="s">
        <v>186</v>
      </c>
      <c r="S133" s="96"/>
    </row>
    <row r="134" spans="2:19" s="51" customFormat="1" ht="25.5">
      <c r="B134" s="60" t="s">
        <v>185</v>
      </c>
      <c r="S134" s="96"/>
    </row>
    <row r="135" spans="2:19" s="51" customFormat="1" ht="25.5">
      <c r="B135" s="60" t="s">
        <v>175</v>
      </c>
      <c r="S135" s="96"/>
    </row>
    <row r="136" spans="2:19" s="51" customFormat="1" ht="12.75">
      <c r="B136" s="60" t="s">
        <v>114</v>
      </c>
      <c r="S136" s="96"/>
    </row>
    <row r="137" spans="2:19" s="51" customFormat="1" ht="12.75">
      <c r="B137" s="58"/>
      <c r="S137" s="96"/>
    </row>
    <row r="138" spans="2:20" s="52" customFormat="1" ht="12.75">
      <c r="B138" s="58"/>
      <c r="C138" s="51"/>
      <c r="D138" s="51"/>
      <c r="E138" s="51"/>
      <c r="F138" s="51"/>
      <c r="G138" s="51"/>
      <c r="H138" s="51"/>
      <c r="I138" s="51"/>
      <c r="J138" s="51"/>
      <c r="K138" s="51"/>
      <c r="L138" s="51"/>
      <c r="M138" s="51"/>
      <c r="N138" s="51"/>
      <c r="O138" s="51"/>
      <c r="P138" s="51"/>
      <c r="Q138" s="51"/>
      <c r="R138" s="51"/>
      <c r="S138" s="96"/>
      <c r="T138" s="51"/>
    </row>
    <row r="139" spans="2:20" s="52" customFormat="1" ht="12.75">
      <c r="B139" s="51" t="s">
        <v>29</v>
      </c>
      <c r="C139" s="51"/>
      <c r="D139" s="51"/>
      <c r="E139" s="51"/>
      <c r="F139" s="51"/>
      <c r="G139" s="51"/>
      <c r="H139" s="51"/>
      <c r="I139" s="51"/>
      <c r="J139" s="51"/>
      <c r="K139" s="51"/>
      <c r="L139" s="51"/>
      <c r="M139" s="51"/>
      <c r="N139" s="51"/>
      <c r="O139" s="51"/>
      <c r="P139" s="51"/>
      <c r="Q139" s="51"/>
      <c r="R139" s="51"/>
      <c r="S139" s="96"/>
      <c r="T139" s="51"/>
    </row>
    <row r="140" spans="2:20" s="52" customFormat="1" ht="12.75">
      <c r="B140" s="57" t="s">
        <v>55</v>
      </c>
      <c r="C140" s="51"/>
      <c r="D140" s="51"/>
      <c r="E140" s="51"/>
      <c r="F140" s="51"/>
      <c r="G140" s="51"/>
      <c r="H140" s="51"/>
      <c r="I140" s="51"/>
      <c r="J140" s="51"/>
      <c r="K140" s="51"/>
      <c r="L140" s="51"/>
      <c r="M140" s="51"/>
      <c r="N140" s="51"/>
      <c r="O140" s="51"/>
      <c r="P140" s="51"/>
      <c r="Q140" s="51"/>
      <c r="R140" s="51"/>
      <c r="S140" s="96"/>
      <c r="T140" s="51"/>
    </row>
    <row r="141" spans="2:20" s="52" customFormat="1" ht="12.75">
      <c r="B141" s="57" t="s">
        <v>166</v>
      </c>
      <c r="C141" s="51"/>
      <c r="D141" s="51"/>
      <c r="E141" s="51"/>
      <c r="F141" s="51"/>
      <c r="G141" s="51"/>
      <c r="H141" s="51"/>
      <c r="I141" s="51"/>
      <c r="J141" s="51"/>
      <c r="K141" s="51"/>
      <c r="L141" s="51"/>
      <c r="M141" s="51"/>
      <c r="N141" s="51"/>
      <c r="O141" s="51"/>
      <c r="P141" s="51"/>
      <c r="Q141" s="51"/>
      <c r="R141" s="51"/>
      <c r="S141" s="96"/>
      <c r="T141" s="51"/>
    </row>
    <row r="142" spans="2:20" s="52" customFormat="1" ht="12.75">
      <c r="B142" s="57" t="s">
        <v>39</v>
      </c>
      <c r="C142" s="51"/>
      <c r="D142" s="51"/>
      <c r="E142" s="51"/>
      <c r="F142" s="51"/>
      <c r="G142" s="51"/>
      <c r="H142" s="51"/>
      <c r="I142" s="51"/>
      <c r="J142" s="51"/>
      <c r="K142" s="51"/>
      <c r="L142" s="51"/>
      <c r="M142" s="51"/>
      <c r="N142" s="51"/>
      <c r="O142" s="51"/>
      <c r="P142" s="51"/>
      <c r="Q142" s="51"/>
      <c r="R142" s="51"/>
      <c r="S142" s="96"/>
      <c r="T142" s="51"/>
    </row>
    <row r="143" spans="2:20" s="52" customFormat="1" ht="12.75">
      <c r="B143" s="57" t="s">
        <v>172</v>
      </c>
      <c r="C143" s="51"/>
      <c r="D143" s="51"/>
      <c r="E143" s="51"/>
      <c r="F143" s="51"/>
      <c r="G143" s="51"/>
      <c r="H143" s="51"/>
      <c r="I143" s="51"/>
      <c r="J143" s="51"/>
      <c r="K143" s="51"/>
      <c r="L143" s="51"/>
      <c r="M143" s="51"/>
      <c r="N143" s="51"/>
      <c r="O143" s="51"/>
      <c r="P143" s="51"/>
      <c r="Q143" s="51"/>
      <c r="R143" s="51"/>
      <c r="S143" s="96"/>
      <c r="T143" s="51"/>
    </row>
    <row r="144" spans="2:20" s="52" customFormat="1" ht="12.75">
      <c r="B144" s="57" t="s">
        <v>112</v>
      </c>
      <c r="C144" s="51"/>
      <c r="D144" s="51"/>
      <c r="E144" s="51"/>
      <c r="F144" s="51"/>
      <c r="G144" s="51"/>
      <c r="H144" s="51"/>
      <c r="I144" s="51"/>
      <c r="J144" s="51"/>
      <c r="K144" s="51"/>
      <c r="L144" s="51"/>
      <c r="M144" s="51"/>
      <c r="N144" s="51"/>
      <c r="O144" s="51"/>
      <c r="P144" s="51"/>
      <c r="Q144" s="51"/>
      <c r="R144" s="51"/>
      <c r="S144" s="96"/>
      <c r="T144" s="51"/>
    </row>
    <row r="145" spans="2:20" s="52" customFormat="1" ht="12.75">
      <c r="B145" s="57" t="s">
        <v>174</v>
      </c>
      <c r="C145" s="51"/>
      <c r="D145" s="51"/>
      <c r="E145" s="51"/>
      <c r="F145" s="51"/>
      <c r="G145" s="51"/>
      <c r="H145" s="51"/>
      <c r="I145" s="51"/>
      <c r="J145" s="51"/>
      <c r="K145" s="51"/>
      <c r="L145" s="51"/>
      <c r="M145" s="51"/>
      <c r="N145" s="51"/>
      <c r="O145" s="51"/>
      <c r="P145" s="51"/>
      <c r="Q145" s="51"/>
      <c r="R145" s="51"/>
      <c r="S145" s="96"/>
      <c r="T145" s="51"/>
    </row>
    <row r="146" spans="2:20" s="52" customFormat="1" ht="12.75">
      <c r="B146" s="57" t="s">
        <v>53</v>
      </c>
      <c r="C146" s="51"/>
      <c r="D146" s="51"/>
      <c r="E146" s="51"/>
      <c r="F146" s="51"/>
      <c r="G146" s="51"/>
      <c r="H146" s="51"/>
      <c r="I146" s="51"/>
      <c r="J146" s="51"/>
      <c r="K146" s="51"/>
      <c r="L146" s="51"/>
      <c r="M146" s="51"/>
      <c r="N146" s="51"/>
      <c r="O146" s="51"/>
      <c r="P146" s="51"/>
      <c r="Q146" s="51"/>
      <c r="R146" s="51"/>
      <c r="S146" s="96"/>
      <c r="T146" s="51"/>
    </row>
    <row r="147" spans="2:20" s="52" customFormat="1" ht="12.75">
      <c r="B147" s="57" t="s">
        <v>163</v>
      </c>
      <c r="C147" s="51"/>
      <c r="D147" s="51"/>
      <c r="E147" s="51"/>
      <c r="F147" s="51"/>
      <c r="G147" s="51"/>
      <c r="H147" s="51"/>
      <c r="I147" s="51"/>
      <c r="J147" s="51"/>
      <c r="K147" s="51"/>
      <c r="L147" s="51"/>
      <c r="M147" s="51"/>
      <c r="N147" s="51"/>
      <c r="O147" s="51"/>
      <c r="P147" s="51"/>
      <c r="Q147" s="51"/>
      <c r="R147" s="51"/>
      <c r="S147" s="96"/>
      <c r="T147" s="51"/>
    </row>
    <row r="148" spans="2:20" s="52" customFormat="1" ht="12.75">
      <c r="B148" s="57" t="s">
        <v>167</v>
      </c>
      <c r="C148" s="51"/>
      <c r="D148" s="51"/>
      <c r="E148" s="51"/>
      <c r="F148" s="51"/>
      <c r="G148" s="51"/>
      <c r="H148" s="51"/>
      <c r="I148" s="51"/>
      <c r="J148" s="51"/>
      <c r="K148" s="51"/>
      <c r="L148" s="51"/>
      <c r="M148" s="51"/>
      <c r="N148" s="51"/>
      <c r="O148" s="51"/>
      <c r="P148" s="51"/>
      <c r="Q148" s="51"/>
      <c r="R148" s="51"/>
      <c r="S148" s="96"/>
      <c r="T148" s="51"/>
    </row>
    <row r="149" spans="2:20" ht="12.75">
      <c r="B149" s="118" t="s">
        <v>183</v>
      </c>
      <c r="C149" s="51"/>
      <c r="D149" s="51"/>
      <c r="E149" s="51"/>
      <c r="F149" s="51"/>
      <c r="G149" s="51"/>
      <c r="H149" s="51"/>
      <c r="I149" s="51"/>
      <c r="J149" s="51"/>
      <c r="K149" s="51"/>
      <c r="L149" s="51"/>
      <c r="M149" s="51"/>
      <c r="N149" s="51"/>
      <c r="O149" s="51"/>
      <c r="P149" s="51"/>
      <c r="Q149" s="51"/>
      <c r="R149" s="51"/>
      <c r="T149" s="51"/>
    </row>
    <row r="150" spans="2:20" ht="12.75">
      <c r="B150" s="57" t="s">
        <v>165</v>
      </c>
      <c r="C150" s="51"/>
      <c r="D150" s="51"/>
      <c r="E150" s="51"/>
      <c r="F150" s="51"/>
      <c r="G150" s="51"/>
      <c r="H150" s="51"/>
      <c r="I150" s="51"/>
      <c r="J150" s="51"/>
      <c r="K150" s="51"/>
      <c r="L150" s="51"/>
      <c r="M150" s="51"/>
      <c r="N150" s="51"/>
      <c r="O150" s="51"/>
      <c r="P150" s="51"/>
      <c r="Q150" s="51"/>
      <c r="R150" s="51"/>
      <c r="T150" s="51"/>
    </row>
    <row r="151" spans="2:20" ht="12.75">
      <c r="B151" s="57" t="s">
        <v>170</v>
      </c>
      <c r="C151" s="51"/>
      <c r="D151" s="51"/>
      <c r="E151" s="51"/>
      <c r="F151" s="51"/>
      <c r="G151" s="51"/>
      <c r="H151" s="51"/>
      <c r="I151" s="51"/>
      <c r="J151" s="51"/>
      <c r="K151" s="51"/>
      <c r="L151" s="51"/>
      <c r="M151" s="51"/>
      <c r="N151" s="51"/>
      <c r="O151" s="51"/>
      <c r="P151" s="51"/>
      <c r="Q151" s="51"/>
      <c r="R151" s="51"/>
      <c r="T151" s="51"/>
    </row>
    <row r="152" spans="2:20" ht="12.75">
      <c r="B152" s="57" t="s">
        <v>173</v>
      </c>
      <c r="C152" s="51"/>
      <c r="D152" s="51"/>
      <c r="E152" s="51"/>
      <c r="F152" s="51"/>
      <c r="G152" s="51"/>
      <c r="H152" s="51"/>
      <c r="I152" s="51"/>
      <c r="J152" s="51"/>
      <c r="K152" s="51"/>
      <c r="L152" s="51"/>
      <c r="M152" s="51"/>
      <c r="N152" s="51"/>
      <c r="O152" s="51"/>
      <c r="P152" s="51"/>
      <c r="Q152" s="51"/>
      <c r="R152" s="51"/>
      <c r="T152" s="51"/>
    </row>
    <row r="153" spans="2:20" ht="12.75">
      <c r="B153" s="57" t="s">
        <v>171</v>
      </c>
      <c r="C153" s="51"/>
      <c r="D153" s="51"/>
      <c r="E153" s="51"/>
      <c r="F153" s="51"/>
      <c r="G153" s="51"/>
      <c r="H153" s="51"/>
      <c r="I153" s="51"/>
      <c r="J153" s="51"/>
      <c r="K153" s="51"/>
      <c r="L153" s="51"/>
      <c r="M153" s="51"/>
      <c r="N153" s="51"/>
      <c r="O153" s="51"/>
      <c r="P153" s="51"/>
      <c r="Q153" s="51"/>
      <c r="R153" s="51"/>
      <c r="T153" s="51"/>
    </row>
    <row r="154" spans="2:20" ht="12.75">
      <c r="B154" s="57" t="s">
        <v>168</v>
      </c>
      <c r="C154" s="51"/>
      <c r="D154" s="51"/>
      <c r="E154" s="51"/>
      <c r="F154" s="51"/>
      <c r="G154" s="51"/>
      <c r="H154" s="51"/>
      <c r="I154" s="51"/>
      <c r="J154" s="51"/>
      <c r="K154" s="51"/>
      <c r="L154" s="51"/>
      <c r="M154" s="51"/>
      <c r="N154" s="51"/>
      <c r="O154" s="51"/>
      <c r="P154" s="51"/>
      <c r="Q154" s="51"/>
      <c r="R154" s="51"/>
      <c r="T154" s="51"/>
    </row>
    <row r="155" spans="2:20" ht="12.75">
      <c r="B155" s="57" t="s">
        <v>161</v>
      </c>
      <c r="C155" s="51"/>
      <c r="D155" s="51"/>
      <c r="E155" s="51"/>
      <c r="F155" s="51"/>
      <c r="G155" s="51"/>
      <c r="H155" s="51"/>
      <c r="I155" s="51"/>
      <c r="J155" s="51"/>
      <c r="K155" s="51"/>
      <c r="L155" s="51"/>
      <c r="M155" s="51"/>
      <c r="N155" s="51"/>
      <c r="O155" s="51"/>
      <c r="P155" s="51"/>
      <c r="Q155" s="51"/>
      <c r="R155" s="51"/>
      <c r="T155" s="51"/>
    </row>
    <row r="156" spans="2:20" ht="12.75">
      <c r="B156" s="57" t="s">
        <v>169</v>
      </c>
      <c r="C156" s="51"/>
      <c r="D156" s="51"/>
      <c r="E156" s="51"/>
      <c r="F156" s="51"/>
      <c r="G156" s="51"/>
      <c r="H156" s="51"/>
      <c r="I156" s="51"/>
      <c r="J156" s="51"/>
      <c r="K156" s="51"/>
      <c r="L156" s="51"/>
      <c r="M156" s="51"/>
      <c r="N156" s="51"/>
      <c r="O156" s="51"/>
      <c r="P156" s="51"/>
      <c r="Q156" s="51"/>
      <c r="R156" s="51"/>
      <c r="T156" s="51"/>
    </row>
    <row r="157" spans="2:20" ht="12.75">
      <c r="B157" s="57" t="s">
        <v>162</v>
      </c>
      <c r="C157" s="51"/>
      <c r="D157" s="51"/>
      <c r="E157" s="51"/>
      <c r="F157" s="51"/>
      <c r="G157" s="51"/>
      <c r="H157" s="51"/>
      <c r="I157" s="51"/>
      <c r="J157" s="51"/>
      <c r="K157" s="51"/>
      <c r="L157" s="51"/>
      <c r="M157" s="51"/>
      <c r="N157" s="51"/>
      <c r="O157" s="51"/>
      <c r="P157" s="51"/>
      <c r="Q157" s="51"/>
      <c r="R157" s="51"/>
      <c r="T157" s="51"/>
    </row>
    <row r="158" spans="2:20" ht="12.75">
      <c r="B158" s="57" t="s">
        <v>164</v>
      </c>
      <c r="C158" s="51"/>
      <c r="D158" s="51"/>
      <c r="E158" s="51"/>
      <c r="F158" s="51"/>
      <c r="G158" s="51"/>
      <c r="H158" s="51"/>
      <c r="I158" s="51"/>
      <c r="J158" s="51"/>
      <c r="K158" s="51"/>
      <c r="L158" s="51"/>
      <c r="M158" s="51"/>
      <c r="N158" s="51"/>
      <c r="O158" s="51"/>
      <c r="P158" s="51"/>
      <c r="Q158" s="51"/>
      <c r="R158" s="51"/>
      <c r="T158" s="51"/>
    </row>
    <row r="159" spans="2:20" ht="12.75">
      <c r="B159" s="57" t="s">
        <v>46</v>
      </c>
      <c r="C159" s="51"/>
      <c r="D159" s="51"/>
      <c r="E159" s="51"/>
      <c r="F159" s="51"/>
      <c r="G159" s="51"/>
      <c r="H159" s="51"/>
      <c r="I159" s="51"/>
      <c r="J159" s="51"/>
      <c r="K159" s="51"/>
      <c r="L159" s="51"/>
      <c r="M159" s="51"/>
      <c r="N159" s="51"/>
      <c r="O159" s="51"/>
      <c r="P159" s="51"/>
      <c r="Q159" s="51"/>
      <c r="R159" s="51"/>
      <c r="T159" s="51"/>
    </row>
    <row r="160" spans="2:20" ht="12.75">
      <c r="B160" s="57" t="s">
        <v>54</v>
      </c>
      <c r="C160" s="51"/>
      <c r="D160" s="51"/>
      <c r="E160" s="51"/>
      <c r="F160" s="51"/>
      <c r="G160" s="51"/>
      <c r="H160" s="51"/>
      <c r="I160" s="51"/>
      <c r="J160" s="51"/>
      <c r="K160" s="51"/>
      <c r="L160" s="51"/>
      <c r="M160" s="51"/>
      <c r="N160" s="51"/>
      <c r="O160" s="51"/>
      <c r="P160" s="51"/>
      <c r="Q160" s="51"/>
      <c r="R160" s="51"/>
      <c r="T160" s="51"/>
    </row>
    <row r="161" spans="2:20" ht="12.75">
      <c r="B161" s="57" t="s">
        <v>45</v>
      </c>
      <c r="C161" s="51"/>
      <c r="D161" s="51"/>
      <c r="E161" s="51"/>
      <c r="F161" s="51"/>
      <c r="G161" s="51"/>
      <c r="H161" s="51"/>
      <c r="I161" s="51"/>
      <c r="J161" s="51"/>
      <c r="K161" s="51"/>
      <c r="L161" s="51"/>
      <c r="M161" s="51"/>
      <c r="N161" s="51"/>
      <c r="O161" s="51"/>
      <c r="P161" s="51"/>
      <c r="Q161" s="51"/>
      <c r="R161" s="51"/>
      <c r="T161" s="51"/>
    </row>
    <row r="162" spans="2:20" ht="12.75">
      <c r="B162" s="57" t="s">
        <v>47</v>
      </c>
      <c r="C162" s="51"/>
      <c r="D162" s="51"/>
      <c r="E162" s="51"/>
      <c r="F162" s="51"/>
      <c r="G162" s="51"/>
      <c r="H162" s="51"/>
      <c r="I162" s="51"/>
      <c r="J162" s="51"/>
      <c r="K162" s="51"/>
      <c r="L162" s="51"/>
      <c r="M162" s="51"/>
      <c r="N162" s="51"/>
      <c r="O162" s="51"/>
      <c r="P162" s="51"/>
      <c r="Q162" s="51"/>
      <c r="R162" s="51"/>
      <c r="T162" s="51"/>
    </row>
    <row r="163" spans="2:20" ht="12.75">
      <c r="B163" s="57" t="s">
        <v>113</v>
      </c>
      <c r="C163" s="51"/>
      <c r="D163" s="51"/>
      <c r="E163" s="51"/>
      <c r="F163" s="51"/>
      <c r="G163" s="51"/>
      <c r="H163" s="51"/>
      <c r="I163" s="51"/>
      <c r="J163" s="51"/>
      <c r="K163" s="51"/>
      <c r="L163" s="51"/>
      <c r="M163" s="51"/>
      <c r="N163" s="51"/>
      <c r="O163" s="51"/>
      <c r="P163" s="51"/>
      <c r="Q163" s="51"/>
      <c r="R163" s="51"/>
      <c r="T163" s="51"/>
    </row>
    <row r="164" spans="2:20" ht="12.75">
      <c r="B164" s="57" t="s">
        <v>111</v>
      </c>
      <c r="C164" s="51"/>
      <c r="D164" s="51"/>
      <c r="E164" s="51"/>
      <c r="F164" s="51"/>
      <c r="G164" s="51"/>
      <c r="H164" s="51"/>
      <c r="I164" s="51"/>
      <c r="J164" s="51"/>
      <c r="K164" s="51"/>
      <c r="L164" s="51"/>
      <c r="M164" s="51"/>
      <c r="N164" s="51"/>
      <c r="O164" s="51"/>
      <c r="P164" s="51"/>
      <c r="Q164" s="51"/>
      <c r="R164" s="51"/>
      <c r="T164" s="51"/>
    </row>
    <row r="165" spans="2:20" ht="12.75">
      <c r="B165" s="57" t="s">
        <v>40</v>
      </c>
      <c r="C165" s="51"/>
      <c r="D165" s="51"/>
      <c r="E165" s="51"/>
      <c r="F165" s="51"/>
      <c r="G165" s="51"/>
      <c r="H165" s="51"/>
      <c r="I165" s="51"/>
      <c r="J165" s="51"/>
      <c r="K165" s="51"/>
      <c r="L165" s="51"/>
      <c r="M165" s="51"/>
      <c r="N165" s="51"/>
      <c r="O165" s="51"/>
      <c r="P165" s="51"/>
      <c r="Q165" s="51"/>
      <c r="R165" s="51"/>
      <c r="T165" s="51"/>
    </row>
    <row r="166" spans="2:20" ht="12.75">
      <c r="B166" s="57" t="s">
        <v>110</v>
      </c>
      <c r="C166" s="51"/>
      <c r="D166" s="51"/>
      <c r="E166" s="51"/>
      <c r="F166" s="51"/>
      <c r="G166" s="51"/>
      <c r="H166" s="51"/>
      <c r="I166" s="51"/>
      <c r="J166" s="51"/>
      <c r="K166" s="51"/>
      <c r="L166" s="51"/>
      <c r="M166" s="51"/>
      <c r="N166" s="51"/>
      <c r="O166" s="51"/>
      <c r="P166" s="51"/>
      <c r="Q166" s="51"/>
      <c r="R166" s="51"/>
      <c r="T166" s="51"/>
    </row>
    <row r="167" spans="2:20" ht="12.75">
      <c r="B167" s="51"/>
      <c r="C167" s="51"/>
      <c r="D167" s="51"/>
      <c r="E167" s="51"/>
      <c r="F167" s="51"/>
      <c r="G167" s="51"/>
      <c r="H167" s="51"/>
      <c r="I167" s="51"/>
      <c r="J167" s="51"/>
      <c r="K167" s="51"/>
      <c r="L167" s="51"/>
      <c r="M167" s="51"/>
      <c r="N167" s="51"/>
      <c r="O167" s="51"/>
      <c r="P167" s="51"/>
      <c r="Q167" s="51"/>
      <c r="R167" s="51"/>
      <c r="T167" s="51"/>
    </row>
    <row r="168" spans="2:20" ht="12.75">
      <c r="B168" s="51"/>
      <c r="C168" s="51"/>
      <c r="D168" s="51"/>
      <c r="E168" s="51"/>
      <c r="F168" s="51"/>
      <c r="G168" s="51"/>
      <c r="H168" s="51"/>
      <c r="I168" s="51"/>
      <c r="J168" s="51"/>
      <c r="K168" s="51"/>
      <c r="L168" s="51"/>
      <c r="M168" s="51"/>
      <c r="N168" s="51"/>
      <c r="O168" s="51"/>
      <c r="P168" s="51"/>
      <c r="Q168" s="51"/>
      <c r="R168" s="51"/>
      <c r="T168" s="51"/>
    </row>
    <row r="169" spans="2:20" ht="12.75">
      <c r="B169" s="51"/>
      <c r="C169" s="51"/>
      <c r="D169" s="51"/>
      <c r="E169" s="51"/>
      <c r="F169" s="51"/>
      <c r="G169" s="51"/>
      <c r="H169" s="51"/>
      <c r="I169" s="51"/>
      <c r="J169" s="51"/>
      <c r="K169" s="51"/>
      <c r="L169" s="51"/>
      <c r="M169" s="51"/>
      <c r="N169" s="51"/>
      <c r="O169" s="51"/>
      <c r="P169" s="51"/>
      <c r="Q169" s="51"/>
      <c r="R169" s="51"/>
      <c r="T169" s="51"/>
    </row>
    <row r="170" spans="2:20" ht="12.75">
      <c r="B170" s="51" t="s">
        <v>184</v>
      </c>
      <c r="C170" s="51"/>
      <c r="D170" s="51"/>
      <c r="E170" s="51"/>
      <c r="F170" s="51"/>
      <c r="G170" s="51"/>
      <c r="H170" s="51"/>
      <c r="I170" s="51"/>
      <c r="J170" s="51"/>
      <c r="K170" s="51"/>
      <c r="L170" s="51"/>
      <c r="M170" s="51"/>
      <c r="N170" s="51"/>
      <c r="O170" s="51"/>
      <c r="P170" s="51"/>
      <c r="Q170" s="51"/>
      <c r="R170" s="51"/>
      <c r="T170" s="51"/>
    </row>
    <row r="171" spans="2:20" ht="12.75">
      <c r="B171" s="56" t="s">
        <v>66</v>
      </c>
      <c r="C171" s="51"/>
      <c r="D171" s="51"/>
      <c r="E171" s="51"/>
      <c r="F171" s="51"/>
      <c r="G171" s="51"/>
      <c r="H171" s="51"/>
      <c r="I171" s="51"/>
      <c r="J171" s="51"/>
      <c r="K171" s="51"/>
      <c r="L171" s="51"/>
      <c r="M171" s="51"/>
      <c r="N171" s="51"/>
      <c r="O171" s="51"/>
      <c r="P171" s="51"/>
      <c r="Q171" s="51"/>
      <c r="R171" s="51"/>
      <c r="T171" s="51"/>
    </row>
    <row r="172" spans="2:20" ht="12.75">
      <c r="B172" s="56" t="s">
        <v>85</v>
      </c>
      <c r="C172" s="51"/>
      <c r="D172" s="51"/>
      <c r="E172" s="51"/>
      <c r="F172" s="51"/>
      <c r="G172" s="51"/>
      <c r="H172" s="51"/>
      <c r="I172" s="51"/>
      <c r="J172" s="51"/>
      <c r="K172" s="51"/>
      <c r="L172" s="51"/>
      <c r="M172" s="51"/>
      <c r="N172" s="51"/>
      <c r="O172" s="51"/>
      <c r="P172" s="51"/>
      <c r="Q172" s="51"/>
      <c r="R172" s="51"/>
      <c r="T172" s="51"/>
    </row>
    <row r="173" spans="2:20" ht="12.75">
      <c r="B173" s="51"/>
      <c r="C173" s="51"/>
      <c r="D173" s="51"/>
      <c r="E173" s="51"/>
      <c r="F173" s="51"/>
      <c r="G173" s="51"/>
      <c r="H173" s="51"/>
      <c r="I173" s="51"/>
      <c r="J173" s="51"/>
      <c r="K173" s="51"/>
      <c r="L173" s="51"/>
      <c r="M173" s="51"/>
      <c r="N173" s="51"/>
      <c r="O173" s="51"/>
      <c r="P173" s="51"/>
      <c r="Q173" s="51"/>
      <c r="R173" s="51"/>
      <c r="T173" s="51"/>
    </row>
    <row r="174" spans="2:20" ht="12.75">
      <c r="B174" s="58"/>
      <c r="C174" s="51"/>
      <c r="D174" s="51"/>
      <c r="E174" s="51"/>
      <c r="F174" s="51"/>
      <c r="G174" s="51"/>
      <c r="H174" s="51"/>
      <c r="I174" s="51"/>
      <c r="J174" s="51"/>
      <c r="K174" s="51"/>
      <c r="L174" s="51"/>
      <c r="M174" s="51"/>
      <c r="N174" s="51"/>
      <c r="O174" s="51"/>
      <c r="P174" s="51"/>
      <c r="Q174" s="51"/>
      <c r="R174" s="51"/>
      <c r="T174" s="51"/>
    </row>
    <row r="175" spans="2:20" ht="12.75">
      <c r="B175" s="58"/>
      <c r="C175" s="51"/>
      <c r="D175" s="51"/>
      <c r="E175" s="51"/>
      <c r="F175" s="51"/>
      <c r="G175" s="51"/>
      <c r="H175" s="51"/>
      <c r="I175" s="51"/>
      <c r="J175" s="51"/>
      <c r="K175" s="51"/>
      <c r="L175" s="51"/>
      <c r="M175" s="51"/>
      <c r="N175" s="51"/>
      <c r="O175" s="51"/>
      <c r="P175" s="51"/>
      <c r="Q175" s="51"/>
      <c r="R175" s="51"/>
      <c r="T175" s="51"/>
    </row>
    <row r="176" spans="2:20" ht="12.75">
      <c r="B176" s="58"/>
      <c r="C176" s="51"/>
      <c r="D176" s="51"/>
      <c r="E176" s="51"/>
      <c r="F176" s="51"/>
      <c r="G176" s="51"/>
      <c r="H176" s="51"/>
      <c r="I176" s="51"/>
      <c r="J176" s="51"/>
      <c r="K176" s="51"/>
      <c r="L176" s="51"/>
      <c r="M176" s="51"/>
      <c r="N176" s="51"/>
      <c r="O176" s="51"/>
      <c r="P176" s="51"/>
      <c r="Q176" s="51"/>
      <c r="R176" s="51"/>
      <c r="T176" s="51"/>
    </row>
    <row r="177" spans="2:20" ht="12.75">
      <c r="B177" s="58"/>
      <c r="C177" s="51"/>
      <c r="D177" s="51"/>
      <c r="E177" s="51"/>
      <c r="F177" s="51"/>
      <c r="G177" s="51"/>
      <c r="H177" s="51"/>
      <c r="I177" s="51"/>
      <c r="J177" s="51"/>
      <c r="K177" s="51"/>
      <c r="L177" s="51"/>
      <c r="M177" s="51"/>
      <c r="N177" s="51"/>
      <c r="O177" s="51"/>
      <c r="P177" s="51"/>
      <c r="Q177" s="51"/>
      <c r="R177" s="51"/>
      <c r="T177" s="51"/>
    </row>
    <row r="178" spans="2:20" ht="12.75">
      <c r="B178" s="58"/>
      <c r="C178" s="51"/>
      <c r="D178" s="51"/>
      <c r="E178" s="51"/>
      <c r="F178" s="51"/>
      <c r="G178" s="51"/>
      <c r="H178" s="51"/>
      <c r="I178" s="51"/>
      <c r="J178" s="51"/>
      <c r="K178" s="51"/>
      <c r="L178" s="51"/>
      <c r="M178" s="51"/>
      <c r="N178" s="51"/>
      <c r="O178" s="51"/>
      <c r="P178" s="51"/>
      <c r="Q178" s="51"/>
      <c r="R178" s="51"/>
      <c r="T178" s="51"/>
    </row>
    <row r="179" spans="2:20" ht="12.75">
      <c r="B179" s="58"/>
      <c r="C179" s="51"/>
      <c r="D179" s="51"/>
      <c r="E179" s="51"/>
      <c r="F179" s="51"/>
      <c r="G179" s="51"/>
      <c r="H179" s="51"/>
      <c r="I179" s="51"/>
      <c r="J179" s="51"/>
      <c r="K179" s="51"/>
      <c r="L179" s="51"/>
      <c r="M179" s="51"/>
      <c r="N179" s="51"/>
      <c r="O179" s="51"/>
      <c r="P179" s="51"/>
      <c r="Q179" s="51"/>
      <c r="R179" s="51"/>
      <c r="T179" s="51"/>
    </row>
    <row r="180" spans="2:20" ht="12.75">
      <c r="B180" s="58"/>
      <c r="C180" s="51"/>
      <c r="D180" s="51"/>
      <c r="E180" s="51"/>
      <c r="F180" s="51"/>
      <c r="G180" s="51"/>
      <c r="H180" s="51"/>
      <c r="I180" s="51"/>
      <c r="J180" s="51"/>
      <c r="K180" s="51"/>
      <c r="L180" s="51"/>
      <c r="M180" s="51"/>
      <c r="N180" s="51"/>
      <c r="O180" s="51"/>
      <c r="P180" s="51"/>
      <c r="Q180" s="51"/>
      <c r="R180" s="51"/>
      <c r="T180" s="51"/>
    </row>
  </sheetData>
  <sheetProtection formatCells="0" formatColumns="0" formatRows="0" insertRows="0"/>
  <mergeCells count="78">
    <mergeCell ref="C77:P77"/>
    <mergeCell ref="C78:P78"/>
    <mergeCell ref="D28:E28"/>
    <mergeCell ref="C73:P73"/>
    <mergeCell ref="C74:P74"/>
    <mergeCell ref="C71:P71"/>
    <mergeCell ref="C72:P72"/>
    <mergeCell ref="B52:P67"/>
    <mergeCell ref="A68:Q68"/>
    <mergeCell ref="B69:B76"/>
    <mergeCell ref="C69:P69"/>
    <mergeCell ref="C70:P70"/>
    <mergeCell ref="C75:P75"/>
    <mergeCell ref="C76:P76"/>
    <mergeCell ref="C44:G44"/>
    <mergeCell ref="H44:L44"/>
    <mergeCell ref="M44:P44"/>
    <mergeCell ref="B46:P46"/>
    <mergeCell ref="B48:B49"/>
    <mergeCell ref="B51:P51"/>
    <mergeCell ref="C42:G42"/>
    <mergeCell ref="H42:L42"/>
    <mergeCell ref="M42:P42"/>
    <mergeCell ref="C43:G43"/>
    <mergeCell ref="H43:L43"/>
    <mergeCell ref="M43:P43"/>
    <mergeCell ref="C40:G40"/>
    <mergeCell ref="H40:L40"/>
    <mergeCell ref="M40:P40"/>
    <mergeCell ref="C41:G41"/>
    <mergeCell ref="H41:L41"/>
    <mergeCell ref="M41:P41"/>
    <mergeCell ref="B35:P35"/>
    <mergeCell ref="C36:P36"/>
    <mergeCell ref="B38:P38"/>
    <mergeCell ref="C39:G39"/>
    <mergeCell ref="H39:L39"/>
    <mergeCell ref="M39:P39"/>
    <mergeCell ref="B29:P29"/>
    <mergeCell ref="C30:P30"/>
    <mergeCell ref="B31:P31"/>
    <mergeCell ref="C32:P32"/>
    <mergeCell ref="B33:P33"/>
    <mergeCell ref="C34:P34"/>
    <mergeCell ref="C24:P24"/>
    <mergeCell ref="B25:P25"/>
    <mergeCell ref="C26:P26"/>
    <mergeCell ref="B27:P27"/>
    <mergeCell ref="H28:J28"/>
    <mergeCell ref="K28:M28"/>
    <mergeCell ref="N28:O28"/>
    <mergeCell ref="C18:P18"/>
    <mergeCell ref="B19:P19"/>
    <mergeCell ref="B20:P20"/>
    <mergeCell ref="B21:P21"/>
    <mergeCell ref="C22:P22"/>
    <mergeCell ref="B23:P23"/>
    <mergeCell ref="C12:P12"/>
    <mergeCell ref="B13:P13"/>
    <mergeCell ref="C14:P14"/>
    <mergeCell ref="B15:P15"/>
    <mergeCell ref="C16:P16"/>
    <mergeCell ref="B17:P17"/>
    <mergeCell ref="B7:P8"/>
    <mergeCell ref="B9:P9"/>
    <mergeCell ref="C10:I10"/>
    <mergeCell ref="J10:M10"/>
    <mergeCell ref="N10:P10"/>
    <mergeCell ref="B11:P11"/>
    <mergeCell ref="B2:B5"/>
    <mergeCell ref="C2:M2"/>
    <mergeCell ref="N2:P2"/>
    <mergeCell ref="C3:M3"/>
    <mergeCell ref="N3:P3"/>
    <mergeCell ref="C4:M4"/>
    <mergeCell ref="N4:P4"/>
    <mergeCell ref="C5:M5"/>
    <mergeCell ref="N5:P5"/>
  </mergeCells>
  <conditionalFormatting sqref="O49">
    <cfRule type="cellIs" priority="17" dxfId="1" operator="equal" stopIfTrue="1">
      <formula>"0"</formula>
    </cfRule>
    <cfRule type="cellIs" priority="18" dxfId="1" operator="lessThanOrEqual" stopIfTrue="1">
      <formula>$S$5</formula>
    </cfRule>
    <cfRule type="cellIs" priority="19" dxfId="0" operator="greaterThanOrEqual" stopIfTrue="1">
      <formula>$S$2</formula>
    </cfRule>
    <cfRule type="cellIs" priority="20" dxfId="3" operator="between" stopIfTrue="1">
      <formula>$S$4</formula>
      <formula>$S$3</formula>
    </cfRule>
  </conditionalFormatting>
  <conditionalFormatting sqref="P49">
    <cfRule type="cellIs" priority="13" dxfId="1" operator="equal" stopIfTrue="1">
      <formula>"0"</formula>
    </cfRule>
    <cfRule type="cellIs" priority="14" dxfId="1" operator="lessThanOrEqual" stopIfTrue="1">
      <formula>$S$5</formula>
    </cfRule>
    <cfRule type="cellIs" priority="15" dxfId="0" operator="greaterThanOrEqual" stopIfTrue="1">
      <formula>$S$2</formula>
    </cfRule>
    <cfRule type="cellIs" priority="16" dxfId="3" operator="between" stopIfTrue="1">
      <formula>$S$4</formula>
      <formula>$S$3</formula>
    </cfRule>
  </conditionalFormatting>
  <conditionalFormatting sqref="I49">
    <cfRule type="cellIs" priority="9" dxfId="1" operator="equal" stopIfTrue="1">
      <formula>"0"</formula>
    </cfRule>
    <cfRule type="cellIs" priority="10" dxfId="1" operator="lessThanOrEqual" stopIfTrue="1">
      <formula>$S$5</formula>
    </cfRule>
    <cfRule type="cellIs" priority="11" dxfId="0" operator="greaterThanOrEqual" stopIfTrue="1">
      <formula>$S$2</formula>
    </cfRule>
    <cfRule type="cellIs" priority="12" dxfId="3" operator="between" stopIfTrue="1">
      <formula>$S$4</formula>
      <formula>$S$3</formula>
    </cfRule>
  </conditionalFormatting>
  <conditionalFormatting sqref="F49">
    <cfRule type="cellIs" priority="5" dxfId="1" operator="equal" stopIfTrue="1">
      <formula>"0"</formula>
    </cfRule>
    <cfRule type="cellIs" priority="6" dxfId="1" operator="lessThanOrEqual" stopIfTrue="1">
      <formula>$S$5</formula>
    </cfRule>
    <cfRule type="cellIs" priority="7" dxfId="0" operator="greaterThanOrEqual" stopIfTrue="1">
      <formula>$S$2</formula>
    </cfRule>
    <cfRule type="cellIs" priority="8" dxfId="3" operator="between" stopIfTrue="1">
      <formula>$S$4</formula>
      <formula>$S$3</formula>
    </cfRule>
  </conditionalFormatting>
  <conditionalFormatting sqref="L49">
    <cfRule type="cellIs" priority="1" dxfId="1" operator="equal" stopIfTrue="1">
      <formula>"0"</formula>
    </cfRule>
    <cfRule type="cellIs" priority="2" dxfId="1" operator="lessThanOrEqual" stopIfTrue="1">
      <formula>$S$5</formula>
    </cfRule>
    <cfRule type="cellIs" priority="3" dxfId="0" operator="greaterThanOrEqual" stopIfTrue="1">
      <formula>$S$2</formula>
    </cfRule>
    <cfRule type="cellIs" priority="4" dxfId="3" operator="between" stopIfTrue="1">
      <formula>$S$4</formula>
      <formula>$S$3</formula>
    </cfRule>
  </conditionalFormatting>
  <dataValidations count="6">
    <dataValidation type="list" allowBlank="1" showInputMessage="1" showErrorMessage="1" sqref="C78:P78">
      <formula1>$B$171:$B$172</formula1>
    </dataValidation>
    <dataValidation type="list" allowBlank="1" showInputMessage="1" showErrorMessage="1" sqref="C12:P12">
      <formula1>$B$140:$B$166</formula1>
    </dataValidation>
    <dataValidation type="list" allowBlank="1" showInputMessage="1" showErrorMessage="1" sqref="C10:I10">
      <formula1>"2019,2020,2021,2022,2023"</formula1>
    </dataValidation>
    <dataValidation type="list" allowBlank="1" showInputMessage="1" showErrorMessage="1" sqref="N10:P10">
      <formula1>"Economicos,Eficiencia,Eficacia, Efectividad,Calidad"</formula1>
    </dataValidation>
    <dataValidation type="list" allowBlank="1" showInputMessage="1" showErrorMessage="1" sqref="C32:P32 C34:P34 C36:P36">
      <formula1>$Q$103:$Q$108</formula1>
    </dataValidation>
    <dataValidation type="list" allowBlank="1" showInputMessage="1" showErrorMessage="1" sqref="C18:P18">
      <formula1>$B$129:$B$136</formula1>
    </dataValidation>
  </dataValidations>
  <printOptions/>
  <pageMargins left="0.7" right="0.7" top="0.75" bottom="0.75" header="0.3" footer="0.3"/>
  <pageSetup horizontalDpi="600" verticalDpi="600" orientation="portrait"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SUPERSOCIEDADES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Indicadores del proceso Gestión del Talento Humano</dc:title>
  <dc:subject/>
  <dc:creator>hoslanders</dc:creator>
  <cp:keywords/>
  <dc:description/>
  <cp:lastModifiedBy>Carmen Tulia Moreno Figueroa</cp:lastModifiedBy>
  <cp:lastPrinted>2014-10-10T12:56:08Z</cp:lastPrinted>
  <dcterms:created xsi:type="dcterms:W3CDTF">2012-02-20T19:54:14Z</dcterms:created>
  <dcterms:modified xsi:type="dcterms:W3CDTF">2021-01-25T19:00:24Z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onOverlay">
    <vt:lpwstr/>
  </property>
  <property fmtid="{D5CDD505-2E9C-101B-9397-08002B2CF9AE}" pid="3" name="ContentTypeId">
    <vt:lpwstr>0x010100DAE502E0AF30B84A96E60AFD0F2E04C4</vt:lpwstr>
  </property>
  <property fmtid="{D5CDD505-2E9C-101B-9397-08002B2CF9AE}" pid="4" name="Comentarios">
    <vt:lpwstr/>
  </property>
  <property fmtid="{D5CDD505-2E9C-101B-9397-08002B2CF9AE}" pid="5" name="Fase">
    <vt:lpwstr>a. Ficha Téncnica</vt:lpwstr>
  </property>
  <property fmtid="{D5CDD505-2E9C-101B-9397-08002B2CF9AE}" pid="6" name="Fecha_Actualizacion">
    <vt:lpwstr>2021-02-09T00:00:00Z</vt:lpwstr>
  </property>
  <property fmtid="{D5CDD505-2E9C-101B-9397-08002B2CF9AE}" pid="7" name="Descripción Documento">
    <vt:lpwstr/>
  </property>
  <property fmtid="{D5CDD505-2E9C-101B-9397-08002B2CF9AE}" pid="8" name="Fecha">
    <vt:lpwstr>2020-01-31T00:00:00Z</vt:lpwstr>
  </property>
  <property fmtid="{D5CDD505-2E9C-101B-9397-08002B2CF9AE}" pid="9" name="Grupos_de_Proceso">
    <vt:lpwstr>Procesos de Apoyo</vt:lpwstr>
  </property>
  <property fmtid="{D5CDD505-2E9C-101B-9397-08002B2CF9AE}" pid="10" name="Dependencia_Nivel_Superior">
    <vt:lpwstr>Secretaría General</vt:lpwstr>
  </property>
  <property fmtid="{D5CDD505-2E9C-101B-9397-08002B2CF9AE}" pid="11" name="Procesos_SGI">
    <vt:lpwstr>Procesos de Apoyo - Gestión del Talento Humano</vt:lpwstr>
  </property>
  <property fmtid="{D5CDD505-2E9C-101B-9397-08002B2CF9AE}" pid="12" name="Tipo Documental">
    <vt:lpwstr>Indicadores</vt:lpwstr>
  </property>
  <property fmtid="{D5CDD505-2E9C-101B-9397-08002B2CF9AE}" pid="13" name="Ano Documento">
    <vt:lpwstr>2020</vt:lpwstr>
  </property>
  <property fmtid="{D5CDD505-2E9C-101B-9397-08002B2CF9AE}" pid="14" name="eDOCS AutoSave">
    <vt:lpwstr/>
  </property>
  <property fmtid="{D5CDD505-2E9C-101B-9397-08002B2CF9AE}" pid="15" name="_dlc_DocId">
    <vt:lpwstr>NV5X2DCNMZXR-1675502055-102</vt:lpwstr>
  </property>
  <property fmtid="{D5CDD505-2E9C-101B-9397-08002B2CF9AE}" pid="16" name="_dlc_DocIdItemGuid">
    <vt:lpwstr>83e1a2a9-fba7-4cea-a4b8-3b1ec62f5d2b</vt:lpwstr>
  </property>
  <property fmtid="{D5CDD505-2E9C-101B-9397-08002B2CF9AE}" pid="17" name="_dlc_DocIdUrl">
    <vt:lpwstr>https://www.supersociedades.gov.co/nuestra_entidad/Planeacion/_layouts/15/DocIdRedir.aspx?ID=NV5X2DCNMZXR-1675502055-102, NV5X2DCNMZXR-1675502055-102</vt:lpwstr>
  </property>
  <property fmtid="{D5CDD505-2E9C-101B-9397-08002B2CF9AE}" pid="18" name="_Version">
    <vt:lpwstr>4</vt:lpwstr>
  </property>
</Properties>
</file>