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5" windowHeight="10530" tabRatio="724" firstSheet="1" activeTab="2"/>
  </bookViews>
  <sheets>
    <sheet name="1 reduccion tiempos sentencias" sheetId="1" r:id="rId1"/>
    <sheet name="registro tiempos sentencias" sheetId="2" r:id="rId2"/>
    <sheet name="2 Reducción Tiempos demandas" sheetId="3" r:id="rId3"/>
    <sheet name="registro red tiempo demandas" sheetId="4" r:id="rId4"/>
    <sheet name="3 % procesos admitidos térm leg" sheetId="5" r:id="rId5"/>
    <sheet name="registro % procesos admit térm" sheetId="6" r:id="rId6"/>
    <sheet name="Registro admisiones en tiempo" sheetId="7" state="hidden" r:id="rId7"/>
    <sheet name="Datos Tiempos demanda" sheetId="8" state="hidden" r:id="rId8"/>
    <sheet name="Datos Sentencia" sheetId="9" state="hidden" r:id="rId9"/>
  </sheets>
  <definedNames>
    <definedName name="_xlnm.Print_Area" localSheetId="0">'1 reduccion tiempos sentencias'!$A$1:$Q$80</definedName>
    <definedName name="_xlnm.Print_Area" localSheetId="2">'2 Reducción Tiempos demandas'!$A$1:$Q$80</definedName>
  </definedNames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<sst xmlns="http://schemas.openxmlformats.org/spreadsheetml/2006/main" count="525" uniqueCount="188">
  <si>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</si>
  <si>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</si>
  <si>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</si>
  <si>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</si>
  <si>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</si>
  <si>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</si>
  <si>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</si>
  <si>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</si>
  <si>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</si>
  <si>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</si>
  <si>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</si>
  <si>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</si>
  <si>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</si>
  <si>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</si>
  <si>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</si>
  <si>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</si>
  <si>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</si>
  <si>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</si>
  <si>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</si>
  <si>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</si>
  <si>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</si>
  <si>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</si>
  <si>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</si>
  <si>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</si>
  <si>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PROCESOS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</si>
  <si>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</si>
  <si>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</si>
  <si>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</si>
  <si>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</si>
  <si>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</si>
  <si>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</si>
  <si>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</si>
  <si>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</si>
  <si>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</si>
  <si>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SISTEMA DE GESTIÓN INTEGRADO</t>
  </si>
  <si>
    <t>PROCESO: GESTIÓN INTEGRAL</t>
  </si>
  <si>
    <t>FORMATO: HOJA DE VIDA INDICADORES</t>
  </si>
  <si>
    <t>Pagina 1 de 1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</si>
  <si>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</si>
  <si>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</si>
  <si>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</si>
  <si>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</si>
  <si>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</si>
  <si>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ANUAL</t>
  </si>
  <si>
    <t>SEMESTRAL</t>
  </si>
  <si>
    <t>TRIMESTRAL</t>
  </si>
  <si>
    <t>CUATRIMESTRAL</t>
  </si>
  <si>
    <t>BIMESTRAL</t>
  </si>
  <si>
    <t>MENSUAL</t>
  </si>
  <si>
    <t>Contar con empresas competitivas, productivas y perdurables</t>
  </si>
  <si>
    <t>AÑO</t>
  </si>
  <si>
    <t>ACCIÓN A TOMAR</t>
  </si>
  <si>
    <t>NINGUNA</t>
  </si>
  <si>
    <t>SISTEMA DE GESTION INTEGRADO</t>
  </si>
  <si>
    <t>PROCESO:  GESTION INTEGRAL</t>
  </si>
  <si>
    <t>FORMATO: DATOS INDICADORES PROCESOS</t>
  </si>
  <si>
    <t>GRUPO</t>
  </si>
  <si>
    <t>TOTAL</t>
  </si>
  <si>
    <t>PROCESOS SOCIETARIOS</t>
  </si>
  <si>
    <t>CONCILIACIÓN Y ARBITRAMENTO</t>
  </si>
  <si>
    <t>PROCESOS PARALELOS A LA INSOLVENCIA</t>
  </si>
  <si>
    <t>No aplica</t>
  </si>
  <si>
    <t>Ene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</si>
  <si>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</si>
  <si>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</si>
  <si>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</si>
  <si>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</si>
  <si>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</si>
  <si>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</si>
  <si>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</si>
  <si>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</si>
  <si>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</si>
  <si>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</si>
  <si>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</si>
  <si>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</si>
  <si>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</si>
  <si>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</si>
  <si>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</si>
  <si>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Contribuir a la preservación del orden público económico</t>
  </si>
  <si>
    <t>Análisis Trimestre 1:</t>
  </si>
  <si>
    <t>Análisis Trimestre 2:</t>
  </si>
  <si>
    <t>Análisis Trimestre 3:</t>
  </si>
  <si>
    <t>Análisis Trimestre 4:</t>
  </si>
  <si>
    <t>PORCENTAJE</t>
  </si>
  <si>
    <t>Código: GC-F-006</t>
  </si>
  <si>
    <t>Versión 004</t>
  </si>
  <si>
    <t>Fecha: 11 de abril de 2019</t>
  </si>
  <si>
    <t>Economicos</t>
  </si>
  <si>
    <t>Fortalecimiento de la oferta de valor para los usuarios (más y mejores servicios)</t>
  </si>
  <si>
    <t xml:space="preserve">Lograr el reconocimiento y la confianza de los usuarios
</t>
  </si>
  <si>
    <t xml:space="preserve">Lograr niveles superiores de servicio, acompañamiento y atención al usuario (excelencia operacional)
</t>
  </si>
  <si>
    <t xml:space="preserve">Lograr un marco normativo adecuado que facilite el cumplimiento de la Misión
</t>
  </si>
  <si>
    <t xml:space="preserve">Construcción de una cultura de alto rendimiento
</t>
  </si>
  <si>
    <t>GESTION DE APOYO JUDICIAL</t>
  </si>
  <si>
    <t>TIPO DE ACCION</t>
  </si>
  <si>
    <t>Medir la disminución del tiempo promedio de la duración de los procesos</t>
  </si>
  <si>
    <t>(línea base - tiempo observado)/(línea base - meta)</t>
  </si>
  <si>
    <t>Reducción de tiempos de sentencias (tiempos del proceso)</t>
  </si>
  <si>
    <t>Reducción de tiempos de admisión de demandas</t>
  </si>
  <si>
    <t>Medir la disminución del tiempo promedio de la duración de admisión de las demandas</t>
  </si>
  <si>
    <t xml:space="preserve">Numerador: Línea base (tiempo promedio observado en el último trimestre 2018 - días hábiles) - Tiempo observado (tiempo promedio registrado hasta la admisión de la demanda)
Denominador:  Línea base - meta </t>
  </si>
  <si>
    <t>Proporción de procesos qure fueron admitidos en el término legal</t>
  </si>
  <si>
    <t>Medir la proporción de procesos qure fueron admitidos en el término legal</t>
  </si>
  <si>
    <t>Numerador: Número de procesos admitidos en el trimestre bajo medición dentro de los 30 días hábiles siguientes a la presentación de la demanda
Denominador:  Número total de procesos admitidos durante el trimestre</t>
  </si>
  <si>
    <t>Regiostro triempo sentencias</t>
  </si>
  <si>
    <t>01/04/2019 - 30/06/2019</t>
  </si>
  <si>
    <t>tiempo observado</t>
  </si>
  <si>
    <t>linea base</t>
  </si>
  <si>
    <t>01/10/2018 - 31/12/2018</t>
  </si>
  <si>
    <t>Meta</t>
  </si>
  <si>
    <t>reducción</t>
  </si>
  <si>
    <t>Regiostro triempo demandas</t>
  </si>
  <si>
    <t>01/01/2019 - 31/03/2019</t>
  </si>
  <si>
    <t>Registro admisiones en tiempo</t>
  </si>
  <si>
    <t>Número de procesos admitidos en tiempo</t>
  </si>
  <si>
    <t>Número de procesos admitidos</t>
  </si>
  <si>
    <t>Procesos Societarios I
Procesos Societarios II
Procesos Societarios III</t>
  </si>
  <si>
    <t xml:space="preserve">Denominador:  Línea base - meta </t>
  </si>
  <si>
    <t>Cuadros de control
Reportes de expediente digital</t>
  </si>
  <si>
    <t>Coordinador Procesos Societarios I
Coordinador Procesos Societarios II
Coordinador Procesos Societarios III</t>
  </si>
  <si>
    <t>días</t>
  </si>
  <si>
    <t>Superintendente Delgado para Procedimientos Mercantiles</t>
  </si>
  <si>
    <t>Nombre del indicador</t>
  </si>
  <si>
    <t>Proceso:</t>
  </si>
  <si>
    <t>Datos TRIMESTRE I</t>
  </si>
  <si>
    <t>Resultado TRIMESTRE I</t>
  </si>
  <si>
    <t>Datos TRIMESTRE II</t>
  </si>
  <si>
    <t>Resultado TRIMESTRE II</t>
  </si>
  <si>
    <t>Datos TRIMESTRE III</t>
  </si>
  <si>
    <t>Resultado TRIMESTRE III</t>
  </si>
  <si>
    <t>Datos TRIMESTRE IV</t>
  </si>
  <si>
    <t>Resultado TRIMESTRE IV</t>
  </si>
  <si>
    <t>Resultado año</t>
  </si>
  <si>
    <t>Observaciones</t>
  </si>
  <si>
    <t>&gt;= 95%</t>
  </si>
  <si>
    <t>&gt;= 100%</t>
  </si>
  <si>
    <t>Inferior a 95%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</si>
  <si>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</si>
  <si>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</si>
  <si>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</si>
  <si>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</si>
  <si>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</si>
  <si>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</si>
  <si>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</si>
  <si>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</si>
  <si>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</si>
  <si>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</si>
  <si>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</si>
  <si>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Mes</t>
  </si>
  <si>
    <t xml:space="preserve">Para el primer trimestre de 2019 este indicador de gestión no se tenía definido, por lo tanto no se registra medición para dicho período </t>
  </si>
  <si>
    <t>Línea base</t>
  </si>
  <si>
    <t>Promedio año</t>
  </si>
  <si>
    <t>Pagina 3 de 6</t>
  </si>
  <si>
    <t>Numerador: Línea base (tiempo promedio observado en el último trimestre 2018 en días hábiles) - Tiempo observado (tiempo promedio registrado de duración del proceso dependiendo de si fue admitido oportunamente o no)</t>
  </si>
  <si>
    <t>Línea base (días hábiles):</t>
  </si>
  <si>
    <t>Numerador: Línea base (tiempo promedio observado en el último trimestre 2018 en días hábiles) - Tiempo observado (tiempo promedio registrado hasta la admisión de la demanda)</t>
  </si>
  <si>
    <t>Número máximo de días permitidos duración de la admisión:</t>
  </si>
  <si>
    <t>Fórmula del indicador</t>
  </si>
  <si>
    <t>Número de días real reducidos</t>
  </si>
  <si>
    <t>% cumplimiento frente a la meta</t>
  </si>
  <si>
    <t>Entre 95% y 99%</t>
  </si>
  <si>
    <t>Trimestre 1</t>
  </si>
  <si>
    <t>Trimestre 2</t>
  </si>
  <si>
    <t>Trimestre 3</t>
  </si>
  <si>
    <t>Trimestre 4</t>
  </si>
  <si>
    <t>Total año</t>
  </si>
  <si>
    <t>Tiempo observado</t>
  </si>
  <si>
    <t>Entre 95% y 99,9%</t>
  </si>
  <si>
    <t>Meta en número de días a reducir sobre la línea base</t>
  </si>
  <si>
    <t>Trimestre I: Para el primer trimestre de 2019 se observa una reducción de 7 días. Respecto a la meta definida se obtiene una reducción del 40% adicional. Se cumple satisfactoriamente la meta.</t>
  </si>
  <si>
    <t xml:space="preserve">Trimestre II: Para el segundo trimestre de 2019 se observa una reducción de 5 días. Se cumple respecto a la meta definida. </t>
  </si>
  <si>
    <t>Meta en número de días a reducir sobre la línea base:</t>
  </si>
  <si>
    <t>Número máximo de días permitidos duración del proceso:</t>
  </si>
  <si>
    <t xml:space="preserve">
Trimestre II: Para el segundo trimestre de 2019 se observa una reducción de 6 días respeto a línea base. Se cumple respecto a la meta definida. 
</t>
  </si>
  <si>
    <t>Numerador: Número de procesos admitidos en el trimestre bajo medición dentro de los 30 días hábiles siguientes a la presentación de la demanda</t>
  </si>
  <si>
    <t>Denominador:  Número total de procesos admitidos durante el trimestre</t>
  </si>
  <si>
    <t>Pagina 4 de 6</t>
  </si>
  <si>
    <t>Pagina 5 de 6</t>
  </si>
  <si>
    <t>Número de procesos</t>
  </si>
  <si>
    <t>Número de procesos admitidos dentro del término</t>
  </si>
  <si>
    <t>(Numerador/Denomidador)/Meta</t>
  </si>
  <si>
    <t>Meta (% procesos admitidos en término legal)</t>
  </si>
  <si>
    <t>%  real procesos admitidos en término legal</t>
  </si>
  <si>
    <t>Entre 90% y 95%</t>
  </si>
  <si>
    <t>Inferior a 90%</t>
  </si>
  <si>
    <t xml:space="preserve">Numerador: Línea base (tiempo promedio observado en el último trimestre 2018 - días hábiles) - Tiempo observado (tiempo promedio registrado de duración del proceso dependiendo de si fue admitido oportunamente o no)
Denominador:  Línea base - meta </t>
  </si>
  <si>
    <t xml:space="preserve">Durante el primer trimestre de 2019 se admitieron oportunamente el 97.4% de todos los procesos que fueron admitidos. Se observa un cumplimento del 102,6% respecto a la meta definida. </t>
  </si>
  <si>
    <t xml:space="preserve">Durante el segundo trimestre de 2019 se admitieron oportunamente el 100% de todos los procesos que fueron admitidos. Se observa un cumplimento del 105,3% respecto a la meta definida.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</si>
</sst>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0.0%"/>
    <numFmt numFmtId="180" formatCode="#,#0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(* #,##0.0_);_(* \(#,##0.0\);_(* &quot;-&quot;_);_(@_)"/>
    <numFmt numFmtId="189" formatCode="_(* #,##0.00_);_(* \(#,##0.00\);_(* &quot;-&quot;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9"/>
      <name val="Arial"/>
      <family val="2"/>
    </font>
    <font>
      <i/>
      <sz val="10"/>
      <color indexed="9"/>
      <name val="Arial"/>
      <family val="2"/>
    </font>
    <font>
      <sz val="20"/>
      <color indexed="48"/>
      <name val="Arial"/>
      <family val="2"/>
    </font>
    <font>
      <b/>
      <sz val="10"/>
      <color indexed="30"/>
      <name val="Arial"/>
      <family val="0"/>
    </font>
    <font>
      <b/>
      <sz val="10"/>
      <color indexed="59"/>
      <name val="Arial"/>
      <family val="0"/>
    </font>
    <font>
      <b/>
      <sz val="9"/>
      <color indexed="63"/>
      <name val="Arial"/>
      <family val="0"/>
    </font>
    <font>
      <sz val="10"/>
      <color indexed="63"/>
      <name val="Arial"/>
      <family val="0"/>
    </font>
    <font>
      <sz val="11"/>
      <color indexed="63"/>
      <name val="Arial"/>
      <family val="0"/>
    </font>
    <font>
      <sz val="9"/>
      <color indexed="63"/>
      <name val="Arial"/>
      <family val="0"/>
    </font>
    <font>
      <b/>
      <sz val="10"/>
      <color indexed="53"/>
      <name val="Arial"/>
      <family val="0"/>
    </font>
    <font>
      <b/>
      <sz val="11"/>
      <color indexed="63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Calibri"/>
      <family val="0"/>
    </font>
    <font>
      <b/>
      <sz val="9"/>
      <color indexed="30"/>
      <name val="Calibri"/>
      <family val="0"/>
    </font>
    <font>
      <b/>
      <sz val="9"/>
      <color indexed="10"/>
      <name val="Calibri"/>
      <family val="0"/>
    </font>
    <font>
      <b/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2"/>
      <color rgb="FF0033CC"/>
      <name val="Arial"/>
      <family val="2"/>
    </font>
    <font>
      <sz val="10"/>
      <color rgb="FF0033CC"/>
      <name val="Arial"/>
      <family val="2"/>
    </font>
    <font>
      <sz val="12"/>
      <color theme="0"/>
      <name val="Arial"/>
      <family val="2"/>
    </font>
    <font>
      <i/>
      <sz val="10"/>
      <color theme="0"/>
      <name val="Arial"/>
      <family val="2"/>
    </font>
    <font>
      <sz val="20"/>
      <color rgb="FF3333FF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</border>
    <border>
      <left style="dotted">
        <color rgb="FF002060"/>
      </left>
      <right style="dotted">
        <color rgb="FF002060"/>
      </right>
      <top style="dotted">
        <color rgb="FF002060"/>
      </top>
      <bottom>
        <color indexed="63"/>
      </bottom>
    </border>
    <border>
      <left style="dotted">
        <color rgb="FF002060"/>
      </left>
      <right style="thick">
        <color rgb="FF002060"/>
      </right>
      <top style="dotted">
        <color rgb="FF002060"/>
      </top>
      <bottom>
        <color indexed="63"/>
      </bottom>
    </border>
    <border>
      <left style="dotted">
        <color rgb="FF002060"/>
      </left>
      <right style="dotted">
        <color rgb="FF002060"/>
      </right>
      <top>
        <color indexed="63"/>
      </top>
      <bottom style="dotted">
        <color rgb="FF002060"/>
      </bottom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</border>
    <border>
      <left>
        <color indexed="63"/>
      </left>
      <right style="dotted">
        <color rgb="FF002060"/>
      </right>
      <top style="dotted">
        <color rgb="FF002060"/>
      </top>
      <bottom style="dotted">
        <color rgb="FF002060"/>
      </bottom>
    </border>
    <border>
      <left>
        <color indexed="63"/>
      </left>
      <right style="dotted">
        <color rgb="FF002060"/>
      </right>
      <top>
        <color indexed="63"/>
      </top>
      <bottom style="dotted">
        <color rgb="FF002060"/>
      </bottom>
    </border>
    <border>
      <left>
        <color indexed="63"/>
      </left>
      <right style="dotted">
        <color rgb="FF002060"/>
      </right>
      <top style="dotted">
        <color rgb="FF002060"/>
      </top>
      <bottom style="thick">
        <color rgb="FF002060"/>
      </bottom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</border>
    <border>
      <left style="thick">
        <color rgb="FF002060"/>
      </left>
      <right style="dotted">
        <color rgb="FF002060"/>
      </right>
      <top>
        <color indexed="63"/>
      </top>
      <bottom style="dotted">
        <color rgb="FF002060"/>
      </bottom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</border>
    <border>
      <left style="dotted">
        <color rgb="FF002060"/>
      </left>
      <right>
        <color indexed="63"/>
      </right>
      <top style="dotted">
        <color rgb="FF002060"/>
      </top>
      <bottom style="dotted">
        <color rgb="FF002060"/>
      </bottom>
    </border>
    <border>
      <left style="dotted">
        <color rgb="FF002060"/>
      </left>
      <right>
        <color indexed="63"/>
      </right>
      <top style="dotted">
        <color rgb="FF002060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 style="dotted">
        <color rgb="FF002060"/>
      </bottom>
    </border>
    <border>
      <left style="thick">
        <color rgb="FF002060"/>
      </left>
      <right style="thick">
        <color rgb="FF002060"/>
      </right>
      <top style="dotted">
        <color rgb="FF002060"/>
      </top>
      <bottom style="thick">
        <color rgb="FF002060"/>
      </bottom>
    </border>
    <border>
      <left style="thick">
        <color rgb="FF002060"/>
      </left>
      <right style="dotted">
        <color rgb="FF002060"/>
      </right>
      <top style="dotted">
        <color rgb="FF002060"/>
      </top>
      <bottom>
        <color indexed="63"/>
      </bottom>
    </border>
    <border>
      <left>
        <color indexed="63"/>
      </left>
      <right style="dotted">
        <color rgb="FF002060"/>
      </right>
      <top style="dotted">
        <color rgb="FF002060"/>
      </top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ck">
        <color rgb="FF002060"/>
      </left>
      <right style="dotted">
        <color rgb="FF002060"/>
      </right>
      <top>
        <color indexed="63"/>
      </top>
      <bottom>
        <color indexed="63"/>
      </bottom>
    </border>
    <border>
      <left style="dotted">
        <color rgb="FF002060"/>
      </left>
      <right style="thick">
        <color rgb="FF002060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dotted">
        <color rgb="FF002060"/>
      </right>
      <top>
        <color indexed="63"/>
      </top>
      <bottom>
        <color indexed="63"/>
      </bottom>
    </border>
    <border>
      <left style="dotted">
        <color rgb="FF002060"/>
      </left>
      <right>
        <color indexed="63"/>
      </right>
      <top>
        <color indexed="63"/>
      </top>
      <bottom>
        <color indexed="63"/>
      </bottom>
    </border>
    <border>
      <left style="thick">
        <color rgb="FF002060"/>
      </left>
      <right style="dotted">
        <color rgb="FF002060"/>
      </right>
      <top style="thick">
        <color rgb="FF002060"/>
      </top>
      <bottom style="dotted">
        <color rgb="FF002060"/>
      </bottom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</border>
    <border>
      <left style="dotted">
        <color rgb="FF002060"/>
      </left>
      <right>
        <color indexed="63"/>
      </right>
      <top>
        <color indexed="63"/>
      </top>
      <bottom style="dotted">
        <color rgb="FF002060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 style="thick">
        <color rgb="FF002060"/>
      </bottom>
    </border>
    <border>
      <left style="dotted">
        <color rgb="FF002060"/>
      </left>
      <right style="thick">
        <color rgb="FF002060"/>
      </right>
      <top>
        <color indexed="63"/>
      </top>
      <bottom style="thick">
        <color rgb="FF002060"/>
      </bottom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</border>
    <border>
      <left style="dotted">
        <color rgb="FF002060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dotted">
        <color rgb="FF002060"/>
      </right>
      <top>
        <color indexed="63"/>
      </top>
      <bottom style="thick">
        <color rgb="FF002060"/>
      </bottom>
    </border>
    <border>
      <left style="dotted">
        <color rgb="FF002060"/>
      </left>
      <right>
        <color indexed="63"/>
      </right>
      <top style="dotted">
        <color rgb="FF002060"/>
      </top>
      <bottom style="thick">
        <color rgb="FF00206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34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65" fillId="24" borderId="0" xfId="0" applyFont="1" applyFill="1" applyAlignment="1" applyProtection="1">
      <alignment/>
      <protection locked="0"/>
    </xf>
    <xf numFmtId="0" fontId="66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3" fillId="18" borderId="10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wrapText="1"/>
      <protection locked="0"/>
    </xf>
    <xf numFmtId="0" fontId="67" fillId="24" borderId="0" xfId="0" applyFont="1" applyFill="1" applyAlignment="1" applyProtection="1">
      <alignment/>
      <protection locked="0"/>
    </xf>
    <xf numFmtId="0" fontId="67" fillId="25" borderId="0" xfId="0" applyFont="1" applyFill="1" applyBorder="1" applyAlignment="1" applyProtection="1">
      <alignment/>
      <protection locked="0"/>
    </xf>
    <xf numFmtId="0" fontId="65" fillId="24" borderId="0" xfId="0" applyFont="1" applyFill="1" applyAlignment="1" applyProtection="1">
      <alignment vertical="center" wrapText="1"/>
      <protection locked="0"/>
    </xf>
    <xf numFmtId="0" fontId="65" fillId="24" borderId="0" xfId="0" applyFont="1" applyFill="1" applyAlignment="1" applyProtection="1">
      <alignment horizontal="center" vertical="center" wrapText="1"/>
      <protection locked="0"/>
    </xf>
    <xf numFmtId="0" fontId="67" fillId="24" borderId="0" xfId="0" applyFont="1" applyFill="1" applyAlignment="1" applyProtection="1">
      <alignment horizontal="center" vertical="center" wrapText="1"/>
      <protection locked="0"/>
    </xf>
    <xf numFmtId="0" fontId="0" fillId="24" borderId="0" xfId="0" applyFont="1" applyFill="1" applyAlignment="1" applyProtection="1">
      <alignment vertical="center" wrapText="1"/>
      <protection locked="0"/>
    </xf>
    <xf numFmtId="0" fontId="3" fillId="18" borderId="11" xfId="54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/>
    </xf>
    <xf numFmtId="0" fontId="68" fillId="24" borderId="0" xfId="0" applyFont="1" applyFill="1" applyAlignment="1" applyProtection="1">
      <alignment/>
      <protection locked="0"/>
    </xf>
    <xf numFmtId="0" fontId="69" fillId="24" borderId="0" xfId="0" applyFont="1" applyFill="1" applyAlignment="1" applyProtection="1">
      <alignment/>
      <protection locked="0"/>
    </xf>
    <xf numFmtId="0" fontId="67" fillId="24" borderId="0" xfId="0" applyFont="1" applyFill="1" applyAlignment="1" applyProtection="1">
      <alignment vertical="center" wrapText="1"/>
      <protection locked="0"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 locked="0"/>
    </xf>
    <xf numFmtId="0" fontId="21" fillId="0" borderId="0" xfId="54" applyFont="1" applyFill="1" applyBorder="1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21" fillId="0" borderId="0" xfId="54" applyFont="1" applyFill="1" applyBorder="1" applyAlignment="1" applyProtection="1">
      <alignment vertical="center" wrapText="1"/>
      <protection locked="0"/>
    </xf>
    <xf numFmtId="0" fontId="0" fillId="0" borderId="0" xfId="54" applyFill="1" applyBorder="1" applyAlignment="1" applyProtection="1">
      <alignment vertical="center" wrapText="1"/>
      <protection locked="0"/>
    </xf>
    <xf numFmtId="0" fontId="22" fillId="0" borderId="0" xfId="54" applyFont="1" applyFill="1" applyBorder="1" applyAlignment="1" applyProtection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3" fillId="0" borderId="0" xfId="54" applyFont="1" applyFill="1" applyAlignment="1" applyProtection="1">
      <alignment vertical="center" wrapText="1"/>
      <protection/>
    </xf>
    <xf numFmtId="0" fontId="31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Fill="1" applyAlignment="1" applyProtection="1">
      <alignment vertical="center" wrapText="1"/>
      <protection/>
    </xf>
    <xf numFmtId="0" fontId="65" fillId="0" borderId="0" xfId="54" applyFont="1" applyFill="1" applyAlignment="1" applyProtection="1">
      <alignment vertical="center" wrapText="1"/>
      <protection/>
    </xf>
    <xf numFmtId="0" fontId="66" fillId="0" borderId="0" xfId="54" applyFont="1" applyFill="1" applyAlignment="1" applyProtection="1">
      <alignment vertical="center" wrapText="1"/>
      <protection/>
    </xf>
    <xf numFmtId="0" fontId="0" fillId="0" borderId="0" xfId="54" applyFill="1" applyBorder="1" applyAlignment="1" applyProtection="1">
      <alignment vertical="center" wrapText="1"/>
      <protection/>
    </xf>
    <xf numFmtId="0" fontId="0" fillId="0" borderId="0" xfId="54" applyFont="1" applyFill="1" applyAlignment="1" applyProtection="1">
      <alignment vertical="center" wrapText="1"/>
      <protection/>
    </xf>
    <xf numFmtId="0" fontId="3" fillId="18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 vertical="center" wrapText="1"/>
      <protection locked="0"/>
    </xf>
    <xf numFmtId="0" fontId="3" fillId="18" borderId="11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 vertical="center" wrapText="1"/>
      <protection locked="0"/>
    </xf>
    <xf numFmtId="0" fontId="65" fillId="24" borderId="0" xfId="0" applyFont="1" applyFill="1" applyAlignment="1" applyProtection="1">
      <alignment vertical="center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66" fillId="24" borderId="0" xfId="0" applyFont="1" applyFill="1" applyAlignment="1" applyProtection="1">
      <alignment vertical="center" wrapText="1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7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vertical="center" wrapText="1"/>
      <protection/>
    </xf>
    <xf numFmtId="0" fontId="3" fillId="24" borderId="18" xfId="0" applyFont="1" applyFill="1" applyBorder="1" applyAlignment="1" applyProtection="1">
      <alignment vertical="center" wrapText="1"/>
      <protection/>
    </xf>
    <xf numFmtId="9" fontId="3" fillId="24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 wrapText="1"/>
      <protection/>
    </xf>
    <xf numFmtId="0" fontId="3" fillId="18" borderId="11" xfId="54" applyFont="1" applyFill="1" applyBorder="1" applyAlignment="1" applyProtection="1">
      <alignment horizontal="left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2" fillId="24" borderId="19" xfId="54" applyFont="1" applyFill="1" applyBorder="1" applyAlignment="1" applyProtection="1">
      <alignment horizontal="center" vertical="center" wrapText="1"/>
      <protection/>
    </xf>
    <xf numFmtId="0" fontId="2" fillId="24" borderId="20" xfId="54" applyFont="1" applyFill="1" applyBorder="1" applyAlignment="1" applyProtection="1">
      <alignment horizontal="center" vertical="center" wrapText="1"/>
      <protection/>
    </xf>
    <xf numFmtId="0" fontId="2" fillId="24" borderId="21" xfId="54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2" fillId="0" borderId="21" xfId="56" applyFont="1" applyFill="1" applyBorder="1" applyAlignment="1" applyProtection="1">
      <alignment horizontal="center" vertical="center" wrapText="1"/>
      <protection/>
    </xf>
    <xf numFmtId="9" fontId="2" fillId="0" borderId="22" xfId="5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24" borderId="0" xfId="0" applyFill="1" applyAlignment="1" applyProtection="1">
      <alignment vertical="center" wrapText="1"/>
      <protection/>
    </xf>
    <xf numFmtId="0" fontId="68" fillId="24" borderId="0" xfId="0" applyFont="1" applyFill="1" applyAlignment="1" applyProtection="1">
      <alignment vertical="center" wrapText="1"/>
      <protection locked="0"/>
    </xf>
    <xf numFmtId="0" fontId="69" fillId="24" borderId="0" xfId="0" applyFont="1" applyFill="1" applyAlignment="1" applyProtection="1">
      <alignment vertical="center" wrapText="1"/>
      <protection locked="0"/>
    </xf>
    <xf numFmtId="0" fontId="66" fillId="24" borderId="0" xfId="0" applyFont="1" applyFill="1" applyAlignment="1" applyProtection="1">
      <alignment vertical="center" wrapText="1"/>
      <protection locked="0"/>
    </xf>
    <xf numFmtId="0" fontId="0" fillId="24" borderId="0" xfId="0" applyFont="1" applyFill="1" applyAlignment="1" applyProtection="1">
      <alignment vertical="center" wrapText="1"/>
      <protection/>
    </xf>
    <xf numFmtId="0" fontId="67" fillId="25" borderId="0" xfId="0" applyFont="1" applyFill="1" applyBorder="1" applyAlignment="1" applyProtection="1">
      <alignment vertical="center" wrapText="1"/>
      <protection locked="0"/>
    </xf>
    <xf numFmtId="0" fontId="3" fillId="18" borderId="11" xfId="0" applyFont="1" applyFill="1" applyBorder="1" applyAlignment="1" applyProtection="1">
      <alignment horizontal="left" vertical="center" wrapText="1"/>
      <protection/>
    </xf>
    <xf numFmtId="0" fontId="2" fillId="26" borderId="23" xfId="54" applyFont="1" applyFill="1" applyBorder="1" applyAlignment="1" applyProtection="1">
      <alignment horizontal="center" vertical="center" wrapText="1"/>
      <protection/>
    </xf>
    <xf numFmtId="0" fontId="2" fillId="26" borderId="24" xfId="54" applyFont="1" applyFill="1" applyBorder="1" applyAlignment="1" applyProtection="1">
      <alignment horizontal="center" vertical="center" wrapText="1"/>
      <protection/>
    </xf>
    <xf numFmtId="0" fontId="2" fillId="26" borderId="25" xfId="54" applyFont="1" applyFill="1" applyBorder="1" applyAlignment="1" applyProtection="1">
      <alignment horizontal="center" vertical="center" wrapText="1"/>
      <protection/>
    </xf>
    <xf numFmtId="0" fontId="30" fillId="0" borderId="0" xfId="54" applyFont="1" applyFill="1" applyAlignment="1" applyProtection="1">
      <alignment horizontal="center" vertical="center" wrapText="1"/>
      <protection/>
    </xf>
    <xf numFmtId="0" fontId="2" fillId="26" borderId="26" xfId="54" applyFont="1" applyFill="1" applyBorder="1" applyAlignment="1" applyProtection="1">
      <alignment horizontal="center" vertical="center" wrapText="1"/>
      <protection/>
    </xf>
    <xf numFmtId="179" fontId="2" fillId="24" borderId="19" xfId="54" applyNumberFormat="1" applyFont="1" applyFill="1" applyBorder="1" applyAlignment="1" applyProtection="1">
      <alignment horizontal="center" vertical="center" wrapText="1"/>
      <protection/>
    </xf>
    <xf numFmtId="179" fontId="2" fillId="24" borderId="19" xfId="56" applyNumberFormat="1" applyFont="1" applyFill="1" applyBorder="1" applyAlignment="1" applyProtection="1">
      <alignment horizontal="center" vertical="center" wrapText="1"/>
      <protection/>
    </xf>
    <xf numFmtId="179" fontId="2" fillId="24" borderId="20" xfId="56" applyNumberFormat="1" applyFont="1" applyFill="1" applyBorder="1" applyAlignment="1" applyProtection="1">
      <alignment horizontal="center" vertical="center" wrapText="1"/>
      <protection/>
    </xf>
    <xf numFmtId="0" fontId="70" fillId="24" borderId="21" xfId="54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54" applyFill="1" applyBorder="1" applyAlignment="1" applyProtection="1">
      <alignment horizontal="center" vertical="center" wrapText="1"/>
      <protection/>
    </xf>
    <xf numFmtId="0" fontId="22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54" applyFill="1" applyBorder="1" applyAlignment="1" applyProtection="1">
      <alignment horizontal="center" vertical="center" wrapText="1"/>
      <protection locked="0"/>
    </xf>
    <xf numFmtId="178" fontId="0" fillId="0" borderId="0" xfId="54" applyNumberFormat="1" applyFill="1" applyBorder="1" applyAlignment="1" applyProtection="1">
      <alignment horizontal="center" vertical="center" wrapText="1"/>
      <protection locked="0"/>
    </xf>
    <xf numFmtId="0" fontId="0" fillId="0" borderId="0" xfId="54" applyFill="1" applyAlignment="1" applyProtection="1">
      <alignment horizontal="center" vertical="center" wrapText="1"/>
      <protection locked="0"/>
    </xf>
    <xf numFmtId="0" fontId="0" fillId="24" borderId="28" xfId="54" applyFont="1" applyFill="1" applyBorder="1" applyAlignment="1" applyProtection="1">
      <alignment vertical="center" wrapText="1"/>
      <protection/>
    </xf>
    <xf numFmtId="0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24" borderId="29" xfId="54" applyFont="1" applyFill="1" applyBorder="1" applyAlignment="1" applyProtection="1">
      <alignment vertical="center" wrapText="1"/>
      <protection/>
    </xf>
    <xf numFmtId="0" fontId="0" fillId="24" borderId="30" xfId="54" applyFont="1" applyFill="1" applyBorder="1" applyAlignment="1" applyProtection="1">
      <alignment vertical="center" wrapText="1"/>
      <protection/>
    </xf>
    <xf numFmtId="179" fontId="2" fillId="24" borderId="21" xfId="56" applyNumberFormat="1" applyFont="1" applyFill="1" applyBorder="1" applyAlignment="1" applyProtection="1">
      <alignment horizontal="center" vertical="center" wrapText="1"/>
      <protection/>
    </xf>
    <xf numFmtId="0" fontId="3" fillId="18" borderId="31" xfId="0" applyFont="1" applyFill="1" applyBorder="1" applyAlignment="1" applyProtection="1">
      <alignment horizontal="center" vertical="center" wrapText="1"/>
      <protection/>
    </xf>
    <xf numFmtId="0" fontId="67" fillId="27" borderId="31" xfId="54" applyFont="1" applyFill="1" applyBorder="1" applyAlignment="1" applyProtection="1">
      <alignment horizontal="center" vertical="center" wrapText="1"/>
      <protection/>
    </xf>
    <xf numFmtId="0" fontId="3" fillId="18" borderId="32" xfId="0" applyFont="1" applyFill="1" applyBorder="1" applyAlignment="1" applyProtection="1">
      <alignment horizontal="center" vertical="center" wrapText="1"/>
      <protection/>
    </xf>
    <xf numFmtId="0" fontId="3" fillId="18" borderId="33" xfId="0" applyFont="1" applyFill="1" applyBorder="1" applyAlignment="1" applyProtection="1">
      <alignment horizontal="center" vertical="center" wrapText="1"/>
      <protection/>
    </xf>
    <xf numFmtId="0" fontId="67" fillId="27" borderId="33" xfId="54" applyFont="1" applyFill="1" applyBorder="1" applyAlignment="1" applyProtection="1">
      <alignment horizontal="center" vertical="center" wrapText="1"/>
      <protection/>
    </xf>
    <xf numFmtId="0" fontId="3" fillId="18" borderId="34" xfId="0" applyFont="1" applyFill="1" applyBorder="1" applyAlignment="1" applyProtection="1">
      <alignment horizontal="center" vertical="center" wrapText="1"/>
      <protection/>
    </xf>
    <xf numFmtId="0" fontId="31" fillId="0" borderId="35" xfId="54" applyFont="1" applyFill="1" applyBorder="1" applyAlignment="1" applyProtection="1">
      <alignment horizontal="right" vertical="center" wrapText="1"/>
      <protection locked="0"/>
    </xf>
    <xf numFmtId="0" fontId="31" fillId="0" borderId="36" xfId="54" applyFont="1" applyFill="1" applyBorder="1" applyAlignment="1" applyProtection="1">
      <alignment horizontal="right" vertical="center" wrapText="1"/>
      <protection locked="0"/>
    </xf>
    <xf numFmtId="0" fontId="3" fillId="18" borderId="37" xfId="0" applyFont="1" applyFill="1" applyBorder="1" applyAlignment="1" applyProtection="1">
      <alignment horizontal="center" vertical="center" wrapText="1"/>
      <protection/>
    </xf>
    <xf numFmtId="0" fontId="71" fillId="28" borderId="38" xfId="54" applyFont="1" applyFill="1" applyBorder="1" applyAlignment="1" applyProtection="1">
      <alignment horizontal="center" vertical="center" wrapText="1"/>
      <protection locked="0"/>
    </xf>
    <xf numFmtId="0" fontId="31" fillId="0" borderId="39" xfId="54" applyFont="1" applyFill="1" applyBorder="1" applyAlignment="1" applyProtection="1">
      <alignment horizontal="right" vertical="center" wrapText="1"/>
      <protection locked="0"/>
    </xf>
    <xf numFmtId="0" fontId="3" fillId="18" borderId="40" xfId="0" applyFont="1" applyFill="1" applyBorder="1" applyAlignment="1" applyProtection="1">
      <alignment horizontal="center" vertical="center" wrapText="1"/>
      <protection/>
    </xf>
    <xf numFmtId="0" fontId="71" fillId="28" borderId="41" xfId="54" applyFont="1" applyFill="1" applyBorder="1" applyAlignment="1" applyProtection="1">
      <alignment horizontal="center" vertical="center" wrapText="1"/>
      <protection locked="0"/>
    </xf>
    <xf numFmtId="0" fontId="31" fillId="0" borderId="42" xfId="54" applyFont="1" applyFill="1" applyBorder="1" applyAlignment="1" applyProtection="1">
      <alignment horizontal="right" vertical="center" wrapText="1"/>
      <protection locked="0"/>
    </xf>
    <xf numFmtId="0" fontId="3" fillId="18" borderId="43" xfId="0" applyFont="1" applyFill="1" applyBorder="1" applyAlignment="1" applyProtection="1">
      <alignment horizontal="center" vertical="center" wrapText="1"/>
      <protection/>
    </xf>
    <xf numFmtId="0" fontId="3" fillId="18" borderId="44" xfId="0" applyFont="1" applyFill="1" applyBorder="1" applyAlignment="1" applyProtection="1">
      <alignment horizontal="center" vertical="center" wrapText="1"/>
      <protection/>
    </xf>
    <xf numFmtId="175" fontId="31" fillId="0" borderId="41" xfId="50" applyFont="1" applyFill="1" applyBorder="1" applyAlignment="1" applyProtection="1">
      <alignment horizontal="right" vertical="center" wrapText="1"/>
      <protection locked="0"/>
    </xf>
    <xf numFmtId="0" fontId="31" fillId="0" borderId="45" xfId="54" applyFont="1" applyFill="1" applyBorder="1" applyAlignment="1" applyProtection="1">
      <alignment vertical="center" wrapText="1"/>
      <protection/>
    </xf>
    <xf numFmtId="0" fontId="31" fillId="0" borderId="46" xfId="54" applyFont="1" applyFill="1" applyBorder="1" applyAlignment="1" applyProtection="1">
      <alignment vertical="center" wrapText="1"/>
      <protection/>
    </xf>
    <xf numFmtId="0" fontId="34" fillId="18" borderId="47" xfId="0" applyFont="1" applyFill="1" applyBorder="1" applyAlignment="1" applyProtection="1">
      <alignment horizontal="center" vertical="center" wrapText="1"/>
      <protection/>
    </xf>
    <xf numFmtId="0" fontId="34" fillId="18" borderId="48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Alignment="1" applyProtection="1">
      <alignment vertical="center" wrapText="1"/>
      <protection/>
    </xf>
    <xf numFmtId="179" fontId="72" fillId="0" borderId="0" xfId="56" applyNumberFormat="1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vertical="center" wrapText="1"/>
      <protection locked="0"/>
    </xf>
    <xf numFmtId="0" fontId="67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68" fillId="0" borderId="0" xfId="0" applyFont="1" applyFill="1" applyAlignment="1" applyProtection="1">
      <alignment vertical="center" wrapText="1"/>
      <protection locked="0"/>
    </xf>
    <xf numFmtId="0" fontId="69" fillId="0" borderId="0" xfId="0" applyFont="1" applyFill="1" applyAlignment="1" applyProtection="1">
      <alignment vertical="center" wrapText="1"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vertical="center" wrapText="1"/>
      <protection locked="0"/>
    </xf>
    <xf numFmtId="0" fontId="73" fillId="0" borderId="0" xfId="54" applyFont="1" applyFill="1" applyAlignment="1" applyProtection="1">
      <alignment vertical="center" wrapText="1"/>
      <protection/>
    </xf>
    <xf numFmtId="0" fontId="31" fillId="0" borderId="0" xfId="54" applyFont="1" applyFill="1" applyAlignment="1" applyProtection="1">
      <alignment vertical="center" wrapText="1"/>
      <protection locked="0"/>
    </xf>
    <xf numFmtId="0" fontId="3" fillId="24" borderId="27" xfId="0" applyFont="1" applyFill="1" applyBorder="1" applyAlignment="1" applyProtection="1">
      <alignment vertical="center" wrapText="1"/>
      <protection/>
    </xf>
    <xf numFmtId="9" fontId="3" fillId="24" borderId="27" xfId="0" applyNumberFormat="1" applyFont="1" applyFill="1" applyBorder="1" applyAlignment="1" applyProtection="1">
      <alignment vertical="center" wrapText="1"/>
      <protection/>
    </xf>
    <xf numFmtId="9" fontId="3" fillId="24" borderId="49" xfId="0" applyNumberFormat="1" applyFont="1" applyFill="1" applyBorder="1" applyAlignment="1" applyProtection="1">
      <alignment vertical="center" wrapText="1"/>
      <protection/>
    </xf>
    <xf numFmtId="0" fontId="72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vertical="center" wrapText="1"/>
      <protection locked="0"/>
    </xf>
    <xf numFmtId="178" fontId="72" fillId="0" borderId="0" xfId="0" applyNumberFormat="1" applyFont="1" applyFill="1" applyAlignment="1" applyProtection="1">
      <alignment vertical="center" wrapText="1"/>
      <protection locked="0"/>
    </xf>
    <xf numFmtId="179" fontId="72" fillId="0" borderId="0" xfId="56" applyNumberFormat="1" applyFont="1" applyFill="1" applyAlignment="1" applyProtection="1">
      <alignment vertical="center" wrapText="1"/>
      <protection locked="0"/>
    </xf>
    <xf numFmtId="0" fontId="3" fillId="24" borderId="50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54" applyFont="1" applyFill="1" applyBorder="1" applyAlignment="1" applyProtection="1">
      <alignment horizontal="left" vertical="center" wrapText="1"/>
      <protection/>
    </xf>
    <xf numFmtId="0" fontId="0" fillId="24" borderId="21" xfId="54" applyFont="1" applyFill="1" applyBorder="1" applyAlignment="1" applyProtection="1">
      <alignment vertical="center" wrapText="1"/>
      <protection/>
    </xf>
    <xf numFmtId="0" fontId="32" fillId="0" borderId="0" xfId="54" applyFont="1" applyFill="1" applyAlignment="1" applyProtection="1">
      <alignment horizontal="center" vertical="center" wrapText="1"/>
      <protection locked="0"/>
    </xf>
    <xf numFmtId="9" fontId="32" fillId="0" borderId="0" xfId="56" applyFont="1" applyFill="1" applyAlignment="1" applyProtection="1">
      <alignment horizontal="center" vertical="center" wrapText="1"/>
      <protection locked="0"/>
    </xf>
    <xf numFmtId="0" fontId="32" fillId="0" borderId="0" xfId="54" applyFont="1" applyFill="1" applyAlignment="1" applyProtection="1">
      <alignment vertical="center" wrapText="1"/>
      <protection/>
    </xf>
    <xf numFmtId="0" fontId="74" fillId="0" borderId="0" xfId="54" applyFont="1" applyFill="1" applyAlignment="1" applyProtection="1">
      <alignment vertical="center" wrapText="1"/>
      <protection/>
    </xf>
    <xf numFmtId="0" fontId="32" fillId="0" borderId="0" xfId="54" applyFont="1" applyFill="1" applyAlignment="1" applyProtection="1">
      <alignment vertical="center" wrapText="1"/>
      <protection locked="0"/>
    </xf>
    <xf numFmtId="179" fontId="32" fillId="0" borderId="0" xfId="56" applyNumberFormat="1" applyFont="1" applyFill="1" applyAlignment="1" applyProtection="1">
      <alignment horizontal="center" vertical="center" wrapText="1"/>
      <protection locked="0"/>
    </xf>
    <xf numFmtId="9" fontId="2" fillId="24" borderId="19" xfId="54" applyNumberFormat="1" applyFont="1" applyFill="1" applyBorder="1" applyAlignment="1" applyProtection="1">
      <alignment horizontal="center" vertical="center" wrapText="1"/>
      <protection/>
    </xf>
    <xf numFmtId="179" fontId="2" fillId="24" borderId="20" xfId="54" applyNumberFormat="1" applyFont="1" applyFill="1" applyBorder="1" applyAlignment="1" applyProtection="1">
      <alignment horizontal="center" vertical="center" wrapText="1"/>
      <protection/>
    </xf>
    <xf numFmtId="0" fontId="31" fillId="28" borderId="42" xfId="54" applyFont="1" applyFill="1" applyBorder="1" applyAlignment="1" applyProtection="1">
      <alignment horizontal="center" vertical="center" wrapText="1"/>
      <protection locked="0"/>
    </xf>
    <xf numFmtId="0" fontId="31" fillId="28" borderId="42" xfId="54" applyFont="1" applyFill="1" applyBorder="1" applyAlignment="1" applyProtection="1">
      <alignment horizontal="right" vertical="center" wrapText="1"/>
      <protection locked="0"/>
    </xf>
    <xf numFmtId="0" fontId="31" fillId="0" borderId="51" xfId="54" applyFont="1" applyFill="1" applyBorder="1" applyAlignment="1" applyProtection="1">
      <alignment horizontal="center" vertical="center" wrapText="1"/>
      <protection/>
    </xf>
    <xf numFmtId="0" fontId="31" fillId="0" borderId="52" xfId="54" applyFont="1" applyFill="1" applyBorder="1" applyAlignment="1" applyProtection="1">
      <alignment horizontal="center" vertical="center" wrapText="1"/>
      <protection/>
    </xf>
    <xf numFmtId="10" fontId="23" fillId="0" borderId="52" xfId="54" applyNumberFormat="1" applyFont="1" applyFill="1" applyBorder="1" applyAlignment="1" applyProtection="1">
      <alignment horizontal="center" vertical="center" wrapText="1"/>
      <protection/>
    </xf>
    <xf numFmtId="0" fontId="31" fillId="28" borderId="39" xfId="54" applyFont="1" applyFill="1" applyBorder="1" applyAlignment="1" applyProtection="1">
      <alignment horizontal="center" vertical="center" wrapText="1"/>
      <protection locked="0"/>
    </xf>
    <xf numFmtId="179" fontId="2" fillId="0" borderId="21" xfId="56" applyNumberFormat="1" applyFont="1" applyFill="1" applyBorder="1" applyAlignment="1" applyProtection="1">
      <alignment horizontal="center" vertical="center" wrapText="1"/>
      <protection/>
    </xf>
    <xf numFmtId="0" fontId="0" fillId="0" borderId="16" xfId="54" applyFont="1" applyFill="1" applyBorder="1" applyAlignment="1" applyProtection="1">
      <alignment vertical="center" wrapText="1"/>
      <protection locked="0"/>
    </xf>
    <xf numFmtId="0" fontId="0" fillId="0" borderId="53" xfId="54" applyFont="1" applyFill="1" applyBorder="1" applyAlignment="1" applyProtection="1">
      <alignment vertical="center" wrapText="1"/>
      <protection locked="0"/>
    </xf>
    <xf numFmtId="0" fontId="0" fillId="0" borderId="54" xfId="54" applyFont="1" applyFill="1" applyBorder="1" applyAlignment="1" applyProtection="1">
      <alignment vertical="center" wrapText="1"/>
      <protection locked="0"/>
    </xf>
    <xf numFmtId="0" fontId="0" fillId="0" borderId="0" xfId="54" applyFont="1" applyFill="1" applyBorder="1" applyAlignment="1" applyProtection="1">
      <alignment vertical="center" wrapText="1"/>
      <protection locked="0"/>
    </xf>
    <xf numFmtId="0" fontId="0" fillId="0" borderId="55" xfId="54" applyFont="1" applyFill="1" applyBorder="1" applyAlignment="1" applyProtection="1">
      <alignment vertical="center" wrapText="1"/>
      <protection locked="0"/>
    </xf>
    <xf numFmtId="0" fontId="2" fillId="25" borderId="56" xfId="54" applyFont="1" applyFill="1" applyBorder="1" applyAlignment="1" applyProtection="1">
      <alignment vertical="center" wrapText="1"/>
      <protection locked="0"/>
    </xf>
    <xf numFmtId="0" fontId="2" fillId="25" borderId="57" xfId="54" applyFont="1" applyFill="1" applyBorder="1" applyAlignment="1" applyProtection="1">
      <alignment vertical="center" wrapText="1"/>
      <protection locked="0"/>
    </xf>
    <xf numFmtId="0" fontId="2" fillId="25" borderId="58" xfId="54" applyFont="1" applyFill="1" applyBorder="1" applyAlignment="1" applyProtection="1">
      <alignment vertical="center" wrapText="1"/>
      <protection locked="0"/>
    </xf>
    <xf numFmtId="0" fontId="0" fillId="0" borderId="50" xfId="54" applyFont="1" applyFill="1" applyBorder="1" applyAlignment="1" applyProtection="1">
      <alignment vertical="center" wrapText="1"/>
      <protection locked="0"/>
    </xf>
    <xf numFmtId="0" fontId="0" fillId="0" borderId="27" xfId="54" applyFont="1" applyFill="1" applyBorder="1" applyAlignment="1" applyProtection="1">
      <alignment vertical="center" wrapText="1"/>
      <protection locked="0"/>
    </xf>
    <xf numFmtId="0" fontId="0" fillId="0" borderId="49" xfId="54" applyFont="1" applyFill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 applyProtection="1">
      <alignment vertical="center" wrapText="1"/>
      <protection/>
    </xf>
    <xf numFmtId="0" fontId="3" fillId="18" borderId="16" xfId="0" applyFont="1" applyFill="1" applyBorder="1" applyAlignment="1" applyProtection="1">
      <alignment vertical="center" wrapText="1"/>
      <protection/>
    </xf>
    <xf numFmtId="0" fontId="3" fillId="18" borderId="53" xfId="0" applyFont="1" applyFill="1" applyBorder="1" applyAlignment="1" applyProtection="1">
      <alignment vertical="center" wrapText="1"/>
      <protection/>
    </xf>
    <xf numFmtId="0" fontId="2" fillId="25" borderId="15" xfId="54" applyFont="1" applyFill="1" applyBorder="1" applyAlignment="1" applyProtection="1">
      <alignment vertical="center" wrapText="1"/>
      <protection locked="0"/>
    </xf>
    <xf numFmtId="0" fontId="2" fillId="25" borderId="17" xfId="54" applyFont="1" applyFill="1" applyBorder="1" applyAlignment="1" applyProtection="1">
      <alignment vertical="center" wrapText="1"/>
      <protection locked="0"/>
    </xf>
    <xf numFmtId="0" fontId="2" fillId="25" borderId="18" xfId="54" applyFont="1" applyFill="1" applyBorder="1" applyAlignment="1" applyProtection="1">
      <alignment vertical="center" wrapText="1"/>
      <protection locked="0"/>
    </xf>
    <xf numFmtId="0" fontId="3" fillId="18" borderId="59" xfId="0" applyFont="1" applyFill="1" applyBorder="1" applyAlignment="1" applyProtection="1">
      <alignment vertical="center" wrapText="1"/>
      <protection locked="0"/>
    </xf>
    <xf numFmtId="0" fontId="3" fillId="18" borderId="60" xfId="0" applyFont="1" applyFill="1" applyBorder="1" applyAlignment="1" applyProtection="1">
      <alignment vertical="center" wrapText="1"/>
      <protection locked="0"/>
    </xf>
    <xf numFmtId="0" fontId="3" fillId="18" borderId="61" xfId="0" applyFont="1" applyFill="1" applyBorder="1" applyAlignment="1" applyProtection="1">
      <alignment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54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55" xfId="0" applyFont="1" applyFill="1" applyBorder="1" applyAlignment="1" applyProtection="1">
      <alignment vertical="center" wrapText="1"/>
      <protection/>
    </xf>
    <xf numFmtId="0" fontId="24" fillId="24" borderId="50" xfId="0" applyFont="1" applyFill="1" applyBorder="1" applyAlignment="1" applyProtection="1">
      <alignment vertical="center" wrapText="1"/>
      <protection/>
    </xf>
    <xf numFmtId="0" fontId="24" fillId="24" borderId="27" xfId="0" applyFont="1" applyFill="1" applyBorder="1" applyAlignment="1" applyProtection="1">
      <alignment vertical="center" wrapText="1"/>
      <protection/>
    </xf>
    <xf numFmtId="0" fontId="24" fillId="24" borderId="49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 locked="0"/>
    </xf>
    <xf numFmtId="0" fontId="0" fillId="24" borderId="10" xfId="54" applyFont="1" applyFill="1" applyBorder="1" applyAlignment="1" applyProtection="1">
      <alignment vertical="center" wrapText="1"/>
      <protection locked="0"/>
    </xf>
    <xf numFmtId="0" fontId="0" fillId="24" borderId="16" xfId="54" applyFont="1" applyFill="1" applyBorder="1" applyAlignment="1" applyProtection="1">
      <alignment vertical="center" wrapText="1"/>
      <protection locked="0"/>
    </xf>
    <xf numFmtId="0" fontId="0" fillId="24" borderId="53" xfId="54" applyFont="1" applyFill="1" applyBorder="1" applyAlignment="1" applyProtection="1">
      <alignment vertical="center" wrapText="1"/>
      <protection locked="0"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18" borderId="16" xfId="0" applyFont="1" applyFill="1" applyBorder="1" applyAlignment="1" applyProtection="1">
      <alignment horizontal="center" vertical="center" wrapText="1"/>
      <protection/>
    </xf>
    <xf numFmtId="0" fontId="3" fillId="18" borderId="53" xfId="0" applyFont="1" applyFill="1" applyBorder="1" applyAlignment="1" applyProtection="1">
      <alignment horizontal="center" vertical="center" wrapText="1"/>
      <protection/>
    </xf>
    <xf numFmtId="0" fontId="3" fillId="18" borderId="59" xfId="54" applyFont="1" applyFill="1" applyBorder="1" applyAlignment="1" applyProtection="1">
      <alignment horizontal="center" vertical="center" wrapText="1"/>
      <protection/>
    </xf>
    <xf numFmtId="0" fontId="3" fillId="18" borderId="60" xfId="54" applyFont="1" applyFill="1" applyBorder="1" applyAlignment="1" applyProtection="1">
      <alignment horizontal="center" vertical="center" wrapText="1"/>
      <protection/>
    </xf>
    <xf numFmtId="0" fontId="3" fillId="18" borderId="61" xfId="54" applyFont="1" applyFill="1" applyBorder="1" applyAlignment="1" applyProtection="1">
      <alignment horizontal="center" vertical="center" wrapText="1"/>
      <protection/>
    </xf>
    <xf numFmtId="0" fontId="0" fillId="24" borderId="62" xfId="0" applyFont="1" applyFill="1" applyBorder="1" applyAlignment="1" applyProtection="1">
      <alignment vertical="center" wrapText="1"/>
      <protection/>
    </xf>
    <xf numFmtId="0" fontId="0" fillId="24" borderId="63" xfId="0" applyFont="1" applyFill="1" applyBorder="1" applyAlignment="1" applyProtection="1">
      <alignment vertical="center" wrapText="1"/>
      <protection/>
    </xf>
    <xf numFmtId="0" fontId="0" fillId="24" borderId="64" xfId="0" applyFont="1" applyFill="1" applyBorder="1" applyAlignment="1" applyProtection="1">
      <alignment vertical="center" wrapText="1"/>
      <protection/>
    </xf>
    <xf numFmtId="0" fontId="0" fillId="24" borderId="65" xfId="0" applyFont="1" applyFill="1" applyBorder="1" applyAlignment="1" applyProtection="1">
      <alignment horizontal="center" vertical="center" wrapText="1"/>
      <protection/>
    </xf>
    <xf numFmtId="0" fontId="0" fillId="24" borderId="65" xfId="0" applyFont="1" applyFill="1" applyBorder="1" applyAlignment="1" applyProtection="1">
      <alignment vertical="center" wrapText="1"/>
      <protection/>
    </xf>
    <xf numFmtId="0" fontId="0" fillId="24" borderId="66" xfId="0" applyFont="1" applyFill="1" applyBorder="1" applyAlignment="1" applyProtection="1">
      <alignment vertical="center" wrapText="1"/>
      <protection/>
    </xf>
    <xf numFmtId="0" fontId="0" fillId="24" borderId="67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vertical="center" wrapText="1"/>
      <protection/>
    </xf>
    <xf numFmtId="0" fontId="0" fillId="24" borderId="68" xfId="0" applyFont="1" applyFill="1" applyBorder="1" applyAlignment="1" applyProtection="1">
      <alignment vertical="center" wrapText="1"/>
      <protection/>
    </xf>
    <xf numFmtId="0" fontId="0" fillId="24" borderId="21" xfId="0" applyFont="1" applyFill="1" applyBorder="1" applyAlignment="1" applyProtection="1">
      <alignment horizontal="center" vertical="center" wrapText="1"/>
      <protection/>
    </xf>
    <xf numFmtId="0" fontId="0" fillId="24" borderId="21" xfId="0" applyFont="1" applyFill="1" applyBorder="1" applyAlignment="1" applyProtection="1">
      <alignment vertical="center" wrapText="1"/>
      <protection/>
    </xf>
    <xf numFmtId="0" fontId="0" fillId="24" borderId="22" xfId="0" applyFont="1" applyFill="1" applyBorder="1" applyAlignment="1" applyProtection="1">
      <alignment vertical="center" wrapText="1"/>
      <protection/>
    </xf>
    <xf numFmtId="0" fontId="3" fillId="24" borderId="15" xfId="54" applyFont="1" applyFill="1" applyBorder="1" applyAlignment="1" applyProtection="1">
      <alignment horizontal="center" vertical="center" wrapText="1"/>
      <protection/>
    </xf>
    <xf numFmtId="0" fontId="3" fillId="24" borderId="17" xfId="54" applyFont="1" applyFill="1" applyBorder="1" applyAlignment="1" applyProtection="1">
      <alignment horizontal="center" vertical="center" wrapText="1"/>
      <protection/>
    </xf>
    <xf numFmtId="0" fontId="3" fillId="24" borderId="18" xfId="54" applyFont="1" applyFill="1" applyBorder="1" applyAlignment="1" applyProtection="1">
      <alignment horizontal="center"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/>
    </xf>
    <xf numFmtId="0" fontId="2" fillId="24" borderId="16" xfId="54" applyFont="1" applyFill="1" applyBorder="1" applyAlignment="1" applyProtection="1">
      <alignment horizontal="center" vertical="center" wrapText="1"/>
      <protection/>
    </xf>
    <xf numFmtId="0" fontId="2" fillId="24" borderId="53" xfId="54" applyFont="1" applyFill="1" applyBorder="1" applyAlignment="1" applyProtection="1">
      <alignment horizontal="center" vertical="center" wrapText="1"/>
      <protection/>
    </xf>
    <xf numFmtId="0" fontId="3" fillId="18" borderId="69" xfId="0" applyFont="1" applyFill="1" applyBorder="1" applyAlignment="1" applyProtection="1">
      <alignment horizontal="center" vertical="center" wrapText="1"/>
      <protection/>
    </xf>
    <xf numFmtId="0" fontId="3" fillId="18" borderId="70" xfId="0" applyFont="1" applyFill="1" applyBorder="1" applyAlignment="1" applyProtection="1">
      <alignment horizontal="center" vertical="center" wrapText="1"/>
      <protection/>
    </xf>
    <xf numFmtId="0" fontId="3" fillId="18" borderId="71" xfId="0" applyFont="1" applyFill="1" applyBorder="1" applyAlignment="1" applyProtection="1">
      <alignment horizontal="center" vertical="center" wrapText="1"/>
      <protection/>
    </xf>
    <xf numFmtId="0" fontId="3" fillId="18" borderId="72" xfId="0" applyFont="1" applyFill="1" applyBorder="1" applyAlignment="1" applyProtection="1">
      <alignment horizontal="center" vertical="center" wrapText="1"/>
      <protection/>
    </xf>
    <xf numFmtId="0" fontId="3" fillId="18" borderId="73" xfId="0" applyFont="1" applyFill="1" applyBorder="1" applyAlignment="1" applyProtection="1">
      <alignment horizontal="center" vertical="center" wrapText="1"/>
      <protection/>
    </xf>
    <xf numFmtId="0" fontId="3" fillId="18" borderId="74" xfId="0" applyFont="1" applyFill="1" applyBorder="1" applyAlignment="1" applyProtection="1">
      <alignment horizontal="center" vertical="center" wrapText="1"/>
      <protection/>
    </xf>
    <xf numFmtId="0" fontId="3" fillId="18" borderId="75" xfId="0" applyFont="1" applyFill="1" applyBorder="1" applyAlignment="1" applyProtection="1">
      <alignment horizontal="center" vertical="center" wrapText="1"/>
      <protection/>
    </xf>
    <xf numFmtId="0" fontId="3" fillId="18" borderId="76" xfId="0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vertical="center" wrapText="1"/>
      <protection/>
    </xf>
    <xf numFmtId="0" fontId="3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/>
    </xf>
    <xf numFmtId="0" fontId="3" fillId="24" borderId="16" xfId="54" applyFont="1" applyFill="1" applyBorder="1" applyAlignment="1" applyProtection="1">
      <alignment horizontal="center" vertical="center" wrapText="1"/>
      <protection/>
    </xf>
    <xf numFmtId="0" fontId="3" fillId="24" borderId="53" xfId="54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 applyProtection="1">
      <alignment vertical="center" wrapText="1"/>
      <protection/>
    </xf>
    <xf numFmtId="0" fontId="0" fillId="0" borderId="16" xfId="54" applyFont="1" applyFill="1" applyBorder="1" applyAlignment="1" applyProtection="1">
      <alignment vertical="center" wrapText="1"/>
      <protection/>
    </xf>
    <xf numFmtId="0" fontId="0" fillId="0" borderId="53" xfId="54" applyFont="1" applyFill="1" applyBorder="1" applyAlignment="1" applyProtection="1">
      <alignment vertical="center" wrapText="1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53" xfId="0" applyFont="1" applyFill="1" applyBorder="1" applyAlignment="1" applyProtection="1">
      <alignment vertical="center" wrapText="1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2" fillId="24" borderId="53" xfId="0" applyFont="1" applyFill="1" applyBorder="1" applyAlignment="1" applyProtection="1">
      <alignment horizontal="center" vertical="center" wrapText="1"/>
      <protection/>
    </xf>
    <xf numFmtId="0" fontId="2" fillId="29" borderId="16" xfId="0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19" borderId="53" xfId="0" applyFont="1" applyFill="1" applyBorder="1" applyAlignment="1" applyProtection="1">
      <alignment horizontal="center" vertical="center" wrapText="1"/>
      <protection/>
    </xf>
    <xf numFmtId="0" fontId="3" fillId="18" borderId="59" xfId="0" applyFont="1" applyFill="1" applyBorder="1" applyAlignment="1" applyProtection="1">
      <alignment vertical="center" wrapText="1"/>
      <protection/>
    </xf>
    <xf numFmtId="0" fontId="3" fillId="18" borderId="60" xfId="0" applyFont="1" applyFill="1" applyBorder="1" applyAlignment="1" applyProtection="1">
      <alignment vertical="center" wrapText="1"/>
      <protection/>
    </xf>
    <xf numFmtId="0" fontId="3" fillId="18" borderId="61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53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0" fillId="24" borderId="10" xfId="54" applyFont="1" applyFill="1" applyBorder="1" applyAlignment="1" applyProtection="1">
      <alignment vertical="center" wrapText="1"/>
      <protection/>
    </xf>
    <xf numFmtId="0" fontId="0" fillId="24" borderId="16" xfId="54" applyFont="1" applyFill="1" applyBorder="1" applyAlignment="1" applyProtection="1">
      <alignment vertical="center" wrapText="1"/>
      <protection/>
    </xf>
    <xf numFmtId="0" fontId="0" fillId="24" borderId="53" xfId="54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vertical="center" wrapText="1"/>
      <protection/>
    </xf>
    <xf numFmtId="0" fontId="3" fillId="24" borderId="16" xfId="54" applyFont="1" applyFill="1" applyBorder="1" applyAlignment="1" applyProtection="1">
      <alignment vertical="center" wrapText="1"/>
      <protection/>
    </xf>
    <xf numFmtId="0" fontId="3" fillId="24" borderId="53" xfId="54" applyFont="1" applyFill="1" applyBorder="1" applyAlignment="1" applyProtection="1">
      <alignment vertical="center" wrapText="1"/>
      <protection/>
    </xf>
    <xf numFmtId="0" fontId="3" fillId="24" borderId="15" xfId="54" applyFont="1" applyFill="1" applyBorder="1" applyAlignment="1" applyProtection="1">
      <alignment vertical="center" wrapText="1"/>
      <protection/>
    </xf>
    <xf numFmtId="0" fontId="3" fillId="24" borderId="17" xfId="54" applyFont="1" applyFill="1" applyBorder="1" applyAlignment="1" applyProtection="1">
      <alignment vertical="center" wrapText="1"/>
      <protection/>
    </xf>
    <xf numFmtId="0" fontId="3" fillId="24" borderId="18" xfId="54" applyFont="1" applyFill="1" applyBorder="1" applyAlignment="1" applyProtection="1">
      <alignment vertical="center" wrapText="1"/>
      <protection/>
    </xf>
    <xf numFmtId="0" fontId="4" fillId="18" borderId="15" xfId="0" applyFont="1" applyFill="1" applyBorder="1" applyAlignment="1" applyProtection="1">
      <alignment horizontal="center" vertical="center" wrapText="1"/>
      <protection/>
    </xf>
    <xf numFmtId="0" fontId="4" fillId="18" borderId="17" xfId="0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 applyProtection="1">
      <alignment horizontal="center" vertical="center" wrapText="1"/>
      <protection/>
    </xf>
    <xf numFmtId="0" fontId="4" fillId="18" borderId="50" xfId="0" applyFont="1" applyFill="1" applyBorder="1" applyAlignment="1" applyProtection="1">
      <alignment horizontal="center" vertical="center" wrapText="1"/>
      <protection/>
    </xf>
    <xf numFmtId="0" fontId="4" fillId="18" borderId="27" xfId="0" applyFont="1" applyFill="1" applyBorder="1" applyAlignment="1" applyProtection="1">
      <alignment horizontal="center" vertical="center" wrapText="1"/>
      <protection/>
    </xf>
    <xf numFmtId="0" fontId="4" fillId="18" borderId="49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vertical="center" wrapText="1"/>
      <protection/>
    </xf>
    <xf numFmtId="0" fontId="3" fillId="18" borderId="10" xfId="54" applyFont="1" applyFill="1" applyBorder="1" applyAlignment="1" applyProtection="1">
      <alignment horizontal="center" vertical="center" wrapText="1"/>
      <protection/>
    </xf>
    <xf numFmtId="0" fontId="3" fillId="18" borderId="16" xfId="54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53" xfId="54" applyFont="1" applyFill="1" applyBorder="1" applyAlignment="1" applyProtection="1">
      <alignment horizontal="center" vertical="center" wrapText="1"/>
      <protection/>
    </xf>
    <xf numFmtId="0" fontId="0" fillId="24" borderId="54" xfId="54" applyFont="1" applyFill="1" applyBorder="1" applyAlignment="1" applyProtection="1">
      <alignment vertical="center" wrapText="1"/>
      <protection/>
    </xf>
    <xf numFmtId="0" fontId="0" fillId="24" borderId="0" xfId="54" applyFont="1" applyFill="1" applyBorder="1" applyAlignment="1" applyProtection="1">
      <alignment vertical="center" wrapText="1"/>
      <protection/>
    </xf>
    <xf numFmtId="0" fontId="0" fillId="24" borderId="55" xfId="54" applyFont="1" applyFill="1" applyBorder="1" applyAlignment="1" applyProtection="1">
      <alignment vertical="center" wrapText="1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79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25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vertical="center"/>
      <protection/>
    </xf>
    <xf numFmtId="0" fontId="29" fillId="0" borderId="25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9" fillId="0" borderId="29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0" fillId="0" borderId="19" xfId="54" applyFill="1" applyBorder="1" applyAlignment="1" applyProtection="1">
      <alignment vertical="center" wrapText="1"/>
      <protection/>
    </xf>
    <xf numFmtId="0" fontId="21" fillId="0" borderId="80" xfId="54" applyFont="1" applyFill="1" applyBorder="1" applyAlignment="1" applyProtection="1">
      <alignment horizontal="center" vertical="center" wrapText="1"/>
      <protection/>
    </xf>
    <xf numFmtId="0" fontId="21" fillId="0" borderId="81" xfId="54" applyFont="1" applyFill="1" applyBorder="1" applyAlignment="1" applyProtection="1">
      <alignment horizontal="center" vertical="center" wrapText="1"/>
      <protection/>
    </xf>
    <xf numFmtId="0" fontId="21" fillId="0" borderId="29" xfId="54" applyFont="1" applyFill="1" applyBorder="1" applyAlignment="1" applyProtection="1">
      <alignment horizontal="center" vertical="center" wrapText="1"/>
      <protection/>
    </xf>
    <xf numFmtId="0" fontId="0" fillId="0" borderId="80" xfId="54" applyFont="1" applyFill="1" applyBorder="1" applyAlignment="1" applyProtection="1">
      <alignment horizontal="left" vertical="center" wrapText="1"/>
      <protection/>
    </xf>
    <xf numFmtId="0" fontId="0" fillId="0" borderId="29" xfId="54" applyFont="1" applyFill="1" applyBorder="1" applyAlignment="1" applyProtection="1">
      <alignment horizontal="left" vertical="center" wrapText="1"/>
      <protection/>
    </xf>
    <xf numFmtId="0" fontId="36" fillId="0" borderId="0" xfId="54" applyFont="1" applyFill="1" applyAlignment="1" applyProtection="1">
      <alignment horizontal="left" vertical="center" wrapText="1"/>
      <protection/>
    </xf>
    <xf numFmtId="0" fontId="75" fillId="0" borderId="0" xfId="54" applyFont="1" applyFill="1" applyBorder="1" applyAlignment="1" applyProtection="1">
      <alignment horizontal="left" vertical="center" wrapText="1"/>
      <protection/>
    </xf>
    <xf numFmtId="0" fontId="33" fillId="18" borderId="82" xfId="0" applyFont="1" applyFill="1" applyBorder="1" applyAlignment="1" applyProtection="1">
      <alignment horizontal="center" vertical="center" wrapText="1"/>
      <protection/>
    </xf>
    <xf numFmtId="0" fontId="33" fillId="18" borderId="83" xfId="0" applyFont="1" applyFill="1" applyBorder="1" applyAlignment="1" applyProtection="1">
      <alignment horizontal="center" vertical="center" wrapText="1"/>
      <protection/>
    </xf>
    <xf numFmtId="0" fontId="33" fillId="18" borderId="84" xfId="0" applyFont="1" applyFill="1" applyBorder="1" applyAlignment="1" applyProtection="1">
      <alignment horizontal="center" vertical="center" wrapText="1"/>
      <protection/>
    </xf>
    <xf numFmtId="0" fontId="34" fillId="18" borderId="85" xfId="0" applyFont="1" applyFill="1" applyBorder="1" applyAlignment="1" applyProtection="1">
      <alignment horizontal="center" vertical="center" wrapText="1"/>
      <protection/>
    </xf>
    <xf numFmtId="0" fontId="34" fillId="18" borderId="86" xfId="0" applyFont="1" applyFill="1" applyBorder="1" applyAlignment="1" applyProtection="1">
      <alignment horizontal="center" vertical="center" wrapText="1"/>
      <protection/>
    </xf>
    <xf numFmtId="0" fontId="34" fillId="18" borderId="87" xfId="0" applyFont="1" applyFill="1" applyBorder="1" applyAlignment="1" applyProtection="1">
      <alignment horizontal="center" vertical="center" wrapText="1"/>
      <protection/>
    </xf>
    <xf numFmtId="0" fontId="34" fillId="18" borderId="88" xfId="0" applyFont="1" applyFill="1" applyBorder="1" applyAlignment="1" applyProtection="1">
      <alignment horizontal="center" vertical="center" wrapText="1"/>
      <protection/>
    </xf>
    <xf numFmtId="0" fontId="33" fillId="18" borderId="89" xfId="0" applyFont="1" applyFill="1" applyBorder="1" applyAlignment="1" applyProtection="1">
      <alignment horizontal="center" vertical="center" wrapText="1"/>
      <protection/>
    </xf>
    <xf numFmtId="0" fontId="33" fillId="18" borderId="90" xfId="0" applyFont="1" applyFill="1" applyBorder="1" applyAlignment="1" applyProtection="1">
      <alignment horizontal="center" vertical="center" wrapText="1"/>
      <protection/>
    </xf>
    <xf numFmtId="0" fontId="33" fillId="18" borderId="38" xfId="0" applyFont="1" applyFill="1" applyBorder="1" applyAlignment="1" applyProtection="1">
      <alignment horizontal="center" vertical="center" wrapText="1"/>
      <protection/>
    </xf>
    <xf numFmtId="0" fontId="33" fillId="18" borderId="91" xfId="0" applyFont="1" applyFill="1" applyBorder="1" applyAlignment="1" applyProtection="1">
      <alignment horizontal="center" vertical="center" wrapText="1"/>
      <protection/>
    </xf>
    <xf numFmtId="0" fontId="31" fillId="0" borderId="45" xfId="54" applyFont="1" applyFill="1" applyBorder="1" applyAlignment="1" applyProtection="1">
      <alignment vertical="center" wrapText="1"/>
      <protection/>
    </xf>
    <xf numFmtId="0" fontId="31" fillId="0" borderId="46" xfId="54" applyFont="1" applyFill="1" applyBorder="1" applyAlignment="1" applyProtection="1">
      <alignment vertical="center" wrapText="1"/>
      <protection/>
    </xf>
    <xf numFmtId="0" fontId="3" fillId="18" borderId="92" xfId="0" applyFont="1" applyFill="1" applyBorder="1" applyAlignment="1" applyProtection="1">
      <alignment horizontal="center" vertical="center" wrapText="1"/>
      <protection/>
    </xf>
    <xf numFmtId="0" fontId="3" fillId="18" borderId="32" xfId="0" applyFont="1" applyFill="1" applyBorder="1" applyAlignment="1" applyProtection="1">
      <alignment horizontal="center" vertical="center" wrapText="1"/>
      <protection/>
    </xf>
    <xf numFmtId="0" fontId="3" fillId="18" borderId="34" xfId="0" applyFont="1" applyFill="1" applyBorder="1" applyAlignment="1" applyProtection="1">
      <alignment horizontal="center" vertical="center" wrapText="1"/>
      <protection/>
    </xf>
    <xf numFmtId="0" fontId="34" fillId="18" borderId="47" xfId="0" applyFont="1" applyFill="1" applyBorder="1" applyAlignment="1" applyProtection="1">
      <alignment horizontal="center" vertical="center" wrapText="1"/>
      <protection/>
    </xf>
    <xf numFmtId="0" fontId="34" fillId="18" borderId="51" xfId="0" applyFont="1" applyFill="1" applyBorder="1" applyAlignment="1" applyProtection="1">
      <alignment horizontal="center" vertical="center" wrapText="1"/>
      <protection/>
    </xf>
    <xf numFmtId="0" fontId="3" fillId="18" borderId="52" xfId="0" applyFont="1" applyFill="1" applyBorder="1" applyAlignment="1" applyProtection="1">
      <alignment horizontal="center" vertical="center" wrapText="1"/>
      <protection/>
    </xf>
    <xf numFmtId="0" fontId="31" fillId="0" borderId="86" xfId="54" applyFont="1" applyFill="1" applyBorder="1" applyAlignment="1" applyProtection="1">
      <alignment horizontal="center" vertical="center" wrapText="1"/>
      <protection locked="0"/>
    </xf>
    <xf numFmtId="0" fontId="31" fillId="0" borderId="93" xfId="54" applyFont="1" applyFill="1" applyBorder="1" applyAlignment="1" applyProtection="1">
      <alignment horizontal="center" vertical="center" wrapText="1"/>
      <protection locked="0"/>
    </xf>
    <xf numFmtId="179" fontId="23" fillId="0" borderId="52" xfId="54" applyNumberFormat="1" applyFont="1" applyFill="1" applyBorder="1" applyAlignment="1" applyProtection="1">
      <alignment horizontal="center" vertical="center" wrapText="1"/>
      <protection/>
    </xf>
    <xf numFmtId="179" fontId="23" fillId="0" borderId="94" xfId="54" applyNumberFormat="1" applyFont="1" applyFill="1" applyBorder="1" applyAlignment="1" applyProtection="1">
      <alignment horizontal="center" vertical="center" wrapText="1"/>
      <protection/>
    </xf>
    <xf numFmtId="10" fontId="23" fillId="0" borderId="52" xfId="54" applyNumberFormat="1" applyFont="1" applyFill="1" applyBorder="1" applyAlignment="1" applyProtection="1">
      <alignment horizontal="center" vertical="center" wrapText="1"/>
      <protection/>
    </xf>
    <xf numFmtId="10" fontId="23" fillId="0" borderId="94" xfId="54" applyNumberFormat="1" applyFont="1" applyFill="1" applyBorder="1" applyAlignment="1" applyProtection="1">
      <alignment horizontal="center" vertical="center" wrapText="1"/>
      <protection/>
    </xf>
    <xf numFmtId="0" fontId="2" fillId="0" borderId="50" xfId="54" applyFont="1" applyFill="1" applyBorder="1" applyAlignment="1" applyProtection="1">
      <alignment vertical="center" wrapText="1"/>
      <protection locked="0"/>
    </xf>
    <xf numFmtId="0" fontId="2" fillId="0" borderId="27" xfId="54" applyFont="1" applyFill="1" applyBorder="1" applyAlignment="1" applyProtection="1">
      <alignment vertical="center" wrapText="1"/>
      <protection locked="0"/>
    </xf>
    <xf numFmtId="0" fontId="2" fillId="0" borderId="49" xfId="54" applyFont="1" applyFill="1" applyBorder="1" applyAlignment="1" applyProtection="1">
      <alignment vertical="center" wrapText="1"/>
      <protection locked="0"/>
    </xf>
    <xf numFmtId="0" fontId="2" fillId="0" borderId="16" xfId="54" applyFont="1" applyFill="1" applyBorder="1" applyAlignment="1" applyProtection="1">
      <alignment vertical="center" wrapText="1"/>
      <protection locked="0"/>
    </xf>
    <xf numFmtId="0" fontId="2" fillId="0" borderId="53" xfId="54" applyFont="1" applyFill="1" applyBorder="1" applyAlignment="1" applyProtection="1">
      <alignment vertical="center" wrapText="1"/>
      <protection locked="0"/>
    </xf>
    <xf numFmtId="0" fontId="2" fillId="0" borderId="54" xfId="54" applyFont="1" applyFill="1" applyBorder="1" applyAlignment="1" applyProtection="1">
      <alignment vertical="center" wrapText="1"/>
      <protection locked="0"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2" fillId="0" borderId="55" xfId="54" applyFont="1" applyFill="1" applyBorder="1" applyAlignment="1" applyProtection="1">
      <alignment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18" borderId="15" xfId="0" applyFont="1" applyFill="1" applyBorder="1" applyAlignment="1" applyProtection="1">
      <alignment horizontal="center" vertical="center" wrapText="1"/>
      <protection/>
    </xf>
    <xf numFmtId="0" fontId="3" fillId="18" borderId="54" xfId="0" applyFont="1" applyFill="1" applyBorder="1" applyAlignment="1" applyProtection="1">
      <alignment horizontal="center" vertical="center" wrapText="1"/>
      <protection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6" xfId="54" applyFont="1" applyFill="1" applyBorder="1" applyAlignment="1" applyProtection="1">
      <alignment horizontal="left" vertical="center" wrapText="1"/>
      <protection/>
    </xf>
    <xf numFmtId="0" fontId="0" fillId="0" borderId="53" xfId="54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vertical="center" wrapText="1"/>
      <protection/>
    </xf>
    <xf numFmtId="0" fontId="29" fillId="0" borderId="21" xfId="0" applyFont="1" applyFill="1" applyBorder="1" applyAlignment="1" applyProtection="1">
      <alignment vertical="center" wrapText="1"/>
      <protection/>
    </xf>
    <xf numFmtId="0" fontId="29" fillId="0" borderId="22" xfId="0" applyFont="1" applyFill="1" applyBorder="1" applyAlignment="1" applyProtection="1">
      <alignment vertical="center" wrapText="1"/>
      <protection/>
    </xf>
    <xf numFmtId="0" fontId="27" fillId="0" borderId="77" xfId="0" applyFont="1" applyFill="1" applyBorder="1" applyAlignment="1" applyProtection="1">
      <alignment vertical="center" wrapText="1"/>
      <protection/>
    </xf>
    <xf numFmtId="0" fontId="27" fillId="0" borderId="78" xfId="0" applyFont="1" applyFill="1" applyBorder="1" applyAlignment="1" applyProtection="1">
      <alignment vertical="center" wrapText="1"/>
      <protection/>
    </xf>
    <xf numFmtId="0" fontId="27" fillId="0" borderId="79" xfId="0" applyFont="1" applyFill="1" applyBorder="1" applyAlignment="1" applyProtection="1">
      <alignment vertical="center" wrapText="1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0" fontId="29" fillId="0" borderId="24" xfId="0" applyFont="1" applyFill="1" applyBorder="1" applyAlignment="1" applyProtection="1">
      <alignment vertical="center" wrapText="1"/>
      <protection/>
    </xf>
    <xf numFmtId="0" fontId="29" fillId="0" borderId="25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vertical="center" wrapText="1"/>
      <protection/>
    </xf>
    <xf numFmtId="0" fontId="29" fillId="0" borderId="19" xfId="0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0" fontId="0" fillId="0" borderId="81" xfId="54" applyFont="1" applyFill="1" applyBorder="1" applyAlignment="1" applyProtection="1">
      <alignment horizontal="left" vertical="center" wrapText="1"/>
      <protection/>
    </xf>
    <xf numFmtId="0" fontId="33" fillId="18" borderId="95" xfId="0" applyFont="1" applyFill="1" applyBorder="1" applyAlignment="1" applyProtection="1">
      <alignment horizontal="center" vertical="center" wrapText="1"/>
      <protection/>
    </xf>
    <xf numFmtId="0" fontId="35" fillId="0" borderId="0" xfId="54" applyFont="1" applyFill="1" applyBorder="1" applyAlignment="1" applyProtection="1">
      <alignment horizontal="left" vertical="center" wrapText="1"/>
      <protection/>
    </xf>
    <xf numFmtId="179" fontId="23" fillId="0" borderId="35" xfId="57" applyNumberFormat="1" applyFont="1" applyFill="1" applyBorder="1" applyAlignment="1" applyProtection="1">
      <alignment horizontal="right" vertical="center" wrapText="1"/>
      <protection/>
    </xf>
    <xf numFmtId="179" fontId="23" fillId="0" borderId="36" xfId="57" applyNumberFormat="1" applyFont="1" applyFill="1" applyBorder="1" applyAlignment="1" applyProtection="1">
      <alignment horizontal="right" vertical="center" wrapText="1"/>
      <protection/>
    </xf>
    <xf numFmtId="0" fontId="30" fillId="0" borderId="0" xfId="54" applyFont="1" applyFill="1" applyAlignment="1" applyProtection="1">
      <alignment horizontal="left" vertical="center" wrapText="1"/>
      <protection/>
    </xf>
    <xf numFmtId="0" fontId="3" fillId="18" borderId="54" xfId="54" applyFont="1" applyFill="1" applyBorder="1" applyAlignment="1" applyProtection="1">
      <alignment horizontal="center" vertical="center" wrapText="1"/>
      <protection/>
    </xf>
    <xf numFmtId="0" fontId="3" fillId="18" borderId="50" xfId="54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vertical="center" wrapText="1"/>
      <protection/>
    </xf>
    <xf numFmtId="0" fontId="0" fillId="24" borderId="20" xfId="0" applyFont="1" applyFill="1" applyBorder="1" applyAlignment="1" applyProtection="1">
      <alignment vertical="center" wrapText="1"/>
      <protection/>
    </xf>
    <xf numFmtId="0" fontId="3" fillId="18" borderId="10" xfId="54" applyFont="1" applyFill="1" applyBorder="1" applyAlignment="1" applyProtection="1">
      <alignment vertical="center" wrapText="1"/>
      <protection/>
    </xf>
    <xf numFmtId="0" fontId="3" fillId="18" borderId="16" xfId="54" applyFont="1" applyFill="1" applyBorder="1" applyAlignment="1" applyProtection="1">
      <alignment vertical="center" wrapText="1"/>
      <protection/>
    </xf>
    <xf numFmtId="0" fontId="34" fillId="18" borderId="96" xfId="0" applyFont="1" applyFill="1" applyBorder="1" applyAlignment="1" applyProtection="1">
      <alignment horizontal="center" vertical="center" wrapText="1"/>
      <protection/>
    </xf>
    <xf numFmtId="0" fontId="34" fillId="18" borderId="52" xfId="0" applyFont="1" applyFill="1" applyBorder="1" applyAlignment="1" applyProtection="1">
      <alignment horizontal="center" vertical="center" wrapText="1"/>
      <protection/>
    </xf>
    <xf numFmtId="9" fontId="31" fillId="0" borderId="86" xfId="54" applyNumberFormat="1" applyFont="1" applyFill="1" applyBorder="1" applyAlignment="1" applyProtection="1">
      <alignment horizontal="center" vertical="center" wrapText="1"/>
      <protection/>
    </xf>
    <xf numFmtId="9" fontId="31" fillId="0" borderId="93" xfId="54" applyNumberFormat="1" applyFont="1" applyFill="1" applyBorder="1" applyAlignment="1" applyProtection="1">
      <alignment horizontal="center" vertical="center" wrapText="1"/>
      <protection/>
    </xf>
    <xf numFmtId="10" fontId="23" fillId="25" borderId="52" xfId="54" applyNumberFormat="1" applyFont="1" applyFill="1" applyBorder="1" applyAlignment="1" applyProtection="1">
      <alignment horizontal="center" vertical="center" wrapText="1"/>
      <protection/>
    </xf>
    <xf numFmtId="10" fontId="23" fillId="25" borderId="94" xfId="54" applyNumberFormat="1" applyFont="1" applyFill="1" applyBorder="1" applyAlignment="1" applyProtection="1">
      <alignment horizontal="center" vertical="center" wrapText="1"/>
      <protection/>
    </xf>
    <xf numFmtId="3" fontId="71" fillId="28" borderId="41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51" xfId="54" applyFont="1" applyFill="1" applyBorder="1" applyAlignment="1" applyProtection="1">
      <alignment vertical="center" wrapText="1"/>
      <protection/>
    </xf>
    <xf numFmtId="0" fontId="31" fillId="0" borderId="97" xfId="54" applyFont="1" applyFill="1" applyBorder="1" applyAlignment="1" applyProtection="1">
      <alignment vertical="center" wrapText="1"/>
      <protection/>
    </xf>
    <xf numFmtId="0" fontId="31" fillId="0" borderId="94" xfId="54" applyFont="1" applyFill="1" applyBorder="1" applyAlignment="1" applyProtection="1">
      <alignment vertical="center" wrapText="1"/>
      <protection/>
    </xf>
    <xf numFmtId="3" fontId="0" fillId="0" borderId="0" xfId="54" applyNumberFormat="1" applyFill="1" applyAlignment="1" applyProtection="1">
      <alignment horizontal="center" vertical="center" wrapText="1"/>
      <protection locked="0"/>
    </xf>
    <xf numFmtId="9" fontId="0" fillId="0" borderId="0" xfId="56" applyFont="1" applyFill="1" applyAlignment="1" applyProtection="1">
      <alignment horizontal="center" vertical="center" wrapText="1"/>
      <protection locked="0"/>
    </xf>
    <xf numFmtId="175" fontId="0" fillId="0" borderId="0" xfId="50" applyFont="1" applyFill="1" applyAlignment="1" applyProtection="1">
      <alignment horizontal="center" vertical="center" wrapText="1"/>
      <protection locked="0"/>
    </xf>
    <xf numFmtId="10" fontId="23" fillId="0" borderId="52" xfId="54" applyNumberFormat="1" applyFont="1" applyFill="1" applyBorder="1" applyAlignment="1" applyProtection="1">
      <alignment vertical="center" wrapText="1"/>
      <protection/>
    </xf>
    <xf numFmtId="10" fontId="23" fillId="0" borderId="94" xfId="54" applyNumberFormat="1" applyFont="1" applyFill="1" applyBorder="1" applyAlignment="1" applyProtection="1">
      <alignment vertical="center" wrapText="1"/>
      <protection/>
    </xf>
    <xf numFmtId="179" fontId="23" fillId="25" borderId="52" xfId="54" applyNumberFormat="1" applyFont="1" applyFill="1" applyBorder="1" applyAlignment="1" applyProtection="1">
      <alignment vertical="center" wrapText="1"/>
      <protection/>
    </xf>
    <xf numFmtId="179" fontId="23" fillId="25" borderId="94" xfId="54" applyNumberFormat="1" applyFont="1" applyFill="1" applyBorder="1" applyAlignment="1" applyProtection="1">
      <alignment vertical="center" wrapText="1"/>
      <protection/>
    </xf>
    <xf numFmtId="179" fontId="23" fillId="0" borderId="52" xfId="54" applyNumberFormat="1" applyFont="1" applyFill="1" applyBorder="1" applyAlignment="1" applyProtection="1">
      <alignment vertical="center" wrapText="1"/>
      <protection/>
    </xf>
    <xf numFmtId="179" fontId="23" fillId="0" borderId="94" xfId="54" applyNumberFormat="1" applyFont="1" applyFill="1" applyBorder="1" applyAlignment="1" applyProtection="1">
      <alignment vertical="center" wrapText="1"/>
      <protection/>
    </xf>
    <xf numFmtId="9" fontId="23" fillId="0" borderId="52" xfId="54" applyNumberFormat="1" applyFont="1" applyFill="1" applyBorder="1" applyAlignment="1" applyProtection="1">
      <alignment vertical="center" wrapText="1"/>
      <protection/>
    </xf>
    <xf numFmtId="175" fontId="71" fillId="28" borderId="41" xfId="50" applyFont="1" applyFill="1" applyBorder="1" applyAlignment="1" applyProtection="1">
      <alignment horizontal="center" vertical="center" wrapText="1"/>
      <protection locked="0"/>
    </xf>
    <xf numFmtId="0" fontId="71" fillId="0" borderId="41" xfId="54" applyFont="1" applyFill="1" applyBorder="1" applyAlignment="1" applyProtection="1">
      <alignment horizontal="center" vertical="center" wrapText="1"/>
      <protection locked="0"/>
    </xf>
    <xf numFmtId="175" fontId="31" fillId="28" borderId="41" xfId="50" applyFont="1" applyFill="1" applyBorder="1" applyAlignment="1" applyProtection="1">
      <alignment horizontal="right" vertical="center" wrapText="1"/>
      <protection locked="0"/>
    </xf>
    <xf numFmtId="10" fontId="0" fillId="0" borderId="0" xfId="56" applyNumberFormat="1" applyFont="1" applyFill="1" applyAlignment="1" applyProtection="1">
      <alignment horizontal="center" vertical="center" wrapText="1"/>
      <protection locked="0"/>
    </xf>
    <xf numFmtId="10" fontId="0" fillId="0" borderId="0" xfId="54" applyNumberFormat="1" applyFill="1" applyAlignment="1" applyProtection="1">
      <alignment horizontal="center" vertical="center" wrapText="1"/>
      <protection locked="0"/>
    </xf>
    <xf numFmtId="178" fontId="2" fillId="24" borderId="20" xfId="54" applyNumberFormat="1" applyFont="1" applyFill="1" applyBorder="1" applyAlignment="1" applyProtection="1">
      <alignment horizontal="center" vertical="center" wrapText="1"/>
      <protection/>
    </xf>
    <xf numFmtId="178" fontId="2" fillId="24" borderId="19" xfId="54" applyNumberFormat="1" applyFont="1" applyFill="1" applyBorder="1" applyAlignment="1" applyProtection="1">
      <alignment horizontal="center" vertical="center" wrapText="1"/>
      <protection/>
    </xf>
    <xf numFmtId="178" fontId="71" fillId="28" borderId="41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91" xfId="54" applyFont="1" applyFill="1" applyBorder="1" applyAlignment="1" applyProtection="1">
      <alignment vertical="center" wrapText="1"/>
      <protection/>
    </xf>
    <xf numFmtId="0" fontId="31" fillId="0" borderId="98" xfId="54" applyFont="1" applyFill="1" applyBorder="1" applyAlignment="1" applyProtection="1">
      <alignment vertical="center" wrapText="1"/>
      <protection/>
    </xf>
    <xf numFmtId="9" fontId="2" fillId="0" borderId="21" xfId="56" applyNumberFormat="1" applyFont="1" applyFill="1" applyBorder="1" applyAlignment="1" applyProtection="1">
      <alignment horizontal="center" vertical="center" wrapText="1"/>
      <protection/>
    </xf>
    <xf numFmtId="189" fontId="0" fillId="0" borderId="0" xfId="54" applyNumberFormat="1" applyFill="1" applyAlignment="1" applyProtection="1">
      <alignment horizontal="center" vertical="center" wrapText="1"/>
      <protection locked="0"/>
    </xf>
    <xf numFmtId="189" fontId="31" fillId="0" borderId="41" xfId="50" applyNumberFormat="1" applyFont="1" applyFill="1" applyBorder="1" applyAlignment="1" applyProtection="1">
      <alignment horizontal="center" vertical="center" wrapText="1"/>
      <protection locked="0"/>
    </xf>
    <xf numFmtId="188" fontId="31" fillId="0" borderId="97" xfId="5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8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Indicador - Reducción de tiempos de sentencias (tiempos del proceso)</a:t>
            </a:r>
          </a:p>
        </c:rich>
      </c:tx>
      <c:layout>
        <c:manualLayout>
          <c:xMode val="factor"/>
          <c:yMode val="factor"/>
          <c:x val="-0.066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5925"/>
          <c:w val="0.892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reduccion tiempos sentencias'!$C$48</c:f>
              <c:strCache>
                <c:ptCount val="1"/>
                <c:pt idx="0">
                  <c:v>Meta en número de días a reducir sobre la línea base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reduccion tiempos sentencias'!$I$47,'1 reduccion tiempos sentencias'!$L$47,'1 reduccion tiempos sentencias'!$O$47)</c:f>
              <c:strCache/>
            </c:strRef>
          </c:cat>
          <c:val>
            <c:numRef>
              <c:f>('1 reduccion tiempos sentencias'!$I$48,'1 reduccion tiempos sentencias'!$L$48,'1 reduccion tiempos sentencias'!$O$48)</c:f>
              <c:numCache/>
            </c:numRef>
          </c:val>
        </c:ser>
        <c:ser>
          <c:idx val="1"/>
          <c:order val="1"/>
          <c:tx>
            <c:strRef>
              <c:f>'1 reduccion tiempos sentencias'!$C$49</c:f>
              <c:strCache>
                <c:ptCount val="1"/>
                <c:pt idx="0">
                  <c:v>Número de días real reducidos</c:v>
                </c:pt>
              </c:strCache>
            </c:strRef>
          </c:tx>
          <c:spPr>
            <a:solidFill>
              <a:srgbClr val="CCFF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reduccion tiempos sentencias'!$I$47,'1 reduccion tiempos sentencias'!$L$47,'1 reduccion tiempos sentencias'!$O$47)</c:f>
              <c:strCache/>
            </c:strRef>
          </c:cat>
          <c:val>
            <c:numRef>
              <c:f>('1 reduccion tiempos sentencias'!$I$49,'1 reduccion tiempos sentencias'!$L$49,'1 reduccion tiempos sentencias'!$O$49)</c:f>
              <c:numCache/>
            </c:numRef>
          </c:val>
        </c:ser>
        <c:gapWidth val="219"/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8842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9675"/>
          <c:y val="0.025"/>
          <c:w val="0.2967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Indicador - Reducción de tiempos de admisión de demandas</a:t>
            </a:r>
          </a:p>
        </c:rich>
      </c:tx>
      <c:layout>
        <c:manualLayout>
          <c:xMode val="factor"/>
          <c:yMode val="factor"/>
          <c:x val="-0.039"/>
          <c:y val="0.0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32125"/>
          <c:w val="0.846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Reducción Tiempos demandas'!$C$48</c:f>
              <c:strCache>
                <c:ptCount val="1"/>
                <c:pt idx="0">
                  <c:v>Meta en número de días a reducir sobre la línea base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 Reducción Tiempos demandas'!$F$47,'2 Reducción Tiempos demandas'!$I$47,'2 Reducción Tiempos demandas'!$L$47,'2 Reducción Tiempos demandas'!$O$47)</c:f>
              <c:strCache/>
            </c:strRef>
          </c:cat>
          <c:val>
            <c:numRef>
              <c:f>('2 Reducción Tiempos demandas'!$F$48,'2 Reducción Tiempos demandas'!$I$48,'2 Reducción Tiempos demandas'!$L$48,'2 Reducción Tiempos demandas'!$O$48)</c:f>
              <c:numCache/>
            </c:numRef>
          </c:val>
        </c:ser>
        <c:ser>
          <c:idx val="1"/>
          <c:order val="1"/>
          <c:tx>
            <c:strRef>
              <c:f>'2 Reducción Tiempos demandas'!$C$49</c:f>
              <c:strCache>
                <c:ptCount val="1"/>
                <c:pt idx="0">
                  <c:v>Número de días real reducidos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 Reducción Tiempos demandas'!$F$47,'2 Reducción Tiempos demandas'!$I$47,'2 Reducción Tiempos demandas'!$L$47,'2 Reducción Tiempos demandas'!$O$47)</c:f>
              <c:strCache/>
            </c:strRef>
          </c:cat>
          <c:val>
            <c:numRef>
              <c:f>('2 Reducción Tiempos demandas'!$F$49,'2 Reducción Tiempos demandas'!$I$49,'2 Reducción Tiempos demandas'!$L$49,'2 Reducción Tiempos demandas'!$O$49)</c:f>
              <c:numCache/>
            </c:numRef>
          </c:val>
        </c:ser>
        <c:gapWidth val="219"/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días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464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165"/>
          <c:y val="0.06475"/>
          <c:w val="0.279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Indicador - Proporción de procesos qure fueron admitidos en el término legal</a:t>
            </a:r>
          </a:p>
        </c:rich>
      </c:tx>
      <c:layout>
        <c:manualLayout>
          <c:xMode val="factor"/>
          <c:yMode val="factor"/>
          <c:x val="-0.0975"/>
          <c:y val="0.07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312"/>
          <c:w val="0.961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'3 % procesos admitidos térm leg'!$C$46</c:f>
              <c:strCache>
                <c:ptCount val="1"/>
                <c:pt idx="0">
                  <c:v>Meta (% procesos admitidos en término legal)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('3 % procesos admitidos térm leg'!$F$45,'3 % procesos admitidos térm leg'!$I$45,'3 % procesos admitidos térm leg'!$L$45,'3 % procesos admitidos térm leg'!$O$45)</c:f>
              <c:strCache/>
            </c:strRef>
          </c:cat>
          <c:val>
            <c:numRef>
              <c:f>('3 % procesos admitidos térm leg'!$F$46,'3 % procesos admitidos térm leg'!$I$46,'3 % procesos admitidos térm leg'!$L$46,'3 % procesos admitidos térm leg'!$O$46)</c:f>
              <c:numCache/>
            </c:numRef>
          </c:val>
        </c:ser>
        <c:ser>
          <c:idx val="1"/>
          <c:order val="1"/>
          <c:tx>
            <c:strRef>
              <c:f>'3 % procesos admitidos térm leg'!$C$47</c:f>
              <c:strCache>
                <c:ptCount val="1"/>
                <c:pt idx="0">
                  <c:v>%  real procesos admitidos en término legal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('3 % procesos admitidos térm leg'!$F$45,'3 % procesos admitidos térm leg'!$I$45,'3 % procesos admitidos térm leg'!$L$45,'3 % procesos admitidos térm leg'!$O$45)</c:f>
              <c:strCache/>
            </c:strRef>
          </c:cat>
          <c:val>
            <c:numRef>
              <c:f>('3 % procesos admitidos térm leg'!$F$47,'3 % procesos admitidos térm leg'!$I$47,'3 % procesos admitidos térm leg'!$L$47,'3 % procesos admitidos térm leg'!$O$47)</c:f>
              <c:numCache/>
            </c:numRef>
          </c:val>
        </c:ser>
        <c:gapWidth val="219"/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447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125"/>
          <c:y val="0.0745"/>
          <c:w val="0.2837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</xdr:row>
      <xdr:rowOff>38100</xdr:rowOff>
    </xdr:from>
    <xdr:to>
      <xdr:col>1</xdr:col>
      <xdr:colOff>1695450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52</xdr:row>
      <xdr:rowOff>133350</xdr:rowOff>
    </xdr:from>
    <xdr:to>
      <xdr:col>15</xdr:col>
      <xdr:colOff>285750</xdr:colOff>
      <xdr:row>67</xdr:row>
      <xdr:rowOff>66675</xdr:rowOff>
    </xdr:to>
    <xdr:graphicFrame>
      <xdr:nvGraphicFramePr>
        <xdr:cNvPr id="2" name="Gráfico 5"/>
        <xdr:cNvGraphicFramePr/>
      </xdr:nvGraphicFramePr>
      <xdr:xfrm>
        <a:off x="1628775" y="11334750"/>
        <a:ext cx="10134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361950</xdr:rowOff>
    </xdr:from>
    <xdr:to>
      <xdr:col>1</xdr:col>
      <xdr:colOff>1314450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429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1</xdr:col>
      <xdr:colOff>1371600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1907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52</xdr:row>
      <xdr:rowOff>85725</xdr:rowOff>
    </xdr:from>
    <xdr:to>
      <xdr:col>15</xdr:col>
      <xdr:colOff>742950</xdr:colOff>
      <xdr:row>67</xdr:row>
      <xdr:rowOff>95250</xdr:rowOff>
    </xdr:to>
    <xdr:graphicFrame>
      <xdr:nvGraphicFramePr>
        <xdr:cNvPr id="2" name="Gráfico 1"/>
        <xdr:cNvGraphicFramePr/>
      </xdr:nvGraphicFramePr>
      <xdr:xfrm>
        <a:off x="704850" y="11306175"/>
        <a:ext cx="108394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7000875" y="485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7000875" y="485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7000875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5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7000875" y="485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1</xdr:col>
      <xdr:colOff>228600</xdr:colOff>
      <xdr:row>1</xdr:row>
      <xdr:rowOff>104775</xdr:rowOff>
    </xdr:from>
    <xdr:to>
      <xdr:col>1</xdr:col>
      <xdr:colOff>1524000</xdr:colOff>
      <xdr:row>4</xdr:row>
      <xdr:rowOff>314325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857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19050</xdr:rowOff>
    </xdr:from>
    <xdr:to>
      <xdr:col>1</xdr:col>
      <xdr:colOff>1438275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50</xdr:row>
      <xdr:rowOff>76200</xdr:rowOff>
    </xdr:from>
    <xdr:to>
      <xdr:col>15</xdr:col>
      <xdr:colOff>1181100</xdr:colOff>
      <xdr:row>65</xdr:row>
      <xdr:rowOff>38100</xdr:rowOff>
    </xdr:to>
    <xdr:graphicFrame>
      <xdr:nvGraphicFramePr>
        <xdr:cNvPr id="2" name="Gráfico 1"/>
        <xdr:cNvGraphicFramePr/>
      </xdr:nvGraphicFramePr>
      <xdr:xfrm>
        <a:off x="1400175" y="10306050"/>
        <a:ext cx="10258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81"/>
  <sheetViews>
    <sheetView showGridLines="0" zoomScalePageLayoutView="0" workbookViewId="0" topLeftCell="A37">
      <selection activeCell="R48" sqref="R48"/>
    </sheetView>
  </sheetViews>
  <sheetFormatPr defaultColWidth="11.421875" defaultRowHeight="12.75"/>
  <cols>
    <col min="1" max="1" width="3.00390625" style="1" customWidth="1"/>
    <col min="2" max="2" width="48.57421875" style="1" customWidth="1"/>
    <col min="3" max="3" width="37.28125" style="1" customWidth="1"/>
    <col min="4" max="8" width="5.7109375" style="1" customWidth="1"/>
    <col min="9" max="9" width="9.57421875" style="1" bestFit="1" customWidth="1"/>
    <col min="10" max="10" width="5.7109375" style="1" customWidth="1"/>
    <col min="11" max="11" width="7.421875" style="1" customWidth="1"/>
    <col min="12" max="12" width="9.57421875" style="1" bestFit="1" customWidth="1"/>
    <col min="13" max="14" width="5.7109375" style="1" customWidth="1"/>
    <col min="15" max="15" width="11.00390625" style="1" customWidth="1"/>
    <col min="16" max="16" width="20.28125" style="1" customWidth="1"/>
    <col min="17" max="17" width="2.8515625" style="1" customWidth="1"/>
    <col min="18" max="18" width="79.8515625" style="133" customWidth="1"/>
    <col min="19" max="19" width="6.28125" style="134" customWidth="1"/>
    <col min="20" max="25" width="11.421875" style="133" customWidth="1"/>
    <col min="26" max="16384" width="11.421875" style="1" customWidth="1"/>
  </cols>
  <sheetData>
    <row r="1" spans="2:16" ht="13.5" thickBo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9" ht="16.5" customHeight="1">
      <c r="B2" s="292"/>
      <c r="C2" s="295" t="s">
        <v>33</v>
      </c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298" t="s">
        <v>84</v>
      </c>
      <c r="O2" s="299"/>
      <c r="P2" s="300"/>
      <c r="S2" s="134">
        <v>0.8</v>
      </c>
    </row>
    <row r="3" spans="2:19" ht="15.75" customHeight="1">
      <c r="B3" s="293"/>
      <c r="C3" s="301" t="s">
        <v>34</v>
      </c>
      <c r="D3" s="302"/>
      <c r="E3" s="302"/>
      <c r="F3" s="302"/>
      <c r="G3" s="302"/>
      <c r="H3" s="302"/>
      <c r="I3" s="302"/>
      <c r="J3" s="302"/>
      <c r="K3" s="302"/>
      <c r="L3" s="302"/>
      <c r="M3" s="303"/>
      <c r="N3" s="304" t="s">
        <v>86</v>
      </c>
      <c r="O3" s="305"/>
      <c r="P3" s="306"/>
      <c r="S3" s="134">
        <v>0.79999</v>
      </c>
    </row>
    <row r="4" spans="2:19" ht="15.75" customHeight="1">
      <c r="B4" s="293"/>
      <c r="C4" s="301" t="s">
        <v>35</v>
      </c>
      <c r="D4" s="302"/>
      <c r="E4" s="302"/>
      <c r="F4" s="302"/>
      <c r="G4" s="302"/>
      <c r="H4" s="302"/>
      <c r="I4" s="302"/>
      <c r="J4" s="302"/>
      <c r="K4" s="302"/>
      <c r="L4" s="302"/>
      <c r="M4" s="303"/>
      <c r="N4" s="304" t="s">
        <v>85</v>
      </c>
      <c r="O4" s="305"/>
      <c r="P4" s="306"/>
      <c r="S4" s="134">
        <v>0.65</v>
      </c>
    </row>
    <row r="5" spans="2:19" ht="16.5" customHeight="1" thickBot="1">
      <c r="B5" s="294"/>
      <c r="C5" s="307" t="s">
        <v>36</v>
      </c>
      <c r="D5" s="308"/>
      <c r="E5" s="308"/>
      <c r="F5" s="308"/>
      <c r="G5" s="308"/>
      <c r="H5" s="308"/>
      <c r="I5" s="308"/>
      <c r="J5" s="308"/>
      <c r="K5" s="308"/>
      <c r="L5" s="308"/>
      <c r="M5" s="309"/>
      <c r="N5" s="310" t="s">
        <v>37</v>
      </c>
      <c r="O5" s="311"/>
      <c r="P5" s="312"/>
      <c r="S5" s="134">
        <v>0.649999</v>
      </c>
    </row>
    <row r="6" spans="2:16" ht="13.5" thickBo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25" s="39" customFormat="1" ht="12.75">
      <c r="A7" s="37"/>
      <c r="B7" s="274" t="s">
        <v>40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6"/>
      <c r="Q7" s="37"/>
      <c r="R7" s="135"/>
      <c r="S7" s="119"/>
      <c r="T7" s="135"/>
      <c r="U7" s="135"/>
      <c r="V7" s="135"/>
      <c r="W7" s="135"/>
      <c r="X7" s="135"/>
      <c r="Y7" s="135"/>
    </row>
    <row r="8" spans="1:25" s="39" customFormat="1" ht="13.5" thickBot="1">
      <c r="A8" s="37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9"/>
      <c r="Q8" s="37"/>
      <c r="R8" s="135"/>
      <c r="S8" s="119"/>
      <c r="T8" s="135"/>
      <c r="U8" s="135"/>
      <c r="V8" s="135"/>
      <c r="W8" s="135"/>
      <c r="X8" s="135"/>
      <c r="Y8" s="135"/>
    </row>
    <row r="9" spans="1:25" s="39" customFormat="1" ht="6.75" customHeight="1" thickBot="1">
      <c r="A9" s="37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37"/>
      <c r="R9" s="135"/>
      <c r="S9" s="119"/>
      <c r="T9" s="135"/>
      <c r="U9" s="135"/>
      <c r="V9" s="135"/>
      <c r="W9" s="135"/>
      <c r="X9" s="135"/>
      <c r="Y9" s="135"/>
    </row>
    <row r="10" spans="1:25" s="39" customFormat="1" ht="26.25" customHeight="1" thickBot="1">
      <c r="A10" s="37"/>
      <c r="B10" s="13" t="s">
        <v>50</v>
      </c>
      <c r="C10" s="286">
        <v>2019</v>
      </c>
      <c r="D10" s="287"/>
      <c r="E10" s="287"/>
      <c r="F10" s="287"/>
      <c r="G10" s="287"/>
      <c r="H10" s="287"/>
      <c r="I10" s="288"/>
      <c r="J10" s="281" t="s">
        <v>1</v>
      </c>
      <c r="K10" s="282"/>
      <c r="L10" s="282"/>
      <c r="M10" s="282"/>
      <c r="N10" s="283" t="s">
        <v>87</v>
      </c>
      <c r="O10" s="284"/>
      <c r="P10" s="285"/>
      <c r="Q10" s="37"/>
      <c r="R10" s="135"/>
      <c r="S10" s="119"/>
      <c r="T10" s="135"/>
      <c r="U10" s="135"/>
      <c r="V10" s="135"/>
      <c r="W10" s="135"/>
      <c r="X10" s="135"/>
      <c r="Y10" s="135"/>
    </row>
    <row r="11" spans="1:25" s="39" customFormat="1" ht="4.5" customHeight="1" thickBot="1">
      <c r="A11" s="37"/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1"/>
      <c r="Q11" s="37"/>
      <c r="R11" s="135"/>
      <c r="S11" s="119"/>
      <c r="T11" s="135"/>
      <c r="U11" s="135"/>
      <c r="V11" s="135"/>
      <c r="W11" s="135"/>
      <c r="X11" s="135"/>
      <c r="Y11" s="135"/>
    </row>
    <row r="12" spans="1:25" s="39" customFormat="1" ht="27" customHeight="1" thickBot="1">
      <c r="A12" s="37"/>
      <c r="B12" s="13" t="s">
        <v>0</v>
      </c>
      <c r="C12" s="220" t="s">
        <v>58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2"/>
      <c r="Q12" s="37"/>
      <c r="R12" s="135"/>
      <c r="S12" s="119"/>
      <c r="T12" s="135"/>
      <c r="U12" s="135"/>
      <c r="V12" s="135"/>
      <c r="W12" s="135"/>
      <c r="X12" s="135"/>
      <c r="Y12" s="135"/>
    </row>
    <row r="13" spans="1:25" s="39" customFormat="1" ht="4.5" customHeight="1" thickBot="1">
      <c r="A13" s="37"/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  <c r="Q13" s="37"/>
      <c r="R13" s="135"/>
      <c r="S13" s="119"/>
      <c r="T13" s="135"/>
      <c r="U13" s="135"/>
      <c r="V13" s="135"/>
      <c r="W13" s="135"/>
      <c r="X13" s="135"/>
      <c r="Y13" s="135"/>
    </row>
    <row r="14" spans="1:25" s="39" customFormat="1" ht="18" customHeight="1" thickBot="1">
      <c r="A14" s="37"/>
      <c r="B14" s="13" t="s">
        <v>6</v>
      </c>
      <c r="C14" s="237" t="s">
        <v>97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  <c r="Q14" s="37"/>
      <c r="R14" s="135"/>
      <c r="S14" s="119"/>
      <c r="T14" s="135"/>
      <c r="U14" s="135"/>
      <c r="V14" s="135"/>
      <c r="W14" s="135"/>
      <c r="X14" s="135"/>
      <c r="Y14" s="135"/>
    </row>
    <row r="15" spans="1:25" s="39" customFormat="1" ht="4.5" customHeight="1" thickBot="1">
      <c r="A15" s="37"/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  <c r="Q15" s="37"/>
      <c r="R15" s="135"/>
      <c r="S15" s="119"/>
      <c r="T15" s="135"/>
      <c r="U15" s="135"/>
      <c r="V15" s="135"/>
      <c r="W15" s="135"/>
      <c r="X15" s="135"/>
      <c r="Y15" s="135"/>
    </row>
    <row r="16" spans="1:25" s="39" customFormat="1" ht="32.25" customHeight="1" thickBot="1">
      <c r="A16" s="37"/>
      <c r="B16" s="13" t="s">
        <v>22</v>
      </c>
      <c r="C16" s="258" t="s">
        <v>95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37"/>
      <c r="R16" s="135"/>
      <c r="S16" s="119"/>
      <c r="T16" s="135"/>
      <c r="U16" s="135"/>
      <c r="V16" s="135"/>
      <c r="W16" s="135"/>
      <c r="X16" s="135"/>
      <c r="Y16" s="135"/>
    </row>
    <row r="17" spans="1:25" s="39" customFormat="1" ht="4.5" customHeight="1" thickBot="1">
      <c r="A17" s="37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70"/>
      <c r="Q17" s="37"/>
      <c r="R17" s="135"/>
      <c r="S17" s="119"/>
      <c r="T17" s="135"/>
      <c r="U17" s="135"/>
      <c r="V17" s="135"/>
      <c r="W17" s="135"/>
      <c r="X17" s="135"/>
      <c r="Y17" s="135"/>
    </row>
    <row r="18" spans="1:25" s="39" customFormat="1" ht="26.25" customHeight="1" thickBot="1">
      <c r="A18" s="37"/>
      <c r="B18" s="13" t="s">
        <v>9</v>
      </c>
      <c r="C18" s="258" t="s">
        <v>90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60"/>
      <c r="Q18" s="37"/>
      <c r="R18" s="135"/>
      <c r="S18" s="119"/>
      <c r="T18" s="135"/>
      <c r="U18" s="135"/>
      <c r="V18" s="135"/>
      <c r="W18" s="135"/>
      <c r="X18" s="135"/>
      <c r="Y18" s="135"/>
    </row>
    <row r="19" spans="1:25" s="39" customFormat="1" ht="4.5" customHeight="1" thickBot="1">
      <c r="A19" s="37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37"/>
      <c r="R19" s="135"/>
      <c r="S19" s="119"/>
      <c r="T19" s="135"/>
      <c r="U19" s="135"/>
      <c r="V19" s="135"/>
      <c r="W19" s="135"/>
      <c r="X19" s="135"/>
      <c r="Y19" s="135"/>
    </row>
    <row r="20" spans="1:25" s="39" customFormat="1" ht="17.25" customHeight="1" thickBot="1">
      <c r="A20" s="37"/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  <c r="Q20" s="37"/>
      <c r="R20" s="135"/>
      <c r="S20" s="119"/>
      <c r="T20" s="135"/>
      <c r="U20" s="135"/>
      <c r="V20" s="135"/>
      <c r="W20" s="135"/>
      <c r="X20" s="135"/>
      <c r="Y20" s="135"/>
    </row>
    <row r="21" spans="1:25" s="39" customFormat="1" ht="4.5" customHeight="1" thickBot="1">
      <c r="A21" s="37"/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7"/>
      <c r="R21" s="135"/>
      <c r="S21" s="119"/>
      <c r="T21" s="135"/>
      <c r="U21" s="135"/>
      <c r="V21" s="135"/>
      <c r="W21" s="135"/>
      <c r="X21" s="135"/>
      <c r="Y21" s="135"/>
    </row>
    <row r="22" spans="1:25" s="39" customFormat="1" ht="51" customHeight="1" thickBot="1">
      <c r="A22" s="37"/>
      <c r="B22" s="13" t="s">
        <v>3</v>
      </c>
      <c r="C22" s="265" t="s">
        <v>96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7"/>
      <c r="Q22" s="37"/>
      <c r="R22" s="135"/>
      <c r="S22" s="119"/>
      <c r="T22" s="135"/>
      <c r="U22" s="135"/>
      <c r="V22" s="135"/>
      <c r="W22" s="135"/>
      <c r="X22" s="135"/>
      <c r="Y22" s="135"/>
    </row>
    <row r="23" spans="1:25" s="39" customFormat="1" ht="4.5" customHeight="1" thickBot="1">
      <c r="A23" s="37"/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  <c r="Q23" s="37"/>
      <c r="R23" s="135"/>
      <c r="S23" s="119"/>
      <c r="T23" s="135"/>
      <c r="U23" s="135"/>
      <c r="V23" s="135"/>
      <c r="W23" s="135"/>
      <c r="X23" s="135"/>
      <c r="Y23" s="135"/>
    </row>
    <row r="24" spans="1:25" s="39" customFormat="1" ht="82.5" customHeight="1" thickBot="1">
      <c r="A24" s="37"/>
      <c r="B24" s="13" t="s">
        <v>10</v>
      </c>
      <c r="C24" s="237" t="s">
        <v>185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  <c r="Q24" s="37"/>
      <c r="R24" s="135"/>
      <c r="S24" s="119"/>
      <c r="T24" s="135"/>
      <c r="U24" s="135"/>
      <c r="V24" s="135"/>
      <c r="W24" s="135"/>
      <c r="X24" s="135"/>
      <c r="Y24" s="135"/>
    </row>
    <row r="25" spans="1:25" s="39" customFormat="1" ht="4.5" customHeight="1" thickBot="1">
      <c r="A25" s="37"/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  <c r="Q25" s="37"/>
      <c r="R25" s="135"/>
      <c r="S25" s="119"/>
      <c r="T25" s="135"/>
      <c r="U25" s="135"/>
      <c r="V25" s="135"/>
      <c r="W25" s="135"/>
      <c r="X25" s="135"/>
      <c r="Y25" s="135"/>
    </row>
    <row r="26" spans="1:25" s="39" customFormat="1" ht="21" customHeight="1">
      <c r="A26" s="37"/>
      <c r="B26" s="252" t="s">
        <v>2</v>
      </c>
      <c r="C26" s="255" t="s">
        <v>171</v>
      </c>
      <c r="D26" s="256"/>
      <c r="E26" s="256"/>
      <c r="F26" s="256"/>
      <c r="G26" s="83">
        <v>6</v>
      </c>
      <c r="H26" s="193"/>
      <c r="I26" s="193"/>
      <c r="J26" s="193"/>
      <c r="K26" s="193"/>
      <c r="L26" s="193"/>
      <c r="M26" s="193"/>
      <c r="N26" s="193"/>
      <c r="O26" s="193"/>
      <c r="P26" s="194"/>
      <c r="Q26" s="37"/>
      <c r="R26" s="135"/>
      <c r="S26" s="119"/>
      <c r="T26" s="135"/>
      <c r="U26" s="135"/>
      <c r="V26" s="135"/>
      <c r="W26" s="135"/>
      <c r="X26" s="135"/>
      <c r="Y26" s="135"/>
    </row>
    <row r="27" spans="1:25" s="39" customFormat="1" ht="21" customHeight="1">
      <c r="A27" s="37"/>
      <c r="B27" s="253"/>
      <c r="C27" s="257" t="s">
        <v>172</v>
      </c>
      <c r="D27" s="257"/>
      <c r="E27" s="257"/>
      <c r="F27" s="257"/>
      <c r="G27" s="59">
        <v>193</v>
      </c>
      <c r="H27" s="195"/>
      <c r="I27" s="195"/>
      <c r="J27" s="195"/>
      <c r="K27" s="195"/>
      <c r="L27" s="195"/>
      <c r="M27" s="195"/>
      <c r="N27" s="195"/>
      <c r="O27" s="195"/>
      <c r="P27" s="196"/>
      <c r="Q27" s="37"/>
      <c r="R27" s="135"/>
      <c r="S27" s="119"/>
      <c r="T27" s="135"/>
      <c r="U27" s="135"/>
      <c r="V27" s="135"/>
      <c r="W27" s="135"/>
      <c r="X27" s="135"/>
      <c r="Y27" s="135"/>
    </row>
    <row r="28" spans="1:25" s="39" customFormat="1" ht="21" customHeight="1" thickBot="1">
      <c r="A28" s="37"/>
      <c r="B28" s="254"/>
      <c r="C28" s="192" t="s">
        <v>154</v>
      </c>
      <c r="D28" s="192"/>
      <c r="E28" s="192"/>
      <c r="F28" s="192"/>
      <c r="G28" s="84">
        <v>199</v>
      </c>
      <c r="H28" s="197"/>
      <c r="I28" s="197"/>
      <c r="J28" s="197"/>
      <c r="K28" s="197"/>
      <c r="L28" s="197"/>
      <c r="M28" s="197"/>
      <c r="N28" s="197"/>
      <c r="O28" s="197"/>
      <c r="P28" s="198"/>
      <c r="Q28" s="37"/>
      <c r="R28" s="135"/>
      <c r="S28" s="119"/>
      <c r="T28" s="135"/>
      <c r="U28" s="135"/>
      <c r="V28" s="135"/>
      <c r="W28" s="135"/>
      <c r="X28" s="135"/>
      <c r="Y28" s="135"/>
    </row>
    <row r="29" spans="1:25" s="39" customFormat="1" ht="9" customHeight="1" thickBot="1">
      <c r="A29" s="37"/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5"/>
      <c r="Q29" s="37"/>
      <c r="R29" s="135"/>
      <c r="S29" s="119"/>
      <c r="T29" s="135"/>
      <c r="U29" s="135"/>
      <c r="V29" s="135"/>
      <c r="W29" s="135"/>
      <c r="X29" s="135"/>
      <c r="Y29" s="135"/>
    </row>
    <row r="30" spans="1:25" s="39" customFormat="1" ht="19.5" customHeight="1" thickBot="1">
      <c r="A30" s="37"/>
      <c r="B30" s="38" t="s">
        <v>11</v>
      </c>
      <c r="C30" s="41" t="s">
        <v>12</v>
      </c>
      <c r="D30" s="246" t="s">
        <v>135</v>
      </c>
      <c r="E30" s="247"/>
      <c r="F30" s="247"/>
      <c r="G30" s="248"/>
      <c r="H30" s="249" t="s">
        <v>13</v>
      </c>
      <c r="I30" s="249"/>
      <c r="J30" s="249"/>
      <c r="K30" s="246" t="s">
        <v>160</v>
      </c>
      <c r="L30" s="247"/>
      <c r="M30" s="248"/>
      <c r="N30" s="250" t="s">
        <v>14</v>
      </c>
      <c r="O30" s="251"/>
      <c r="P30" s="42" t="s">
        <v>136</v>
      </c>
      <c r="Q30" s="37"/>
      <c r="R30" s="135"/>
      <c r="S30" s="119"/>
      <c r="T30" s="135"/>
      <c r="U30" s="135"/>
      <c r="V30" s="135"/>
      <c r="W30" s="135"/>
      <c r="X30" s="135"/>
      <c r="Y30" s="135"/>
    </row>
    <row r="31" spans="1:25" s="39" customFormat="1" ht="4.5" customHeight="1" thickBot="1">
      <c r="A31" s="37"/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37"/>
      <c r="R31" s="135"/>
      <c r="S31" s="119"/>
      <c r="T31" s="135"/>
      <c r="U31" s="135"/>
      <c r="V31" s="135"/>
      <c r="W31" s="135"/>
      <c r="X31" s="135"/>
      <c r="Y31" s="135"/>
    </row>
    <row r="32" spans="1:25" s="39" customFormat="1" ht="13.5" thickBot="1">
      <c r="A32" s="37"/>
      <c r="B32" s="54" t="s">
        <v>7</v>
      </c>
      <c r="C32" s="220" t="s">
        <v>83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2"/>
      <c r="Q32" s="37"/>
      <c r="R32" s="135"/>
      <c r="S32" s="119"/>
      <c r="T32" s="135"/>
      <c r="U32" s="135"/>
      <c r="V32" s="135"/>
      <c r="W32" s="135"/>
      <c r="X32" s="135"/>
      <c r="Y32" s="135"/>
    </row>
    <row r="33" spans="1:25" s="39" customFormat="1" ht="4.5" customHeight="1" thickBot="1">
      <c r="A33" s="37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  <c r="Q33" s="37"/>
      <c r="R33" s="135"/>
      <c r="S33" s="119"/>
      <c r="T33" s="135"/>
      <c r="U33" s="135"/>
      <c r="V33" s="135"/>
      <c r="W33" s="135"/>
      <c r="X33" s="135"/>
      <c r="Y33" s="135"/>
    </row>
    <row r="34" spans="1:25" s="39" customFormat="1" ht="13.5" thickBot="1">
      <c r="A34" s="37"/>
      <c r="B34" s="54" t="s">
        <v>4</v>
      </c>
      <c r="C34" s="220" t="s">
        <v>45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2"/>
      <c r="Q34" s="37"/>
      <c r="R34" s="135"/>
      <c r="S34" s="119"/>
      <c r="T34" s="135"/>
      <c r="U34" s="135"/>
      <c r="V34" s="135"/>
      <c r="W34" s="135"/>
      <c r="X34" s="135"/>
      <c r="Y34" s="135"/>
    </row>
    <row r="35" spans="1:25" s="39" customFormat="1" ht="4.5" customHeight="1" thickBot="1">
      <c r="A35" s="37"/>
      <c r="B35" s="234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6"/>
      <c r="Q35" s="37"/>
      <c r="R35" s="135"/>
      <c r="S35" s="119"/>
      <c r="T35" s="135"/>
      <c r="U35" s="135"/>
      <c r="V35" s="135"/>
      <c r="W35" s="135"/>
      <c r="X35" s="135"/>
      <c r="Y35" s="135"/>
    </row>
    <row r="36" spans="1:25" s="39" customFormat="1" ht="13.5" thickBot="1">
      <c r="A36" s="37"/>
      <c r="B36" s="54" t="s">
        <v>21</v>
      </c>
      <c r="C36" s="220" t="s">
        <v>45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2"/>
      <c r="Q36" s="37"/>
      <c r="R36" s="135"/>
      <c r="S36" s="119"/>
      <c r="T36" s="135"/>
      <c r="U36" s="135"/>
      <c r="V36" s="135"/>
      <c r="W36" s="135"/>
      <c r="X36" s="135"/>
      <c r="Y36" s="135"/>
    </row>
    <row r="37" spans="1:25" s="39" customFormat="1" ht="4.5" customHeight="1" thickBot="1">
      <c r="A37" s="37"/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  <c r="Q37" s="37"/>
      <c r="R37" s="135"/>
      <c r="S37" s="119"/>
      <c r="T37" s="135"/>
      <c r="U37" s="135"/>
      <c r="V37" s="135"/>
      <c r="W37" s="135"/>
      <c r="X37" s="135"/>
      <c r="Y37" s="135"/>
    </row>
    <row r="38" spans="1:25" s="39" customFormat="1" ht="16.5" customHeight="1" thickBot="1">
      <c r="A38" s="37"/>
      <c r="B38" s="54" t="s">
        <v>39</v>
      </c>
      <c r="C38" s="220" t="s">
        <v>44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  <c r="Q38" s="37"/>
      <c r="R38" s="135"/>
      <c r="S38" s="119"/>
      <c r="T38" s="135"/>
      <c r="U38" s="135"/>
      <c r="V38" s="135"/>
      <c r="W38" s="135"/>
      <c r="X38" s="135"/>
      <c r="Y38" s="135"/>
    </row>
    <row r="39" spans="1:25" s="39" customFormat="1" ht="4.5" customHeight="1" thickBot="1">
      <c r="A39" s="37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37"/>
      <c r="R39" s="135"/>
      <c r="S39" s="119"/>
      <c r="T39" s="135"/>
      <c r="U39" s="135"/>
      <c r="V39" s="135"/>
      <c r="W39" s="135"/>
      <c r="X39" s="135"/>
      <c r="Y39" s="135"/>
    </row>
    <row r="40" spans="1:25" s="39" customFormat="1" ht="18.75" customHeight="1" thickBot="1">
      <c r="A40" s="37"/>
      <c r="B40" s="223" t="s">
        <v>15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5"/>
      <c r="P40" s="226"/>
      <c r="Q40" s="37"/>
      <c r="R40" s="135"/>
      <c r="S40" s="119"/>
      <c r="T40" s="135"/>
      <c r="U40" s="135"/>
      <c r="V40" s="135"/>
      <c r="W40" s="135"/>
      <c r="X40" s="135"/>
      <c r="Y40" s="135"/>
    </row>
    <row r="41" spans="1:25" s="39" customFormat="1" ht="21" customHeight="1" thickBot="1">
      <c r="A41" s="37"/>
      <c r="B41" s="55" t="s">
        <v>20</v>
      </c>
      <c r="C41" s="227" t="s">
        <v>16</v>
      </c>
      <c r="D41" s="228"/>
      <c r="E41" s="228"/>
      <c r="F41" s="228"/>
      <c r="G41" s="229"/>
      <c r="H41" s="227" t="s">
        <v>7</v>
      </c>
      <c r="I41" s="228"/>
      <c r="J41" s="228"/>
      <c r="K41" s="228"/>
      <c r="L41" s="229"/>
      <c r="M41" s="227" t="s">
        <v>17</v>
      </c>
      <c r="N41" s="228"/>
      <c r="O41" s="230"/>
      <c r="P41" s="229"/>
      <c r="Q41" s="37"/>
      <c r="R41" s="135"/>
      <c r="S41" s="119"/>
      <c r="T41" s="135"/>
      <c r="U41" s="135"/>
      <c r="V41" s="135"/>
      <c r="W41" s="135"/>
      <c r="X41" s="135"/>
      <c r="Y41" s="135"/>
    </row>
    <row r="42" spans="1:25" s="39" customFormat="1" ht="66.75" customHeight="1">
      <c r="A42" s="37"/>
      <c r="B42" s="14" t="s">
        <v>153</v>
      </c>
      <c r="C42" s="205" t="s">
        <v>118</v>
      </c>
      <c r="D42" s="206"/>
      <c r="E42" s="206"/>
      <c r="F42" s="206"/>
      <c r="G42" s="207"/>
      <c r="H42" s="208" t="s">
        <v>120</v>
      </c>
      <c r="I42" s="208"/>
      <c r="J42" s="208"/>
      <c r="K42" s="208"/>
      <c r="L42" s="208"/>
      <c r="M42" s="209" t="s">
        <v>119</v>
      </c>
      <c r="N42" s="209"/>
      <c r="O42" s="209"/>
      <c r="P42" s="210"/>
      <c r="Q42" s="37"/>
      <c r="R42" s="135"/>
      <c r="S42" s="119"/>
      <c r="T42" s="135"/>
      <c r="U42" s="135"/>
      <c r="V42" s="135"/>
      <c r="W42" s="135"/>
      <c r="X42" s="135"/>
      <c r="Y42" s="135"/>
    </row>
    <row r="43" spans="1:25" s="39" customFormat="1" ht="39" customHeight="1" thickBot="1">
      <c r="A43" s="37"/>
      <c r="B43" s="20" t="s">
        <v>117</v>
      </c>
      <c r="C43" s="211" t="s">
        <v>118</v>
      </c>
      <c r="D43" s="212"/>
      <c r="E43" s="212"/>
      <c r="F43" s="212"/>
      <c r="G43" s="213"/>
      <c r="H43" s="214" t="s">
        <v>120</v>
      </c>
      <c r="I43" s="214"/>
      <c r="J43" s="214"/>
      <c r="K43" s="214"/>
      <c r="L43" s="214"/>
      <c r="M43" s="215" t="s">
        <v>121</v>
      </c>
      <c r="N43" s="215"/>
      <c r="O43" s="215"/>
      <c r="P43" s="216"/>
      <c r="Q43" s="37"/>
      <c r="R43" s="136"/>
      <c r="S43" s="119"/>
      <c r="T43" s="135"/>
      <c r="U43" s="135"/>
      <c r="V43" s="135"/>
      <c r="W43" s="135"/>
      <c r="X43" s="135"/>
      <c r="Y43" s="135"/>
    </row>
    <row r="44" spans="1:25" s="39" customFormat="1" ht="4.5" customHeight="1" thickBot="1">
      <c r="A44" s="3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37"/>
      <c r="R44" s="135"/>
      <c r="S44" s="119"/>
      <c r="T44" s="135"/>
      <c r="U44" s="135"/>
      <c r="V44" s="135"/>
      <c r="W44" s="135"/>
      <c r="X44" s="135"/>
      <c r="Y44" s="135"/>
    </row>
    <row r="45" spans="1:25" s="39" customFormat="1" ht="13.5" customHeight="1" thickBot="1">
      <c r="A45" s="37"/>
      <c r="B45" s="199" t="s">
        <v>8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1"/>
      <c r="Q45" s="37"/>
      <c r="R45" s="135"/>
      <c r="S45" s="119"/>
      <c r="T45" s="135"/>
      <c r="U45" s="135"/>
      <c r="V45" s="135"/>
      <c r="W45" s="135"/>
      <c r="X45" s="135"/>
      <c r="Y45" s="135"/>
    </row>
    <row r="46" spans="1:25" s="39" customFormat="1" ht="4.5" customHeight="1" thickBot="1">
      <c r="A46" s="37"/>
      <c r="B46" s="4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9"/>
      <c r="Q46" s="37"/>
      <c r="R46" s="135"/>
      <c r="S46" s="119"/>
      <c r="T46" s="135"/>
      <c r="U46" s="135"/>
      <c r="V46" s="135"/>
      <c r="W46" s="135"/>
      <c r="X46" s="135"/>
      <c r="Y46" s="135"/>
    </row>
    <row r="47" spans="1:25" s="39" customFormat="1" ht="21" customHeight="1">
      <c r="A47" s="37"/>
      <c r="B47" s="202" t="s">
        <v>18</v>
      </c>
      <c r="C47" s="74" t="s">
        <v>148</v>
      </c>
      <c r="D47" s="75" t="s">
        <v>62</v>
      </c>
      <c r="E47" s="75" t="s">
        <v>137</v>
      </c>
      <c r="F47" s="75" t="s">
        <v>138</v>
      </c>
      <c r="G47" s="75" t="s">
        <v>139</v>
      </c>
      <c r="H47" s="75" t="s">
        <v>140</v>
      </c>
      <c r="I47" s="75" t="s">
        <v>141</v>
      </c>
      <c r="J47" s="75" t="s">
        <v>142</v>
      </c>
      <c r="K47" s="75" t="s">
        <v>143</v>
      </c>
      <c r="L47" s="75" t="s">
        <v>144</v>
      </c>
      <c r="M47" s="75" t="s">
        <v>145</v>
      </c>
      <c r="N47" s="75" t="s">
        <v>146</v>
      </c>
      <c r="O47" s="75" t="s">
        <v>147</v>
      </c>
      <c r="P47" s="76" t="s">
        <v>151</v>
      </c>
      <c r="Q47" s="37"/>
      <c r="R47" s="135"/>
      <c r="S47" s="119"/>
      <c r="T47" s="135"/>
      <c r="U47" s="135"/>
      <c r="V47" s="135"/>
      <c r="W47" s="135"/>
      <c r="X47" s="135"/>
      <c r="Y47" s="135"/>
    </row>
    <row r="48" spans="1:25" s="39" customFormat="1" ht="24" customHeight="1">
      <c r="A48" s="37"/>
      <c r="B48" s="203"/>
      <c r="C48" s="93" t="s">
        <v>168</v>
      </c>
      <c r="D48" s="56"/>
      <c r="E48" s="56"/>
      <c r="F48" s="56"/>
      <c r="G48" s="56"/>
      <c r="H48" s="56"/>
      <c r="I48" s="56">
        <f>+G26</f>
        <v>6</v>
      </c>
      <c r="J48" s="56"/>
      <c r="K48" s="56"/>
      <c r="L48" s="56">
        <f>+G26</f>
        <v>6</v>
      </c>
      <c r="M48" s="56"/>
      <c r="N48" s="56"/>
      <c r="O48" s="56">
        <f>+G26</f>
        <v>6</v>
      </c>
      <c r="P48" s="57">
        <f>+'registro tiempos sentencias'!N14</f>
        <v>6</v>
      </c>
      <c r="Q48" s="37"/>
      <c r="R48" s="135"/>
      <c r="S48" s="119"/>
      <c r="T48" s="135"/>
      <c r="U48" s="135"/>
      <c r="V48" s="135"/>
      <c r="W48" s="135"/>
      <c r="X48" s="135"/>
      <c r="Y48" s="135"/>
    </row>
    <row r="49" spans="1:25" s="39" customFormat="1" ht="15" customHeight="1">
      <c r="A49" s="37"/>
      <c r="B49" s="203"/>
      <c r="C49" s="95" t="s">
        <v>158</v>
      </c>
      <c r="D49" s="56"/>
      <c r="E49" s="56"/>
      <c r="F49" s="56"/>
      <c r="G49" s="56"/>
      <c r="H49" s="56"/>
      <c r="I49" s="426">
        <f>+'registro tiempos sentencias'!D13-'registro tiempos sentencias'!H13</f>
        <v>6</v>
      </c>
      <c r="J49" s="56"/>
      <c r="K49" s="56"/>
      <c r="L49" s="426">
        <f>+'registro tiempos sentencias'!D13-'registro tiempos sentencias'!J13</f>
        <v>-16.782904300000013</v>
      </c>
      <c r="M49" s="56"/>
      <c r="N49" s="56"/>
      <c r="O49" s="426">
        <f>+'registro tiempos sentencias'!D13-'registro tiempos sentencias'!L13</f>
        <v>25.00469480000001</v>
      </c>
      <c r="P49" s="425">
        <f>+'registro tiempos sentencias'!D13-'registro tiempos sentencias'!N13</f>
        <v>4.740596833333342</v>
      </c>
      <c r="Q49" s="37"/>
      <c r="R49" s="135"/>
      <c r="S49" s="119"/>
      <c r="T49" s="135"/>
      <c r="U49" s="135"/>
      <c r="V49" s="135"/>
      <c r="W49" s="135"/>
      <c r="X49" s="135"/>
      <c r="Y49" s="135"/>
    </row>
    <row r="50" spans="1:25" s="39" customFormat="1" ht="15" customHeight="1" thickBot="1">
      <c r="A50" s="37"/>
      <c r="B50" s="204"/>
      <c r="C50" s="96" t="s">
        <v>159</v>
      </c>
      <c r="D50" s="82"/>
      <c r="E50" s="82"/>
      <c r="F50" s="82"/>
      <c r="G50" s="82"/>
      <c r="H50" s="82"/>
      <c r="I50" s="60">
        <f>+'registro tiempos sentencias'!I13</f>
        <v>1</v>
      </c>
      <c r="J50" s="82"/>
      <c r="K50" s="82"/>
      <c r="L50" s="60">
        <f>+'registro tiempos sentencias'!K13</f>
        <v>-2.797150716666669</v>
      </c>
      <c r="M50" s="82"/>
      <c r="N50" s="82"/>
      <c r="O50" s="60">
        <f>+'registro tiempos sentencias'!M13</f>
        <v>4.167449133333335</v>
      </c>
      <c r="P50" s="61">
        <f>+'registro tiempos sentencias'!O13</f>
        <v>0.7900994722222237</v>
      </c>
      <c r="Q50" s="37"/>
      <c r="R50" s="135"/>
      <c r="S50" s="119"/>
      <c r="T50" s="137"/>
      <c r="U50" s="135"/>
      <c r="V50" s="135"/>
      <c r="W50" s="135"/>
      <c r="X50" s="135"/>
      <c r="Y50" s="135"/>
    </row>
    <row r="51" spans="1:25" s="39" customFormat="1" ht="4.5" customHeight="1" thickBot="1">
      <c r="A51" s="37"/>
      <c r="B51" s="138">
        <v>0.9</v>
      </c>
      <c r="C51" s="130"/>
      <c r="D51" s="130"/>
      <c r="E51" s="130"/>
      <c r="F51" s="131" t="str">
        <f>+$C$26</f>
        <v>Meta en número de días a reducir sobre la línea base:</v>
      </c>
      <c r="G51" s="130"/>
      <c r="H51" s="130"/>
      <c r="I51" s="131" t="str">
        <f>+$C$26</f>
        <v>Meta en número de días a reducir sobre la línea base:</v>
      </c>
      <c r="J51" s="130"/>
      <c r="K51" s="130"/>
      <c r="L51" s="131" t="str">
        <f>+$C$26</f>
        <v>Meta en número de días a reducir sobre la línea base:</v>
      </c>
      <c r="M51" s="130"/>
      <c r="N51" s="130"/>
      <c r="O51" s="131" t="str">
        <f>+$C$26</f>
        <v>Meta en número de días a reducir sobre la línea base:</v>
      </c>
      <c r="P51" s="132" t="str">
        <f>+$C$26</f>
        <v>Meta en número de días a reducir sobre la línea base:</v>
      </c>
      <c r="Q51" s="37"/>
      <c r="R51" s="135"/>
      <c r="S51" s="119"/>
      <c r="T51" s="135"/>
      <c r="U51" s="135"/>
      <c r="V51" s="135"/>
      <c r="W51" s="135"/>
      <c r="X51" s="135"/>
      <c r="Y51" s="135"/>
    </row>
    <row r="52" spans="1:25" s="39" customFormat="1" ht="22.5" customHeight="1" thickBot="1">
      <c r="A52" s="37"/>
      <c r="B52" s="170" t="s">
        <v>19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2"/>
      <c r="Q52" s="37"/>
      <c r="R52" s="135"/>
      <c r="S52" s="119"/>
      <c r="T52" s="135"/>
      <c r="U52" s="135"/>
      <c r="V52" s="135"/>
      <c r="W52" s="135"/>
      <c r="X52" s="135"/>
      <c r="Y52" s="135"/>
    </row>
    <row r="53" spans="1:25" s="39" customFormat="1" ht="12.75">
      <c r="A53" s="37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  <c r="Q53" s="37"/>
      <c r="R53" s="135"/>
      <c r="S53" s="119"/>
      <c r="T53" s="135"/>
      <c r="U53" s="135"/>
      <c r="V53" s="135"/>
      <c r="W53" s="135"/>
      <c r="X53" s="135"/>
      <c r="Y53" s="135"/>
    </row>
    <row r="54" spans="1:25" s="39" customFormat="1" ht="12.75">
      <c r="A54" s="37"/>
      <c r="B54" s="182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4"/>
      <c r="Q54" s="37"/>
      <c r="R54" s="135"/>
      <c r="S54" s="119"/>
      <c r="T54" s="135"/>
      <c r="U54" s="135"/>
      <c r="V54" s="135"/>
      <c r="W54" s="135"/>
      <c r="X54" s="135"/>
      <c r="Y54" s="135"/>
    </row>
    <row r="55" spans="1:25" s="39" customFormat="1" ht="12.75">
      <c r="A55" s="37"/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4"/>
      <c r="Q55" s="37"/>
      <c r="R55" s="135"/>
      <c r="S55" s="119"/>
      <c r="T55" s="135"/>
      <c r="U55" s="135"/>
      <c r="V55" s="135"/>
      <c r="W55" s="135"/>
      <c r="X55" s="135"/>
      <c r="Y55" s="135"/>
    </row>
    <row r="56" spans="1:25" s="39" customFormat="1" ht="12.75">
      <c r="A56" s="37"/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  <c r="Q56" s="37"/>
      <c r="R56" s="135"/>
      <c r="S56" s="119"/>
      <c r="T56" s="135"/>
      <c r="U56" s="135"/>
      <c r="V56" s="135"/>
      <c r="W56" s="135"/>
      <c r="X56" s="135"/>
      <c r="Y56" s="135"/>
    </row>
    <row r="57" spans="1:25" s="39" customFormat="1" ht="12.75">
      <c r="A57" s="37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/>
      <c r="Q57" s="37"/>
      <c r="R57" s="135"/>
      <c r="S57" s="119"/>
      <c r="T57" s="135"/>
      <c r="U57" s="135"/>
      <c r="V57" s="135"/>
      <c r="W57" s="135"/>
      <c r="X57" s="135"/>
      <c r="Y57" s="135"/>
    </row>
    <row r="58" spans="1:25" s="39" customFormat="1" ht="12.75">
      <c r="A58" s="37"/>
      <c r="B58" s="182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4"/>
      <c r="Q58" s="37"/>
      <c r="R58" s="135"/>
      <c r="S58" s="119"/>
      <c r="T58" s="135"/>
      <c r="U58" s="135"/>
      <c r="V58" s="135"/>
      <c r="W58" s="135"/>
      <c r="X58" s="135"/>
      <c r="Y58" s="135"/>
    </row>
    <row r="59" spans="1:25" s="39" customFormat="1" ht="12.75">
      <c r="A59" s="37"/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4"/>
      <c r="Q59" s="37"/>
      <c r="R59" s="135"/>
      <c r="S59" s="119"/>
      <c r="T59" s="135"/>
      <c r="U59" s="135"/>
      <c r="V59" s="135"/>
      <c r="W59" s="135"/>
      <c r="X59" s="135"/>
      <c r="Y59" s="135"/>
    </row>
    <row r="60" spans="1:25" s="39" customFormat="1" ht="12.75">
      <c r="A60" s="37"/>
      <c r="B60" s="182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4"/>
      <c r="Q60" s="37"/>
      <c r="R60" s="135"/>
      <c r="S60" s="119"/>
      <c r="T60" s="135"/>
      <c r="U60" s="135"/>
      <c r="V60" s="135"/>
      <c r="W60" s="135"/>
      <c r="X60" s="135"/>
      <c r="Y60" s="135"/>
    </row>
    <row r="61" spans="1:25" s="39" customFormat="1" ht="12.75">
      <c r="A61" s="37"/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  <c r="Q61" s="37"/>
      <c r="R61" s="135"/>
      <c r="S61" s="119"/>
      <c r="T61" s="135"/>
      <c r="U61" s="135"/>
      <c r="V61" s="135"/>
      <c r="W61" s="135"/>
      <c r="X61" s="135"/>
      <c r="Y61" s="135"/>
    </row>
    <row r="62" spans="1:25" s="39" customFormat="1" ht="12.75">
      <c r="A62" s="37"/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4"/>
      <c r="Q62" s="37"/>
      <c r="R62" s="135"/>
      <c r="S62" s="119"/>
      <c r="T62" s="135"/>
      <c r="U62" s="135"/>
      <c r="V62" s="135"/>
      <c r="W62" s="135"/>
      <c r="X62" s="135"/>
      <c r="Y62" s="135"/>
    </row>
    <row r="63" spans="1:25" s="39" customFormat="1" ht="12.75">
      <c r="A63" s="37"/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4"/>
      <c r="Q63" s="37"/>
      <c r="R63" s="135"/>
      <c r="S63" s="119"/>
      <c r="T63" s="135"/>
      <c r="U63" s="135"/>
      <c r="V63" s="135"/>
      <c r="W63" s="135"/>
      <c r="X63" s="135"/>
      <c r="Y63" s="135"/>
    </row>
    <row r="64" spans="1:25" s="39" customFormat="1" ht="12.75">
      <c r="A64" s="37"/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4"/>
      <c r="Q64" s="37"/>
      <c r="R64" s="135"/>
      <c r="S64" s="119"/>
      <c r="T64" s="135"/>
      <c r="U64" s="135"/>
      <c r="V64" s="135"/>
      <c r="W64" s="135"/>
      <c r="X64" s="135"/>
      <c r="Y64" s="135"/>
    </row>
    <row r="65" spans="1:25" s="39" customFormat="1" ht="12.75">
      <c r="A65" s="37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4"/>
      <c r="Q65" s="37"/>
      <c r="R65" s="135"/>
      <c r="S65" s="119"/>
      <c r="T65" s="135"/>
      <c r="U65" s="135"/>
      <c r="V65" s="135"/>
      <c r="W65" s="135"/>
      <c r="X65" s="135"/>
      <c r="Y65" s="135"/>
    </row>
    <row r="66" spans="1:25" s="39" customFormat="1" ht="12.75">
      <c r="A66" s="37"/>
      <c r="B66" s="18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4"/>
      <c r="Q66" s="37"/>
      <c r="R66" s="135"/>
      <c r="S66" s="119"/>
      <c r="T66" s="135"/>
      <c r="U66" s="135"/>
      <c r="V66" s="135"/>
      <c r="W66" s="135"/>
      <c r="X66" s="135"/>
      <c r="Y66" s="135"/>
    </row>
    <row r="67" spans="1:25" s="39" customFormat="1" ht="12.75">
      <c r="A67" s="37"/>
      <c r="B67" s="182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4"/>
      <c r="Q67" s="37"/>
      <c r="R67" s="135"/>
      <c r="S67" s="119"/>
      <c r="T67" s="135"/>
      <c r="U67" s="135"/>
      <c r="V67" s="135"/>
      <c r="W67" s="135"/>
      <c r="X67" s="135"/>
      <c r="Y67" s="135"/>
    </row>
    <row r="68" spans="1:25" s="39" customFormat="1" ht="13.5" thickBot="1">
      <c r="A68" s="37"/>
      <c r="B68" s="185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7"/>
      <c r="Q68" s="37"/>
      <c r="R68" s="135"/>
      <c r="S68" s="119"/>
      <c r="T68" s="135"/>
      <c r="U68" s="135"/>
      <c r="V68" s="135"/>
      <c r="W68" s="135"/>
      <c r="X68" s="135"/>
      <c r="Y68" s="135"/>
    </row>
    <row r="69" spans="1:25" s="52" customFormat="1" ht="4.5" customHeight="1" thickBo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35"/>
      <c r="S69" s="119"/>
      <c r="T69" s="135"/>
      <c r="U69" s="135"/>
      <c r="V69" s="135"/>
      <c r="W69" s="135"/>
      <c r="X69" s="135"/>
      <c r="Y69" s="135"/>
    </row>
    <row r="70" spans="1:25" s="39" customFormat="1" ht="15" customHeight="1">
      <c r="A70" s="37"/>
      <c r="B70" s="176" t="s">
        <v>5</v>
      </c>
      <c r="C70" s="173" t="s">
        <v>79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5"/>
      <c r="Q70" s="37"/>
      <c r="R70" s="135"/>
      <c r="S70" s="119"/>
      <c r="T70" s="135"/>
      <c r="U70" s="135"/>
      <c r="V70" s="135"/>
      <c r="W70" s="135"/>
      <c r="X70" s="135"/>
      <c r="Y70" s="135"/>
    </row>
    <row r="71" spans="1:25" s="39" customFormat="1" ht="49.5" customHeight="1">
      <c r="A71" s="37"/>
      <c r="B71" s="177"/>
      <c r="C71" s="161" t="s">
        <v>149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/>
      <c r="Q71" s="37"/>
      <c r="R71" s="135"/>
      <c r="S71" s="119"/>
      <c r="T71" s="135"/>
      <c r="U71" s="135"/>
      <c r="V71" s="135"/>
      <c r="W71" s="135"/>
      <c r="X71" s="135"/>
      <c r="Y71" s="135"/>
    </row>
    <row r="72" spans="1:25" s="39" customFormat="1" ht="15" customHeight="1">
      <c r="A72" s="37"/>
      <c r="B72" s="177"/>
      <c r="C72" s="164" t="s">
        <v>80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6"/>
      <c r="Q72" s="37"/>
      <c r="R72" s="135"/>
      <c r="S72" s="119"/>
      <c r="T72" s="135"/>
      <c r="U72" s="135"/>
      <c r="V72" s="135"/>
      <c r="W72" s="135"/>
      <c r="X72" s="135"/>
      <c r="Y72" s="135"/>
    </row>
    <row r="73" spans="1:25" s="39" customFormat="1" ht="49.5" customHeight="1">
      <c r="A73" s="37"/>
      <c r="B73" s="177"/>
      <c r="C73" s="161" t="s">
        <v>173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3"/>
      <c r="Q73" s="37"/>
      <c r="R73" s="135"/>
      <c r="S73" s="119"/>
      <c r="T73" s="135"/>
      <c r="U73" s="135"/>
      <c r="V73" s="135"/>
      <c r="W73" s="135"/>
      <c r="X73" s="135"/>
      <c r="Y73" s="135"/>
    </row>
    <row r="74" spans="1:25" s="39" customFormat="1" ht="18" customHeight="1">
      <c r="A74" s="37"/>
      <c r="B74" s="177"/>
      <c r="C74" s="164" t="s">
        <v>81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6"/>
      <c r="Q74" s="37"/>
      <c r="R74" s="135"/>
      <c r="S74" s="119"/>
      <c r="T74" s="135"/>
      <c r="U74" s="135"/>
      <c r="V74" s="135"/>
      <c r="W74" s="135"/>
      <c r="X74" s="135"/>
      <c r="Y74" s="135"/>
    </row>
    <row r="75" spans="1:25" s="39" customFormat="1" ht="49.5" customHeight="1">
      <c r="A75" s="37"/>
      <c r="B75" s="177"/>
      <c r="C75" s="161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3"/>
      <c r="Q75" s="37"/>
      <c r="R75" s="135"/>
      <c r="S75" s="119"/>
      <c r="T75" s="135"/>
      <c r="U75" s="135"/>
      <c r="V75" s="135"/>
      <c r="W75" s="135"/>
      <c r="X75" s="135"/>
      <c r="Y75" s="135"/>
    </row>
    <row r="76" spans="1:25" s="39" customFormat="1" ht="17.25" customHeight="1">
      <c r="A76" s="37"/>
      <c r="B76" s="177"/>
      <c r="C76" s="164" t="s">
        <v>82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6"/>
      <c r="Q76" s="37"/>
      <c r="R76" s="135"/>
      <c r="S76" s="119"/>
      <c r="T76" s="135"/>
      <c r="U76" s="135"/>
      <c r="V76" s="135"/>
      <c r="W76" s="135"/>
      <c r="X76" s="135"/>
      <c r="Y76" s="135"/>
    </row>
    <row r="77" spans="1:25" s="39" customFormat="1" ht="49.5" customHeight="1" thickBot="1">
      <c r="A77" s="37"/>
      <c r="B77" s="178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9"/>
      <c r="Q77" s="37"/>
      <c r="R77" s="135"/>
      <c r="S77" s="119"/>
      <c r="T77" s="135"/>
      <c r="U77" s="135"/>
      <c r="V77" s="135"/>
      <c r="W77" s="135"/>
      <c r="X77" s="135"/>
      <c r="Y77" s="135"/>
    </row>
    <row r="78" spans="1:25" s="39" customFormat="1" ht="30.75" customHeight="1" thickBot="1">
      <c r="A78" s="37"/>
      <c r="B78" s="5" t="s">
        <v>38</v>
      </c>
      <c r="C78" s="189" t="s">
        <v>121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1"/>
      <c r="Q78" s="37"/>
      <c r="R78" s="135"/>
      <c r="S78" s="119"/>
      <c r="T78" s="135"/>
      <c r="U78" s="135"/>
      <c r="V78" s="135"/>
      <c r="W78" s="135"/>
      <c r="X78" s="135"/>
      <c r="Y78" s="135"/>
    </row>
    <row r="79" spans="1:25" s="39" customFormat="1" ht="27.75" customHeight="1" thickBot="1">
      <c r="A79" s="37"/>
      <c r="B79" s="5" t="s">
        <v>51</v>
      </c>
      <c r="C79" s="159" t="s">
        <v>52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60"/>
      <c r="Q79" s="37"/>
      <c r="R79" s="135"/>
      <c r="S79" s="119"/>
      <c r="T79" s="135"/>
      <c r="U79" s="135"/>
      <c r="V79" s="135"/>
      <c r="W79" s="135"/>
      <c r="X79" s="135"/>
      <c r="Y79" s="135"/>
    </row>
    <row r="82" ht="12.75">
      <c r="C82" s="6"/>
    </row>
    <row r="83" ht="12.75" hidden="1">
      <c r="C83" s="1">
        <v>2018</v>
      </c>
    </row>
    <row r="84" ht="12.75" hidden="1">
      <c r="C84" s="1">
        <v>2019</v>
      </c>
    </row>
    <row r="90" spans="18:25" s="2" customFormat="1" ht="12.75">
      <c r="R90" s="133"/>
      <c r="S90" s="134"/>
      <c r="T90" s="133"/>
      <c r="U90" s="133"/>
      <c r="V90" s="133"/>
      <c r="W90" s="133"/>
      <c r="X90" s="133"/>
      <c r="Y90" s="133"/>
    </row>
    <row r="91" spans="18:25" s="2" customFormat="1" ht="12.75">
      <c r="R91" s="133"/>
      <c r="S91" s="134"/>
      <c r="T91" s="133"/>
      <c r="U91" s="133"/>
      <c r="V91" s="133"/>
      <c r="W91" s="133"/>
      <c r="X91" s="133"/>
      <c r="Y91" s="133"/>
    </row>
    <row r="92" spans="18:25" s="2" customFormat="1" ht="12.75">
      <c r="R92" s="133"/>
      <c r="S92" s="134"/>
      <c r="T92" s="133"/>
      <c r="U92" s="133"/>
      <c r="V92" s="133"/>
      <c r="W92" s="133"/>
      <c r="X92" s="133"/>
      <c r="Y92" s="133"/>
    </row>
    <row r="93" spans="18:25" s="2" customFormat="1" ht="12.75">
      <c r="R93" s="133"/>
      <c r="S93" s="134"/>
      <c r="T93" s="133"/>
      <c r="U93" s="133"/>
      <c r="V93" s="133"/>
      <c r="W93" s="133"/>
      <c r="X93" s="133"/>
      <c r="Y93" s="133"/>
    </row>
    <row r="94" spans="18:25" s="2" customFormat="1" ht="12.75">
      <c r="R94" s="133"/>
      <c r="S94" s="134"/>
      <c r="T94" s="133"/>
      <c r="U94" s="133"/>
      <c r="V94" s="133"/>
      <c r="W94" s="133"/>
      <c r="X94" s="133"/>
      <c r="Y94" s="133"/>
    </row>
    <row r="95" spans="18:25" s="2" customFormat="1" ht="12.75">
      <c r="R95" s="133"/>
      <c r="S95" s="134"/>
      <c r="T95" s="133"/>
      <c r="U95" s="133"/>
      <c r="V95" s="133"/>
      <c r="W95" s="133"/>
      <c r="X95" s="133"/>
      <c r="Y95" s="133"/>
    </row>
    <row r="96" spans="4:25" s="2" customFormat="1" ht="12.75">
      <c r="D96" s="17"/>
      <c r="E96" s="17"/>
      <c r="F96" s="17"/>
      <c r="G96" s="17"/>
      <c r="H96" s="17"/>
      <c r="I96" s="17"/>
      <c r="R96" s="133"/>
      <c r="S96" s="134"/>
      <c r="T96" s="133"/>
      <c r="U96" s="133"/>
      <c r="V96" s="133"/>
      <c r="W96" s="133"/>
      <c r="X96" s="133"/>
      <c r="Y96" s="133"/>
    </row>
    <row r="97" spans="4:25" s="2" customFormat="1" ht="12.75">
      <c r="D97" s="17"/>
      <c r="E97" s="17"/>
      <c r="F97" s="17"/>
      <c r="G97" s="17"/>
      <c r="H97" s="17"/>
      <c r="I97" s="17"/>
      <c r="R97" s="133"/>
      <c r="S97" s="134"/>
      <c r="T97" s="133"/>
      <c r="U97" s="133"/>
      <c r="V97" s="133"/>
      <c r="W97" s="133"/>
      <c r="X97" s="133"/>
      <c r="Y97" s="133"/>
    </row>
    <row r="98" spans="2:25" s="2" customFormat="1" ht="12.75">
      <c r="B98" s="17"/>
      <c r="C98" s="17"/>
      <c r="D98" s="17"/>
      <c r="E98" s="17"/>
      <c r="F98" s="17"/>
      <c r="G98" s="17"/>
      <c r="H98" s="17"/>
      <c r="I98" s="17"/>
      <c r="R98" s="133"/>
      <c r="S98" s="134"/>
      <c r="T98" s="133"/>
      <c r="U98" s="133"/>
      <c r="V98" s="133"/>
      <c r="W98" s="133"/>
      <c r="X98" s="133"/>
      <c r="Y98" s="133"/>
    </row>
    <row r="99" spans="2:25" s="2" customFormat="1" ht="12.75">
      <c r="B99" s="17"/>
      <c r="C99" s="17"/>
      <c r="D99" s="17"/>
      <c r="E99" s="17"/>
      <c r="F99" s="17"/>
      <c r="G99" s="17"/>
      <c r="H99" s="17"/>
      <c r="I99" s="17"/>
      <c r="R99" s="133"/>
      <c r="S99" s="134"/>
      <c r="T99" s="133"/>
      <c r="U99" s="133"/>
      <c r="V99" s="133"/>
      <c r="W99" s="133"/>
      <c r="X99" s="133"/>
      <c r="Y99" s="133"/>
    </row>
    <row r="100" spans="2:25" s="2" customFormat="1" ht="12.75">
      <c r="B100" s="17"/>
      <c r="C100" s="17"/>
      <c r="D100" s="17"/>
      <c r="E100" s="17"/>
      <c r="F100" s="17"/>
      <c r="G100" s="17"/>
      <c r="H100" s="17"/>
      <c r="I100" s="17"/>
      <c r="R100" s="133"/>
      <c r="S100" s="134"/>
      <c r="T100" s="133"/>
      <c r="U100" s="133"/>
      <c r="V100" s="133"/>
      <c r="W100" s="133"/>
      <c r="X100" s="133"/>
      <c r="Y100" s="133"/>
    </row>
    <row r="101" spans="2:25" s="2" customFormat="1" ht="12.75">
      <c r="B101" s="17"/>
      <c r="C101" s="17"/>
      <c r="D101" s="17"/>
      <c r="E101" s="17"/>
      <c r="F101" s="17"/>
      <c r="G101" s="17"/>
      <c r="H101" s="17"/>
      <c r="I101" s="17"/>
      <c r="K101" s="17"/>
      <c r="L101" s="17"/>
      <c r="M101" s="17"/>
      <c r="N101" s="17"/>
      <c r="O101" s="17"/>
      <c r="P101" s="17"/>
      <c r="R101" s="133"/>
      <c r="S101" s="134"/>
      <c r="T101" s="133"/>
      <c r="U101" s="133"/>
      <c r="V101" s="133"/>
      <c r="W101" s="133"/>
      <c r="X101" s="133"/>
      <c r="Y101" s="133"/>
    </row>
    <row r="102" spans="2:25" s="2" customFormat="1" ht="12.75">
      <c r="B102" s="17"/>
      <c r="C102" s="17"/>
      <c r="D102" s="17"/>
      <c r="E102" s="17"/>
      <c r="F102" s="17"/>
      <c r="G102" s="17"/>
      <c r="H102" s="17"/>
      <c r="I102" s="17"/>
      <c r="K102" s="17"/>
      <c r="L102" s="17"/>
      <c r="M102" s="17"/>
      <c r="N102" s="17"/>
      <c r="O102" s="17"/>
      <c r="P102" s="17"/>
      <c r="R102" s="133"/>
      <c r="S102" s="134"/>
      <c r="T102" s="133"/>
      <c r="U102" s="133"/>
      <c r="V102" s="133"/>
      <c r="W102" s="133"/>
      <c r="X102" s="133"/>
      <c r="Y102" s="133"/>
    </row>
    <row r="103" spans="2:25" s="2" customFormat="1" ht="12.75">
      <c r="B103" s="17"/>
      <c r="C103" s="17"/>
      <c r="D103" s="17"/>
      <c r="E103" s="17"/>
      <c r="F103" s="17"/>
      <c r="G103" s="17"/>
      <c r="H103" s="17"/>
      <c r="I103" s="17"/>
      <c r="K103" s="17"/>
      <c r="L103" s="17"/>
      <c r="M103" s="17"/>
      <c r="N103" s="17"/>
      <c r="O103" s="17"/>
      <c r="P103" s="17"/>
      <c r="R103" s="133"/>
      <c r="S103" s="134"/>
      <c r="T103" s="133"/>
      <c r="U103" s="133"/>
      <c r="V103" s="133"/>
      <c r="W103" s="133"/>
      <c r="X103" s="133"/>
      <c r="Y103" s="133"/>
    </row>
    <row r="104" spans="2:25" s="2" customFormat="1" ht="12.75">
      <c r="B104" s="17"/>
      <c r="C104" s="17"/>
      <c r="D104" s="17"/>
      <c r="E104" s="17"/>
      <c r="F104" s="17"/>
      <c r="G104" s="17"/>
      <c r="H104" s="17"/>
      <c r="I104" s="17"/>
      <c r="K104" s="17"/>
      <c r="L104" s="17"/>
      <c r="M104" s="17"/>
      <c r="N104" s="17"/>
      <c r="O104" s="17"/>
      <c r="P104" s="17"/>
      <c r="Q104" s="7" t="s">
        <v>43</v>
      </c>
      <c r="R104" s="133"/>
      <c r="S104" s="134"/>
      <c r="T104" s="133"/>
      <c r="U104" s="133"/>
      <c r="V104" s="133"/>
      <c r="W104" s="133"/>
      <c r="X104" s="133"/>
      <c r="Y104" s="133"/>
    </row>
    <row r="105" spans="2:25" s="2" customFormat="1" ht="12.75">
      <c r="B105" s="18"/>
      <c r="C105" s="18"/>
      <c r="D105" s="17"/>
      <c r="E105" s="17"/>
      <c r="F105" s="17"/>
      <c r="G105" s="17"/>
      <c r="H105" s="17"/>
      <c r="I105" s="17"/>
      <c r="K105" s="17"/>
      <c r="L105" s="17"/>
      <c r="O105" s="17"/>
      <c r="P105" s="17"/>
      <c r="Q105" s="7" t="s">
        <v>44</v>
      </c>
      <c r="R105" s="133"/>
      <c r="S105" s="134"/>
      <c r="T105" s="133"/>
      <c r="U105" s="133"/>
      <c r="V105" s="133"/>
      <c r="W105" s="133"/>
      <c r="X105" s="133"/>
      <c r="Y105" s="133"/>
    </row>
    <row r="106" spans="2:25" s="2" customFormat="1" ht="12.75">
      <c r="B106" s="18"/>
      <c r="C106" s="18"/>
      <c r="D106" s="17"/>
      <c r="E106" s="17"/>
      <c r="F106" s="17"/>
      <c r="G106" s="17"/>
      <c r="H106" s="17"/>
      <c r="I106" s="17"/>
      <c r="K106" s="17"/>
      <c r="L106" s="17"/>
      <c r="O106" s="17"/>
      <c r="P106" s="17"/>
      <c r="Q106" s="7" t="s">
        <v>46</v>
      </c>
      <c r="R106" s="133"/>
      <c r="S106" s="134"/>
      <c r="T106" s="133"/>
      <c r="U106" s="133"/>
      <c r="V106" s="133"/>
      <c r="W106" s="133"/>
      <c r="X106" s="133"/>
      <c r="Y106" s="133"/>
    </row>
    <row r="107" spans="2:25" s="2" customFormat="1" ht="12.75">
      <c r="B107" s="18"/>
      <c r="C107" s="18"/>
      <c r="D107" s="17"/>
      <c r="E107" s="17"/>
      <c r="F107" s="17"/>
      <c r="G107" s="17"/>
      <c r="H107" s="17"/>
      <c r="I107" s="17"/>
      <c r="K107" s="17"/>
      <c r="L107" s="17"/>
      <c r="O107" s="17"/>
      <c r="P107" s="17"/>
      <c r="Q107" s="7" t="s">
        <v>45</v>
      </c>
      <c r="R107" s="133"/>
      <c r="S107" s="134"/>
      <c r="T107" s="133"/>
      <c r="U107" s="133"/>
      <c r="V107" s="133"/>
      <c r="W107" s="133"/>
      <c r="X107" s="133"/>
      <c r="Y107" s="133"/>
    </row>
    <row r="108" spans="2:25" s="2" customFormat="1" ht="12.75">
      <c r="B108" s="17"/>
      <c r="C108" s="18"/>
      <c r="D108" s="17"/>
      <c r="E108" s="17"/>
      <c r="F108" s="17"/>
      <c r="G108" s="17"/>
      <c r="H108" s="17"/>
      <c r="I108" s="17"/>
      <c r="K108" s="17"/>
      <c r="L108" s="17"/>
      <c r="M108" s="18"/>
      <c r="N108" s="17"/>
      <c r="O108" s="17"/>
      <c r="P108" s="17"/>
      <c r="Q108" s="7" t="s">
        <v>47</v>
      </c>
      <c r="R108" s="133"/>
      <c r="S108" s="134"/>
      <c r="T108" s="133"/>
      <c r="U108" s="133"/>
      <c r="V108" s="133"/>
      <c r="W108" s="133"/>
      <c r="X108" s="133"/>
      <c r="Y108" s="133"/>
    </row>
    <row r="109" spans="2:25" s="2" customFormat="1" ht="12.75">
      <c r="B109" s="17"/>
      <c r="C109" s="18"/>
      <c r="D109" s="17"/>
      <c r="E109" s="17"/>
      <c r="F109" s="17"/>
      <c r="G109" s="17"/>
      <c r="H109" s="17"/>
      <c r="I109" s="17"/>
      <c r="K109" s="17"/>
      <c r="L109" s="17"/>
      <c r="M109" s="17"/>
      <c r="N109" s="17" t="s">
        <v>42</v>
      </c>
      <c r="O109" s="17"/>
      <c r="P109" s="17"/>
      <c r="Q109" s="7" t="s">
        <v>48</v>
      </c>
      <c r="R109" s="133"/>
      <c r="S109" s="134"/>
      <c r="T109" s="133"/>
      <c r="U109" s="133"/>
      <c r="V109" s="133"/>
      <c r="W109" s="133"/>
      <c r="X109" s="133"/>
      <c r="Y109" s="133"/>
    </row>
    <row r="110" spans="2:25" s="2" customFormat="1" ht="12.75">
      <c r="B110" s="17"/>
      <c r="C110" s="18"/>
      <c r="D110" s="17"/>
      <c r="E110" s="17"/>
      <c r="F110" s="17"/>
      <c r="G110" s="17"/>
      <c r="H110" s="17"/>
      <c r="I110" s="17"/>
      <c r="K110" s="17"/>
      <c r="L110" s="17"/>
      <c r="M110" s="17"/>
      <c r="N110" s="17"/>
      <c r="O110" s="17"/>
      <c r="P110" s="17"/>
      <c r="R110" s="133"/>
      <c r="S110" s="134"/>
      <c r="T110" s="133"/>
      <c r="U110" s="133"/>
      <c r="V110" s="133"/>
      <c r="W110" s="133"/>
      <c r="X110" s="133"/>
      <c r="Y110" s="133"/>
    </row>
    <row r="111" spans="2:25" s="2" customFormat="1" ht="12.75">
      <c r="B111" s="17"/>
      <c r="C111" s="18"/>
      <c r="D111" s="17"/>
      <c r="E111" s="17"/>
      <c r="F111" s="17"/>
      <c r="G111" s="17"/>
      <c r="H111" s="17"/>
      <c r="I111" s="17"/>
      <c r="K111" s="17"/>
      <c r="L111" s="17"/>
      <c r="M111" s="17"/>
      <c r="N111" s="17"/>
      <c r="O111" s="17"/>
      <c r="P111" s="17"/>
      <c r="R111" s="133"/>
      <c r="S111" s="134"/>
      <c r="T111" s="133"/>
      <c r="U111" s="133"/>
      <c r="V111" s="133"/>
      <c r="W111" s="133"/>
      <c r="X111" s="133"/>
      <c r="Y111" s="133"/>
    </row>
    <row r="112" spans="2:25" s="2" customFormat="1" ht="12.75">
      <c r="B112" s="17"/>
      <c r="C112" s="17"/>
      <c r="D112" s="17"/>
      <c r="E112" s="17"/>
      <c r="F112" s="17"/>
      <c r="G112" s="17"/>
      <c r="H112" s="17"/>
      <c r="I112" s="17"/>
      <c r="K112" s="17"/>
      <c r="L112" s="17"/>
      <c r="M112" s="17"/>
      <c r="N112" s="17"/>
      <c r="O112" s="17"/>
      <c r="P112" s="17"/>
      <c r="R112" s="133"/>
      <c r="S112" s="134"/>
      <c r="T112" s="133"/>
      <c r="U112" s="133"/>
      <c r="V112" s="133"/>
      <c r="W112" s="133"/>
      <c r="X112" s="133"/>
      <c r="Y112" s="133"/>
    </row>
    <row r="113" spans="2:25" s="2" customFormat="1" ht="12.75">
      <c r="B113" s="17"/>
      <c r="C113" s="17"/>
      <c r="D113" s="17"/>
      <c r="E113" s="17"/>
      <c r="F113" s="17"/>
      <c r="G113" s="17"/>
      <c r="H113" s="17"/>
      <c r="I113" s="17"/>
      <c r="K113" s="17"/>
      <c r="L113" s="17"/>
      <c r="M113" s="17"/>
      <c r="N113" s="17"/>
      <c r="O113" s="17"/>
      <c r="P113" s="17"/>
      <c r="R113" s="133"/>
      <c r="S113" s="134"/>
      <c r="T113" s="133"/>
      <c r="U113" s="133"/>
      <c r="V113" s="133"/>
      <c r="W113" s="133"/>
      <c r="X113" s="133"/>
      <c r="Y113" s="133"/>
    </row>
    <row r="114" spans="2:25" s="2" customFormat="1" ht="12.75">
      <c r="B114" s="17"/>
      <c r="C114" s="17"/>
      <c r="D114" s="17"/>
      <c r="E114" s="17"/>
      <c r="F114" s="17"/>
      <c r="G114" s="17"/>
      <c r="H114" s="17"/>
      <c r="I114" s="17"/>
      <c r="K114" s="17"/>
      <c r="L114" s="17"/>
      <c r="M114" s="17"/>
      <c r="N114" s="17"/>
      <c r="O114" s="17"/>
      <c r="P114" s="17"/>
      <c r="Q114" s="7">
        <v>2015</v>
      </c>
      <c r="R114" s="133"/>
      <c r="S114" s="134"/>
      <c r="T114" s="133"/>
      <c r="U114" s="133"/>
      <c r="V114" s="133"/>
      <c r="W114" s="133"/>
      <c r="X114" s="133"/>
      <c r="Y114" s="133"/>
    </row>
    <row r="115" spans="2:25" s="2" customFormat="1" ht="12.75" customHeight="1">
      <c r="B115" s="17"/>
      <c r="C115" s="17"/>
      <c r="D115" s="17"/>
      <c r="E115" s="17"/>
      <c r="F115" s="17"/>
      <c r="G115" s="17"/>
      <c r="H115" s="17"/>
      <c r="I115" s="17"/>
      <c r="Q115" s="7">
        <v>2016</v>
      </c>
      <c r="R115" s="133"/>
      <c r="S115" s="134"/>
      <c r="T115" s="133"/>
      <c r="U115" s="133"/>
      <c r="V115" s="133"/>
      <c r="W115" s="133"/>
      <c r="X115" s="133"/>
      <c r="Y115" s="133"/>
    </row>
    <row r="116" spans="2:25" s="2" customFormat="1" ht="12.75">
      <c r="B116" s="17"/>
      <c r="C116" s="17"/>
      <c r="D116" s="17"/>
      <c r="E116" s="17"/>
      <c r="F116" s="17"/>
      <c r="G116" s="17"/>
      <c r="H116" s="17"/>
      <c r="I116" s="17"/>
      <c r="Q116" s="7">
        <v>2017</v>
      </c>
      <c r="R116" s="133"/>
      <c r="S116" s="134"/>
      <c r="T116" s="133"/>
      <c r="U116" s="133"/>
      <c r="V116" s="133"/>
      <c r="W116" s="133"/>
      <c r="X116" s="133"/>
      <c r="Y116" s="133"/>
    </row>
    <row r="117" spans="3:25" s="2" customFormat="1" ht="12.75">
      <c r="C117" s="17"/>
      <c r="H117" s="17"/>
      <c r="I117" s="17"/>
      <c r="Q117" s="7">
        <v>2018</v>
      </c>
      <c r="R117" s="133"/>
      <c r="S117" s="134"/>
      <c r="T117" s="133"/>
      <c r="U117" s="133"/>
      <c r="V117" s="133"/>
      <c r="W117" s="133"/>
      <c r="X117" s="133"/>
      <c r="Y117" s="133"/>
    </row>
    <row r="118" spans="3:25" s="2" customFormat="1" ht="12.75">
      <c r="C118" s="17"/>
      <c r="H118" s="17"/>
      <c r="I118" s="17"/>
      <c r="R118" s="133"/>
      <c r="S118" s="134"/>
      <c r="T118" s="133"/>
      <c r="U118" s="133"/>
      <c r="V118" s="133"/>
      <c r="W118" s="133"/>
      <c r="X118" s="133"/>
      <c r="Y118" s="133"/>
    </row>
    <row r="119" spans="3:25" s="2" customFormat="1" ht="12.75">
      <c r="C119" s="17"/>
      <c r="H119" s="17"/>
      <c r="I119" s="17"/>
      <c r="R119" s="133"/>
      <c r="S119" s="134"/>
      <c r="T119" s="133"/>
      <c r="U119" s="133"/>
      <c r="V119" s="133"/>
      <c r="W119" s="133"/>
      <c r="X119" s="133"/>
      <c r="Y119" s="133"/>
    </row>
    <row r="120" spans="2:25" s="2" customFormat="1" ht="12.75">
      <c r="B120" s="9"/>
      <c r="C120" s="17"/>
      <c r="H120" s="17"/>
      <c r="I120" s="17"/>
      <c r="R120" s="133"/>
      <c r="S120" s="134"/>
      <c r="T120" s="133"/>
      <c r="U120" s="133"/>
      <c r="V120" s="133"/>
      <c r="W120" s="133"/>
      <c r="X120" s="133"/>
      <c r="Y120" s="133"/>
    </row>
    <row r="121" spans="2:25" s="2" customFormat="1" ht="12.75">
      <c r="B121" s="9"/>
      <c r="C121" s="17"/>
      <c r="H121" s="17"/>
      <c r="I121" s="17"/>
      <c r="R121" s="133"/>
      <c r="S121" s="134"/>
      <c r="T121" s="133"/>
      <c r="U121" s="133"/>
      <c r="V121" s="133"/>
      <c r="W121" s="133"/>
      <c r="X121" s="133"/>
      <c r="Y121" s="133"/>
    </row>
    <row r="122" spans="2:25" s="2" customFormat="1" ht="12.75">
      <c r="B122" s="9"/>
      <c r="C122" s="17"/>
      <c r="H122" s="17"/>
      <c r="I122" s="17"/>
      <c r="R122" s="133"/>
      <c r="S122" s="134"/>
      <c r="T122" s="133"/>
      <c r="U122" s="133"/>
      <c r="V122" s="133"/>
      <c r="W122" s="133"/>
      <c r="X122" s="133"/>
      <c r="Y122" s="133"/>
    </row>
    <row r="123" spans="2:25" s="2" customFormat="1" ht="12.75">
      <c r="B123" s="9"/>
      <c r="C123" s="17"/>
      <c r="H123" s="17"/>
      <c r="I123" s="17"/>
      <c r="R123" s="133"/>
      <c r="S123" s="134"/>
      <c r="T123" s="133"/>
      <c r="U123" s="133"/>
      <c r="V123" s="133"/>
      <c r="W123" s="133"/>
      <c r="X123" s="133"/>
      <c r="Y123" s="133"/>
    </row>
    <row r="124" spans="2:25" s="2" customFormat="1" ht="12.75">
      <c r="B124" s="9"/>
      <c r="C124" s="17"/>
      <c r="H124" s="17"/>
      <c r="I124" s="17"/>
      <c r="R124" s="133"/>
      <c r="S124" s="134"/>
      <c r="T124" s="133"/>
      <c r="U124" s="133"/>
      <c r="V124" s="133"/>
      <c r="W124" s="133"/>
      <c r="X124" s="133"/>
      <c r="Y124" s="133"/>
    </row>
    <row r="125" spans="2:25" s="2" customFormat="1" ht="12.75">
      <c r="B125" s="9"/>
      <c r="C125" s="17"/>
      <c r="H125" s="17"/>
      <c r="I125" s="17"/>
      <c r="R125" s="133"/>
      <c r="S125" s="134"/>
      <c r="T125" s="133"/>
      <c r="U125" s="133"/>
      <c r="V125" s="133"/>
      <c r="W125" s="133"/>
      <c r="X125" s="133"/>
      <c r="Y125" s="133"/>
    </row>
    <row r="126" spans="2:25" s="2" customFormat="1" ht="12.75">
      <c r="B126" s="9"/>
      <c r="C126" s="17"/>
      <c r="H126" s="17"/>
      <c r="I126" s="17"/>
      <c r="R126" s="133"/>
      <c r="S126" s="134"/>
      <c r="T126" s="133"/>
      <c r="U126" s="133"/>
      <c r="V126" s="133"/>
      <c r="W126" s="133"/>
      <c r="X126" s="133"/>
      <c r="Y126" s="133"/>
    </row>
    <row r="127" spans="2:25" s="2" customFormat="1" ht="12.75">
      <c r="B127" s="10"/>
      <c r="C127" s="17"/>
      <c r="H127" s="17"/>
      <c r="I127" s="17"/>
      <c r="R127" s="133"/>
      <c r="S127" s="134"/>
      <c r="T127" s="133"/>
      <c r="U127" s="133"/>
      <c r="V127" s="133"/>
      <c r="W127" s="133"/>
      <c r="X127" s="133"/>
      <c r="Y127" s="133"/>
    </row>
    <row r="128" spans="2:25" s="2" customFormat="1" ht="12.75">
      <c r="B128" s="10"/>
      <c r="C128" s="17"/>
      <c r="H128" s="17"/>
      <c r="I128" s="17"/>
      <c r="R128" s="133"/>
      <c r="S128" s="134"/>
      <c r="T128" s="133"/>
      <c r="U128" s="133"/>
      <c r="V128" s="133"/>
      <c r="W128" s="133"/>
      <c r="X128" s="133"/>
      <c r="Y128" s="133"/>
    </row>
    <row r="129" spans="3:25" s="2" customFormat="1" ht="12.75">
      <c r="C129" s="17"/>
      <c r="H129" s="17"/>
      <c r="I129" s="17"/>
      <c r="R129" s="133"/>
      <c r="S129" s="134"/>
      <c r="T129" s="133"/>
      <c r="U129" s="133"/>
      <c r="V129" s="133"/>
      <c r="W129" s="133"/>
      <c r="X129" s="133"/>
      <c r="Y129" s="133"/>
    </row>
    <row r="130" spans="2:25" s="2" customFormat="1" ht="25.5">
      <c r="B130" s="11" t="s">
        <v>49</v>
      </c>
      <c r="C130" s="17"/>
      <c r="F130" s="17"/>
      <c r="I130" s="17"/>
      <c r="R130" s="133"/>
      <c r="S130" s="134"/>
      <c r="T130" s="133"/>
      <c r="U130" s="133"/>
      <c r="V130" s="133"/>
      <c r="W130" s="133"/>
      <c r="X130" s="133"/>
      <c r="Y130" s="133"/>
    </row>
    <row r="131" spans="2:25" s="2" customFormat="1" ht="25.5">
      <c r="B131" s="11" t="s">
        <v>88</v>
      </c>
      <c r="C131" s="17"/>
      <c r="F131" s="17"/>
      <c r="I131" s="17"/>
      <c r="R131" s="133"/>
      <c r="S131" s="134"/>
      <c r="T131" s="133"/>
      <c r="U131" s="133"/>
      <c r="V131" s="133"/>
      <c r="W131" s="133"/>
      <c r="X131" s="133"/>
      <c r="Y131" s="133"/>
    </row>
    <row r="132" spans="2:25" s="2" customFormat="1" ht="38.25">
      <c r="B132" s="11" t="s">
        <v>89</v>
      </c>
      <c r="C132" s="17"/>
      <c r="F132" s="17"/>
      <c r="I132" s="3"/>
      <c r="J132" s="3"/>
      <c r="K132" s="3"/>
      <c r="R132" s="133"/>
      <c r="S132" s="134"/>
      <c r="T132" s="133"/>
      <c r="U132" s="133"/>
      <c r="V132" s="133"/>
      <c r="W132" s="133"/>
      <c r="X132" s="133"/>
      <c r="Y132" s="133"/>
    </row>
    <row r="133" spans="2:25" s="2" customFormat="1" ht="51">
      <c r="B133" s="11" t="s">
        <v>90</v>
      </c>
      <c r="C133" s="17"/>
      <c r="F133" s="17"/>
      <c r="G133" s="17"/>
      <c r="H133" s="3"/>
      <c r="I133" s="3"/>
      <c r="J133" s="3"/>
      <c r="K133" s="3"/>
      <c r="R133" s="133"/>
      <c r="S133" s="134"/>
      <c r="T133" s="133"/>
      <c r="U133" s="133"/>
      <c r="V133" s="133"/>
      <c r="W133" s="133"/>
      <c r="X133" s="133"/>
      <c r="Y133" s="133"/>
    </row>
    <row r="134" spans="2:25" s="2" customFormat="1" ht="38.25">
      <c r="B134" s="11" t="s">
        <v>91</v>
      </c>
      <c r="C134" s="17"/>
      <c r="F134" s="17"/>
      <c r="G134" s="17"/>
      <c r="H134" s="3"/>
      <c r="I134" s="3"/>
      <c r="J134" s="3"/>
      <c r="K134" s="3"/>
      <c r="R134" s="133"/>
      <c r="S134" s="134"/>
      <c r="T134" s="133"/>
      <c r="U134" s="133"/>
      <c r="V134" s="133"/>
      <c r="W134" s="133"/>
      <c r="X134" s="133"/>
      <c r="Y134" s="133"/>
    </row>
    <row r="135" spans="2:25" s="2" customFormat="1" ht="25.5">
      <c r="B135" s="11" t="s">
        <v>92</v>
      </c>
      <c r="C135" s="17"/>
      <c r="F135" s="17"/>
      <c r="G135" s="17"/>
      <c r="H135" s="3"/>
      <c r="I135" s="3"/>
      <c r="J135" s="3"/>
      <c r="K135" s="3"/>
      <c r="R135" s="133"/>
      <c r="S135" s="134"/>
      <c r="T135" s="133"/>
      <c r="U135" s="133"/>
      <c r="V135" s="133"/>
      <c r="W135" s="133"/>
      <c r="X135" s="133"/>
      <c r="Y135" s="133"/>
    </row>
    <row r="136" spans="2:25" s="2" customFormat="1" ht="25.5">
      <c r="B136" s="11" t="s">
        <v>78</v>
      </c>
      <c r="C136" s="17"/>
      <c r="F136" s="17"/>
      <c r="G136" s="17"/>
      <c r="H136" s="3"/>
      <c r="I136" s="3"/>
      <c r="J136" s="3"/>
      <c r="K136" s="3"/>
      <c r="R136" s="133"/>
      <c r="S136" s="134"/>
      <c r="T136" s="133"/>
      <c r="U136" s="133"/>
      <c r="V136" s="133"/>
      <c r="W136" s="133"/>
      <c r="X136" s="133"/>
      <c r="Y136" s="133"/>
    </row>
    <row r="137" spans="2:25" s="2" customFormat="1" ht="12.75">
      <c r="B137" s="11" t="s">
        <v>61</v>
      </c>
      <c r="C137" s="17"/>
      <c r="F137" s="17"/>
      <c r="G137" s="17"/>
      <c r="H137" s="3"/>
      <c r="I137" s="3"/>
      <c r="J137" s="3"/>
      <c r="K137" s="3"/>
      <c r="R137" s="133"/>
      <c r="S137" s="134"/>
      <c r="T137" s="133"/>
      <c r="U137" s="133"/>
      <c r="V137" s="133"/>
      <c r="W137" s="133"/>
      <c r="X137" s="133"/>
      <c r="Y137" s="133"/>
    </row>
    <row r="138" spans="2:25" s="2" customFormat="1" ht="12.75">
      <c r="B138" s="9"/>
      <c r="C138" s="17"/>
      <c r="F138" s="17"/>
      <c r="G138" s="17"/>
      <c r="H138" s="3"/>
      <c r="I138" s="3"/>
      <c r="J138" s="3"/>
      <c r="K138" s="3"/>
      <c r="R138" s="133"/>
      <c r="S138" s="134"/>
      <c r="T138" s="133"/>
      <c r="U138" s="133"/>
      <c r="V138" s="133"/>
      <c r="W138" s="133"/>
      <c r="X138" s="133"/>
      <c r="Y138" s="133"/>
    </row>
    <row r="139" spans="2:25" s="4" customFormat="1" ht="12.75">
      <c r="B139" s="9"/>
      <c r="C139" s="17"/>
      <c r="F139" s="17"/>
      <c r="G139" s="17"/>
      <c r="H139" s="3"/>
      <c r="I139" s="3"/>
      <c r="J139" s="3"/>
      <c r="K139" s="3"/>
      <c r="R139" s="133"/>
      <c r="S139" s="134"/>
      <c r="T139" s="133"/>
      <c r="U139" s="133"/>
      <c r="V139" s="133"/>
      <c r="W139" s="133"/>
      <c r="X139" s="133"/>
      <c r="Y139" s="133"/>
    </row>
    <row r="140" spans="2:25" s="4" customFormat="1" ht="12.75">
      <c r="B140" s="2" t="s">
        <v>24</v>
      </c>
      <c r="C140" s="17"/>
      <c r="F140" s="17"/>
      <c r="G140" s="17"/>
      <c r="H140" s="3"/>
      <c r="I140" s="3"/>
      <c r="J140" s="3"/>
      <c r="K140" s="3"/>
      <c r="R140" s="133"/>
      <c r="S140" s="134"/>
      <c r="T140" s="133"/>
      <c r="U140" s="133"/>
      <c r="V140" s="133"/>
      <c r="W140" s="133"/>
      <c r="X140" s="133"/>
      <c r="Y140" s="133"/>
    </row>
    <row r="141" spans="2:25" s="4" customFormat="1" ht="12.75">
      <c r="B141" s="8" t="s">
        <v>32</v>
      </c>
      <c r="C141" s="17"/>
      <c r="F141" s="17"/>
      <c r="G141" s="17"/>
      <c r="H141" s="3"/>
      <c r="I141" s="3"/>
      <c r="J141" s="3"/>
      <c r="K141" s="3"/>
      <c r="R141" s="133"/>
      <c r="S141" s="134"/>
      <c r="T141" s="133"/>
      <c r="U141" s="133"/>
      <c r="V141" s="133"/>
      <c r="W141" s="133"/>
      <c r="X141" s="133"/>
      <c r="Y141" s="133"/>
    </row>
    <row r="142" spans="2:25" s="4" customFormat="1" ht="12.75">
      <c r="B142" s="8" t="s">
        <v>68</v>
      </c>
      <c r="C142" s="17"/>
      <c r="F142" s="17"/>
      <c r="G142" s="17"/>
      <c r="H142" s="3"/>
      <c r="I142" s="3"/>
      <c r="J142" s="3"/>
      <c r="K142" s="3"/>
      <c r="R142" s="133"/>
      <c r="S142" s="134"/>
      <c r="T142" s="133"/>
      <c r="U142" s="133"/>
      <c r="V142" s="133"/>
      <c r="W142" s="133"/>
      <c r="X142" s="133"/>
      <c r="Y142" s="133"/>
    </row>
    <row r="143" spans="2:25" s="4" customFormat="1" ht="12.75">
      <c r="B143" s="8" t="s">
        <v>25</v>
      </c>
      <c r="C143" s="17"/>
      <c r="F143" s="17"/>
      <c r="G143" s="17"/>
      <c r="H143" s="3"/>
      <c r="I143" s="3"/>
      <c r="J143" s="3"/>
      <c r="K143" s="3"/>
      <c r="R143" s="133"/>
      <c r="S143" s="134"/>
      <c r="T143" s="133"/>
      <c r="U143" s="133"/>
      <c r="V143" s="133"/>
      <c r="W143" s="133"/>
      <c r="X143" s="133"/>
      <c r="Y143" s="133"/>
    </row>
    <row r="144" spans="2:25" s="4" customFormat="1" ht="12.75">
      <c r="B144" s="8" t="s">
        <v>75</v>
      </c>
      <c r="C144" s="17"/>
      <c r="F144" s="17"/>
      <c r="G144" s="17"/>
      <c r="H144" s="3"/>
      <c r="I144" s="3"/>
      <c r="J144" s="3"/>
      <c r="K144" s="3"/>
      <c r="R144" s="133"/>
      <c r="S144" s="134"/>
      <c r="T144" s="133"/>
      <c r="U144" s="133"/>
      <c r="V144" s="133"/>
      <c r="W144" s="133"/>
      <c r="X144" s="133"/>
      <c r="Y144" s="133"/>
    </row>
    <row r="145" spans="2:25" s="4" customFormat="1" ht="12.75">
      <c r="B145" s="8" t="s">
        <v>59</v>
      </c>
      <c r="C145" s="17"/>
      <c r="F145" s="17"/>
      <c r="G145" s="17"/>
      <c r="J145" s="3"/>
      <c r="K145" s="3"/>
      <c r="R145" s="133"/>
      <c r="S145" s="134"/>
      <c r="T145" s="133"/>
      <c r="U145" s="133"/>
      <c r="V145" s="133"/>
      <c r="W145" s="133"/>
      <c r="X145" s="133"/>
      <c r="Y145" s="133"/>
    </row>
    <row r="146" spans="2:25" s="4" customFormat="1" ht="12.75">
      <c r="B146" s="8" t="s">
        <v>77</v>
      </c>
      <c r="C146" s="17"/>
      <c r="F146" s="17"/>
      <c r="G146" s="17"/>
      <c r="R146" s="133"/>
      <c r="S146" s="134"/>
      <c r="T146" s="133"/>
      <c r="U146" s="133"/>
      <c r="V146" s="133"/>
      <c r="W146" s="133"/>
      <c r="X146" s="133"/>
      <c r="Y146" s="133"/>
    </row>
    <row r="147" spans="2:25" s="4" customFormat="1" ht="12.75">
      <c r="B147" s="8" t="s">
        <v>30</v>
      </c>
      <c r="C147" s="17"/>
      <c r="F147" s="17"/>
      <c r="G147" s="17"/>
      <c r="R147" s="133"/>
      <c r="S147" s="134"/>
      <c r="T147" s="133"/>
      <c r="U147" s="133"/>
      <c r="V147" s="133"/>
      <c r="W147" s="133"/>
      <c r="X147" s="133"/>
      <c r="Y147" s="133"/>
    </row>
    <row r="148" spans="2:25" s="4" customFormat="1" ht="12.75">
      <c r="B148" s="8" t="s">
        <v>65</v>
      </c>
      <c r="C148" s="17"/>
      <c r="F148" s="17"/>
      <c r="G148" s="17"/>
      <c r="R148" s="133"/>
      <c r="S148" s="134"/>
      <c r="T148" s="133"/>
      <c r="U148" s="133"/>
      <c r="V148" s="133"/>
      <c r="W148" s="133"/>
      <c r="X148" s="133"/>
      <c r="Y148" s="133"/>
    </row>
    <row r="149" spans="2:25" s="4" customFormat="1" ht="12.75">
      <c r="B149" s="8" t="s">
        <v>70</v>
      </c>
      <c r="C149" s="17"/>
      <c r="F149" s="17"/>
      <c r="G149" s="17"/>
      <c r="R149" s="133"/>
      <c r="S149" s="134"/>
      <c r="T149" s="133"/>
      <c r="U149" s="133"/>
      <c r="V149" s="133"/>
      <c r="W149" s="133"/>
      <c r="X149" s="133"/>
      <c r="Y149" s="133"/>
    </row>
    <row r="150" spans="2:7" ht="12.75">
      <c r="B150" s="19" t="s">
        <v>93</v>
      </c>
      <c r="C150" s="17"/>
      <c r="F150" s="17"/>
      <c r="G150" s="17"/>
    </row>
    <row r="151" spans="2:7" ht="12.75">
      <c r="B151" s="8" t="s">
        <v>67</v>
      </c>
      <c r="C151" s="17"/>
      <c r="F151" s="17"/>
      <c r="G151" s="17"/>
    </row>
    <row r="152" spans="2:7" ht="12.75">
      <c r="B152" s="8" t="s">
        <v>73</v>
      </c>
      <c r="C152" s="17"/>
      <c r="F152" s="17"/>
      <c r="G152" s="17"/>
    </row>
    <row r="153" spans="2:7" ht="12.75">
      <c r="B153" s="8" t="s">
        <v>76</v>
      </c>
      <c r="C153" s="17"/>
      <c r="F153" s="17"/>
      <c r="G153" s="17"/>
    </row>
    <row r="154" spans="2:7" ht="12.75">
      <c r="B154" s="8" t="s">
        <v>74</v>
      </c>
      <c r="C154" s="17"/>
      <c r="F154" s="17"/>
      <c r="G154" s="17"/>
    </row>
    <row r="155" spans="2:7" ht="12.75">
      <c r="B155" s="8" t="s">
        <v>71</v>
      </c>
      <c r="C155" s="17"/>
      <c r="F155" s="17"/>
      <c r="G155" s="17"/>
    </row>
    <row r="156" spans="2:7" ht="12.75">
      <c r="B156" s="8" t="s">
        <v>63</v>
      </c>
      <c r="C156" s="17"/>
      <c r="F156" s="17"/>
      <c r="G156" s="17"/>
    </row>
    <row r="157" spans="2:3" ht="12.75">
      <c r="B157" s="8" t="s">
        <v>72</v>
      </c>
      <c r="C157" s="17"/>
    </row>
    <row r="158" spans="2:3" ht="12.75">
      <c r="B158" s="8" t="s">
        <v>64</v>
      </c>
      <c r="C158" s="17"/>
    </row>
    <row r="159" spans="2:3" ht="12.75">
      <c r="B159" s="8" t="s">
        <v>66</v>
      </c>
      <c r="C159" s="17"/>
    </row>
    <row r="160" spans="2:3" ht="12.75">
      <c r="B160" s="8" t="s">
        <v>28</v>
      </c>
      <c r="C160" s="17"/>
    </row>
    <row r="161" spans="2:3" ht="12.75">
      <c r="B161" s="8" t="s">
        <v>31</v>
      </c>
      <c r="C161" s="17"/>
    </row>
    <row r="162" spans="2:3" ht="12.75">
      <c r="B162" s="8" t="s">
        <v>27</v>
      </c>
      <c r="C162" s="17"/>
    </row>
    <row r="163" spans="2:3" ht="12.75">
      <c r="B163" s="8" t="s">
        <v>29</v>
      </c>
      <c r="C163" s="17"/>
    </row>
    <row r="164" spans="2:3" ht="12.75">
      <c r="B164" s="8" t="s">
        <v>60</v>
      </c>
      <c r="C164" s="17"/>
    </row>
    <row r="165" spans="2:3" ht="12.75">
      <c r="B165" s="8" t="s">
        <v>58</v>
      </c>
      <c r="C165" s="17"/>
    </row>
    <row r="166" spans="2:3" ht="12.75">
      <c r="B166" s="8" t="s">
        <v>26</v>
      </c>
      <c r="C166" s="17"/>
    </row>
    <row r="167" ht="12.75">
      <c r="B167" s="8" t="s">
        <v>69</v>
      </c>
    </row>
    <row r="168" ht="12.75">
      <c r="B168" s="2"/>
    </row>
    <row r="169" ht="12.75">
      <c r="B169" s="2"/>
    </row>
    <row r="170" ht="12.75">
      <c r="B170" s="2"/>
    </row>
    <row r="171" ht="12.75">
      <c r="B171" s="2" t="s">
        <v>94</v>
      </c>
    </row>
    <row r="172" ht="12.75">
      <c r="B172" s="7" t="s">
        <v>41</v>
      </c>
    </row>
    <row r="173" ht="12.75">
      <c r="B173" s="7" t="s">
        <v>52</v>
      </c>
    </row>
    <row r="174" ht="12.75">
      <c r="B174" s="2"/>
    </row>
    <row r="175" ht="12.75">
      <c r="B175" s="9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</sheetData>
  <sheetProtection formatCells="0" formatColumns="0" formatRows="0" insertRows="0"/>
  <mergeCells count="7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J10:M10"/>
    <mergeCell ref="N10:P10"/>
    <mergeCell ref="C10:I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B29:P29"/>
    <mergeCell ref="D30:G30"/>
    <mergeCell ref="H30:J30"/>
    <mergeCell ref="K30:M30"/>
    <mergeCell ref="N30:O30"/>
    <mergeCell ref="B26:B28"/>
    <mergeCell ref="C26:F26"/>
    <mergeCell ref="C27:F27"/>
    <mergeCell ref="B31:P31"/>
    <mergeCell ref="C32:P32"/>
    <mergeCell ref="B33:P33"/>
    <mergeCell ref="C34:P34"/>
    <mergeCell ref="B35:P35"/>
    <mergeCell ref="C36:P36"/>
    <mergeCell ref="H43:L43"/>
    <mergeCell ref="M43:P43"/>
    <mergeCell ref="B37:P37"/>
    <mergeCell ref="C38:P38"/>
    <mergeCell ref="B40:P40"/>
    <mergeCell ref="C41:G41"/>
    <mergeCell ref="H41:L41"/>
    <mergeCell ref="M41:P41"/>
    <mergeCell ref="C28:F28"/>
    <mergeCell ref="H26:P26"/>
    <mergeCell ref="H27:P27"/>
    <mergeCell ref="H28:P28"/>
    <mergeCell ref="B45:P45"/>
    <mergeCell ref="B47:B50"/>
    <mergeCell ref="C42:G42"/>
    <mergeCell ref="H42:L42"/>
    <mergeCell ref="M42:P42"/>
    <mergeCell ref="C43:G43"/>
    <mergeCell ref="B52:P52"/>
    <mergeCell ref="C70:P70"/>
    <mergeCell ref="B70:B77"/>
    <mergeCell ref="B53:P68"/>
    <mergeCell ref="A69:Q69"/>
    <mergeCell ref="C78:P78"/>
    <mergeCell ref="C79:P79"/>
    <mergeCell ref="C71:P71"/>
    <mergeCell ref="C72:P72"/>
    <mergeCell ref="C73:P73"/>
    <mergeCell ref="C74:P74"/>
    <mergeCell ref="C75:P75"/>
    <mergeCell ref="C76:P76"/>
    <mergeCell ref="C77:P77"/>
  </mergeCells>
  <conditionalFormatting sqref="I50">
    <cfRule type="cellIs" priority="16" dxfId="5" operator="greaterThanOrEqual" stopIfTrue="1">
      <formula>1</formula>
    </cfRule>
    <cfRule type="cellIs" priority="17" dxfId="4" operator="between" stopIfTrue="1">
      <formula>95</formula>
      <formula>"99.89"</formula>
    </cfRule>
    <cfRule type="cellIs" priority="18" dxfId="3" operator="lessThanOrEqual" stopIfTrue="1">
      <formula>"94.95"</formula>
    </cfRule>
  </conditionalFormatting>
  <conditionalFormatting sqref="L50">
    <cfRule type="cellIs" priority="7" dxfId="5" operator="greaterThanOrEqual" stopIfTrue="1">
      <formula>1</formula>
    </cfRule>
    <cfRule type="cellIs" priority="8" dxfId="4" operator="between" stopIfTrue="1">
      <formula>95</formula>
      <formula>"99.89"</formula>
    </cfRule>
    <cfRule type="cellIs" priority="9" dxfId="3" operator="lessThanOrEqual" stopIfTrue="1">
      <formula>"94.95"</formula>
    </cfRule>
  </conditionalFormatting>
  <conditionalFormatting sqref="O50">
    <cfRule type="cellIs" priority="4" dxfId="5" operator="greaterThanOrEqual" stopIfTrue="1">
      <formula>1</formula>
    </cfRule>
    <cfRule type="cellIs" priority="5" dxfId="4" operator="between" stopIfTrue="1">
      <formula>95</formula>
      <formula>"99.89"</formula>
    </cfRule>
    <cfRule type="cellIs" priority="6" dxfId="3" operator="lessThanOrEqual" stopIfTrue="1">
      <formula>"94.95"</formula>
    </cfRule>
  </conditionalFormatting>
  <conditionalFormatting sqref="P50">
    <cfRule type="cellIs" priority="1" dxfId="5" operator="greaterThanOrEqual" stopIfTrue="1">
      <formula>1</formula>
    </cfRule>
    <cfRule type="cellIs" priority="2" dxfId="4" operator="between" stopIfTrue="1">
      <formula>95</formula>
      <formula>"99.89"</formula>
    </cfRule>
    <cfRule type="cellIs" priority="3" dxfId="3" operator="lessThanOrEqual" stopIfTrue="1">
      <formula>"94.95"</formula>
    </cfRule>
  </conditionalFormatting>
  <dataValidations count="6">
    <dataValidation type="list" allowBlank="1" showInputMessage="1" showErrorMessage="1" sqref="C18:P18">
      <formula1>$B$130:$B$137</formula1>
    </dataValidation>
    <dataValidation type="list" allowBlank="1" showInputMessage="1" showErrorMessage="1" sqref="C34:P34 C36:P36 C38:P38">
      <formula1>$Q$104:$Q$109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">
      <formula1>"2019,2020,2021,2022,2023"</formula1>
    </dataValidation>
    <dataValidation type="list" allowBlank="1" showInputMessage="1" showErrorMessage="1" sqref="C12">
      <formula1>$B$141:$B$167</formula1>
    </dataValidation>
    <dataValidation type="list" allowBlank="1" showInputMessage="1" showErrorMessage="1" sqref="C79:P79">
      <formula1>$B$172:$B$173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8" r:id="rId4"/>
  <headerFooter>
    <oddHeader>&amp;C&amp;A</oddHeader>
    <oddFooter>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Y149"/>
  <sheetViews>
    <sheetView showGridLines="0" zoomScale="80" zoomScaleNormal="80" zoomScalePageLayoutView="0" workbookViewId="0" topLeftCell="A1">
      <selection activeCell="L16" sqref="L16"/>
    </sheetView>
  </sheetViews>
  <sheetFormatPr defaultColWidth="11.421875" defaultRowHeight="30" customHeight="1"/>
  <cols>
    <col min="1" max="1" width="7.421875" style="21" customWidth="1"/>
    <col min="2" max="2" width="29.00390625" style="21" customWidth="1"/>
    <col min="3" max="3" width="52.00390625" style="21" customWidth="1"/>
    <col min="4" max="4" width="11.28125" style="92" customWidth="1"/>
    <col min="5" max="5" width="9.00390625" style="92" customWidth="1"/>
    <col min="6" max="13" width="15.7109375" style="92" customWidth="1"/>
    <col min="14" max="14" width="13.7109375" style="92" customWidth="1"/>
    <col min="15" max="15" width="24.421875" style="92" bestFit="1" customWidth="1"/>
    <col min="16" max="16" width="37.421875" style="92" customWidth="1"/>
    <col min="17" max="19" width="11.421875" style="23" customWidth="1"/>
    <col min="20" max="20" width="11.421875" style="32" hidden="1" customWidth="1"/>
    <col min="21" max="21" width="11.421875" style="23" customWidth="1"/>
    <col min="22" max="16384" width="11.421875" style="21" customWidth="1"/>
  </cols>
  <sheetData>
    <row r="2" spans="2:25" ht="30" customHeight="1">
      <c r="B2" s="313"/>
      <c r="C2" s="314" t="s">
        <v>33</v>
      </c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17" t="s">
        <v>84</v>
      </c>
      <c r="O2" s="318"/>
      <c r="P2" s="87"/>
      <c r="Q2" s="22"/>
      <c r="R2" s="22"/>
      <c r="U2" s="22"/>
      <c r="V2" s="24"/>
      <c r="W2" s="24"/>
      <c r="X2" s="25"/>
      <c r="Y2" s="25"/>
    </row>
    <row r="3" spans="2:25" ht="30" customHeight="1">
      <c r="B3" s="313"/>
      <c r="C3" s="314" t="s">
        <v>53</v>
      </c>
      <c r="D3" s="315"/>
      <c r="E3" s="315"/>
      <c r="F3" s="315"/>
      <c r="G3" s="315"/>
      <c r="H3" s="315"/>
      <c r="I3" s="315"/>
      <c r="J3" s="315"/>
      <c r="K3" s="315"/>
      <c r="L3" s="315"/>
      <c r="M3" s="316"/>
      <c r="N3" s="317" t="s">
        <v>86</v>
      </c>
      <c r="O3" s="318"/>
      <c r="P3" s="87"/>
      <c r="Q3" s="22"/>
      <c r="R3" s="22"/>
      <c r="T3" s="33">
        <v>0.8</v>
      </c>
      <c r="U3" s="22"/>
      <c r="V3" s="24"/>
      <c r="W3" s="24"/>
      <c r="X3" s="25"/>
      <c r="Y3" s="25"/>
    </row>
    <row r="4" spans="2:25" ht="30" customHeight="1">
      <c r="B4" s="313"/>
      <c r="C4" s="314" t="s">
        <v>54</v>
      </c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317" t="s">
        <v>85</v>
      </c>
      <c r="O4" s="318"/>
      <c r="P4" s="87"/>
      <c r="Q4" s="22"/>
      <c r="R4" s="22"/>
      <c r="T4" s="33">
        <v>0.79999</v>
      </c>
      <c r="U4" s="22"/>
      <c r="V4" s="24"/>
      <c r="W4" s="24"/>
      <c r="X4" s="25"/>
      <c r="Y4" s="25"/>
    </row>
    <row r="5" spans="2:25" ht="30" customHeight="1">
      <c r="B5" s="313"/>
      <c r="C5" s="314" t="s">
        <v>55</v>
      </c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317" t="s">
        <v>152</v>
      </c>
      <c r="O5" s="318"/>
      <c r="P5" s="87"/>
      <c r="Q5" s="26"/>
      <c r="R5" s="26"/>
      <c r="T5" s="33">
        <v>0.65</v>
      </c>
      <c r="U5" s="26"/>
      <c r="V5" s="27"/>
      <c r="W5" s="27"/>
      <c r="X5" s="25"/>
      <c r="Y5" s="25"/>
    </row>
    <row r="6" spans="2:25" ht="18">
      <c r="B6" s="34"/>
      <c r="C6" s="34"/>
      <c r="D6" s="88"/>
      <c r="E6" s="88"/>
      <c r="F6" s="89"/>
      <c r="G6" s="89"/>
      <c r="H6" s="89"/>
      <c r="I6" s="89"/>
      <c r="J6" s="89"/>
      <c r="K6" s="89"/>
      <c r="L6" s="89"/>
      <c r="M6" s="89"/>
      <c r="N6" s="89"/>
      <c r="O6" s="88"/>
      <c r="P6" s="88"/>
      <c r="Q6" s="26"/>
      <c r="R6" s="26"/>
      <c r="T6" s="33">
        <v>0.649999</v>
      </c>
      <c r="U6" s="26"/>
      <c r="V6" s="27"/>
      <c r="W6" s="27"/>
      <c r="X6" s="25"/>
      <c r="Y6" s="25"/>
    </row>
    <row r="7" spans="2:20" ht="36.75" customHeight="1">
      <c r="B7" s="28" t="s">
        <v>123</v>
      </c>
      <c r="C7" s="319" t="str">
        <f>+'2 Reducción Tiempos demandas'!C12</f>
        <v>PROCESOS SOCIETARIOS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77"/>
      <c r="T7" s="33"/>
    </row>
    <row r="8" spans="2:20" ht="36.75" customHeight="1" thickBot="1">
      <c r="B8" s="28" t="s">
        <v>122</v>
      </c>
      <c r="C8" s="320" t="str">
        <f>+'1 reduccion tiempos sentencias'!C14:P14</f>
        <v>Reducción de tiempos de sentencias (tiempos del proceso)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T8" s="33"/>
    </row>
    <row r="9" spans="2:21" s="30" customFormat="1" ht="30" customHeight="1" thickBot="1" thickTop="1">
      <c r="B9" s="321">
        <v>2019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3"/>
      <c r="Q9" s="31"/>
      <c r="R9" s="31"/>
      <c r="S9" s="31"/>
      <c r="T9" s="32"/>
      <c r="U9" s="31"/>
    </row>
    <row r="10" spans="2:21" s="30" customFormat="1" ht="30" customHeight="1" thickTop="1">
      <c r="B10" s="324" t="s">
        <v>56</v>
      </c>
      <c r="C10" s="324" t="s">
        <v>157</v>
      </c>
      <c r="D10" s="326" t="s">
        <v>150</v>
      </c>
      <c r="E10" s="327" t="s">
        <v>109</v>
      </c>
      <c r="F10" s="328" t="s">
        <v>161</v>
      </c>
      <c r="G10" s="329"/>
      <c r="H10" s="330" t="s">
        <v>162</v>
      </c>
      <c r="I10" s="331"/>
      <c r="J10" s="328" t="s">
        <v>163</v>
      </c>
      <c r="K10" s="329"/>
      <c r="L10" s="328" t="s">
        <v>164</v>
      </c>
      <c r="M10" s="329"/>
      <c r="N10" s="328" t="s">
        <v>165</v>
      </c>
      <c r="O10" s="329"/>
      <c r="P10" s="334" t="s">
        <v>133</v>
      </c>
      <c r="Q10" s="31"/>
      <c r="R10" s="31"/>
      <c r="S10" s="31"/>
      <c r="T10" s="32"/>
      <c r="U10" s="31"/>
    </row>
    <row r="11" spans="2:21" s="30" customFormat="1" ht="30" customHeight="1">
      <c r="B11" s="325"/>
      <c r="C11" s="325"/>
      <c r="D11" s="326"/>
      <c r="E11" s="327"/>
      <c r="F11" s="109" t="s">
        <v>124</v>
      </c>
      <c r="G11" s="335" t="s">
        <v>125</v>
      </c>
      <c r="H11" s="106" t="s">
        <v>126</v>
      </c>
      <c r="I11" s="112" t="s">
        <v>127</v>
      </c>
      <c r="J11" s="109" t="s">
        <v>128</v>
      </c>
      <c r="K11" s="100" t="s">
        <v>129</v>
      </c>
      <c r="L11" s="109" t="s">
        <v>130</v>
      </c>
      <c r="M11" s="100" t="s">
        <v>131</v>
      </c>
      <c r="N11" s="337" t="s">
        <v>151</v>
      </c>
      <c r="O11" s="336" t="s">
        <v>132</v>
      </c>
      <c r="P11" s="334"/>
      <c r="Q11" s="31"/>
      <c r="R11" s="31"/>
      <c r="S11" s="31"/>
      <c r="T11" s="32"/>
      <c r="U11" s="31"/>
    </row>
    <row r="12" spans="2:21" s="30" customFormat="1" ht="41.25" customHeight="1">
      <c r="B12" s="325"/>
      <c r="C12" s="325"/>
      <c r="D12" s="326"/>
      <c r="E12" s="327"/>
      <c r="F12" s="117" t="s">
        <v>166</v>
      </c>
      <c r="G12" s="336"/>
      <c r="H12" s="118" t="s">
        <v>166</v>
      </c>
      <c r="I12" s="113"/>
      <c r="J12" s="117" t="s">
        <v>166</v>
      </c>
      <c r="K12" s="103"/>
      <c r="L12" s="117" t="s">
        <v>166</v>
      </c>
      <c r="M12" s="103"/>
      <c r="N12" s="338"/>
      <c r="O12" s="339"/>
      <c r="P12" s="334"/>
      <c r="Q12" s="31"/>
      <c r="R12" s="31"/>
      <c r="S12" s="31"/>
      <c r="T12" s="32"/>
      <c r="U12" s="31"/>
    </row>
    <row r="13" spans="2:16" ht="113.25" customHeight="1">
      <c r="B13" s="332" t="s">
        <v>116</v>
      </c>
      <c r="C13" s="115" t="str">
        <f>+'1 reduccion tiempos sentencias'!B42</f>
        <v>Numerador: Línea base (tiempo promedio observado en el último trimestre 2018 en días hábiles) - Tiempo observado (tiempo promedio registrado de duración del proceso dependiendo de si fue admitido oportunamente o no)</v>
      </c>
      <c r="D13" s="154">
        <f>+'1 reduccion tiempos sentencias'!G28</f>
        <v>199</v>
      </c>
      <c r="E13" s="155">
        <f>+'1 reduccion tiempos sentencias'!G27</f>
        <v>193</v>
      </c>
      <c r="F13" s="421"/>
      <c r="G13" s="415">
        <f>+F13/F14</f>
        <v>0</v>
      </c>
      <c r="H13" s="107">
        <v>193</v>
      </c>
      <c r="I13" s="417">
        <f>(D13-H13)/H14</f>
        <v>1</v>
      </c>
      <c r="J13" s="406">
        <v>215.7829043</v>
      </c>
      <c r="K13" s="419">
        <f>(D13-J13)/J14</f>
        <v>-2.797150716666669</v>
      </c>
      <c r="L13" s="420">
        <v>173.9953052</v>
      </c>
      <c r="M13" s="419">
        <f>(D13-L13)/L14</f>
        <v>4.167449133333335</v>
      </c>
      <c r="N13" s="422">
        <f>AVERAGE(H13,J13,L13)</f>
        <v>194.25940316666666</v>
      </c>
      <c r="O13" s="156">
        <f>+(D13-N13)/N14</f>
        <v>0.7900994722222237</v>
      </c>
      <c r="P13" s="340"/>
    </row>
    <row r="14" spans="2:21" s="129" customFormat="1" ht="59.25" customHeight="1" thickBot="1">
      <c r="B14" s="333"/>
      <c r="C14" s="116" t="str">
        <f>+'1 reduccion tiempos sentencias'!B43</f>
        <v>Denominador:  Línea base - meta </v>
      </c>
      <c r="D14" s="408"/>
      <c r="E14" s="409"/>
      <c r="F14" s="111">
        <f>+D13-E13</f>
        <v>6</v>
      </c>
      <c r="G14" s="416"/>
      <c r="H14" s="108">
        <f>+D13-E13</f>
        <v>6</v>
      </c>
      <c r="I14" s="418"/>
      <c r="J14" s="111">
        <f>+D13-E13</f>
        <v>6</v>
      </c>
      <c r="K14" s="414"/>
      <c r="L14" s="111">
        <f>+D13-E13</f>
        <v>6</v>
      </c>
      <c r="M14" s="414"/>
      <c r="N14" s="111">
        <f>+D13-E13</f>
        <v>6</v>
      </c>
      <c r="O14" s="414"/>
      <c r="P14" s="341"/>
      <c r="Q14" s="29"/>
      <c r="R14" s="29"/>
      <c r="S14" s="29"/>
      <c r="T14" s="128"/>
      <c r="U14" s="29"/>
    </row>
    <row r="15" spans="3:14" ht="30" customHeight="1" thickTop="1">
      <c r="C15" s="25"/>
      <c r="D15" s="90"/>
      <c r="E15" s="90"/>
      <c r="F15" s="91"/>
      <c r="G15" s="91"/>
      <c r="H15" s="91"/>
      <c r="I15" s="91"/>
      <c r="J15" s="91"/>
      <c r="K15" s="91"/>
      <c r="L15" s="91"/>
      <c r="M15" s="91"/>
      <c r="N15" s="91"/>
    </row>
    <row r="16" spans="10:11" ht="30" customHeight="1">
      <c r="J16" s="410"/>
      <c r="K16" s="411"/>
    </row>
    <row r="17" spans="10:15" ht="30" customHeight="1">
      <c r="J17" s="412"/>
      <c r="N17" s="423"/>
      <c r="O17" s="424"/>
    </row>
    <row r="18" ht="30" customHeight="1">
      <c r="C18" s="21" t="s">
        <v>96</v>
      </c>
    </row>
    <row r="69" spans="2:25" s="23" customFormat="1" ht="30" customHeight="1">
      <c r="B69" s="21"/>
      <c r="C69" s="2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T69" s="32"/>
      <c r="V69" s="21"/>
      <c r="W69" s="21"/>
      <c r="X69" s="21"/>
      <c r="Y69" s="21"/>
    </row>
    <row r="139" spans="2:25" s="23" customFormat="1" ht="30" customHeight="1">
      <c r="B139" s="21"/>
      <c r="C139" s="2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T139" s="35"/>
      <c r="V139" s="21"/>
      <c r="W139" s="21"/>
      <c r="X139" s="21"/>
      <c r="Y139" s="21"/>
    </row>
    <row r="140" spans="2:25" s="23" customFormat="1" ht="30" customHeight="1">
      <c r="B140" s="21"/>
      <c r="C140" s="2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T140" s="35"/>
      <c r="V140" s="21"/>
      <c r="W140" s="21"/>
      <c r="X140" s="21"/>
      <c r="Y140" s="21"/>
    </row>
    <row r="141" spans="2:25" s="23" customFormat="1" ht="30" customHeight="1">
      <c r="B141" s="21"/>
      <c r="C141" s="2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T141" s="35"/>
      <c r="V141" s="21"/>
      <c r="W141" s="21"/>
      <c r="X141" s="21"/>
      <c r="Y141" s="21"/>
    </row>
    <row r="142" spans="2:25" s="23" customFormat="1" ht="30" customHeight="1">
      <c r="B142" s="21"/>
      <c r="C142" s="2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T142" s="35"/>
      <c r="V142" s="21"/>
      <c r="W142" s="21"/>
      <c r="X142" s="21"/>
      <c r="Y142" s="21"/>
    </row>
    <row r="143" spans="2:25" s="23" customFormat="1" ht="30" customHeight="1">
      <c r="B143" s="21"/>
      <c r="C143" s="2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T143" s="35"/>
      <c r="V143" s="21"/>
      <c r="W143" s="21"/>
      <c r="X143" s="21"/>
      <c r="Y143" s="21"/>
    </row>
    <row r="144" spans="2:25" s="23" customFormat="1" ht="30" customHeight="1">
      <c r="B144" s="21"/>
      <c r="C144" s="2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T144" s="35"/>
      <c r="V144" s="21"/>
      <c r="W144" s="21"/>
      <c r="X144" s="21"/>
      <c r="Y144" s="21"/>
    </row>
    <row r="145" spans="2:25" s="23" customFormat="1" ht="30" customHeight="1">
      <c r="B145" s="21"/>
      <c r="C145" s="2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T145" s="35"/>
      <c r="V145" s="21"/>
      <c r="W145" s="21"/>
      <c r="X145" s="21"/>
      <c r="Y145" s="21"/>
    </row>
    <row r="146" spans="2:25" s="23" customFormat="1" ht="30" customHeight="1">
      <c r="B146" s="21"/>
      <c r="C146" s="2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T146" s="35"/>
      <c r="V146" s="21"/>
      <c r="W146" s="21"/>
      <c r="X146" s="21"/>
      <c r="Y146" s="21"/>
    </row>
    <row r="147" spans="2:25" s="23" customFormat="1" ht="30" customHeight="1">
      <c r="B147" s="21"/>
      <c r="C147" s="2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T147" s="35"/>
      <c r="V147" s="21"/>
      <c r="W147" s="21"/>
      <c r="X147" s="21"/>
      <c r="Y147" s="21"/>
    </row>
    <row r="148" spans="2:25" s="23" customFormat="1" ht="30" customHeight="1">
      <c r="B148" s="21"/>
      <c r="C148" s="2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T148" s="35"/>
      <c r="V148" s="21"/>
      <c r="W148" s="21"/>
      <c r="X148" s="21"/>
      <c r="Y148" s="21"/>
    </row>
    <row r="149" spans="2:25" s="23" customFormat="1" ht="30" customHeight="1">
      <c r="B149" s="21"/>
      <c r="C149" s="2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T149" s="35"/>
      <c r="V149" s="21"/>
      <c r="W149" s="21"/>
      <c r="X149" s="21"/>
      <c r="Y149" s="21"/>
    </row>
  </sheetData>
  <sheetProtection formatCells="0" formatColumns="0" formatRows="0" insertRows="0"/>
  <mergeCells count="27">
    <mergeCell ref="B13:B14"/>
    <mergeCell ref="L10:M10"/>
    <mergeCell ref="N10:O10"/>
    <mergeCell ref="P10:P12"/>
    <mergeCell ref="G11:G12"/>
    <mergeCell ref="N11:N12"/>
    <mergeCell ref="O11:O12"/>
    <mergeCell ref="P13:P14"/>
    <mergeCell ref="C7:O7"/>
    <mergeCell ref="C8:P8"/>
    <mergeCell ref="B9:P9"/>
    <mergeCell ref="B10:B12"/>
    <mergeCell ref="C10:C12"/>
    <mergeCell ref="D10:D12"/>
    <mergeCell ref="E10:E12"/>
    <mergeCell ref="F10:G10"/>
    <mergeCell ref="H10:I10"/>
    <mergeCell ref="J10:K10"/>
    <mergeCell ref="B2:B5"/>
    <mergeCell ref="C2:M2"/>
    <mergeCell ref="N2:O2"/>
    <mergeCell ref="C3:M3"/>
    <mergeCell ref="N3:O3"/>
    <mergeCell ref="C4:M4"/>
    <mergeCell ref="N4:O4"/>
    <mergeCell ref="C5:M5"/>
    <mergeCell ref="N5:O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2"/>
  <headerFooter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81"/>
  <sheetViews>
    <sheetView showGridLines="0" tabSelected="1" zoomScalePageLayoutView="0" workbookViewId="0" topLeftCell="A52">
      <selection activeCell="P50" sqref="P50"/>
    </sheetView>
  </sheetViews>
  <sheetFormatPr defaultColWidth="11.421875" defaultRowHeight="12.75"/>
  <cols>
    <col min="1" max="1" width="3.00390625" style="52" customWidth="1"/>
    <col min="2" max="2" width="41.00390625" style="39" customWidth="1"/>
    <col min="3" max="3" width="38.57421875" style="39" customWidth="1"/>
    <col min="4" max="5" width="5.7109375" style="39" customWidth="1"/>
    <col min="6" max="6" width="8.8515625" style="39" customWidth="1"/>
    <col min="7" max="7" width="6.28125" style="39" bestFit="1" customWidth="1"/>
    <col min="8" max="8" width="5.7109375" style="39" customWidth="1"/>
    <col min="9" max="9" width="7.8515625" style="39" bestFit="1" customWidth="1"/>
    <col min="10" max="11" width="5.7109375" style="39" customWidth="1"/>
    <col min="12" max="12" width="8.57421875" style="39" bestFit="1" customWidth="1"/>
    <col min="13" max="14" width="5.7109375" style="39" customWidth="1"/>
    <col min="15" max="15" width="7.8515625" style="39" bestFit="1" customWidth="1"/>
    <col min="16" max="16" width="15.28125" style="39" customWidth="1"/>
    <col min="17" max="17" width="3.57421875" style="52" customWidth="1"/>
    <col min="18" max="18" width="37.8515625" style="119" customWidth="1"/>
    <col min="19" max="70" width="11.421875" style="52" customWidth="1"/>
    <col min="71" max="16384" width="11.421875" style="39" customWidth="1"/>
  </cols>
  <sheetData>
    <row r="1" spans="2:18" s="52" customFormat="1" ht="13.5" thickBo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R1" s="119"/>
    </row>
    <row r="2" spans="2:16" ht="16.5" customHeight="1">
      <c r="B2" s="372"/>
      <c r="C2" s="375" t="s">
        <v>33</v>
      </c>
      <c r="D2" s="376"/>
      <c r="E2" s="376"/>
      <c r="F2" s="376"/>
      <c r="G2" s="376"/>
      <c r="H2" s="376"/>
      <c r="I2" s="376"/>
      <c r="J2" s="376"/>
      <c r="K2" s="376"/>
      <c r="L2" s="376"/>
      <c r="M2" s="377"/>
      <c r="N2" s="378" t="s">
        <v>84</v>
      </c>
      <c r="O2" s="379"/>
      <c r="P2" s="380"/>
    </row>
    <row r="3" spans="2:16" ht="15.75" customHeight="1">
      <c r="B3" s="373"/>
      <c r="C3" s="381" t="s">
        <v>34</v>
      </c>
      <c r="D3" s="382"/>
      <c r="E3" s="382"/>
      <c r="F3" s="382"/>
      <c r="G3" s="382"/>
      <c r="H3" s="382"/>
      <c r="I3" s="382"/>
      <c r="J3" s="382"/>
      <c r="K3" s="382"/>
      <c r="L3" s="382"/>
      <c r="M3" s="383"/>
      <c r="N3" s="384" t="s">
        <v>86</v>
      </c>
      <c r="O3" s="385"/>
      <c r="P3" s="386"/>
    </row>
    <row r="4" spans="2:16" ht="15.75" customHeight="1">
      <c r="B4" s="373"/>
      <c r="C4" s="381" t="s">
        <v>35</v>
      </c>
      <c r="D4" s="382"/>
      <c r="E4" s="382"/>
      <c r="F4" s="382"/>
      <c r="G4" s="382"/>
      <c r="H4" s="382"/>
      <c r="I4" s="382"/>
      <c r="J4" s="382"/>
      <c r="K4" s="382"/>
      <c r="L4" s="382"/>
      <c r="M4" s="383"/>
      <c r="N4" s="384" t="s">
        <v>85</v>
      </c>
      <c r="O4" s="385"/>
      <c r="P4" s="386"/>
    </row>
    <row r="5" spans="2:16" ht="16.5" customHeight="1" thickBot="1">
      <c r="B5" s="374"/>
      <c r="C5" s="366" t="s">
        <v>36</v>
      </c>
      <c r="D5" s="367"/>
      <c r="E5" s="367"/>
      <c r="F5" s="367"/>
      <c r="G5" s="367"/>
      <c r="H5" s="367"/>
      <c r="I5" s="367"/>
      <c r="J5" s="367"/>
      <c r="K5" s="367"/>
      <c r="L5" s="367"/>
      <c r="M5" s="368"/>
      <c r="N5" s="369" t="s">
        <v>152</v>
      </c>
      <c r="O5" s="370"/>
      <c r="P5" s="371"/>
    </row>
    <row r="6" spans="2:16" ht="13.5" thickBo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7" ht="12.75">
      <c r="A7" s="51"/>
      <c r="B7" s="274" t="s">
        <v>40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6"/>
      <c r="Q7" s="51"/>
    </row>
    <row r="8" spans="1:17" ht="13.5" thickBot="1">
      <c r="A8" s="51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9"/>
      <c r="Q8" s="51"/>
    </row>
    <row r="9" spans="1:17" ht="6.75" customHeight="1" thickBot="1">
      <c r="A9" s="51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51"/>
    </row>
    <row r="10" spans="1:17" ht="26.25" customHeight="1" thickBot="1">
      <c r="A10" s="51"/>
      <c r="B10" s="13" t="s">
        <v>50</v>
      </c>
      <c r="C10" s="286">
        <v>2019</v>
      </c>
      <c r="D10" s="287"/>
      <c r="E10" s="287"/>
      <c r="F10" s="287"/>
      <c r="G10" s="287"/>
      <c r="H10" s="287"/>
      <c r="I10" s="288"/>
      <c r="J10" s="281" t="s">
        <v>1</v>
      </c>
      <c r="K10" s="282"/>
      <c r="L10" s="282"/>
      <c r="M10" s="282"/>
      <c r="N10" s="283" t="s">
        <v>87</v>
      </c>
      <c r="O10" s="284"/>
      <c r="P10" s="285"/>
      <c r="Q10" s="51"/>
    </row>
    <row r="11" spans="1:17" ht="4.5" customHeight="1" thickBot="1">
      <c r="A11" s="51"/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1"/>
      <c r="Q11" s="51"/>
    </row>
    <row r="12" spans="1:17" ht="27" customHeight="1" thickBot="1">
      <c r="A12" s="51"/>
      <c r="B12" s="13" t="s">
        <v>0</v>
      </c>
      <c r="C12" s="220" t="s">
        <v>58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2"/>
      <c r="Q12" s="51"/>
    </row>
    <row r="13" spans="1:17" ht="4.5" customHeight="1" thickBot="1">
      <c r="A13" s="51"/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  <c r="Q13" s="51"/>
    </row>
    <row r="14" spans="1:17" ht="18" customHeight="1" thickBot="1">
      <c r="A14" s="51"/>
      <c r="B14" s="13" t="s">
        <v>6</v>
      </c>
      <c r="C14" s="363" t="s">
        <v>98</v>
      </c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5"/>
      <c r="Q14" s="51"/>
    </row>
    <row r="15" spans="1:17" ht="4.5" customHeight="1" thickBot="1">
      <c r="A15" s="51"/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  <c r="Q15" s="51"/>
    </row>
    <row r="16" spans="1:17" ht="32.25" customHeight="1" thickBot="1">
      <c r="A16" s="51"/>
      <c r="B16" s="13" t="s">
        <v>22</v>
      </c>
      <c r="C16" s="258" t="s">
        <v>99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51"/>
    </row>
    <row r="17" spans="1:17" ht="4.5" customHeight="1" thickBot="1">
      <c r="A17" s="51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70"/>
      <c r="Q17" s="51"/>
    </row>
    <row r="18" spans="1:17" ht="26.25" customHeight="1" thickBot="1">
      <c r="A18" s="51"/>
      <c r="B18" s="13" t="s">
        <v>9</v>
      </c>
      <c r="C18" s="360" t="s">
        <v>90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2"/>
      <c r="Q18" s="51"/>
    </row>
    <row r="19" spans="1:17" ht="4.5" customHeight="1" thickBot="1">
      <c r="A19" s="5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51"/>
    </row>
    <row r="20" spans="1:17" ht="17.25" customHeight="1" thickBot="1">
      <c r="A20" s="51"/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  <c r="Q20" s="51"/>
    </row>
    <row r="21" spans="1:17" ht="4.5" customHeight="1" thickBot="1">
      <c r="A21" s="51"/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51"/>
    </row>
    <row r="22" spans="1:17" ht="39.75" customHeight="1" thickBot="1">
      <c r="A22" s="51"/>
      <c r="B22" s="13" t="s">
        <v>3</v>
      </c>
      <c r="C22" s="265" t="s">
        <v>96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7"/>
      <c r="Q22" s="51"/>
    </row>
    <row r="23" spans="1:17" ht="4.5" customHeight="1" thickBot="1">
      <c r="A23" s="51"/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  <c r="Q23" s="51"/>
    </row>
    <row r="24" spans="1:17" ht="54.75" customHeight="1" thickBot="1">
      <c r="A24" s="51"/>
      <c r="B24" s="13" t="s">
        <v>10</v>
      </c>
      <c r="C24" s="237" t="s">
        <v>100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  <c r="Q24" s="51"/>
    </row>
    <row r="25" spans="1:17" ht="4.5" customHeight="1" thickBot="1">
      <c r="A25" s="51"/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  <c r="Q25" s="51"/>
    </row>
    <row r="26" spans="1:17" ht="19.5" customHeight="1">
      <c r="A26" s="51"/>
      <c r="B26" s="357" t="s">
        <v>2</v>
      </c>
      <c r="C26" s="255" t="s">
        <v>171</v>
      </c>
      <c r="D26" s="256"/>
      <c r="E26" s="256"/>
      <c r="F26" s="256"/>
      <c r="G26" s="85">
        <v>5</v>
      </c>
      <c r="H26" s="193"/>
      <c r="I26" s="193"/>
      <c r="J26" s="193"/>
      <c r="K26" s="193"/>
      <c r="L26" s="193"/>
      <c r="M26" s="193"/>
      <c r="N26" s="193"/>
      <c r="O26" s="193"/>
      <c r="P26" s="194"/>
      <c r="Q26" s="51"/>
    </row>
    <row r="27" spans="1:17" ht="19.5" customHeight="1">
      <c r="A27" s="51"/>
      <c r="B27" s="358"/>
      <c r="C27" s="257" t="s">
        <v>156</v>
      </c>
      <c r="D27" s="257"/>
      <c r="E27" s="257"/>
      <c r="F27" s="257"/>
      <c r="G27" s="86">
        <f>+G28-G26</f>
        <v>26</v>
      </c>
      <c r="H27" s="195"/>
      <c r="I27" s="195"/>
      <c r="J27" s="195"/>
      <c r="K27" s="195"/>
      <c r="L27" s="195"/>
      <c r="M27" s="195"/>
      <c r="N27" s="195"/>
      <c r="O27" s="195"/>
      <c r="P27" s="196"/>
      <c r="Q27" s="51"/>
    </row>
    <row r="28" spans="1:17" ht="19.5" customHeight="1" thickBot="1">
      <c r="A28" s="51"/>
      <c r="B28" s="359"/>
      <c r="C28" s="192" t="s">
        <v>154</v>
      </c>
      <c r="D28" s="192"/>
      <c r="E28" s="192"/>
      <c r="F28" s="192"/>
      <c r="G28" s="94">
        <v>31</v>
      </c>
      <c r="H28" s="197"/>
      <c r="I28" s="197"/>
      <c r="J28" s="197"/>
      <c r="K28" s="197"/>
      <c r="L28" s="197"/>
      <c r="M28" s="197"/>
      <c r="N28" s="197"/>
      <c r="O28" s="197"/>
      <c r="P28" s="198"/>
      <c r="Q28" s="51"/>
    </row>
    <row r="29" spans="1:17" ht="21" customHeight="1" thickBot="1">
      <c r="A29" s="51"/>
      <c r="B29" s="354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6"/>
      <c r="Q29" s="51"/>
    </row>
    <row r="30" spans="1:17" ht="22.5" customHeight="1" thickBot="1">
      <c r="A30" s="51"/>
      <c r="B30" s="73" t="s">
        <v>11</v>
      </c>
      <c r="C30" s="41" t="s">
        <v>12</v>
      </c>
      <c r="D30" s="246" t="s">
        <v>135</v>
      </c>
      <c r="E30" s="247"/>
      <c r="F30" s="247"/>
      <c r="G30" s="248"/>
      <c r="H30" s="249" t="s">
        <v>13</v>
      </c>
      <c r="I30" s="249"/>
      <c r="J30" s="249"/>
      <c r="K30" s="246" t="s">
        <v>167</v>
      </c>
      <c r="L30" s="247"/>
      <c r="M30" s="248"/>
      <c r="N30" s="250" t="s">
        <v>14</v>
      </c>
      <c r="O30" s="251"/>
      <c r="P30" s="42" t="s">
        <v>136</v>
      </c>
      <c r="Q30" s="51"/>
    </row>
    <row r="31" spans="1:17" ht="4.5" customHeight="1" thickBot="1">
      <c r="A31" s="51"/>
      <c r="B31" s="231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51"/>
    </row>
    <row r="32" spans="1:17" ht="13.5" thickBot="1">
      <c r="A32" s="51"/>
      <c r="B32" s="54" t="s">
        <v>7</v>
      </c>
      <c r="C32" s="220" t="s">
        <v>83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2"/>
      <c r="Q32" s="51"/>
    </row>
    <row r="33" spans="1:17" ht="4.5" customHeight="1" thickBot="1">
      <c r="A33" s="51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  <c r="Q33" s="51"/>
    </row>
    <row r="34" spans="1:17" ht="13.5" thickBot="1">
      <c r="A34" s="51"/>
      <c r="B34" s="54" t="s">
        <v>4</v>
      </c>
      <c r="C34" s="220" t="s">
        <v>45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2"/>
      <c r="Q34" s="51"/>
    </row>
    <row r="35" spans="1:17" ht="4.5" customHeight="1" thickBot="1">
      <c r="A35" s="51"/>
      <c r="B35" s="234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6"/>
      <c r="Q35" s="51"/>
    </row>
    <row r="36" spans="1:17" ht="13.5" thickBot="1">
      <c r="A36" s="51"/>
      <c r="B36" s="54" t="s">
        <v>21</v>
      </c>
      <c r="C36" s="220" t="s">
        <v>45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2"/>
      <c r="Q36" s="51"/>
    </row>
    <row r="37" spans="1:17" ht="4.5" customHeight="1" thickBot="1">
      <c r="A37" s="51"/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  <c r="Q37" s="51"/>
    </row>
    <row r="38" spans="1:17" ht="16.5" customHeight="1" thickBot="1">
      <c r="A38" s="51"/>
      <c r="B38" s="54" t="s">
        <v>39</v>
      </c>
      <c r="C38" s="220" t="s">
        <v>45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  <c r="Q38" s="51"/>
    </row>
    <row r="39" spans="1:17" ht="4.5" customHeight="1" thickBot="1">
      <c r="A39" s="51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51"/>
    </row>
    <row r="40" spans="1:17" ht="21" customHeight="1" thickBot="1">
      <c r="A40" s="51"/>
      <c r="B40" s="223" t="s">
        <v>15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5"/>
      <c r="P40" s="226"/>
      <c r="Q40" s="51"/>
    </row>
    <row r="41" spans="1:17" ht="36" customHeight="1" thickBot="1">
      <c r="A41" s="51"/>
      <c r="B41" s="55" t="s">
        <v>20</v>
      </c>
      <c r="C41" s="227" t="s">
        <v>16</v>
      </c>
      <c r="D41" s="228"/>
      <c r="E41" s="228"/>
      <c r="F41" s="228"/>
      <c r="G41" s="229"/>
      <c r="H41" s="227" t="s">
        <v>7</v>
      </c>
      <c r="I41" s="228"/>
      <c r="J41" s="228"/>
      <c r="K41" s="228"/>
      <c r="L41" s="229"/>
      <c r="M41" s="227" t="s">
        <v>17</v>
      </c>
      <c r="N41" s="228"/>
      <c r="O41" s="230"/>
      <c r="P41" s="229"/>
      <c r="Q41" s="51"/>
    </row>
    <row r="42" spans="1:18" ht="64.5" customHeight="1">
      <c r="A42" s="51"/>
      <c r="B42" s="14" t="s">
        <v>155</v>
      </c>
      <c r="C42" s="205" t="s">
        <v>118</v>
      </c>
      <c r="D42" s="206"/>
      <c r="E42" s="206"/>
      <c r="F42" s="206"/>
      <c r="G42" s="207"/>
      <c r="H42" s="208" t="s">
        <v>120</v>
      </c>
      <c r="I42" s="208"/>
      <c r="J42" s="208"/>
      <c r="K42" s="208"/>
      <c r="L42" s="208"/>
      <c r="M42" s="209" t="s">
        <v>119</v>
      </c>
      <c r="N42" s="209"/>
      <c r="O42" s="209"/>
      <c r="P42" s="210"/>
      <c r="Q42" s="51"/>
      <c r="R42" s="120"/>
    </row>
    <row r="43" spans="1:17" ht="39.75" customHeight="1" thickBot="1">
      <c r="A43" s="51"/>
      <c r="B43" s="20" t="s">
        <v>117</v>
      </c>
      <c r="C43" s="211" t="s">
        <v>118</v>
      </c>
      <c r="D43" s="212"/>
      <c r="E43" s="212"/>
      <c r="F43" s="212"/>
      <c r="G43" s="213"/>
      <c r="H43" s="214" t="s">
        <v>120</v>
      </c>
      <c r="I43" s="214"/>
      <c r="J43" s="214"/>
      <c r="K43" s="214"/>
      <c r="L43" s="214"/>
      <c r="M43" s="215" t="s">
        <v>121</v>
      </c>
      <c r="N43" s="215"/>
      <c r="O43" s="215"/>
      <c r="P43" s="216"/>
      <c r="Q43" s="51"/>
    </row>
    <row r="44" spans="1:17" ht="4.5" customHeight="1" thickBot="1">
      <c r="A44" s="5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51"/>
    </row>
    <row r="45" spans="1:17" ht="13.5" customHeight="1" thickBot="1">
      <c r="A45" s="51"/>
      <c r="B45" s="199" t="s">
        <v>8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1"/>
      <c r="Q45" s="51"/>
    </row>
    <row r="46" spans="1:17" ht="4.5" customHeight="1" thickBot="1">
      <c r="A46" s="51"/>
      <c r="B46" s="4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9"/>
      <c r="Q46" s="51"/>
    </row>
    <row r="47" spans="1:17" ht="21" customHeight="1">
      <c r="A47" s="51"/>
      <c r="B47" s="202" t="s">
        <v>18</v>
      </c>
      <c r="C47" s="74" t="s">
        <v>148</v>
      </c>
      <c r="D47" s="75" t="s">
        <v>62</v>
      </c>
      <c r="E47" s="75" t="s">
        <v>137</v>
      </c>
      <c r="F47" s="75" t="s">
        <v>138</v>
      </c>
      <c r="G47" s="75" t="s">
        <v>139</v>
      </c>
      <c r="H47" s="75" t="s">
        <v>140</v>
      </c>
      <c r="I47" s="75" t="s">
        <v>141</v>
      </c>
      <c r="J47" s="75" t="s">
        <v>142</v>
      </c>
      <c r="K47" s="75" t="s">
        <v>143</v>
      </c>
      <c r="L47" s="75" t="s">
        <v>144</v>
      </c>
      <c r="M47" s="75" t="s">
        <v>145</v>
      </c>
      <c r="N47" s="75" t="s">
        <v>146</v>
      </c>
      <c r="O47" s="75" t="s">
        <v>147</v>
      </c>
      <c r="P47" s="76" t="s">
        <v>151</v>
      </c>
      <c r="Q47" s="51"/>
    </row>
    <row r="48" spans="1:17" ht="26.25" customHeight="1">
      <c r="A48" s="51"/>
      <c r="B48" s="203"/>
      <c r="C48" s="93" t="s">
        <v>168</v>
      </c>
      <c r="D48" s="56"/>
      <c r="E48" s="56"/>
      <c r="F48" s="56">
        <f>+G26</f>
        <v>5</v>
      </c>
      <c r="G48" s="56"/>
      <c r="H48" s="56"/>
      <c r="I48" s="56">
        <f>+G26</f>
        <v>5</v>
      </c>
      <c r="J48" s="56"/>
      <c r="K48" s="56"/>
      <c r="L48" s="56">
        <f>+G26</f>
        <v>5</v>
      </c>
      <c r="M48" s="56"/>
      <c r="N48" s="56"/>
      <c r="O48" s="56">
        <f>+G26</f>
        <v>5</v>
      </c>
      <c r="P48" s="57">
        <f>+'registro red tiempo demandas'!N14</f>
        <v>5</v>
      </c>
      <c r="Q48" s="51"/>
    </row>
    <row r="49" spans="1:17" ht="21" customHeight="1">
      <c r="A49" s="51"/>
      <c r="B49" s="203"/>
      <c r="C49" s="95" t="s">
        <v>158</v>
      </c>
      <c r="D49" s="56"/>
      <c r="E49" s="56"/>
      <c r="F49" s="56">
        <f>+'registro red tiempo demandas'!D13-'registro red tiempo demandas'!F13</f>
        <v>7</v>
      </c>
      <c r="G49" s="56"/>
      <c r="H49" s="56"/>
      <c r="I49" s="56">
        <f>+'registro red tiempo demandas'!D13-'registro red tiempo demandas'!H13</f>
        <v>5</v>
      </c>
      <c r="J49" s="56"/>
      <c r="K49" s="56"/>
      <c r="L49" s="426">
        <f>+'registro red tiempo demandas'!D13-'registro red tiempo demandas'!J13</f>
        <v>8.288136000000002</v>
      </c>
      <c r="M49" s="56"/>
      <c r="N49" s="56"/>
      <c r="O49" s="426">
        <f>+'registro red tiempo demandas'!D13-'registro red tiempo demandas'!L13</f>
        <v>11.1875</v>
      </c>
      <c r="P49" s="425">
        <f>+'registro red tiempo demandas'!D13-'registro red tiempo demandas'!N13</f>
        <v>7.868909000000002</v>
      </c>
      <c r="Q49" s="51"/>
    </row>
    <row r="50" spans="1:17" ht="21" customHeight="1" thickBot="1">
      <c r="A50" s="51"/>
      <c r="B50" s="204"/>
      <c r="C50" s="96" t="s">
        <v>159</v>
      </c>
      <c r="D50" s="58"/>
      <c r="E50" s="58"/>
      <c r="F50" s="60">
        <f>+'registro red tiempo demandas'!G13</f>
        <v>1.4</v>
      </c>
      <c r="G50" s="58"/>
      <c r="H50" s="58"/>
      <c r="I50" s="60">
        <f>+'registro red tiempo demandas'!I13</f>
        <v>1</v>
      </c>
      <c r="J50" s="58"/>
      <c r="K50" s="58"/>
      <c r="L50" s="430">
        <f>+'registro red tiempo demandas'!K13</f>
        <v>1.6576272000000003</v>
      </c>
      <c r="M50" s="58"/>
      <c r="N50" s="58"/>
      <c r="O50" s="60">
        <f>+'registro red tiempo demandas'!M13</f>
        <v>2.2375</v>
      </c>
      <c r="P50" s="61">
        <f>+'registro red tiempo demandas'!Q13</f>
        <v>1.5737818000000003</v>
      </c>
      <c r="Q50" s="51"/>
    </row>
    <row r="51" spans="1:17" ht="4.5" customHeight="1" thickBot="1">
      <c r="A51" s="51"/>
      <c r="B51" s="44">
        <v>0.9</v>
      </c>
      <c r="C51" s="45"/>
      <c r="D51" s="45"/>
      <c r="E51" s="45"/>
      <c r="F51" s="50" t="str">
        <f>+$C$26</f>
        <v>Meta en número de días a reducir sobre la línea base:</v>
      </c>
      <c r="G51" s="45"/>
      <c r="H51" s="45"/>
      <c r="I51" s="50" t="str">
        <f>+$C$26</f>
        <v>Meta en número de días a reducir sobre la línea base:</v>
      </c>
      <c r="J51" s="45"/>
      <c r="K51" s="45"/>
      <c r="L51" s="50" t="str">
        <f>+$C$26</f>
        <v>Meta en número de días a reducir sobre la línea base:</v>
      </c>
      <c r="M51" s="45"/>
      <c r="N51" s="45"/>
      <c r="O51" s="50" t="str">
        <f>+$C$26</f>
        <v>Meta en número de días a reducir sobre la línea base:</v>
      </c>
      <c r="P51" s="50" t="str">
        <f>+$C$26</f>
        <v>Meta en número de días a reducir sobre la línea base:</v>
      </c>
      <c r="Q51" s="51"/>
    </row>
    <row r="52" spans="1:17" ht="22.5" customHeight="1" thickBot="1">
      <c r="A52" s="51"/>
      <c r="B52" s="170" t="s">
        <v>19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2"/>
      <c r="Q52" s="51"/>
    </row>
    <row r="53" spans="1:17" ht="12.75">
      <c r="A53" s="51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1"/>
      <c r="Q53" s="51"/>
    </row>
    <row r="54" spans="1:17" ht="12.75">
      <c r="A54" s="51"/>
      <c r="B54" s="182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4"/>
      <c r="Q54" s="51"/>
    </row>
    <row r="55" spans="1:17" ht="12.75">
      <c r="A55" s="51"/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4"/>
      <c r="Q55" s="51"/>
    </row>
    <row r="56" spans="1:17" ht="12.75">
      <c r="A56" s="51"/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  <c r="Q56" s="51"/>
    </row>
    <row r="57" spans="1:17" ht="12.75">
      <c r="A57" s="51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/>
      <c r="Q57" s="51"/>
    </row>
    <row r="58" spans="1:17" ht="12.75">
      <c r="A58" s="51"/>
      <c r="B58" s="182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4"/>
      <c r="Q58" s="51"/>
    </row>
    <row r="59" spans="1:17" ht="12.75">
      <c r="A59" s="51"/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4"/>
      <c r="Q59" s="51"/>
    </row>
    <row r="60" spans="1:17" ht="12.75">
      <c r="A60" s="51"/>
      <c r="B60" s="182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4"/>
      <c r="Q60" s="51"/>
    </row>
    <row r="61" spans="1:17" ht="12.75">
      <c r="A61" s="51"/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  <c r="Q61" s="51"/>
    </row>
    <row r="62" spans="1:17" ht="12.75">
      <c r="A62" s="51"/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4"/>
      <c r="Q62" s="51"/>
    </row>
    <row r="63" spans="1:17" ht="12.75">
      <c r="A63" s="51"/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4"/>
      <c r="Q63" s="51"/>
    </row>
    <row r="64" spans="1:17" ht="12.75">
      <c r="A64" s="51"/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4"/>
      <c r="Q64" s="51"/>
    </row>
    <row r="65" spans="1:17" ht="12.75">
      <c r="A65" s="51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4"/>
      <c r="Q65" s="51"/>
    </row>
    <row r="66" spans="1:17" ht="12.75">
      <c r="A66" s="51"/>
      <c r="B66" s="18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4"/>
      <c r="Q66" s="51"/>
    </row>
    <row r="67" spans="1:17" ht="12.75">
      <c r="A67" s="51"/>
      <c r="B67" s="182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4"/>
      <c r="Q67" s="51"/>
    </row>
    <row r="68" spans="1:17" ht="13.5" thickBot="1">
      <c r="A68" s="51"/>
      <c r="B68" s="185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7"/>
      <c r="Q68" s="51"/>
    </row>
    <row r="69" spans="1:18" s="52" customFormat="1" ht="4.5" customHeight="1" thickBo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19"/>
    </row>
    <row r="70" spans="1:17" ht="15" customHeight="1">
      <c r="A70" s="51"/>
      <c r="B70" s="176" t="s">
        <v>5</v>
      </c>
      <c r="C70" s="173" t="s">
        <v>79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5"/>
      <c r="Q70" s="51"/>
    </row>
    <row r="71" spans="1:17" ht="49.5" customHeight="1">
      <c r="A71" s="51"/>
      <c r="B71" s="177"/>
      <c r="C71" s="161" t="s">
        <v>169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/>
      <c r="Q71" s="51"/>
    </row>
    <row r="72" spans="1:17" ht="15" customHeight="1">
      <c r="A72" s="51"/>
      <c r="B72" s="177"/>
      <c r="C72" s="164" t="s">
        <v>80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6"/>
      <c r="Q72" s="51"/>
    </row>
    <row r="73" spans="1:17" ht="49.5" customHeight="1">
      <c r="A73" s="51"/>
      <c r="B73" s="177"/>
      <c r="C73" s="161" t="s">
        <v>170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3"/>
      <c r="Q73" s="51"/>
    </row>
    <row r="74" spans="1:17" ht="18" customHeight="1">
      <c r="A74" s="51"/>
      <c r="B74" s="177"/>
      <c r="C74" s="164" t="s">
        <v>81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6"/>
      <c r="Q74" s="51"/>
    </row>
    <row r="75" spans="1:17" ht="49.5" customHeight="1">
      <c r="A75" s="51"/>
      <c r="B75" s="177"/>
      <c r="C75" s="351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  <c r="Q75" s="51"/>
    </row>
    <row r="76" spans="1:17" ht="17.25" customHeight="1">
      <c r="A76" s="51"/>
      <c r="B76" s="177"/>
      <c r="C76" s="164" t="s">
        <v>82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6"/>
      <c r="Q76" s="51"/>
    </row>
    <row r="77" spans="1:17" ht="49.5" customHeight="1" thickBot="1">
      <c r="A77" s="51"/>
      <c r="B77" s="178"/>
      <c r="C77" s="346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8"/>
      <c r="Q77" s="51"/>
    </row>
    <row r="78" spans="1:17" ht="30.75" customHeight="1" thickBot="1">
      <c r="A78" s="51"/>
      <c r="B78" s="5" t="s">
        <v>38</v>
      </c>
      <c r="C78" s="189" t="s">
        <v>121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1"/>
      <c r="Q78" s="51"/>
    </row>
    <row r="79" spans="1:17" ht="27.75" customHeight="1" thickBot="1">
      <c r="A79" s="51"/>
      <c r="B79" s="5" t="s">
        <v>51</v>
      </c>
      <c r="C79" s="349" t="s">
        <v>52</v>
      </c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50"/>
      <c r="Q79" s="51"/>
    </row>
    <row r="80" s="52" customFormat="1" ht="12.75">
      <c r="R80" s="119"/>
    </row>
    <row r="81" s="52" customFormat="1" ht="12.75">
      <c r="R81" s="119"/>
    </row>
    <row r="82" s="52" customFormat="1" ht="12.75">
      <c r="R82" s="119"/>
    </row>
    <row r="83" spans="3:18" s="52" customFormat="1" ht="12.75" hidden="1">
      <c r="C83" s="52">
        <v>2018</v>
      </c>
      <c r="R83" s="119"/>
    </row>
    <row r="84" spans="3:18" s="52" customFormat="1" ht="12.75" hidden="1">
      <c r="C84" s="52">
        <v>2019</v>
      </c>
      <c r="R84" s="119"/>
    </row>
    <row r="85" s="52" customFormat="1" ht="12.75">
      <c r="R85" s="119"/>
    </row>
    <row r="86" s="52" customFormat="1" ht="12.75">
      <c r="R86" s="119"/>
    </row>
    <row r="87" s="52" customFormat="1" ht="12.75">
      <c r="R87" s="119"/>
    </row>
    <row r="88" s="52" customFormat="1" ht="12.75">
      <c r="R88" s="119"/>
    </row>
    <row r="89" s="52" customFormat="1" ht="12.75">
      <c r="R89" s="119"/>
    </row>
    <row r="90" s="121" customFormat="1" ht="12.75">
      <c r="R90" s="119"/>
    </row>
    <row r="91" s="121" customFormat="1" ht="12.75">
      <c r="R91" s="119"/>
    </row>
    <row r="92" s="121" customFormat="1" ht="12.75">
      <c r="R92" s="119"/>
    </row>
    <row r="93" s="121" customFormat="1" ht="12.75">
      <c r="R93" s="119"/>
    </row>
    <row r="94" s="121" customFormat="1" ht="12.75">
      <c r="R94" s="119"/>
    </row>
    <row r="95" s="121" customFormat="1" ht="12.75">
      <c r="R95" s="119"/>
    </row>
    <row r="96" spans="4:18" s="121" customFormat="1" ht="12.75">
      <c r="D96" s="124"/>
      <c r="E96" s="124"/>
      <c r="F96" s="124"/>
      <c r="G96" s="124"/>
      <c r="H96" s="124"/>
      <c r="I96" s="124"/>
      <c r="R96" s="119"/>
    </row>
    <row r="97" spans="4:18" s="121" customFormat="1" ht="12.75">
      <c r="D97" s="124"/>
      <c r="E97" s="124"/>
      <c r="F97" s="124"/>
      <c r="G97" s="124"/>
      <c r="H97" s="124"/>
      <c r="I97" s="124"/>
      <c r="R97" s="119"/>
    </row>
    <row r="98" spans="2:18" s="121" customFormat="1" ht="12.75">
      <c r="B98" s="124"/>
      <c r="C98" s="124"/>
      <c r="D98" s="124"/>
      <c r="E98" s="124"/>
      <c r="F98" s="124"/>
      <c r="G98" s="124"/>
      <c r="H98" s="124"/>
      <c r="I98" s="124"/>
      <c r="R98" s="119"/>
    </row>
    <row r="99" spans="2:18" s="121" customFormat="1" ht="12.75">
      <c r="B99" s="124"/>
      <c r="C99" s="124"/>
      <c r="D99" s="124"/>
      <c r="E99" s="124"/>
      <c r="F99" s="124"/>
      <c r="G99" s="124"/>
      <c r="H99" s="124"/>
      <c r="I99" s="124"/>
      <c r="R99" s="119"/>
    </row>
    <row r="100" spans="2:18" s="121" customFormat="1" ht="12.75">
      <c r="B100" s="124"/>
      <c r="C100" s="124"/>
      <c r="D100" s="124"/>
      <c r="E100" s="124"/>
      <c r="F100" s="124"/>
      <c r="G100" s="124"/>
      <c r="H100" s="124"/>
      <c r="I100" s="124"/>
      <c r="R100" s="119"/>
    </row>
    <row r="101" spans="2:18" s="121" customFormat="1" ht="12.75">
      <c r="B101" s="124"/>
      <c r="C101" s="124"/>
      <c r="D101" s="124"/>
      <c r="E101" s="124"/>
      <c r="F101" s="124"/>
      <c r="G101" s="124"/>
      <c r="H101" s="124"/>
      <c r="I101" s="124"/>
      <c r="K101" s="124"/>
      <c r="L101" s="124"/>
      <c r="M101" s="124"/>
      <c r="N101" s="124"/>
      <c r="O101" s="124"/>
      <c r="P101" s="124"/>
      <c r="R101" s="119"/>
    </row>
    <row r="102" spans="2:18" s="121" customFormat="1" ht="12.75">
      <c r="B102" s="124"/>
      <c r="C102" s="124"/>
      <c r="D102" s="124"/>
      <c r="E102" s="124"/>
      <c r="F102" s="124"/>
      <c r="G102" s="124"/>
      <c r="H102" s="124"/>
      <c r="I102" s="124"/>
      <c r="K102" s="124"/>
      <c r="L102" s="124"/>
      <c r="M102" s="124"/>
      <c r="N102" s="124"/>
      <c r="O102" s="124"/>
      <c r="P102" s="124"/>
      <c r="R102" s="119"/>
    </row>
    <row r="103" spans="2:18" s="121" customFormat="1" ht="12.75">
      <c r="B103" s="124"/>
      <c r="C103" s="124"/>
      <c r="D103" s="124"/>
      <c r="E103" s="124"/>
      <c r="F103" s="124"/>
      <c r="G103" s="124"/>
      <c r="H103" s="124"/>
      <c r="I103" s="124"/>
      <c r="K103" s="124"/>
      <c r="L103" s="124"/>
      <c r="M103" s="124"/>
      <c r="N103" s="124"/>
      <c r="O103" s="124"/>
      <c r="P103" s="124"/>
      <c r="R103" s="119"/>
    </row>
    <row r="104" spans="2:18" s="121" customFormat="1" ht="38.25">
      <c r="B104" s="124"/>
      <c r="C104" s="124"/>
      <c r="D104" s="124"/>
      <c r="E104" s="124"/>
      <c r="F104" s="124"/>
      <c r="G104" s="124"/>
      <c r="H104" s="124"/>
      <c r="I104" s="124"/>
      <c r="K104" s="124"/>
      <c r="L104" s="124"/>
      <c r="M104" s="124"/>
      <c r="N104" s="124"/>
      <c r="O104" s="124"/>
      <c r="P104" s="124"/>
      <c r="Q104" s="122" t="s">
        <v>43</v>
      </c>
      <c r="R104" s="119"/>
    </row>
    <row r="105" spans="2:18" s="121" customFormat="1" ht="63.75">
      <c r="B105" s="125"/>
      <c r="C105" s="125"/>
      <c r="D105" s="124"/>
      <c r="E105" s="124"/>
      <c r="F105" s="124"/>
      <c r="G105" s="124"/>
      <c r="H105" s="124"/>
      <c r="I105" s="124"/>
      <c r="K105" s="124"/>
      <c r="L105" s="124"/>
      <c r="O105" s="124"/>
      <c r="P105" s="124"/>
      <c r="Q105" s="122" t="s">
        <v>44</v>
      </c>
      <c r="R105" s="119"/>
    </row>
    <row r="106" spans="2:18" s="121" customFormat="1" ht="89.25">
      <c r="B106" s="125"/>
      <c r="C106" s="125"/>
      <c r="D106" s="124"/>
      <c r="E106" s="124"/>
      <c r="F106" s="124"/>
      <c r="G106" s="124"/>
      <c r="H106" s="124"/>
      <c r="I106" s="124"/>
      <c r="K106" s="124"/>
      <c r="L106" s="124"/>
      <c r="O106" s="124"/>
      <c r="P106" s="124"/>
      <c r="Q106" s="122" t="s">
        <v>46</v>
      </c>
      <c r="R106" s="119"/>
    </row>
    <row r="107" spans="2:18" s="121" customFormat="1" ht="63.75">
      <c r="B107" s="125"/>
      <c r="C107" s="125"/>
      <c r="D107" s="124"/>
      <c r="E107" s="124"/>
      <c r="F107" s="124"/>
      <c r="G107" s="124"/>
      <c r="H107" s="124"/>
      <c r="I107" s="124"/>
      <c r="K107" s="124"/>
      <c r="L107" s="124"/>
      <c r="O107" s="124"/>
      <c r="P107" s="124"/>
      <c r="Q107" s="122" t="s">
        <v>45</v>
      </c>
      <c r="R107" s="119"/>
    </row>
    <row r="108" spans="2:18" s="121" customFormat="1" ht="63.75">
      <c r="B108" s="124"/>
      <c r="C108" s="125"/>
      <c r="D108" s="124"/>
      <c r="E108" s="124"/>
      <c r="F108" s="124"/>
      <c r="G108" s="124"/>
      <c r="H108" s="124"/>
      <c r="I108" s="124"/>
      <c r="K108" s="124"/>
      <c r="L108" s="124"/>
      <c r="M108" s="125"/>
      <c r="N108" s="124"/>
      <c r="O108" s="124"/>
      <c r="P108" s="124"/>
      <c r="Q108" s="122" t="s">
        <v>47</v>
      </c>
      <c r="R108" s="119"/>
    </row>
    <row r="109" spans="2:18" s="121" customFormat="1" ht="51">
      <c r="B109" s="124"/>
      <c r="C109" s="125"/>
      <c r="D109" s="124"/>
      <c r="E109" s="124"/>
      <c r="F109" s="124"/>
      <c r="G109" s="124"/>
      <c r="H109" s="124"/>
      <c r="I109" s="124"/>
      <c r="K109" s="124"/>
      <c r="L109" s="124"/>
      <c r="M109" s="124"/>
      <c r="N109" s="124" t="s">
        <v>42</v>
      </c>
      <c r="O109" s="124"/>
      <c r="P109" s="124"/>
      <c r="Q109" s="122" t="s">
        <v>48</v>
      </c>
      <c r="R109" s="119"/>
    </row>
    <row r="110" spans="2:18" s="121" customFormat="1" ht="12.75">
      <c r="B110" s="124"/>
      <c r="C110" s="125"/>
      <c r="D110" s="124"/>
      <c r="E110" s="124"/>
      <c r="F110" s="124"/>
      <c r="G110" s="124"/>
      <c r="H110" s="124"/>
      <c r="I110" s="124"/>
      <c r="K110" s="124"/>
      <c r="L110" s="124"/>
      <c r="M110" s="124"/>
      <c r="N110" s="124"/>
      <c r="O110" s="124"/>
      <c r="P110" s="124"/>
      <c r="R110" s="119"/>
    </row>
    <row r="111" spans="2:18" s="121" customFormat="1" ht="12.75">
      <c r="B111" s="124"/>
      <c r="C111" s="125"/>
      <c r="D111" s="124"/>
      <c r="E111" s="124"/>
      <c r="F111" s="124"/>
      <c r="G111" s="124"/>
      <c r="H111" s="124"/>
      <c r="I111" s="124"/>
      <c r="K111" s="124"/>
      <c r="L111" s="124"/>
      <c r="M111" s="124"/>
      <c r="N111" s="124"/>
      <c r="O111" s="124"/>
      <c r="P111" s="124"/>
      <c r="R111" s="119"/>
    </row>
    <row r="112" spans="2:18" s="121" customFormat="1" ht="12.75">
      <c r="B112" s="124"/>
      <c r="C112" s="124"/>
      <c r="D112" s="124"/>
      <c r="E112" s="124"/>
      <c r="F112" s="124"/>
      <c r="G112" s="124"/>
      <c r="H112" s="124"/>
      <c r="I112" s="124"/>
      <c r="K112" s="124"/>
      <c r="L112" s="124"/>
      <c r="M112" s="124"/>
      <c r="N112" s="124"/>
      <c r="O112" s="124"/>
      <c r="P112" s="124"/>
      <c r="R112" s="119"/>
    </row>
    <row r="113" spans="2:18" s="121" customFormat="1" ht="12.75">
      <c r="B113" s="124"/>
      <c r="C113" s="124"/>
      <c r="D113" s="124"/>
      <c r="E113" s="124"/>
      <c r="F113" s="124"/>
      <c r="G113" s="124"/>
      <c r="H113" s="124"/>
      <c r="I113" s="124"/>
      <c r="K113" s="124"/>
      <c r="L113" s="124"/>
      <c r="M113" s="124"/>
      <c r="N113" s="124"/>
      <c r="O113" s="124"/>
      <c r="P113" s="124"/>
      <c r="R113" s="119"/>
    </row>
    <row r="114" spans="2:18" s="121" customFormat="1" ht="12.75">
      <c r="B114" s="124"/>
      <c r="C114" s="124"/>
      <c r="D114" s="124"/>
      <c r="E114" s="124"/>
      <c r="F114" s="124"/>
      <c r="G114" s="124"/>
      <c r="H114" s="124"/>
      <c r="I114" s="124"/>
      <c r="K114" s="124"/>
      <c r="L114" s="124"/>
      <c r="M114" s="124"/>
      <c r="N114" s="124"/>
      <c r="O114" s="124"/>
      <c r="P114" s="124"/>
      <c r="Q114" s="122">
        <v>2015</v>
      </c>
      <c r="R114" s="119"/>
    </row>
    <row r="115" spans="2:18" s="121" customFormat="1" ht="12.75" customHeight="1">
      <c r="B115" s="124"/>
      <c r="C115" s="124"/>
      <c r="D115" s="124"/>
      <c r="E115" s="124"/>
      <c r="F115" s="124"/>
      <c r="G115" s="124"/>
      <c r="H115" s="124"/>
      <c r="I115" s="124"/>
      <c r="Q115" s="122">
        <v>2016</v>
      </c>
      <c r="R115" s="119"/>
    </row>
    <row r="116" spans="2:18" s="121" customFormat="1" ht="12.75">
      <c r="B116" s="124"/>
      <c r="C116" s="124"/>
      <c r="D116" s="124"/>
      <c r="E116" s="124"/>
      <c r="F116" s="124"/>
      <c r="G116" s="124"/>
      <c r="H116" s="124"/>
      <c r="I116" s="124"/>
      <c r="Q116" s="122">
        <v>2017</v>
      </c>
      <c r="R116" s="119"/>
    </row>
    <row r="117" spans="3:18" s="121" customFormat="1" ht="12.75">
      <c r="C117" s="124"/>
      <c r="H117" s="124"/>
      <c r="I117" s="124"/>
      <c r="Q117" s="122">
        <v>2018</v>
      </c>
      <c r="R117" s="119"/>
    </row>
    <row r="118" spans="3:18" s="121" customFormat="1" ht="12.75">
      <c r="C118" s="124"/>
      <c r="H118" s="124"/>
      <c r="I118" s="124"/>
      <c r="R118" s="119"/>
    </row>
    <row r="119" spans="3:18" s="121" customFormat="1" ht="12.75">
      <c r="C119" s="124"/>
      <c r="H119" s="124"/>
      <c r="I119" s="124"/>
      <c r="R119" s="119"/>
    </row>
    <row r="120" spans="3:18" s="121" customFormat="1" ht="12.75">
      <c r="C120" s="124"/>
      <c r="H120" s="124"/>
      <c r="I120" s="124"/>
      <c r="R120" s="119"/>
    </row>
    <row r="121" spans="3:18" s="121" customFormat="1" ht="12.75">
      <c r="C121" s="124"/>
      <c r="H121" s="124"/>
      <c r="I121" s="124"/>
      <c r="R121" s="119"/>
    </row>
    <row r="122" spans="3:18" s="121" customFormat="1" ht="12.75">
      <c r="C122" s="124"/>
      <c r="H122" s="124"/>
      <c r="I122" s="124"/>
      <c r="R122" s="119"/>
    </row>
    <row r="123" spans="3:18" s="121" customFormat="1" ht="12.75">
      <c r="C123" s="124"/>
      <c r="H123" s="124"/>
      <c r="I123" s="124"/>
      <c r="R123" s="119"/>
    </row>
    <row r="124" spans="3:18" s="121" customFormat="1" ht="12.75">
      <c r="C124" s="124"/>
      <c r="H124" s="124"/>
      <c r="I124" s="124"/>
      <c r="R124" s="119"/>
    </row>
    <row r="125" spans="3:18" s="121" customFormat="1" ht="12.75">
      <c r="C125" s="124"/>
      <c r="H125" s="124"/>
      <c r="I125" s="124"/>
      <c r="R125" s="119"/>
    </row>
    <row r="126" spans="3:18" s="121" customFormat="1" ht="12.75">
      <c r="C126" s="124"/>
      <c r="H126" s="124"/>
      <c r="I126" s="124"/>
      <c r="R126" s="119"/>
    </row>
    <row r="127" spans="3:18" s="121" customFormat="1" ht="12.75">
      <c r="C127" s="124"/>
      <c r="H127" s="124"/>
      <c r="I127" s="124"/>
      <c r="R127" s="119"/>
    </row>
    <row r="128" spans="3:18" s="121" customFormat="1" ht="12.75">
      <c r="C128" s="124"/>
      <c r="H128" s="124"/>
      <c r="I128" s="124"/>
      <c r="R128" s="119"/>
    </row>
    <row r="129" spans="3:18" s="121" customFormat="1" ht="12.75">
      <c r="C129" s="124"/>
      <c r="H129" s="124"/>
      <c r="I129" s="124"/>
      <c r="R129" s="119"/>
    </row>
    <row r="130" spans="2:18" s="121" customFormat="1" ht="25.5">
      <c r="B130" s="122" t="s">
        <v>49</v>
      </c>
      <c r="C130" s="124"/>
      <c r="F130" s="124"/>
      <c r="I130" s="124"/>
      <c r="R130" s="119"/>
    </row>
    <row r="131" spans="2:18" s="121" customFormat="1" ht="25.5">
      <c r="B131" s="122" t="s">
        <v>88</v>
      </c>
      <c r="C131" s="124"/>
      <c r="F131" s="124"/>
      <c r="I131" s="124"/>
      <c r="R131" s="119"/>
    </row>
    <row r="132" spans="2:18" s="121" customFormat="1" ht="38.25">
      <c r="B132" s="122" t="s">
        <v>89</v>
      </c>
      <c r="C132" s="124"/>
      <c r="F132" s="124"/>
      <c r="I132" s="126"/>
      <c r="J132" s="126"/>
      <c r="K132" s="126"/>
      <c r="R132" s="119"/>
    </row>
    <row r="133" spans="2:18" s="121" customFormat="1" ht="51">
      <c r="B133" s="122" t="s">
        <v>90</v>
      </c>
      <c r="C133" s="124"/>
      <c r="F133" s="124"/>
      <c r="G133" s="124"/>
      <c r="H133" s="126"/>
      <c r="I133" s="126"/>
      <c r="J133" s="126"/>
      <c r="K133" s="126"/>
      <c r="R133" s="119"/>
    </row>
    <row r="134" spans="2:18" s="121" customFormat="1" ht="38.25">
      <c r="B134" s="122" t="s">
        <v>91</v>
      </c>
      <c r="C134" s="124"/>
      <c r="F134" s="124"/>
      <c r="G134" s="124"/>
      <c r="H134" s="126"/>
      <c r="I134" s="126"/>
      <c r="J134" s="126"/>
      <c r="K134" s="126"/>
      <c r="R134" s="119"/>
    </row>
    <row r="135" spans="2:18" s="121" customFormat="1" ht="38.25">
      <c r="B135" s="122" t="s">
        <v>92</v>
      </c>
      <c r="C135" s="124"/>
      <c r="F135" s="124"/>
      <c r="G135" s="124"/>
      <c r="H135" s="126"/>
      <c r="I135" s="126"/>
      <c r="J135" s="126"/>
      <c r="K135" s="126"/>
      <c r="R135" s="119"/>
    </row>
    <row r="136" spans="2:18" s="121" customFormat="1" ht="25.5">
      <c r="B136" s="122" t="s">
        <v>78</v>
      </c>
      <c r="C136" s="124"/>
      <c r="F136" s="124"/>
      <c r="G136" s="124"/>
      <c r="H136" s="126"/>
      <c r="I136" s="126"/>
      <c r="J136" s="126"/>
      <c r="K136" s="126"/>
      <c r="R136" s="119"/>
    </row>
    <row r="137" spans="2:18" s="121" customFormat="1" ht="12.75">
      <c r="B137" s="122" t="s">
        <v>61</v>
      </c>
      <c r="C137" s="124"/>
      <c r="F137" s="124"/>
      <c r="G137" s="124"/>
      <c r="H137" s="126"/>
      <c r="I137" s="126"/>
      <c r="J137" s="126"/>
      <c r="K137" s="126"/>
      <c r="R137" s="119"/>
    </row>
    <row r="138" spans="3:18" s="121" customFormat="1" ht="12.75">
      <c r="C138" s="124"/>
      <c r="F138" s="124"/>
      <c r="G138" s="124"/>
      <c r="H138" s="126"/>
      <c r="I138" s="126"/>
      <c r="J138" s="126"/>
      <c r="K138" s="126"/>
      <c r="R138" s="119"/>
    </row>
    <row r="139" spans="2:18" s="51" customFormat="1" ht="12.75">
      <c r="B139" s="121"/>
      <c r="C139" s="124"/>
      <c r="F139" s="124"/>
      <c r="G139" s="124"/>
      <c r="H139" s="126"/>
      <c r="I139" s="126"/>
      <c r="J139" s="126"/>
      <c r="K139" s="126"/>
      <c r="R139" s="119"/>
    </row>
    <row r="140" spans="2:18" s="51" customFormat="1" ht="12.75">
      <c r="B140" s="121" t="s">
        <v>24</v>
      </c>
      <c r="C140" s="124"/>
      <c r="F140" s="124"/>
      <c r="G140" s="124"/>
      <c r="H140" s="126"/>
      <c r="I140" s="126"/>
      <c r="J140" s="126"/>
      <c r="K140" s="126"/>
      <c r="R140" s="119"/>
    </row>
    <row r="141" spans="2:18" s="51" customFormat="1" ht="25.5">
      <c r="B141" s="127" t="s">
        <v>32</v>
      </c>
      <c r="C141" s="124"/>
      <c r="F141" s="124"/>
      <c r="G141" s="124"/>
      <c r="H141" s="126"/>
      <c r="I141" s="126"/>
      <c r="J141" s="126"/>
      <c r="K141" s="126"/>
      <c r="R141" s="119"/>
    </row>
    <row r="142" spans="2:18" s="51" customFormat="1" ht="12.75">
      <c r="B142" s="127" t="s">
        <v>68</v>
      </c>
      <c r="C142" s="124"/>
      <c r="F142" s="124"/>
      <c r="G142" s="124"/>
      <c r="H142" s="126"/>
      <c r="I142" s="126"/>
      <c r="J142" s="126"/>
      <c r="K142" s="126"/>
      <c r="R142" s="119"/>
    </row>
    <row r="143" spans="2:18" s="51" customFormat="1" ht="12.75">
      <c r="B143" s="127" t="s">
        <v>25</v>
      </c>
      <c r="C143" s="124"/>
      <c r="F143" s="124"/>
      <c r="G143" s="124"/>
      <c r="H143" s="126"/>
      <c r="I143" s="126"/>
      <c r="J143" s="126"/>
      <c r="K143" s="126"/>
      <c r="R143" s="119"/>
    </row>
    <row r="144" spans="2:18" s="51" customFormat="1" ht="12.75">
      <c r="B144" s="127" t="s">
        <v>75</v>
      </c>
      <c r="C144" s="124"/>
      <c r="F144" s="124"/>
      <c r="G144" s="124"/>
      <c r="H144" s="126"/>
      <c r="I144" s="126"/>
      <c r="J144" s="126"/>
      <c r="K144" s="126"/>
      <c r="R144" s="119"/>
    </row>
    <row r="145" spans="2:18" s="51" customFormat="1" ht="12.75">
      <c r="B145" s="127" t="s">
        <v>59</v>
      </c>
      <c r="C145" s="124"/>
      <c r="F145" s="124"/>
      <c r="G145" s="124"/>
      <c r="J145" s="126"/>
      <c r="K145" s="126"/>
      <c r="R145" s="119"/>
    </row>
    <row r="146" spans="2:18" s="51" customFormat="1" ht="12.75">
      <c r="B146" s="127" t="s">
        <v>77</v>
      </c>
      <c r="C146" s="124"/>
      <c r="F146" s="124"/>
      <c r="G146" s="124"/>
      <c r="R146" s="119"/>
    </row>
    <row r="147" spans="2:18" s="51" customFormat="1" ht="12.75">
      <c r="B147" s="127" t="s">
        <v>30</v>
      </c>
      <c r="C147" s="124"/>
      <c r="F147" s="124"/>
      <c r="G147" s="124"/>
      <c r="R147" s="119"/>
    </row>
    <row r="148" spans="2:18" s="51" customFormat="1" ht="12.75">
      <c r="B148" s="127" t="s">
        <v>65</v>
      </c>
      <c r="C148" s="124"/>
      <c r="F148" s="124"/>
      <c r="G148" s="124"/>
      <c r="R148" s="119"/>
    </row>
    <row r="149" spans="2:18" s="51" customFormat="1" ht="12.75">
      <c r="B149" s="127" t="s">
        <v>70</v>
      </c>
      <c r="C149" s="124"/>
      <c r="F149" s="124"/>
      <c r="G149" s="124"/>
      <c r="R149" s="119"/>
    </row>
    <row r="150" spans="2:18" s="52" customFormat="1" ht="12.75">
      <c r="B150" s="122" t="s">
        <v>93</v>
      </c>
      <c r="C150" s="124"/>
      <c r="F150" s="124"/>
      <c r="G150" s="124"/>
      <c r="R150" s="119"/>
    </row>
    <row r="151" spans="2:18" s="52" customFormat="1" ht="12.75">
      <c r="B151" s="127" t="s">
        <v>67</v>
      </c>
      <c r="C151" s="124"/>
      <c r="F151" s="124"/>
      <c r="G151" s="124"/>
      <c r="R151" s="119"/>
    </row>
    <row r="152" spans="2:18" s="52" customFormat="1" ht="12.75">
      <c r="B152" s="127" t="s">
        <v>73</v>
      </c>
      <c r="C152" s="124"/>
      <c r="F152" s="124"/>
      <c r="G152" s="124"/>
      <c r="R152" s="119"/>
    </row>
    <row r="153" spans="2:18" s="52" customFormat="1" ht="25.5">
      <c r="B153" s="127" t="s">
        <v>76</v>
      </c>
      <c r="C153" s="124"/>
      <c r="F153" s="124"/>
      <c r="G153" s="124"/>
      <c r="R153" s="119"/>
    </row>
    <row r="154" spans="2:18" s="52" customFormat="1" ht="12.75">
      <c r="B154" s="127" t="s">
        <v>74</v>
      </c>
      <c r="C154" s="124"/>
      <c r="F154" s="124"/>
      <c r="G154" s="124"/>
      <c r="R154" s="119"/>
    </row>
    <row r="155" spans="2:18" s="52" customFormat="1" ht="12.75">
      <c r="B155" s="127" t="s">
        <v>71</v>
      </c>
      <c r="C155" s="124"/>
      <c r="F155" s="124"/>
      <c r="G155" s="124"/>
      <c r="R155" s="119"/>
    </row>
    <row r="156" spans="2:18" s="52" customFormat="1" ht="12.75">
      <c r="B156" s="127" t="s">
        <v>63</v>
      </c>
      <c r="C156" s="124"/>
      <c r="F156" s="124"/>
      <c r="G156" s="124"/>
      <c r="R156" s="119"/>
    </row>
    <row r="157" spans="2:18" s="52" customFormat="1" ht="12.75">
      <c r="B157" s="127" t="s">
        <v>72</v>
      </c>
      <c r="C157" s="124"/>
      <c r="R157" s="119"/>
    </row>
    <row r="158" spans="2:18" s="52" customFormat="1" ht="12.75">
      <c r="B158" s="127" t="s">
        <v>64</v>
      </c>
      <c r="C158" s="124"/>
      <c r="R158" s="119"/>
    </row>
    <row r="159" spans="2:18" s="52" customFormat="1" ht="12.75">
      <c r="B159" s="127" t="s">
        <v>66</v>
      </c>
      <c r="C159" s="124"/>
      <c r="R159" s="119"/>
    </row>
    <row r="160" spans="2:18" s="52" customFormat="1" ht="12.75">
      <c r="B160" s="127" t="s">
        <v>28</v>
      </c>
      <c r="C160" s="124"/>
      <c r="R160" s="119"/>
    </row>
    <row r="161" spans="2:18" s="52" customFormat="1" ht="12.75">
      <c r="B161" s="127" t="s">
        <v>31</v>
      </c>
      <c r="C161" s="124"/>
      <c r="R161" s="119"/>
    </row>
    <row r="162" spans="2:18" s="52" customFormat="1" ht="12.75">
      <c r="B162" s="127" t="s">
        <v>27</v>
      </c>
      <c r="C162" s="124"/>
      <c r="R162" s="119"/>
    </row>
    <row r="163" spans="2:18" s="52" customFormat="1" ht="12.75">
      <c r="B163" s="127" t="s">
        <v>29</v>
      </c>
      <c r="C163" s="124"/>
      <c r="R163" s="119"/>
    </row>
    <row r="164" spans="2:18" s="52" customFormat="1" ht="25.5">
      <c r="B164" s="127" t="s">
        <v>60</v>
      </c>
      <c r="C164" s="124"/>
      <c r="R164" s="119"/>
    </row>
    <row r="165" spans="2:18" s="52" customFormat="1" ht="12.75">
      <c r="B165" s="127" t="s">
        <v>58</v>
      </c>
      <c r="C165" s="124"/>
      <c r="R165" s="119"/>
    </row>
    <row r="166" spans="2:18" s="52" customFormat="1" ht="12.75">
      <c r="B166" s="127" t="s">
        <v>26</v>
      </c>
      <c r="C166" s="124"/>
      <c r="R166" s="119"/>
    </row>
    <row r="167" spans="2:18" s="52" customFormat="1" ht="12.75">
      <c r="B167" s="127" t="s">
        <v>69</v>
      </c>
      <c r="R167" s="119"/>
    </row>
    <row r="168" spans="2:18" s="52" customFormat="1" ht="12.75">
      <c r="B168" s="121"/>
      <c r="R168" s="119"/>
    </row>
    <row r="169" spans="2:18" s="52" customFormat="1" ht="12.75">
      <c r="B169" s="121"/>
      <c r="R169" s="119"/>
    </row>
    <row r="170" spans="2:18" s="52" customFormat="1" ht="12.75">
      <c r="B170" s="121"/>
      <c r="R170" s="119"/>
    </row>
    <row r="171" spans="2:18" s="52" customFormat="1" ht="12.75">
      <c r="B171" s="121" t="s">
        <v>94</v>
      </c>
      <c r="R171" s="119"/>
    </row>
    <row r="172" ht="12.75">
      <c r="B172" s="19" t="s">
        <v>41</v>
      </c>
    </row>
    <row r="173" ht="12.75">
      <c r="B173" s="19" t="s">
        <v>52</v>
      </c>
    </row>
    <row r="174" ht="12.75">
      <c r="B174" s="9"/>
    </row>
    <row r="175" ht="12.75">
      <c r="B175" s="9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</sheetData>
  <sheetProtection formatCells="0" formatColumns="0" formatRows="0" insertRows="0"/>
  <mergeCells count="75">
    <mergeCell ref="H26:P26"/>
    <mergeCell ref="H27:P27"/>
    <mergeCell ref="H28:P28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B29:P29"/>
    <mergeCell ref="D30:G30"/>
    <mergeCell ref="H30:J30"/>
    <mergeCell ref="K30:M30"/>
    <mergeCell ref="N30:O30"/>
    <mergeCell ref="B26:B28"/>
    <mergeCell ref="C27:F27"/>
    <mergeCell ref="B31:P31"/>
    <mergeCell ref="C32:P32"/>
    <mergeCell ref="B33:P33"/>
    <mergeCell ref="C34:P34"/>
    <mergeCell ref="B35:P35"/>
    <mergeCell ref="C36:P36"/>
    <mergeCell ref="M42:P42"/>
    <mergeCell ref="C43:G43"/>
    <mergeCell ref="H43:L43"/>
    <mergeCell ref="M43:P43"/>
    <mergeCell ref="B37:P37"/>
    <mergeCell ref="C38:P38"/>
    <mergeCell ref="B40:P40"/>
    <mergeCell ref="C41:G41"/>
    <mergeCell ref="H41:L41"/>
    <mergeCell ref="M41:P41"/>
    <mergeCell ref="C26:F26"/>
    <mergeCell ref="C28:F28"/>
    <mergeCell ref="C74:P74"/>
    <mergeCell ref="C75:P75"/>
    <mergeCell ref="C76:P76"/>
    <mergeCell ref="B45:P45"/>
    <mergeCell ref="B47:B50"/>
    <mergeCell ref="B52:P52"/>
    <mergeCell ref="C42:G42"/>
    <mergeCell ref="H42:L42"/>
    <mergeCell ref="C77:P77"/>
    <mergeCell ref="C78:P78"/>
    <mergeCell ref="C79:P79"/>
    <mergeCell ref="B53:P68"/>
    <mergeCell ref="A69:Q69"/>
    <mergeCell ref="B70:B77"/>
    <mergeCell ref="C70:P70"/>
    <mergeCell ref="C71:P71"/>
    <mergeCell ref="C72:P72"/>
    <mergeCell ref="C73:P73"/>
  </mergeCells>
  <conditionalFormatting sqref="F50">
    <cfRule type="cellIs" priority="25" dxfId="5" operator="greaterThanOrEqual" stopIfTrue="1">
      <formula>1</formula>
    </cfRule>
    <cfRule type="cellIs" priority="26" dxfId="4" operator="between" stopIfTrue="1">
      <formula>95</formula>
      <formula>"99.89"</formula>
    </cfRule>
    <cfRule type="cellIs" priority="27" dxfId="3" operator="lessThanOrEqual" stopIfTrue="1">
      <formula>"94.95"</formula>
    </cfRule>
  </conditionalFormatting>
  <conditionalFormatting sqref="I50">
    <cfRule type="cellIs" priority="10" dxfId="5" operator="greaterThanOrEqual" stopIfTrue="1">
      <formula>1</formula>
    </cfRule>
    <cfRule type="cellIs" priority="11" dxfId="4" operator="between" stopIfTrue="1">
      <formula>95</formula>
      <formula>"99.89"</formula>
    </cfRule>
    <cfRule type="cellIs" priority="12" dxfId="3" operator="lessThanOrEqual" stopIfTrue="1">
      <formula>"94.95"</formula>
    </cfRule>
  </conditionalFormatting>
  <conditionalFormatting sqref="L50">
    <cfRule type="cellIs" priority="7" dxfId="5" operator="greaterThanOrEqual" stopIfTrue="1">
      <formula>1</formula>
    </cfRule>
    <cfRule type="cellIs" priority="8" dxfId="4" operator="between" stopIfTrue="1">
      <formula>95</formula>
      <formula>"99.89"</formula>
    </cfRule>
    <cfRule type="cellIs" priority="9" dxfId="3" operator="lessThanOrEqual" stopIfTrue="1">
      <formula>"94.95"</formula>
    </cfRule>
  </conditionalFormatting>
  <conditionalFormatting sqref="O50">
    <cfRule type="cellIs" priority="4" dxfId="5" operator="greaterThanOrEqual" stopIfTrue="1">
      <formula>1</formula>
    </cfRule>
    <cfRule type="cellIs" priority="5" dxfId="4" operator="between" stopIfTrue="1">
      <formula>95</formula>
      <formula>"99.89"</formula>
    </cfRule>
    <cfRule type="cellIs" priority="6" dxfId="3" operator="lessThanOrEqual" stopIfTrue="1">
      <formula>"94.95"</formula>
    </cfRule>
  </conditionalFormatting>
  <conditionalFormatting sqref="P50">
    <cfRule type="cellIs" priority="1" dxfId="5" operator="greaterThanOrEqual" stopIfTrue="1">
      <formula>1</formula>
    </cfRule>
    <cfRule type="cellIs" priority="2" dxfId="4" operator="between" stopIfTrue="1">
      <formula>95</formula>
      <formula>"99.89"</formula>
    </cfRule>
    <cfRule type="cellIs" priority="3" dxfId="3" operator="lessThanOrEqual" stopIfTrue="1">
      <formula>"94.95"</formula>
    </cfRule>
  </conditionalFormatting>
  <dataValidations count="6">
    <dataValidation type="list" allowBlank="1" showInputMessage="1" showErrorMessage="1" sqref="C79:P79">
      <formula1>$B$172:$B$173</formula1>
    </dataValidation>
    <dataValidation type="list" allowBlank="1" showInputMessage="1" showErrorMessage="1" sqref="C12">
      <formula1>$B$141:$B$167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4:P34 C38:P38 C36:P36">
      <formula1>$Q$104:$Q$109</formula1>
    </dataValidation>
    <dataValidation type="list" allowBlank="1" showInputMessage="1" showErrorMessage="1" sqref="C18:P18">
      <formula1>$B$130:$B$137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4"/>
  <headerFooter>
    <oddHeader>&amp;C&amp;A</oddHeader>
    <oddFooter>&amp;CPágina &amp;P de 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A149"/>
  <sheetViews>
    <sheetView showGridLines="0" zoomScale="80" zoomScaleNormal="80" zoomScalePageLayoutView="0" workbookViewId="0" topLeftCell="A1">
      <selection activeCell="M16" sqref="M16"/>
    </sheetView>
  </sheetViews>
  <sheetFormatPr defaultColWidth="11.421875" defaultRowHeight="30" customHeight="1"/>
  <cols>
    <col min="1" max="1" width="7.421875" style="21" customWidth="1"/>
    <col min="2" max="2" width="29.00390625" style="21" customWidth="1"/>
    <col min="3" max="3" width="48.28125" style="21" customWidth="1"/>
    <col min="4" max="4" width="11.28125" style="92" customWidth="1"/>
    <col min="5" max="5" width="9.00390625" style="92" customWidth="1"/>
    <col min="6" max="13" width="15.7109375" style="92" customWidth="1"/>
    <col min="14" max="14" width="13.7109375" style="92" customWidth="1"/>
    <col min="15" max="15" width="15.7109375" style="92" hidden="1" customWidth="1"/>
    <col min="16" max="16" width="5.28125" style="92" hidden="1" customWidth="1"/>
    <col min="17" max="17" width="24.421875" style="92" bestFit="1" customWidth="1"/>
    <col min="18" max="18" width="37.421875" style="92" customWidth="1"/>
    <col min="19" max="21" width="11.421875" style="23" customWidth="1"/>
    <col min="22" max="22" width="11.421875" style="32" hidden="1" customWidth="1"/>
    <col min="23" max="23" width="11.421875" style="23" customWidth="1"/>
    <col min="24" max="16384" width="11.421875" style="21" customWidth="1"/>
  </cols>
  <sheetData>
    <row r="2" spans="2:27" ht="30" customHeight="1">
      <c r="B2" s="313"/>
      <c r="C2" s="314" t="s">
        <v>33</v>
      </c>
      <c r="D2" s="315"/>
      <c r="E2" s="315"/>
      <c r="F2" s="315"/>
      <c r="G2" s="315"/>
      <c r="H2" s="315"/>
      <c r="I2" s="315"/>
      <c r="J2" s="315"/>
      <c r="K2" s="315"/>
      <c r="L2" s="315"/>
      <c r="M2" s="316"/>
      <c r="N2" s="317" t="s">
        <v>84</v>
      </c>
      <c r="O2" s="387"/>
      <c r="P2" s="387"/>
      <c r="Q2" s="318"/>
      <c r="R2" s="87"/>
      <c r="S2" s="22"/>
      <c r="T2" s="22"/>
      <c r="W2" s="22"/>
      <c r="X2" s="24"/>
      <c r="Y2" s="24"/>
      <c r="Z2" s="25"/>
      <c r="AA2" s="25"/>
    </row>
    <row r="3" spans="2:27" ht="30" customHeight="1">
      <c r="B3" s="313"/>
      <c r="C3" s="314" t="s">
        <v>53</v>
      </c>
      <c r="D3" s="315"/>
      <c r="E3" s="315"/>
      <c r="F3" s="315"/>
      <c r="G3" s="315"/>
      <c r="H3" s="315"/>
      <c r="I3" s="315"/>
      <c r="J3" s="315"/>
      <c r="K3" s="315"/>
      <c r="L3" s="315"/>
      <c r="M3" s="316"/>
      <c r="N3" s="317" t="s">
        <v>86</v>
      </c>
      <c r="O3" s="387"/>
      <c r="P3" s="387"/>
      <c r="Q3" s="318"/>
      <c r="R3" s="87"/>
      <c r="S3" s="22"/>
      <c r="T3" s="22"/>
      <c r="V3" s="33">
        <v>0.8</v>
      </c>
      <c r="W3" s="22"/>
      <c r="X3" s="24"/>
      <c r="Y3" s="24"/>
      <c r="Z3" s="25"/>
      <c r="AA3" s="25"/>
    </row>
    <row r="4" spans="2:27" ht="30" customHeight="1">
      <c r="B4" s="313"/>
      <c r="C4" s="314" t="s">
        <v>54</v>
      </c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317" t="s">
        <v>85</v>
      </c>
      <c r="O4" s="387"/>
      <c r="P4" s="387"/>
      <c r="Q4" s="318"/>
      <c r="R4" s="87"/>
      <c r="S4" s="22"/>
      <c r="T4" s="22"/>
      <c r="V4" s="33">
        <v>0.79999</v>
      </c>
      <c r="W4" s="22"/>
      <c r="X4" s="24"/>
      <c r="Y4" s="24"/>
      <c r="Z4" s="25"/>
      <c r="AA4" s="25"/>
    </row>
    <row r="5" spans="2:27" ht="30" customHeight="1">
      <c r="B5" s="313"/>
      <c r="C5" s="314" t="s">
        <v>55</v>
      </c>
      <c r="D5" s="315"/>
      <c r="E5" s="315"/>
      <c r="F5" s="315"/>
      <c r="G5" s="315"/>
      <c r="H5" s="315"/>
      <c r="I5" s="315"/>
      <c r="J5" s="315"/>
      <c r="K5" s="315"/>
      <c r="L5" s="315"/>
      <c r="M5" s="316"/>
      <c r="N5" s="317" t="s">
        <v>176</v>
      </c>
      <c r="O5" s="387"/>
      <c r="P5" s="387"/>
      <c r="Q5" s="318"/>
      <c r="R5" s="87"/>
      <c r="S5" s="26"/>
      <c r="T5" s="26"/>
      <c r="V5" s="33">
        <v>0.65</v>
      </c>
      <c r="W5" s="26"/>
      <c r="X5" s="27"/>
      <c r="Y5" s="27"/>
      <c r="Z5" s="25"/>
      <c r="AA5" s="25"/>
    </row>
    <row r="6" spans="2:27" ht="18">
      <c r="B6" s="34"/>
      <c r="C6" s="34"/>
      <c r="D6" s="88"/>
      <c r="E6" s="88"/>
      <c r="F6" s="89"/>
      <c r="G6" s="89"/>
      <c r="H6" s="89"/>
      <c r="I6" s="89"/>
      <c r="J6" s="89"/>
      <c r="K6" s="89"/>
      <c r="L6" s="89"/>
      <c r="M6" s="89"/>
      <c r="N6" s="89"/>
      <c r="O6" s="89"/>
      <c r="P6" s="88"/>
      <c r="Q6" s="88"/>
      <c r="R6" s="88"/>
      <c r="S6" s="26"/>
      <c r="T6" s="26"/>
      <c r="V6" s="33">
        <v>0.649999</v>
      </c>
      <c r="W6" s="26"/>
      <c r="X6" s="27"/>
      <c r="Y6" s="27"/>
      <c r="Z6" s="25"/>
      <c r="AA6" s="25"/>
    </row>
    <row r="7" spans="2:22" ht="36.75" customHeight="1">
      <c r="B7" s="28" t="s">
        <v>123</v>
      </c>
      <c r="C7" s="392" t="str">
        <f>+'2 Reducción Tiempos demandas'!C12</f>
        <v>PROCESOS SOCIETARIOS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77"/>
      <c r="V7" s="33"/>
    </row>
    <row r="8" spans="2:22" ht="36.75" customHeight="1" thickBot="1">
      <c r="B8" s="28" t="s">
        <v>122</v>
      </c>
      <c r="C8" s="389" t="str">
        <f>+'2 Reducción Tiempos demandas'!C14</f>
        <v>Reducción de tiempos de admisión de demandas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V8" s="33"/>
    </row>
    <row r="9" spans="2:23" s="30" customFormat="1" ht="30" customHeight="1" thickBot="1" thickTop="1">
      <c r="B9" s="321">
        <v>2019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3"/>
      <c r="S9" s="31"/>
      <c r="T9" s="31"/>
      <c r="U9" s="31"/>
      <c r="V9" s="32"/>
      <c r="W9" s="31"/>
    </row>
    <row r="10" spans="2:23" s="30" customFormat="1" ht="30" customHeight="1" thickTop="1">
      <c r="B10" s="324" t="s">
        <v>56</v>
      </c>
      <c r="C10" s="324" t="s">
        <v>157</v>
      </c>
      <c r="D10" s="326" t="s">
        <v>150</v>
      </c>
      <c r="E10" s="327" t="s">
        <v>109</v>
      </c>
      <c r="F10" s="328" t="s">
        <v>161</v>
      </c>
      <c r="G10" s="329"/>
      <c r="H10" s="330" t="s">
        <v>162</v>
      </c>
      <c r="I10" s="331"/>
      <c r="J10" s="328" t="s">
        <v>163</v>
      </c>
      <c r="K10" s="329"/>
      <c r="L10" s="328" t="s">
        <v>164</v>
      </c>
      <c r="M10" s="329"/>
      <c r="N10" s="328" t="s">
        <v>165</v>
      </c>
      <c r="O10" s="388"/>
      <c r="P10" s="388"/>
      <c r="Q10" s="329"/>
      <c r="R10" s="334" t="s">
        <v>133</v>
      </c>
      <c r="S10" s="31"/>
      <c r="T10" s="31"/>
      <c r="U10" s="31"/>
      <c r="V10" s="32"/>
      <c r="W10" s="31"/>
    </row>
    <row r="11" spans="2:23" s="30" customFormat="1" ht="30" customHeight="1">
      <c r="B11" s="325"/>
      <c r="C11" s="325"/>
      <c r="D11" s="326"/>
      <c r="E11" s="327"/>
      <c r="F11" s="109" t="s">
        <v>124</v>
      </c>
      <c r="G11" s="335" t="s">
        <v>125</v>
      </c>
      <c r="H11" s="106" t="s">
        <v>126</v>
      </c>
      <c r="I11" s="112" t="s">
        <v>127</v>
      </c>
      <c r="J11" s="109" t="s">
        <v>128</v>
      </c>
      <c r="K11" s="100" t="s">
        <v>129</v>
      </c>
      <c r="L11" s="109" t="s">
        <v>130</v>
      </c>
      <c r="M11" s="100" t="s">
        <v>131</v>
      </c>
      <c r="N11" s="337" t="s">
        <v>151</v>
      </c>
      <c r="O11" s="99" t="s">
        <v>57</v>
      </c>
      <c r="P11" s="98"/>
      <c r="Q11" s="336" t="s">
        <v>132</v>
      </c>
      <c r="R11" s="334"/>
      <c r="S11" s="31"/>
      <c r="T11" s="31"/>
      <c r="U11" s="31"/>
      <c r="V11" s="32"/>
      <c r="W11" s="31"/>
    </row>
    <row r="12" spans="2:23" s="30" customFormat="1" ht="41.25" customHeight="1">
      <c r="B12" s="325"/>
      <c r="C12" s="325"/>
      <c r="D12" s="326"/>
      <c r="E12" s="327"/>
      <c r="F12" s="117" t="s">
        <v>166</v>
      </c>
      <c r="G12" s="336"/>
      <c r="H12" s="118" t="s">
        <v>166</v>
      </c>
      <c r="I12" s="113"/>
      <c r="J12" s="117" t="s">
        <v>166</v>
      </c>
      <c r="K12" s="103"/>
      <c r="L12" s="117" t="s">
        <v>166</v>
      </c>
      <c r="M12" s="103"/>
      <c r="N12" s="338"/>
      <c r="O12" s="102"/>
      <c r="P12" s="101"/>
      <c r="Q12" s="339"/>
      <c r="R12" s="334"/>
      <c r="S12" s="31"/>
      <c r="T12" s="31"/>
      <c r="U12" s="31"/>
      <c r="V12" s="32"/>
      <c r="W12" s="31"/>
    </row>
    <row r="13" spans="2:18" ht="90" customHeight="1">
      <c r="B13" s="332" t="s">
        <v>116</v>
      </c>
      <c r="C13" s="115" t="str">
        <f>+'2 Reducción Tiempos demandas'!B42</f>
        <v>Numerador: Línea base (tiempo promedio observado en el último trimestre 2018 en días hábiles) - Tiempo observado (tiempo promedio registrado hasta la admisión de la demanda)</v>
      </c>
      <c r="D13" s="407">
        <f>+'2 Reducción Tiempos demandas'!G28</f>
        <v>31</v>
      </c>
      <c r="E13" s="428">
        <f>+'2 Reducción Tiempos demandas'!G27</f>
        <v>26</v>
      </c>
      <c r="F13" s="110">
        <v>24</v>
      </c>
      <c r="G13" s="415">
        <f>+(D13-F13)/F14</f>
        <v>1.4</v>
      </c>
      <c r="H13" s="107">
        <v>26</v>
      </c>
      <c r="I13" s="417">
        <f>(D13-H13)/H14</f>
        <v>1</v>
      </c>
      <c r="J13" s="427">
        <v>22.711864</v>
      </c>
      <c r="K13" s="413">
        <f>(D13-J13)/J14</f>
        <v>1.6576272000000003</v>
      </c>
      <c r="L13" s="427">
        <v>19.8125</v>
      </c>
      <c r="M13" s="413">
        <f>(D13-L13)/L14</f>
        <v>2.2375</v>
      </c>
      <c r="N13" s="114">
        <f>AVERAGE(F13,H13,J13,L13)</f>
        <v>23.131090999999998</v>
      </c>
      <c r="O13" s="390"/>
      <c r="P13" s="104"/>
      <c r="Q13" s="417">
        <f>(D13-N13)/N14</f>
        <v>1.5737818000000003</v>
      </c>
      <c r="R13" s="340"/>
    </row>
    <row r="14" spans="2:23" s="129" customFormat="1" ht="59.25" customHeight="1" thickBot="1">
      <c r="B14" s="333"/>
      <c r="C14" s="116" t="str">
        <f>+'2 Reducción Tiempos demandas'!B43</f>
        <v>Denominador:  Línea base - meta </v>
      </c>
      <c r="D14" s="408"/>
      <c r="E14" s="429"/>
      <c r="F14" s="111">
        <f>+D13-E13</f>
        <v>5</v>
      </c>
      <c r="G14" s="416"/>
      <c r="H14" s="108">
        <f>+D13-E13</f>
        <v>5</v>
      </c>
      <c r="I14" s="418"/>
      <c r="J14" s="111">
        <f>+D13-E13</f>
        <v>5</v>
      </c>
      <c r="K14" s="414"/>
      <c r="L14" s="111">
        <f>+D13-E13</f>
        <v>5</v>
      </c>
      <c r="M14" s="414"/>
      <c r="N14" s="111">
        <f>+D13-E13</f>
        <v>5</v>
      </c>
      <c r="O14" s="391"/>
      <c r="P14" s="105"/>
      <c r="Q14" s="418"/>
      <c r="R14" s="341"/>
      <c r="S14" s="29"/>
      <c r="T14" s="29"/>
      <c r="U14" s="29"/>
      <c r="V14" s="128"/>
      <c r="W14" s="29"/>
    </row>
    <row r="15" spans="3:15" ht="30" customHeight="1" thickTop="1">
      <c r="C15" s="25"/>
      <c r="D15" s="90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3:13" ht="30" customHeight="1">
      <c r="C16" s="21" t="s">
        <v>96</v>
      </c>
      <c r="M16" s="431"/>
    </row>
    <row r="69" spans="2:27" s="23" customFormat="1" ht="30" customHeight="1">
      <c r="B69" s="21"/>
      <c r="C69" s="2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V69" s="32"/>
      <c r="X69" s="21"/>
      <c r="Y69" s="21"/>
      <c r="Z69" s="21"/>
      <c r="AA69" s="21"/>
    </row>
    <row r="139" spans="2:27" s="23" customFormat="1" ht="30" customHeight="1">
      <c r="B139" s="21"/>
      <c r="C139" s="2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V139" s="35"/>
      <c r="X139" s="21"/>
      <c r="Y139" s="21"/>
      <c r="Z139" s="21"/>
      <c r="AA139" s="21"/>
    </row>
    <row r="140" spans="2:27" s="23" customFormat="1" ht="30" customHeight="1">
      <c r="B140" s="21"/>
      <c r="C140" s="2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V140" s="35"/>
      <c r="X140" s="21"/>
      <c r="Y140" s="21"/>
      <c r="Z140" s="21"/>
      <c r="AA140" s="21"/>
    </row>
    <row r="141" spans="2:27" s="23" customFormat="1" ht="30" customHeight="1">
      <c r="B141" s="21"/>
      <c r="C141" s="2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V141" s="35"/>
      <c r="X141" s="21"/>
      <c r="Y141" s="21"/>
      <c r="Z141" s="21"/>
      <c r="AA141" s="21"/>
    </row>
    <row r="142" spans="2:27" s="23" customFormat="1" ht="30" customHeight="1">
      <c r="B142" s="21"/>
      <c r="C142" s="2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V142" s="35"/>
      <c r="X142" s="21"/>
      <c r="Y142" s="21"/>
      <c r="Z142" s="21"/>
      <c r="AA142" s="21"/>
    </row>
    <row r="143" spans="2:27" s="23" customFormat="1" ht="30" customHeight="1">
      <c r="B143" s="21"/>
      <c r="C143" s="2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V143" s="35"/>
      <c r="X143" s="21"/>
      <c r="Y143" s="21"/>
      <c r="Z143" s="21"/>
      <c r="AA143" s="21"/>
    </row>
    <row r="144" spans="2:27" s="23" customFormat="1" ht="30" customHeight="1">
      <c r="B144" s="21"/>
      <c r="C144" s="2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V144" s="35"/>
      <c r="X144" s="21"/>
      <c r="Y144" s="21"/>
      <c r="Z144" s="21"/>
      <c r="AA144" s="21"/>
    </row>
    <row r="145" spans="2:27" s="23" customFormat="1" ht="30" customHeight="1">
      <c r="B145" s="21"/>
      <c r="C145" s="2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V145" s="35"/>
      <c r="X145" s="21"/>
      <c r="Y145" s="21"/>
      <c r="Z145" s="21"/>
      <c r="AA145" s="21"/>
    </row>
    <row r="146" spans="2:27" s="23" customFormat="1" ht="30" customHeight="1">
      <c r="B146" s="21"/>
      <c r="C146" s="2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V146" s="35"/>
      <c r="X146" s="21"/>
      <c r="Y146" s="21"/>
      <c r="Z146" s="21"/>
      <c r="AA146" s="21"/>
    </row>
    <row r="147" spans="2:27" s="23" customFormat="1" ht="30" customHeight="1">
      <c r="B147" s="21"/>
      <c r="C147" s="2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V147" s="35"/>
      <c r="X147" s="21"/>
      <c r="Y147" s="21"/>
      <c r="Z147" s="21"/>
      <c r="AA147" s="21"/>
    </row>
    <row r="148" spans="2:27" s="23" customFormat="1" ht="30" customHeight="1">
      <c r="B148" s="21"/>
      <c r="C148" s="2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V148" s="35"/>
      <c r="X148" s="21"/>
      <c r="Y148" s="21"/>
      <c r="Z148" s="21"/>
      <c r="AA148" s="21"/>
    </row>
    <row r="149" spans="2:27" s="23" customFormat="1" ht="30" customHeight="1">
      <c r="B149" s="21"/>
      <c r="C149" s="2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V149" s="35"/>
      <c r="X149" s="21"/>
      <c r="Y149" s="21"/>
      <c r="Z149" s="21"/>
      <c r="AA149" s="21"/>
    </row>
  </sheetData>
  <sheetProtection formatCells="0" formatColumns="0" formatRows="0" insertRows="0"/>
  <mergeCells count="28">
    <mergeCell ref="L10:M10"/>
    <mergeCell ref="R13:R14"/>
    <mergeCell ref="D10:D12"/>
    <mergeCell ref="E10:E12"/>
    <mergeCell ref="C7:Q7"/>
    <mergeCell ref="F10:G10"/>
    <mergeCell ref="H10:I10"/>
    <mergeCell ref="J10:K10"/>
    <mergeCell ref="C10:C12"/>
    <mergeCell ref="N10:Q10"/>
    <mergeCell ref="N11:N12"/>
    <mergeCell ref="Q11:Q12"/>
    <mergeCell ref="C8:R8"/>
    <mergeCell ref="B13:B14"/>
    <mergeCell ref="O13:O14"/>
    <mergeCell ref="R10:R12"/>
    <mergeCell ref="B9:R9"/>
    <mergeCell ref="B10:B12"/>
    <mergeCell ref="G11:G12"/>
    <mergeCell ref="B2:B5"/>
    <mergeCell ref="N2:Q2"/>
    <mergeCell ref="N3:Q3"/>
    <mergeCell ref="N4:Q4"/>
    <mergeCell ref="N5:Q5"/>
    <mergeCell ref="C2:M2"/>
    <mergeCell ref="C3:M3"/>
    <mergeCell ref="C4:M4"/>
    <mergeCell ref="C5:M5"/>
  </mergeCells>
  <conditionalFormatting sqref="O13">
    <cfRule type="cellIs" priority="1" dxfId="1" operator="equal" stopIfTrue="1">
      <formula>"0"</formula>
    </cfRule>
    <cfRule type="cellIs" priority="2" dxfId="1" operator="lessThanOrEqual" stopIfTrue="1">
      <formula>$V$6</formula>
    </cfRule>
    <cfRule type="cellIs" priority="3" dxfId="0" operator="greaterThanOrEqual" stopIfTrue="1">
      <formula>$V$3</formula>
    </cfRule>
    <cfRule type="cellIs" priority="4" dxfId="4" operator="between" stopIfTrue="1">
      <formula>$V$5</formula>
      <formula>$V$4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0" r:id="rId2"/>
  <headerFooter>
    <oddHeader>&amp;C&amp;A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66"/>
  </sheetPr>
  <dimension ref="A1:S179"/>
  <sheetViews>
    <sheetView showGridLines="0" zoomScalePageLayoutView="0" workbookViewId="0" topLeftCell="A37">
      <selection activeCell="Q63" sqref="Q63"/>
    </sheetView>
  </sheetViews>
  <sheetFormatPr defaultColWidth="11.421875" defaultRowHeight="12.75"/>
  <cols>
    <col min="1" max="1" width="3.00390625" style="39" customWidth="1"/>
    <col min="2" max="2" width="38.140625" style="39" customWidth="1"/>
    <col min="3" max="3" width="40.8515625" style="39" customWidth="1"/>
    <col min="4" max="5" width="5.7109375" style="39" customWidth="1"/>
    <col min="6" max="6" width="7.421875" style="39" customWidth="1"/>
    <col min="7" max="8" width="5.7109375" style="39" customWidth="1"/>
    <col min="9" max="9" width="8.00390625" style="39" bestFit="1" customWidth="1"/>
    <col min="10" max="11" width="5.7109375" style="39" customWidth="1"/>
    <col min="12" max="12" width="7.00390625" style="39" bestFit="1" customWidth="1"/>
    <col min="13" max="14" width="5.7109375" style="39" customWidth="1"/>
    <col min="15" max="15" width="7.00390625" style="39" bestFit="1" customWidth="1"/>
    <col min="16" max="16" width="22.57421875" style="39" customWidth="1"/>
    <col min="17" max="18" width="11.7109375" style="39" customWidth="1"/>
    <col min="19" max="19" width="11.421875" style="40" hidden="1" customWidth="1"/>
    <col min="20" max="16384" width="11.421875" style="39" customWidth="1"/>
  </cols>
  <sheetData>
    <row r="1" spans="2:16" ht="13.5" thickBo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9" ht="16.5" customHeight="1">
      <c r="B2" s="372"/>
      <c r="C2" s="375" t="s">
        <v>33</v>
      </c>
      <c r="D2" s="376"/>
      <c r="E2" s="376"/>
      <c r="F2" s="376"/>
      <c r="G2" s="376"/>
      <c r="H2" s="376"/>
      <c r="I2" s="376"/>
      <c r="J2" s="376"/>
      <c r="K2" s="376"/>
      <c r="L2" s="376"/>
      <c r="M2" s="377"/>
      <c r="N2" s="378" t="s">
        <v>84</v>
      </c>
      <c r="O2" s="379"/>
      <c r="P2" s="380"/>
      <c r="S2" s="43">
        <v>0.8</v>
      </c>
    </row>
    <row r="3" spans="2:19" ht="15.75" customHeight="1">
      <c r="B3" s="373"/>
      <c r="C3" s="381" t="s">
        <v>34</v>
      </c>
      <c r="D3" s="382"/>
      <c r="E3" s="382"/>
      <c r="F3" s="382"/>
      <c r="G3" s="382"/>
      <c r="H3" s="382"/>
      <c r="I3" s="382"/>
      <c r="J3" s="382"/>
      <c r="K3" s="382"/>
      <c r="L3" s="382"/>
      <c r="M3" s="383"/>
      <c r="N3" s="384" t="s">
        <v>86</v>
      </c>
      <c r="O3" s="385"/>
      <c r="P3" s="386"/>
      <c r="S3" s="43">
        <v>0.79999</v>
      </c>
    </row>
    <row r="4" spans="2:19" ht="15.75" customHeight="1">
      <c r="B4" s="373"/>
      <c r="C4" s="381" t="s">
        <v>35</v>
      </c>
      <c r="D4" s="382"/>
      <c r="E4" s="382"/>
      <c r="F4" s="382"/>
      <c r="G4" s="382"/>
      <c r="H4" s="382"/>
      <c r="I4" s="382"/>
      <c r="J4" s="382"/>
      <c r="K4" s="382"/>
      <c r="L4" s="382"/>
      <c r="M4" s="383"/>
      <c r="N4" s="384" t="s">
        <v>85</v>
      </c>
      <c r="O4" s="385"/>
      <c r="P4" s="386"/>
      <c r="S4" s="43">
        <v>0.65</v>
      </c>
    </row>
    <row r="5" spans="2:19" ht="16.5" customHeight="1" thickBot="1">
      <c r="B5" s="374"/>
      <c r="C5" s="366" t="s">
        <v>36</v>
      </c>
      <c r="D5" s="367"/>
      <c r="E5" s="367"/>
      <c r="F5" s="367"/>
      <c r="G5" s="367"/>
      <c r="H5" s="367"/>
      <c r="I5" s="367"/>
      <c r="J5" s="367"/>
      <c r="K5" s="367"/>
      <c r="L5" s="367"/>
      <c r="M5" s="368"/>
      <c r="N5" s="369" t="s">
        <v>177</v>
      </c>
      <c r="O5" s="370"/>
      <c r="P5" s="371"/>
      <c r="S5" s="43">
        <v>0.649999</v>
      </c>
    </row>
    <row r="6" spans="2:19" ht="13.5" thickBo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S6" s="43"/>
    </row>
    <row r="7" spans="1:19" ht="12.75">
      <c r="A7" s="37"/>
      <c r="B7" s="274" t="s">
        <v>40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6"/>
      <c r="Q7" s="37"/>
      <c r="S7" s="43"/>
    </row>
    <row r="8" spans="1:17" ht="13.5" thickBot="1">
      <c r="A8" s="37"/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9"/>
      <c r="Q8" s="37"/>
    </row>
    <row r="9" spans="1:17" ht="6.75" customHeight="1" thickBot="1">
      <c r="A9" s="37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37"/>
    </row>
    <row r="10" spans="1:17" ht="26.25" customHeight="1" thickBot="1">
      <c r="A10" s="37"/>
      <c r="B10" s="13" t="s">
        <v>50</v>
      </c>
      <c r="C10" s="286">
        <v>2019</v>
      </c>
      <c r="D10" s="287"/>
      <c r="E10" s="287"/>
      <c r="F10" s="287"/>
      <c r="G10" s="287"/>
      <c r="H10" s="287"/>
      <c r="I10" s="288"/>
      <c r="J10" s="398" t="s">
        <v>1</v>
      </c>
      <c r="K10" s="399"/>
      <c r="L10" s="399"/>
      <c r="M10" s="399"/>
      <c r="N10" s="283" t="s">
        <v>87</v>
      </c>
      <c r="O10" s="284"/>
      <c r="P10" s="285"/>
      <c r="Q10" s="37"/>
    </row>
    <row r="11" spans="1:17" ht="4.5" customHeight="1" thickBot="1">
      <c r="A11" s="37"/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1"/>
      <c r="Q11" s="37"/>
    </row>
    <row r="12" spans="1:17" ht="27" customHeight="1" thickBot="1">
      <c r="A12" s="37"/>
      <c r="B12" s="13" t="s">
        <v>0</v>
      </c>
      <c r="C12" s="221" t="s">
        <v>58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2"/>
      <c r="Q12" s="37"/>
    </row>
    <row r="13" spans="1:17" ht="4.5" customHeight="1" thickBot="1">
      <c r="A13" s="37"/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  <c r="Q13" s="37"/>
    </row>
    <row r="14" spans="1:17" ht="18" customHeight="1" thickBot="1">
      <c r="A14" s="37"/>
      <c r="B14" s="13" t="s">
        <v>6</v>
      </c>
      <c r="C14" s="237" t="s">
        <v>101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  <c r="Q14" s="37"/>
    </row>
    <row r="15" spans="1:17" ht="4.5" customHeight="1" thickBot="1">
      <c r="A15" s="37"/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70"/>
      <c r="Q15" s="37"/>
    </row>
    <row r="16" spans="1:17" ht="32.25" customHeight="1" thickBot="1">
      <c r="A16" s="37"/>
      <c r="B16" s="13" t="s">
        <v>22</v>
      </c>
      <c r="C16" s="258" t="s">
        <v>102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37"/>
    </row>
    <row r="17" spans="1:17" ht="4.5" customHeight="1" thickBot="1">
      <c r="A17" s="37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70"/>
      <c r="Q17" s="37"/>
    </row>
    <row r="18" spans="1:17" ht="26.25" customHeight="1" thickBot="1">
      <c r="A18" s="37"/>
      <c r="B18" s="13" t="s">
        <v>9</v>
      </c>
      <c r="C18" s="360" t="s">
        <v>90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2"/>
      <c r="Q18" s="37"/>
    </row>
    <row r="19" spans="1:17" ht="4.5" customHeight="1" thickBot="1">
      <c r="A19" s="37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37"/>
    </row>
    <row r="20" spans="1:17" ht="17.25" customHeight="1" thickBot="1">
      <c r="A20" s="37"/>
      <c r="B20" s="170" t="s">
        <v>23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  <c r="Q20" s="37"/>
    </row>
    <row r="21" spans="1:17" ht="4.5" customHeight="1" thickBot="1">
      <c r="A21" s="37"/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  <c r="Q21" s="37"/>
    </row>
    <row r="22" spans="1:17" ht="51" customHeight="1" thickBot="1">
      <c r="A22" s="37"/>
      <c r="B22" s="13" t="s">
        <v>3</v>
      </c>
      <c r="C22" s="265" t="s">
        <v>180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7"/>
      <c r="Q22" s="37"/>
    </row>
    <row r="23" spans="1:17" ht="4.5" customHeight="1" thickBot="1">
      <c r="A23" s="37"/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70"/>
      <c r="Q23" s="37"/>
    </row>
    <row r="24" spans="1:17" ht="53.25" customHeight="1" thickBot="1">
      <c r="A24" s="37"/>
      <c r="B24" s="13" t="s">
        <v>10</v>
      </c>
      <c r="C24" s="237" t="s">
        <v>103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  <c r="Q24" s="37"/>
    </row>
    <row r="25" spans="1:17" ht="7.5" customHeight="1" thickBot="1">
      <c r="A25" s="37"/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2"/>
      <c r="Q25" s="37"/>
    </row>
    <row r="26" spans="1:17" ht="20.25" customHeight="1" thickBot="1">
      <c r="A26" s="37"/>
      <c r="B26" s="38" t="s">
        <v>2</v>
      </c>
      <c r="C26" s="141">
        <v>0.95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37"/>
    </row>
    <row r="27" spans="1:17" ht="4.5" customHeight="1" thickBot="1">
      <c r="A27" s="37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5"/>
      <c r="Q27" s="37"/>
    </row>
    <row r="28" spans="1:17" ht="12.75" customHeight="1" thickBot="1">
      <c r="A28" s="37"/>
      <c r="B28" s="38" t="s">
        <v>11</v>
      </c>
      <c r="C28" s="41" t="s">
        <v>12</v>
      </c>
      <c r="D28" s="246" t="s">
        <v>134</v>
      </c>
      <c r="E28" s="247"/>
      <c r="F28" s="247"/>
      <c r="G28" s="248"/>
      <c r="H28" s="249" t="s">
        <v>13</v>
      </c>
      <c r="I28" s="249"/>
      <c r="J28" s="249"/>
      <c r="K28" s="246" t="s">
        <v>183</v>
      </c>
      <c r="L28" s="247"/>
      <c r="M28" s="248"/>
      <c r="N28" s="250" t="s">
        <v>14</v>
      </c>
      <c r="O28" s="251"/>
      <c r="P28" s="42" t="s">
        <v>184</v>
      </c>
      <c r="Q28" s="37"/>
    </row>
    <row r="29" spans="1:17" ht="4.5" customHeight="1" thickBot="1">
      <c r="A29" s="37"/>
      <c r="B29" s="231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3"/>
      <c r="Q29" s="37"/>
    </row>
    <row r="30" spans="1:17" ht="13.5" thickBot="1">
      <c r="A30" s="37"/>
      <c r="B30" s="13" t="s">
        <v>7</v>
      </c>
      <c r="C30" s="220" t="s">
        <v>83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2"/>
      <c r="Q30" s="37"/>
    </row>
    <row r="31" spans="1:17" ht="4.5" customHeight="1" thickBot="1">
      <c r="A31" s="37"/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70"/>
      <c r="Q31" s="37"/>
    </row>
    <row r="32" spans="1:17" ht="13.5" thickBot="1">
      <c r="A32" s="37"/>
      <c r="B32" s="13" t="s">
        <v>4</v>
      </c>
      <c r="C32" s="220" t="s">
        <v>45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2"/>
      <c r="Q32" s="37"/>
    </row>
    <row r="33" spans="1:17" ht="4.5" customHeight="1" thickBot="1">
      <c r="A33" s="37"/>
      <c r="B33" s="268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0"/>
      <c r="Q33" s="37"/>
    </row>
    <row r="34" spans="1:17" ht="13.5" thickBot="1">
      <c r="A34" s="37"/>
      <c r="B34" s="13" t="s">
        <v>21</v>
      </c>
      <c r="C34" s="220" t="s">
        <v>45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2"/>
      <c r="Q34" s="37"/>
    </row>
    <row r="35" spans="1:17" ht="4.5" customHeight="1" thickBot="1">
      <c r="A35" s="37"/>
      <c r="B35" s="271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3"/>
      <c r="Q35" s="37"/>
    </row>
    <row r="36" spans="1:17" ht="16.5" customHeight="1" thickBot="1">
      <c r="A36" s="37"/>
      <c r="B36" s="13" t="s">
        <v>39</v>
      </c>
      <c r="C36" s="220" t="s">
        <v>45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2"/>
      <c r="Q36" s="37"/>
    </row>
    <row r="37" spans="1:17" ht="4.5" customHeight="1" thickBot="1">
      <c r="A37" s="37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37"/>
    </row>
    <row r="38" spans="1:17" ht="13.5" thickBot="1">
      <c r="A38" s="37"/>
      <c r="B38" s="223" t="s">
        <v>15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5"/>
      <c r="P38" s="226"/>
      <c r="Q38" s="37"/>
    </row>
    <row r="39" spans="1:17" ht="19.5" customHeight="1">
      <c r="A39" s="37"/>
      <c r="B39" s="36" t="s">
        <v>20</v>
      </c>
      <c r="C39" s="223" t="s">
        <v>16</v>
      </c>
      <c r="D39" s="224"/>
      <c r="E39" s="224"/>
      <c r="F39" s="224"/>
      <c r="G39" s="226"/>
      <c r="H39" s="223" t="s">
        <v>7</v>
      </c>
      <c r="I39" s="224"/>
      <c r="J39" s="224"/>
      <c r="K39" s="224"/>
      <c r="L39" s="226"/>
      <c r="M39" s="223" t="s">
        <v>17</v>
      </c>
      <c r="N39" s="224"/>
      <c r="O39" s="225"/>
      <c r="P39" s="226"/>
      <c r="Q39" s="37"/>
    </row>
    <row r="40" spans="1:17" ht="59.25" customHeight="1">
      <c r="A40" s="37"/>
      <c r="B40" s="14" t="s">
        <v>174</v>
      </c>
      <c r="C40" s="205" t="s">
        <v>118</v>
      </c>
      <c r="D40" s="206"/>
      <c r="E40" s="206"/>
      <c r="F40" s="206"/>
      <c r="G40" s="207"/>
      <c r="H40" s="395" t="s">
        <v>178</v>
      </c>
      <c r="I40" s="395"/>
      <c r="J40" s="395"/>
      <c r="K40" s="395"/>
      <c r="L40" s="395"/>
      <c r="M40" s="396" t="s">
        <v>119</v>
      </c>
      <c r="N40" s="396"/>
      <c r="O40" s="396"/>
      <c r="P40" s="397"/>
      <c r="Q40" s="37"/>
    </row>
    <row r="41" spans="1:17" ht="36.75" customHeight="1">
      <c r="A41" s="37"/>
      <c r="B41" s="15" t="s">
        <v>175</v>
      </c>
      <c r="C41" s="205" t="s">
        <v>118</v>
      </c>
      <c r="D41" s="206"/>
      <c r="E41" s="206"/>
      <c r="F41" s="206"/>
      <c r="G41" s="207"/>
      <c r="H41" s="395" t="s">
        <v>178</v>
      </c>
      <c r="I41" s="395"/>
      <c r="J41" s="395"/>
      <c r="K41" s="395"/>
      <c r="L41" s="395"/>
      <c r="M41" s="396" t="s">
        <v>121</v>
      </c>
      <c r="N41" s="396"/>
      <c r="O41" s="396"/>
      <c r="P41" s="397"/>
      <c r="Q41" s="37"/>
    </row>
    <row r="42" spans="1:17" ht="4.5" customHeight="1" thickBot="1">
      <c r="A42" s="3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37"/>
    </row>
    <row r="43" spans="1:17" ht="13.5" customHeight="1" thickBot="1">
      <c r="A43" s="37"/>
      <c r="B43" s="199" t="s">
        <v>8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1"/>
      <c r="Q43" s="37"/>
    </row>
    <row r="44" spans="1:17" ht="4.5" customHeight="1" thickBot="1">
      <c r="A44" s="37"/>
      <c r="B44" s="4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9"/>
      <c r="Q44" s="37"/>
    </row>
    <row r="45" spans="1:17" ht="20.25" customHeight="1">
      <c r="A45" s="37"/>
      <c r="B45" s="202" t="s">
        <v>18</v>
      </c>
      <c r="C45" s="78" t="s">
        <v>148</v>
      </c>
      <c r="D45" s="75" t="s">
        <v>62</v>
      </c>
      <c r="E45" s="75" t="s">
        <v>137</v>
      </c>
      <c r="F45" s="75" t="s">
        <v>138</v>
      </c>
      <c r="G45" s="75" t="s">
        <v>139</v>
      </c>
      <c r="H45" s="75" t="s">
        <v>140</v>
      </c>
      <c r="I45" s="75" t="s">
        <v>141</v>
      </c>
      <c r="J45" s="75" t="s">
        <v>142</v>
      </c>
      <c r="K45" s="75" t="s">
        <v>143</v>
      </c>
      <c r="L45" s="75" t="s">
        <v>144</v>
      </c>
      <c r="M45" s="75" t="s">
        <v>145</v>
      </c>
      <c r="N45" s="75" t="s">
        <v>146</v>
      </c>
      <c r="O45" s="75" t="s">
        <v>147</v>
      </c>
      <c r="P45" s="76" t="s">
        <v>151</v>
      </c>
      <c r="Q45" s="37"/>
    </row>
    <row r="46" spans="1:17" ht="30.75" customHeight="1">
      <c r="A46" s="37"/>
      <c r="B46" s="393"/>
      <c r="C46" s="142" t="s">
        <v>181</v>
      </c>
      <c r="D46" s="56"/>
      <c r="E46" s="56"/>
      <c r="F46" s="150">
        <f>+C26</f>
        <v>0.95</v>
      </c>
      <c r="G46" s="56"/>
      <c r="H46" s="56"/>
      <c r="I46" s="150">
        <f>+C26</f>
        <v>0.95</v>
      </c>
      <c r="J46" s="56"/>
      <c r="K46" s="56"/>
      <c r="L46" s="150">
        <f>+C26</f>
        <v>0.95</v>
      </c>
      <c r="M46" s="56"/>
      <c r="N46" s="56"/>
      <c r="O46" s="150">
        <f>+C26</f>
        <v>0.95</v>
      </c>
      <c r="P46" s="151">
        <f>+'3 % procesos admitidos térm leg'!C26</f>
        <v>0.95</v>
      </c>
      <c r="Q46" s="37"/>
    </row>
    <row r="47" spans="1:17" ht="26.25" customHeight="1">
      <c r="A47" s="37"/>
      <c r="B47" s="393"/>
      <c r="C47" s="142" t="s">
        <v>182</v>
      </c>
      <c r="D47" s="56"/>
      <c r="E47" s="56"/>
      <c r="F47" s="80">
        <f>IF('registro % procesos admit térm'!E13=0," ",'registro % procesos admit térm'!E13/'registro % procesos admit térm'!E14)</f>
        <v>0.9743589743589743</v>
      </c>
      <c r="G47" s="79"/>
      <c r="H47" s="79"/>
      <c r="I47" s="80">
        <f>IF('registro % procesos admit térm'!G13=0," ",'registro % procesos admit térm'!G13/'registro % procesos admit térm'!G14)</f>
        <v>1</v>
      </c>
      <c r="J47" s="79"/>
      <c r="K47" s="79"/>
      <c r="L47" s="80">
        <f>IF('registro % procesos admit térm'!I13=0," ",'registro % procesos admit térm'!I13/'registro % procesos admit térm'!I14)</f>
        <v>0.9830508474576272</v>
      </c>
      <c r="M47" s="79"/>
      <c r="N47" s="79"/>
      <c r="O47" s="80">
        <f>IF('registro % procesos admit térm'!K13=0," ",'registro % procesos admit térm'!K13/'registro % procesos admit térm'!K14)</f>
        <v>1</v>
      </c>
      <c r="P47" s="81">
        <f>IF('registro % procesos admit térm'!M13=0," ",'registro % procesos admit térm'!M13/'registro % procesos admit térm'!M14)</f>
        <v>0.9872611464968153</v>
      </c>
      <c r="Q47" s="37"/>
    </row>
    <row r="48" spans="1:17" ht="18" customHeight="1" thickBot="1">
      <c r="A48" s="37"/>
      <c r="B48" s="394"/>
      <c r="C48" s="143" t="s">
        <v>159</v>
      </c>
      <c r="D48" s="58"/>
      <c r="E48" s="58"/>
      <c r="F48" s="158">
        <f>+'registro % procesos admit térm'!F13</f>
        <v>1.0256410256410258</v>
      </c>
      <c r="G48" s="97"/>
      <c r="H48" s="97"/>
      <c r="I48" s="158">
        <f>+'registro % procesos admit térm'!H13</f>
        <v>1.0526315789473684</v>
      </c>
      <c r="J48" s="97"/>
      <c r="K48" s="97"/>
      <c r="L48" s="158">
        <f>+'registro % procesos admit térm'!J13</f>
        <v>1.0347903657448707</v>
      </c>
      <c r="M48" s="97"/>
      <c r="N48" s="97"/>
      <c r="O48" s="158">
        <f>+'registro % procesos admit térm'!L13</f>
        <v>1.0526315789473684</v>
      </c>
      <c r="P48" s="158">
        <f>+'registro % procesos admit térm'!P13</f>
        <v>1.039222259470332</v>
      </c>
      <c r="Q48" s="37"/>
    </row>
    <row r="49" spans="1:17" ht="4.5" customHeight="1" thickBot="1">
      <c r="A49" s="37"/>
      <c r="B49" s="138">
        <v>0.9</v>
      </c>
      <c r="C49" s="130"/>
      <c r="D49" s="130"/>
      <c r="E49" s="130"/>
      <c r="F49" s="131">
        <f>+$C$26</f>
        <v>0.95</v>
      </c>
      <c r="G49" s="130"/>
      <c r="H49" s="130"/>
      <c r="I49" s="131">
        <f>+$C$26</f>
        <v>0.95</v>
      </c>
      <c r="J49" s="130"/>
      <c r="K49" s="130"/>
      <c r="L49" s="131">
        <f>+$C$26</f>
        <v>0.95</v>
      </c>
      <c r="M49" s="130"/>
      <c r="N49" s="130"/>
      <c r="O49" s="131">
        <f>+$C$26</f>
        <v>0.95</v>
      </c>
      <c r="P49" s="131">
        <f>+$C$26</f>
        <v>0.95</v>
      </c>
      <c r="Q49" s="37"/>
    </row>
    <row r="50" spans="1:17" ht="22.5" customHeight="1" thickBot="1">
      <c r="A50" s="37"/>
      <c r="B50" s="199" t="s">
        <v>19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  <c r="Q50" s="37"/>
    </row>
    <row r="51" spans="1:17" ht="12.75">
      <c r="A51" s="37"/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1"/>
      <c r="Q51" s="37"/>
    </row>
    <row r="52" spans="1:17" ht="12.75">
      <c r="A52" s="37"/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4"/>
      <c r="Q52" s="37"/>
    </row>
    <row r="53" spans="1:17" ht="12.75">
      <c r="A53" s="37"/>
      <c r="B53" s="182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4"/>
      <c r="Q53" s="37"/>
    </row>
    <row r="54" spans="1:17" ht="12.75">
      <c r="A54" s="37"/>
      <c r="B54" s="182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4"/>
      <c r="Q54" s="37"/>
    </row>
    <row r="55" spans="1:17" ht="12.75">
      <c r="A55" s="37"/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4"/>
      <c r="Q55" s="37"/>
    </row>
    <row r="56" spans="1:17" ht="12.75">
      <c r="A56" s="37"/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4"/>
      <c r="Q56" s="37"/>
    </row>
    <row r="57" spans="1:17" ht="12.75">
      <c r="A57" s="37"/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4"/>
      <c r="Q57" s="37"/>
    </row>
    <row r="58" spans="1:17" ht="12.75">
      <c r="A58" s="37"/>
      <c r="B58" s="182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4"/>
      <c r="Q58" s="37"/>
    </row>
    <row r="59" spans="1:17" ht="12.75">
      <c r="A59" s="37"/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4"/>
      <c r="Q59" s="37"/>
    </row>
    <row r="60" spans="1:17" ht="12.75">
      <c r="A60" s="37"/>
      <c r="B60" s="182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4"/>
      <c r="Q60" s="37"/>
    </row>
    <row r="61" spans="1:17" ht="12.75">
      <c r="A61" s="37"/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  <c r="Q61" s="37"/>
    </row>
    <row r="62" spans="1:17" ht="12.75">
      <c r="A62" s="37"/>
      <c r="B62" s="182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4"/>
      <c r="Q62" s="37"/>
    </row>
    <row r="63" spans="1:17" ht="12.75">
      <c r="A63" s="37"/>
      <c r="B63" s="182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4"/>
      <c r="Q63" s="37"/>
    </row>
    <row r="64" spans="1:17" ht="12.75">
      <c r="A64" s="37"/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4"/>
      <c r="Q64" s="37"/>
    </row>
    <row r="65" spans="1:17" ht="12.75">
      <c r="A65" s="37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4"/>
      <c r="Q65" s="37"/>
    </row>
    <row r="66" spans="1:17" ht="13.5" thickBot="1">
      <c r="A66" s="37"/>
      <c r="B66" s="185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7"/>
      <c r="Q66" s="37"/>
    </row>
    <row r="67" spans="1:19" s="52" customFormat="1" ht="4.5" customHeight="1" thickBot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S67" s="53"/>
    </row>
    <row r="68" spans="1:17" ht="15" customHeight="1">
      <c r="A68" s="37"/>
      <c r="B68" s="176" t="s">
        <v>5</v>
      </c>
      <c r="C68" s="173" t="s">
        <v>79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5"/>
      <c r="Q68" s="37"/>
    </row>
    <row r="69" spans="1:17" ht="49.5" customHeight="1">
      <c r="A69" s="37"/>
      <c r="B69" s="177"/>
      <c r="C69" s="161" t="s">
        <v>186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  <c r="Q69" s="37"/>
    </row>
    <row r="70" spans="1:17" ht="15" customHeight="1">
      <c r="A70" s="37"/>
      <c r="B70" s="177"/>
      <c r="C70" s="164" t="s">
        <v>80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6"/>
      <c r="Q70" s="37"/>
    </row>
    <row r="71" spans="1:17" ht="49.5" customHeight="1">
      <c r="A71" s="37"/>
      <c r="B71" s="177"/>
      <c r="C71" s="161" t="s">
        <v>187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/>
      <c r="Q71" s="37"/>
    </row>
    <row r="72" spans="1:17" ht="18" customHeight="1">
      <c r="A72" s="37"/>
      <c r="B72" s="177"/>
      <c r="C72" s="164" t="s">
        <v>81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6"/>
      <c r="Q72" s="37"/>
    </row>
    <row r="73" spans="1:17" ht="49.5" customHeight="1">
      <c r="A73" s="37"/>
      <c r="B73" s="177"/>
      <c r="C73" s="351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3"/>
      <c r="Q73" s="37"/>
    </row>
    <row r="74" spans="1:17" ht="17.25" customHeight="1">
      <c r="A74" s="37"/>
      <c r="B74" s="177"/>
      <c r="C74" s="164" t="s">
        <v>82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6"/>
      <c r="Q74" s="37"/>
    </row>
    <row r="75" spans="1:17" ht="49.5" customHeight="1" thickBot="1">
      <c r="A75" s="37"/>
      <c r="B75" s="178"/>
      <c r="C75" s="346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8"/>
      <c r="Q75" s="37"/>
    </row>
    <row r="76" spans="1:17" ht="30.75" customHeight="1" thickBot="1">
      <c r="A76" s="37"/>
      <c r="B76" s="5" t="s">
        <v>38</v>
      </c>
      <c r="C76" s="189" t="s">
        <v>121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1"/>
      <c r="Q76" s="37"/>
    </row>
    <row r="77" spans="1:17" ht="27.75" customHeight="1" thickBot="1">
      <c r="A77" s="37"/>
      <c r="B77" s="5" t="s">
        <v>51</v>
      </c>
      <c r="C77" s="349" t="s">
        <v>52</v>
      </c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50"/>
      <c r="Q77" s="37"/>
    </row>
    <row r="81" ht="12.75" hidden="1">
      <c r="C81" s="39">
        <v>2018</v>
      </c>
    </row>
    <row r="82" ht="12.75" hidden="1">
      <c r="C82" s="39">
        <v>2019</v>
      </c>
    </row>
    <row r="88" s="9" customFormat="1" ht="12.75">
      <c r="S88" s="40"/>
    </row>
    <row r="89" s="9" customFormat="1" ht="12.75">
      <c r="S89" s="40"/>
    </row>
    <row r="90" s="9" customFormat="1" ht="12.75">
      <c r="S90" s="40"/>
    </row>
    <row r="91" s="9" customFormat="1" ht="12.75">
      <c r="S91" s="40"/>
    </row>
    <row r="92" s="9" customFormat="1" ht="12.75">
      <c r="S92" s="40"/>
    </row>
    <row r="93" s="9" customFormat="1" ht="12.75">
      <c r="S93" s="40"/>
    </row>
    <row r="94" spans="4:19" s="9" customFormat="1" ht="12.75">
      <c r="D94" s="68"/>
      <c r="E94" s="68"/>
      <c r="F94" s="68"/>
      <c r="G94" s="68"/>
      <c r="H94" s="68"/>
      <c r="I94" s="68"/>
      <c r="S94" s="40"/>
    </row>
    <row r="95" spans="4:19" s="9" customFormat="1" ht="12.75">
      <c r="D95" s="68"/>
      <c r="E95" s="68"/>
      <c r="F95" s="68"/>
      <c r="G95" s="68"/>
      <c r="H95" s="68"/>
      <c r="I95" s="68"/>
      <c r="S95" s="40"/>
    </row>
    <row r="96" spans="2:19" s="9" customFormat="1" ht="12.75">
      <c r="B96" s="68"/>
      <c r="C96" s="68"/>
      <c r="D96" s="68"/>
      <c r="E96" s="68"/>
      <c r="F96" s="68"/>
      <c r="G96" s="68"/>
      <c r="H96" s="68"/>
      <c r="I96" s="68"/>
      <c r="S96" s="40"/>
    </row>
    <row r="97" spans="2:19" s="9" customFormat="1" ht="12.75">
      <c r="B97" s="68"/>
      <c r="C97" s="68"/>
      <c r="D97" s="68"/>
      <c r="E97" s="68"/>
      <c r="F97" s="68"/>
      <c r="G97" s="68"/>
      <c r="H97" s="68"/>
      <c r="I97" s="68"/>
      <c r="S97" s="40"/>
    </row>
    <row r="98" spans="2:19" s="9" customFormat="1" ht="12.75">
      <c r="B98" s="68"/>
      <c r="C98" s="68"/>
      <c r="D98" s="68"/>
      <c r="E98" s="68"/>
      <c r="F98" s="68"/>
      <c r="G98" s="68"/>
      <c r="H98" s="68"/>
      <c r="I98" s="68"/>
      <c r="S98" s="40"/>
    </row>
    <row r="99" spans="2:19" s="9" customFormat="1" ht="12.75">
      <c r="B99" s="68"/>
      <c r="C99" s="68"/>
      <c r="D99" s="68"/>
      <c r="E99" s="68"/>
      <c r="F99" s="68"/>
      <c r="G99" s="68"/>
      <c r="H99" s="68"/>
      <c r="I99" s="68"/>
      <c r="K99" s="68"/>
      <c r="L99" s="68"/>
      <c r="M99" s="68"/>
      <c r="N99" s="68"/>
      <c r="O99" s="68"/>
      <c r="P99" s="68"/>
      <c r="S99" s="40"/>
    </row>
    <row r="100" spans="2:19" s="9" customFormat="1" ht="12.75">
      <c r="B100" s="68"/>
      <c r="C100" s="68"/>
      <c r="D100" s="68"/>
      <c r="E100" s="68"/>
      <c r="F100" s="68"/>
      <c r="G100" s="68"/>
      <c r="H100" s="68"/>
      <c r="I100" s="68"/>
      <c r="K100" s="68"/>
      <c r="L100" s="68"/>
      <c r="M100" s="68"/>
      <c r="N100" s="68"/>
      <c r="O100" s="68"/>
      <c r="P100" s="68"/>
      <c r="S100" s="40"/>
    </row>
    <row r="101" spans="2:19" s="9" customFormat="1" ht="12.75">
      <c r="B101" s="68"/>
      <c r="C101" s="68"/>
      <c r="D101" s="68"/>
      <c r="E101" s="68"/>
      <c r="F101" s="68"/>
      <c r="G101" s="68"/>
      <c r="H101" s="68"/>
      <c r="I101" s="68"/>
      <c r="K101" s="68"/>
      <c r="L101" s="68"/>
      <c r="M101" s="68"/>
      <c r="N101" s="68"/>
      <c r="O101" s="68"/>
      <c r="P101" s="68"/>
      <c r="S101" s="40"/>
    </row>
    <row r="102" spans="2:19" s="9" customFormat="1" ht="12.75">
      <c r="B102" s="68"/>
      <c r="C102" s="68"/>
      <c r="D102" s="68"/>
      <c r="E102" s="68"/>
      <c r="F102" s="68"/>
      <c r="G102" s="68"/>
      <c r="H102" s="68"/>
      <c r="I102" s="68"/>
      <c r="K102" s="68"/>
      <c r="L102" s="68"/>
      <c r="M102" s="68"/>
      <c r="N102" s="68"/>
      <c r="O102" s="68"/>
      <c r="P102" s="68"/>
      <c r="Q102" s="19" t="s">
        <v>43</v>
      </c>
      <c r="S102" s="40"/>
    </row>
    <row r="103" spans="2:19" s="9" customFormat="1" ht="25.5">
      <c r="B103" s="69"/>
      <c r="C103" s="69"/>
      <c r="D103" s="68"/>
      <c r="E103" s="68"/>
      <c r="F103" s="68"/>
      <c r="G103" s="68"/>
      <c r="H103" s="68"/>
      <c r="I103" s="68"/>
      <c r="K103" s="68"/>
      <c r="L103" s="68"/>
      <c r="O103" s="68"/>
      <c r="P103" s="68"/>
      <c r="Q103" s="19" t="s">
        <v>44</v>
      </c>
      <c r="S103" s="40"/>
    </row>
    <row r="104" spans="2:19" s="9" customFormat="1" ht="25.5">
      <c r="B104" s="69"/>
      <c r="C104" s="69"/>
      <c r="D104" s="68"/>
      <c r="E104" s="68"/>
      <c r="F104" s="68"/>
      <c r="G104" s="68"/>
      <c r="H104" s="68"/>
      <c r="I104" s="68"/>
      <c r="K104" s="68"/>
      <c r="L104" s="68"/>
      <c r="O104" s="68"/>
      <c r="P104" s="68"/>
      <c r="Q104" s="19" t="s">
        <v>46</v>
      </c>
      <c r="S104" s="40"/>
    </row>
    <row r="105" spans="2:19" s="9" customFormat="1" ht="25.5">
      <c r="B105" s="69"/>
      <c r="C105" s="69"/>
      <c r="D105" s="68"/>
      <c r="E105" s="68"/>
      <c r="F105" s="68"/>
      <c r="G105" s="68"/>
      <c r="H105" s="68"/>
      <c r="I105" s="68"/>
      <c r="K105" s="68"/>
      <c r="L105" s="68"/>
      <c r="O105" s="68"/>
      <c r="P105" s="68"/>
      <c r="Q105" s="19" t="s">
        <v>45</v>
      </c>
      <c r="S105" s="40"/>
    </row>
    <row r="106" spans="2:19" s="9" customFormat="1" ht="12.75">
      <c r="B106" s="68"/>
      <c r="C106" s="69"/>
      <c r="D106" s="68"/>
      <c r="E106" s="68"/>
      <c r="F106" s="68"/>
      <c r="G106" s="68"/>
      <c r="H106" s="68"/>
      <c r="I106" s="68"/>
      <c r="K106" s="68"/>
      <c r="L106" s="68"/>
      <c r="M106" s="69"/>
      <c r="N106" s="68"/>
      <c r="O106" s="68"/>
      <c r="P106" s="68"/>
      <c r="Q106" s="19" t="s">
        <v>47</v>
      </c>
      <c r="S106" s="40"/>
    </row>
    <row r="107" spans="2:19" s="9" customFormat="1" ht="12.75">
      <c r="B107" s="68"/>
      <c r="C107" s="69"/>
      <c r="D107" s="68"/>
      <c r="E107" s="68"/>
      <c r="F107" s="68"/>
      <c r="G107" s="68"/>
      <c r="H107" s="68"/>
      <c r="I107" s="68"/>
      <c r="K107" s="68"/>
      <c r="L107" s="68"/>
      <c r="M107" s="68"/>
      <c r="N107" s="68" t="s">
        <v>42</v>
      </c>
      <c r="O107" s="68"/>
      <c r="P107" s="68"/>
      <c r="Q107" s="19" t="s">
        <v>48</v>
      </c>
      <c r="S107" s="40"/>
    </row>
    <row r="108" spans="2:19" s="9" customFormat="1" ht="12.75">
      <c r="B108" s="68"/>
      <c r="C108" s="69"/>
      <c r="D108" s="68"/>
      <c r="E108" s="68"/>
      <c r="F108" s="68"/>
      <c r="G108" s="68"/>
      <c r="H108" s="68"/>
      <c r="I108" s="68"/>
      <c r="K108" s="68"/>
      <c r="L108" s="68"/>
      <c r="M108" s="68"/>
      <c r="N108" s="68"/>
      <c r="O108" s="68"/>
      <c r="P108" s="68"/>
      <c r="S108" s="40"/>
    </row>
    <row r="109" spans="2:19" s="9" customFormat="1" ht="12.75">
      <c r="B109" s="68"/>
      <c r="C109" s="69"/>
      <c r="D109" s="68"/>
      <c r="E109" s="68"/>
      <c r="F109" s="68"/>
      <c r="G109" s="68"/>
      <c r="H109" s="68"/>
      <c r="I109" s="68"/>
      <c r="K109" s="68"/>
      <c r="L109" s="68"/>
      <c r="M109" s="68"/>
      <c r="N109" s="68"/>
      <c r="O109" s="68"/>
      <c r="P109" s="68"/>
      <c r="S109" s="40"/>
    </row>
    <row r="110" spans="2:19" s="9" customFormat="1" ht="12.75">
      <c r="B110" s="68"/>
      <c r="C110" s="68"/>
      <c r="D110" s="68"/>
      <c r="E110" s="68"/>
      <c r="F110" s="68"/>
      <c r="G110" s="68"/>
      <c r="H110" s="68"/>
      <c r="I110" s="68"/>
      <c r="K110" s="68"/>
      <c r="L110" s="68"/>
      <c r="M110" s="68"/>
      <c r="N110" s="68"/>
      <c r="O110" s="68"/>
      <c r="P110" s="68"/>
      <c r="S110" s="40"/>
    </row>
    <row r="111" spans="2:19" s="9" customFormat="1" ht="12.75">
      <c r="B111" s="68"/>
      <c r="C111" s="68"/>
      <c r="D111" s="68"/>
      <c r="E111" s="68"/>
      <c r="F111" s="68"/>
      <c r="G111" s="68"/>
      <c r="H111" s="68"/>
      <c r="I111" s="68"/>
      <c r="K111" s="68"/>
      <c r="L111" s="68"/>
      <c r="M111" s="68"/>
      <c r="N111" s="68"/>
      <c r="O111" s="68"/>
      <c r="P111" s="68"/>
      <c r="S111" s="40"/>
    </row>
    <row r="112" spans="2:19" s="9" customFormat="1" ht="12.75">
      <c r="B112" s="68"/>
      <c r="C112" s="68"/>
      <c r="D112" s="68"/>
      <c r="E112" s="68"/>
      <c r="F112" s="68"/>
      <c r="G112" s="68"/>
      <c r="H112" s="68"/>
      <c r="I112" s="68"/>
      <c r="K112" s="68"/>
      <c r="L112" s="68"/>
      <c r="M112" s="68"/>
      <c r="N112" s="68"/>
      <c r="O112" s="68"/>
      <c r="P112" s="68"/>
      <c r="Q112" s="19">
        <v>2015</v>
      </c>
      <c r="S112" s="40"/>
    </row>
    <row r="113" spans="2:19" s="9" customFormat="1" ht="12.75" customHeight="1">
      <c r="B113" s="68"/>
      <c r="C113" s="68"/>
      <c r="D113" s="68"/>
      <c r="E113" s="68"/>
      <c r="F113" s="68"/>
      <c r="G113" s="68"/>
      <c r="H113" s="68"/>
      <c r="I113" s="68"/>
      <c r="Q113" s="19">
        <v>2016</v>
      </c>
      <c r="S113" s="40"/>
    </row>
    <row r="114" spans="2:19" s="9" customFormat="1" ht="12.75">
      <c r="B114" s="68"/>
      <c r="C114" s="68"/>
      <c r="D114" s="68"/>
      <c r="E114" s="68"/>
      <c r="F114" s="68"/>
      <c r="G114" s="68"/>
      <c r="H114" s="68"/>
      <c r="I114" s="68"/>
      <c r="Q114" s="19">
        <v>2017</v>
      </c>
      <c r="S114" s="40"/>
    </row>
    <row r="115" spans="3:19" s="9" customFormat="1" ht="12.75">
      <c r="C115" s="68"/>
      <c r="H115" s="68"/>
      <c r="I115" s="68"/>
      <c r="Q115" s="19">
        <v>2018</v>
      </c>
      <c r="S115" s="40"/>
    </row>
    <row r="116" spans="3:19" s="9" customFormat="1" ht="12.75">
      <c r="C116" s="68"/>
      <c r="H116" s="68"/>
      <c r="I116" s="68"/>
      <c r="S116" s="40"/>
    </row>
    <row r="117" spans="3:19" s="9" customFormat="1" ht="12.75">
      <c r="C117" s="68"/>
      <c r="H117" s="68"/>
      <c r="I117" s="68"/>
      <c r="S117" s="40"/>
    </row>
    <row r="118" spans="3:19" s="9" customFormat="1" ht="12.75">
      <c r="C118" s="68"/>
      <c r="H118" s="68"/>
      <c r="I118" s="68"/>
      <c r="S118" s="40"/>
    </row>
    <row r="119" spans="3:19" s="9" customFormat="1" ht="12.75">
      <c r="C119" s="68"/>
      <c r="H119" s="68"/>
      <c r="I119" s="68"/>
      <c r="S119" s="40"/>
    </row>
    <row r="120" spans="3:19" s="9" customFormat="1" ht="12.75">
      <c r="C120" s="68"/>
      <c r="H120" s="68"/>
      <c r="I120" s="68"/>
      <c r="S120" s="40"/>
    </row>
    <row r="121" spans="3:19" s="9" customFormat="1" ht="12.75">
      <c r="C121" s="68"/>
      <c r="H121" s="68"/>
      <c r="I121" s="68"/>
      <c r="S121" s="40"/>
    </row>
    <row r="122" spans="3:19" s="9" customFormat="1" ht="12.75">
      <c r="C122" s="68"/>
      <c r="H122" s="68"/>
      <c r="I122" s="68"/>
      <c r="S122" s="40"/>
    </row>
    <row r="123" spans="3:19" s="9" customFormat="1" ht="12.75">
      <c r="C123" s="68"/>
      <c r="H123" s="68"/>
      <c r="I123" s="68"/>
      <c r="S123" s="40"/>
    </row>
    <row r="124" spans="3:19" s="9" customFormat="1" ht="12.75">
      <c r="C124" s="68"/>
      <c r="H124" s="68"/>
      <c r="I124" s="68"/>
      <c r="S124" s="40"/>
    </row>
    <row r="125" spans="3:19" s="9" customFormat="1" ht="12.75">
      <c r="C125" s="68"/>
      <c r="H125" s="68"/>
      <c r="I125" s="68"/>
      <c r="S125" s="40"/>
    </row>
    <row r="126" spans="3:19" s="9" customFormat="1" ht="12.75">
      <c r="C126" s="68"/>
      <c r="H126" s="68"/>
      <c r="I126" s="68"/>
      <c r="S126" s="40"/>
    </row>
    <row r="127" spans="3:19" s="9" customFormat="1" ht="12.75">
      <c r="C127" s="68"/>
      <c r="H127" s="68"/>
      <c r="I127" s="68"/>
      <c r="S127" s="40"/>
    </row>
    <row r="128" spans="2:19" s="9" customFormat="1" ht="25.5">
      <c r="B128" s="19" t="s">
        <v>49</v>
      </c>
      <c r="C128" s="68"/>
      <c r="F128" s="68"/>
      <c r="I128" s="68"/>
      <c r="S128" s="40"/>
    </row>
    <row r="129" spans="2:19" s="9" customFormat="1" ht="38.25">
      <c r="B129" s="19" t="s">
        <v>88</v>
      </c>
      <c r="C129" s="68"/>
      <c r="F129" s="68"/>
      <c r="I129" s="68"/>
      <c r="S129" s="40"/>
    </row>
    <row r="130" spans="2:19" s="9" customFormat="1" ht="38.25">
      <c r="B130" s="19" t="s">
        <v>89</v>
      </c>
      <c r="C130" s="68"/>
      <c r="F130" s="68"/>
      <c r="I130" s="70"/>
      <c r="J130" s="70"/>
      <c r="K130" s="70"/>
      <c r="S130" s="40"/>
    </row>
    <row r="131" spans="2:19" s="9" customFormat="1" ht="51">
      <c r="B131" s="19" t="s">
        <v>90</v>
      </c>
      <c r="C131" s="68"/>
      <c r="F131" s="68"/>
      <c r="G131" s="68"/>
      <c r="H131" s="70"/>
      <c r="I131" s="70"/>
      <c r="J131" s="70"/>
      <c r="K131" s="70"/>
      <c r="S131" s="40"/>
    </row>
    <row r="132" spans="2:19" s="9" customFormat="1" ht="51">
      <c r="B132" s="19" t="s">
        <v>91</v>
      </c>
      <c r="C132" s="68"/>
      <c r="F132" s="68"/>
      <c r="G132" s="68"/>
      <c r="H132" s="70"/>
      <c r="I132" s="70"/>
      <c r="J132" s="70"/>
      <c r="K132" s="70"/>
      <c r="S132" s="40"/>
    </row>
    <row r="133" spans="2:19" s="9" customFormat="1" ht="38.25">
      <c r="B133" s="19" t="s">
        <v>92</v>
      </c>
      <c r="C133" s="68"/>
      <c r="F133" s="68"/>
      <c r="G133" s="68"/>
      <c r="H133" s="70"/>
      <c r="I133" s="70"/>
      <c r="J133" s="70"/>
      <c r="K133" s="70"/>
      <c r="S133" s="40"/>
    </row>
    <row r="134" spans="2:19" s="9" customFormat="1" ht="25.5">
      <c r="B134" s="19" t="s">
        <v>78</v>
      </c>
      <c r="C134" s="68"/>
      <c r="F134" s="68"/>
      <c r="G134" s="68"/>
      <c r="H134" s="70"/>
      <c r="I134" s="70"/>
      <c r="J134" s="70"/>
      <c r="K134" s="70"/>
      <c r="S134" s="40"/>
    </row>
    <row r="135" spans="2:19" s="9" customFormat="1" ht="12.75">
      <c r="B135" s="19" t="s">
        <v>61</v>
      </c>
      <c r="C135" s="68"/>
      <c r="F135" s="68"/>
      <c r="G135" s="68"/>
      <c r="H135" s="70"/>
      <c r="I135" s="70"/>
      <c r="J135" s="70"/>
      <c r="K135" s="70"/>
      <c r="S135" s="40"/>
    </row>
    <row r="136" spans="3:19" s="9" customFormat="1" ht="12.75">
      <c r="C136" s="68"/>
      <c r="F136" s="68"/>
      <c r="G136" s="68"/>
      <c r="H136" s="70"/>
      <c r="I136" s="70"/>
      <c r="J136" s="70"/>
      <c r="K136" s="70"/>
      <c r="S136" s="40"/>
    </row>
    <row r="137" spans="2:19" s="37" customFormat="1" ht="12.75">
      <c r="B137" s="9"/>
      <c r="C137" s="68"/>
      <c r="F137" s="68"/>
      <c r="G137" s="68"/>
      <c r="H137" s="70"/>
      <c r="I137" s="70"/>
      <c r="J137" s="70"/>
      <c r="K137" s="70"/>
      <c r="S137" s="71"/>
    </row>
    <row r="138" spans="2:19" s="37" customFormat="1" ht="12.75">
      <c r="B138" s="9" t="s">
        <v>24</v>
      </c>
      <c r="C138" s="68"/>
      <c r="F138" s="68"/>
      <c r="G138" s="68"/>
      <c r="H138" s="70"/>
      <c r="I138" s="70"/>
      <c r="J138" s="70"/>
      <c r="K138" s="70"/>
      <c r="S138" s="71"/>
    </row>
    <row r="139" spans="2:19" s="37" customFormat="1" ht="25.5">
      <c r="B139" s="72" t="s">
        <v>32</v>
      </c>
      <c r="C139" s="68"/>
      <c r="F139" s="68"/>
      <c r="G139" s="68"/>
      <c r="H139" s="70"/>
      <c r="I139" s="70"/>
      <c r="J139" s="70"/>
      <c r="K139" s="70"/>
      <c r="S139" s="71"/>
    </row>
    <row r="140" spans="2:19" s="37" customFormat="1" ht="12.75">
      <c r="B140" s="72" t="s">
        <v>68</v>
      </c>
      <c r="C140" s="68"/>
      <c r="F140" s="68"/>
      <c r="G140" s="68"/>
      <c r="H140" s="70"/>
      <c r="I140" s="70"/>
      <c r="J140" s="70"/>
      <c r="K140" s="70"/>
      <c r="S140" s="71"/>
    </row>
    <row r="141" spans="2:19" s="37" customFormat="1" ht="12.75">
      <c r="B141" s="72" t="s">
        <v>25</v>
      </c>
      <c r="C141" s="68"/>
      <c r="F141" s="68"/>
      <c r="G141" s="68"/>
      <c r="H141" s="70"/>
      <c r="I141" s="70"/>
      <c r="J141" s="70"/>
      <c r="K141" s="70"/>
      <c r="S141" s="71"/>
    </row>
    <row r="142" spans="2:19" s="37" customFormat="1" ht="12.75">
      <c r="B142" s="72" t="s">
        <v>75</v>
      </c>
      <c r="C142" s="68"/>
      <c r="F142" s="68"/>
      <c r="G142" s="68"/>
      <c r="H142" s="70"/>
      <c r="I142" s="70"/>
      <c r="J142" s="70"/>
      <c r="K142" s="70"/>
      <c r="S142" s="71"/>
    </row>
    <row r="143" spans="2:19" s="37" customFormat="1" ht="12.75">
      <c r="B143" s="72" t="s">
        <v>59</v>
      </c>
      <c r="C143" s="68"/>
      <c r="F143" s="68"/>
      <c r="G143" s="68"/>
      <c r="J143" s="70"/>
      <c r="K143" s="70"/>
      <c r="S143" s="71"/>
    </row>
    <row r="144" spans="2:19" s="37" customFormat="1" ht="12.75">
      <c r="B144" s="72" t="s">
        <v>77</v>
      </c>
      <c r="C144" s="68"/>
      <c r="F144" s="68"/>
      <c r="G144" s="68"/>
      <c r="S144" s="71"/>
    </row>
    <row r="145" spans="2:19" s="37" customFormat="1" ht="12.75">
      <c r="B145" s="72" t="s">
        <v>30</v>
      </c>
      <c r="C145" s="68"/>
      <c r="F145" s="68"/>
      <c r="G145" s="68"/>
      <c r="S145" s="71"/>
    </row>
    <row r="146" spans="2:19" s="37" customFormat="1" ht="12.75">
      <c r="B146" s="72" t="s">
        <v>65</v>
      </c>
      <c r="C146" s="68"/>
      <c r="F146" s="68"/>
      <c r="G146" s="68"/>
      <c r="S146" s="71"/>
    </row>
    <row r="147" spans="2:19" s="37" customFormat="1" ht="12.75">
      <c r="B147" s="72" t="s">
        <v>70</v>
      </c>
      <c r="C147" s="68"/>
      <c r="F147" s="68"/>
      <c r="G147" s="68"/>
      <c r="S147" s="71"/>
    </row>
    <row r="148" spans="2:7" ht="12.75">
      <c r="B148" s="19" t="s">
        <v>93</v>
      </c>
      <c r="C148" s="68"/>
      <c r="F148" s="68"/>
      <c r="G148" s="68"/>
    </row>
    <row r="149" spans="2:7" ht="25.5">
      <c r="B149" s="72" t="s">
        <v>67</v>
      </c>
      <c r="C149" s="68"/>
      <c r="F149" s="68"/>
      <c r="G149" s="68"/>
    </row>
    <row r="150" spans="2:7" ht="25.5">
      <c r="B150" s="72" t="s">
        <v>73</v>
      </c>
      <c r="C150" s="68"/>
      <c r="F150" s="68"/>
      <c r="G150" s="68"/>
    </row>
    <row r="151" spans="2:7" ht="25.5">
      <c r="B151" s="72" t="s">
        <v>76</v>
      </c>
      <c r="C151" s="68"/>
      <c r="F151" s="68"/>
      <c r="G151" s="68"/>
    </row>
    <row r="152" spans="2:7" ht="12.75">
      <c r="B152" s="72" t="s">
        <v>74</v>
      </c>
      <c r="C152" s="68"/>
      <c r="F152" s="68"/>
      <c r="G152" s="68"/>
    </row>
    <row r="153" spans="2:7" ht="12.75">
      <c r="B153" s="72" t="s">
        <v>71</v>
      </c>
      <c r="C153" s="68"/>
      <c r="F153" s="68"/>
      <c r="G153" s="68"/>
    </row>
    <row r="154" spans="2:7" ht="12.75">
      <c r="B154" s="72" t="s">
        <v>63</v>
      </c>
      <c r="C154" s="68"/>
      <c r="F154" s="68"/>
      <c r="G154" s="68"/>
    </row>
    <row r="155" spans="2:3" ht="12.75">
      <c r="B155" s="72" t="s">
        <v>72</v>
      </c>
      <c r="C155" s="68"/>
    </row>
    <row r="156" spans="2:3" ht="12.75">
      <c r="B156" s="72" t="s">
        <v>64</v>
      </c>
      <c r="C156" s="68"/>
    </row>
    <row r="157" spans="2:3" ht="12.75">
      <c r="B157" s="72" t="s">
        <v>66</v>
      </c>
      <c r="C157" s="68"/>
    </row>
    <row r="158" spans="2:3" ht="12.75">
      <c r="B158" s="72" t="s">
        <v>28</v>
      </c>
      <c r="C158" s="68"/>
    </row>
    <row r="159" spans="2:3" ht="12.75">
      <c r="B159" s="72" t="s">
        <v>31</v>
      </c>
      <c r="C159" s="68"/>
    </row>
    <row r="160" spans="2:3" ht="12.75">
      <c r="B160" s="72" t="s">
        <v>27</v>
      </c>
      <c r="C160" s="68"/>
    </row>
    <row r="161" spans="2:3" ht="12.75">
      <c r="B161" s="72" t="s">
        <v>29</v>
      </c>
      <c r="C161" s="68"/>
    </row>
    <row r="162" spans="2:3" ht="25.5">
      <c r="B162" s="72" t="s">
        <v>60</v>
      </c>
      <c r="C162" s="68"/>
    </row>
    <row r="163" spans="2:3" ht="12.75">
      <c r="B163" s="72" t="s">
        <v>58</v>
      </c>
      <c r="C163" s="68"/>
    </row>
    <row r="164" spans="2:3" ht="12.75">
      <c r="B164" s="72" t="s">
        <v>26</v>
      </c>
      <c r="C164" s="68"/>
    </row>
    <row r="165" ht="12.75">
      <c r="B165" s="72" t="s">
        <v>69</v>
      </c>
    </row>
    <row r="166" ht="12.75">
      <c r="B166" s="9"/>
    </row>
    <row r="167" ht="12.75">
      <c r="B167" s="9"/>
    </row>
    <row r="168" ht="12.75">
      <c r="B168" s="9"/>
    </row>
    <row r="169" ht="12.75">
      <c r="B169" s="9" t="s">
        <v>94</v>
      </c>
    </row>
    <row r="170" ht="12.75">
      <c r="B170" s="19" t="s">
        <v>41</v>
      </c>
    </row>
    <row r="171" ht="12.75">
      <c r="B171" s="19" t="s">
        <v>52</v>
      </c>
    </row>
    <row r="172" ht="12.75">
      <c r="B172" s="9"/>
    </row>
    <row r="173" ht="12.75">
      <c r="B173" s="9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</sheetData>
  <sheetProtection formatCells="0" formatColumns="0" formatRows="0" insertRows="0"/>
  <mergeCells count="69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B27:P27"/>
    <mergeCell ref="D28:G28"/>
    <mergeCell ref="H28:J28"/>
    <mergeCell ref="K28:M28"/>
    <mergeCell ref="N28:O28"/>
    <mergeCell ref="D26:P26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72:P72"/>
    <mergeCell ref="C73:P73"/>
    <mergeCell ref="C74:P74"/>
    <mergeCell ref="B43:P43"/>
    <mergeCell ref="B45:B48"/>
    <mergeCell ref="B50:P50"/>
    <mergeCell ref="C75:P75"/>
    <mergeCell ref="C76:P76"/>
    <mergeCell ref="C77:P77"/>
    <mergeCell ref="B51:P66"/>
    <mergeCell ref="A67:Q67"/>
    <mergeCell ref="B68:B75"/>
    <mergeCell ref="C68:P68"/>
    <mergeCell ref="C69:P69"/>
    <mergeCell ref="C70:P70"/>
    <mergeCell ref="C71:P71"/>
  </mergeCells>
  <conditionalFormatting sqref="F48">
    <cfRule type="cellIs" priority="16" dxfId="5" operator="greaterThanOrEqual" stopIfTrue="1">
      <formula>95%</formula>
    </cfRule>
    <cfRule type="cellIs" priority="17" dxfId="4" operator="between" stopIfTrue="1">
      <formula>0.9</formula>
      <formula>"94.89%"</formula>
    </cfRule>
    <cfRule type="cellIs" priority="18" dxfId="3" operator="lessThanOrEqual" stopIfTrue="1">
      <formula>0.9</formula>
    </cfRule>
  </conditionalFormatting>
  <conditionalFormatting sqref="I48">
    <cfRule type="cellIs" priority="10" dxfId="5" operator="greaterThanOrEqual" stopIfTrue="1">
      <formula>95%</formula>
    </cfRule>
    <cfRule type="cellIs" priority="11" dxfId="4" operator="between" stopIfTrue="1">
      <formula>0.9</formula>
      <formula>"94.89%"</formula>
    </cfRule>
    <cfRule type="cellIs" priority="12" dxfId="3" operator="lessThanOrEqual" stopIfTrue="1">
      <formula>0.9</formula>
    </cfRule>
  </conditionalFormatting>
  <conditionalFormatting sqref="L48">
    <cfRule type="cellIs" priority="7" dxfId="5" operator="greaterThanOrEqual" stopIfTrue="1">
      <formula>95%</formula>
    </cfRule>
    <cfRule type="cellIs" priority="8" dxfId="4" operator="between" stopIfTrue="1">
      <formula>0.9</formula>
      <formula>"94.89%"</formula>
    </cfRule>
    <cfRule type="cellIs" priority="9" dxfId="3" operator="lessThanOrEqual" stopIfTrue="1">
      <formula>0.9</formula>
    </cfRule>
  </conditionalFormatting>
  <conditionalFormatting sqref="O48">
    <cfRule type="cellIs" priority="4" dxfId="5" operator="greaterThanOrEqual" stopIfTrue="1">
      <formula>95%</formula>
    </cfRule>
    <cfRule type="cellIs" priority="5" dxfId="4" operator="between" stopIfTrue="1">
      <formula>0.9</formula>
      <formula>"94.89%"</formula>
    </cfRule>
    <cfRule type="cellIs" priority="6" dxfId="3" operator="lessThanOrEqual" stopIfTrue="1">
      <formula>0.9</formula>
    </cfRule>
  </conditionalFormatting>
  <conditionalFormatting sqref="P48">
    <cfRule type="cellIs" priority="1" dxfId="5" operator="greaterThanOrEqual" stopIfTrue="1">
      <formula>95%</formula>
    </cfRule>
    <cfRule type="cellIs" priority="2" dxfId="4" operator="between" stopIfTrue="1">
      <formula>0.9</formula>
      <formula>"94.89%"</formula>
    </cfRule>
    <cfRule type="cellIs" priority="3" dxfId="3" operator="lessThanOrEqual" stopIfTrue="1">
      <formula>0.9</formula>
    </cfRule>
  </conditionalFormatting>
  <dataValidations count="6">
    <dataValidation type="list" allowBlank="1" showInputMessage="1" showErrorMessage="1" sqref="C18:P18">
      <formula1>$B$128:$B$135</formula1>
    </dataValidation>
    <dataValidation type="list" allowBlank="1" showInputMessage="1" showErrorMessage="1" sqref="C32:P32 C34:P34 C36:P36">
      <formula1>$Q$102:$Q$107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$B$139:$B$165</formula1>
    </dataValidation>
    <dataValidation type="list" allowBlank="1" showInputMessage="1" showErrorMessage="1" sqref="C77:P77">
      <formula1>$B$170:$B$171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B2:Z149"/>
  <sheetViews>
    <sheetView showGridLines="0" zoomScale="80" zoomScaleNormal="80" zoomScalePageLayoutView="0" workbookViewId="0" topLeftCell="A3">
      <selection activeCell="M17" sqref="M17"/>
    </sheetView>
  </sheetViews>
  <sheetFormatPr defaultColWidth="11.421875" defaultRowHeight="30" customHeight="1"/>
  <cols>
    <col min="1" max="1" width="7.421875" style="21" customWidth="1"/>
    <col min="2" max="2" width="29.00390625" style="21" customWidth="1"/>
    <col min="3" max="3" width="48.28125" style="21" customWidth="1"/>
    <col min="4" max="4" width="9.00390625" style="92" customWidth="1"/>
    <col min="5" max="5" width="23.421875" style="92" customWidth="1"/>
    <col min="6" max="6" width="15.7109375" style="92" customWidth="1"/>
    <col min="7" max="7" width="23.421875" style="92" bestFit="1" customWidth="1"/>
    <col min="8" max="8" width="15.7109375" style="92" customWidth="1"/>
    <col min="9" max="9" width="23.421875" style="92" bestFit="1" customWidth="1"/>
    <col min="10" max="10" width="15.7109375" style="92" customWidth="1"/>
    <col min="11" max="11" width="23.421875" style="92" bestFit="1" customWidth="1"/>
    <col min="12" max="12" width="15.7109375" style="92" customWidth="1"/>
    <col min="13" max="13" width="13.7109375" style="92" customWidth="1"/>
    <col min="14" max="14" width="15.7109375" style="92" hidden="1" customWidth="1"/>
    <col min="15" max="15" width="5.28125" style="92" hidden="1" customWidth="1"/>
    <col min="16" max="16" width="24.421875" style="92" bestFit="1" customWidth="1"/>
    <col min="17" max="17" width="37.421875" style="92" customWidth="1"/>
    <col min="18" max="20" width="11.421875" style="23" customWidth="1"/>
    <col min="21" max="21" width="11.421875" style="32" hidden="1" customWidth="1"/>
    <col min="22" max="22" width="11.421875" style="23" customWidth="1"/>
    <col min="23" max="16384" width="11.421875" style="21" customWidth="1"/>
  </cols>
  <sheetData>
    <row r="2" spans="2:26" ht="30" customHeight="1">
      <c r="B2" s="313"/>
      <c r="C2" s="314" t="s">
        <v>33</v>
      </c>
      <c r="D2" s="315"/>
      <c r="E2" s="315"/>
      <c r="F2" s="315"/>
      <c r="G2" s="315"/>
      <c r="H2" s="315"/>
      <c r="I2" s="315"/>
      <c r="J2" s="315"/>
      <c r="K2" s="315"/>
      <c r="L2" s="316"/>
      <c r="M2" s="317" t="s">
        <v>84</v>
      </c>
      <c r="N2" s="387"/>
      <c r="O2" s="387"/>
      <c r="P2" s="318"/>
      <c r="Q2" s="87"/>
      <c r="R2" s="22"/>
      <c r="S2" s="22"/>
      <c r="V2" s="22"/>
      <c r="W2" s="24"/>
      <c r="X2" s="24"/>
      <c r="Y2" s="25"/>
      <c r="Z2" s="25"/>
    </row>
    <row r="3" spans="2:26" ht="30" customHeight="1">
      <c r="B3" s="313"/>
      <c r="C3" s="314" t="s">
        <v>53</v>
      </c>
      <c r="D3" s="315"/>
      <c r="E3" s="315"/>
      <c r="F3" s="315"/>
      <c r="G3" s="315"/>
      <c r="H3" s="315"/>
      <c r="I3" s="315"/>
      <c r="J3" s="315"/>
      <c r="K3" s="315"/>
      <c r="L3" s="316"/>
      <c r="M3" s="317" t="s">
        <v>86</v>
      </c>
      <c r="N3" s="387"/>
      <c r="O3" s="387"/>
      <c r="P3" s="318"/>
      <c r="Q3" s="87"/>
      <c r="R3" s="22"/>
      <c r="S3" s="22"/>
      <c r="U3" s="33">
        <v>0.8</v>
      </c>
      <c r="V3" s="22"/>
      <c r="W3" s="24"/>
      <c r="X3" s="24"/>
      <c r="Y3" s="25"/>
      <c r="Z3" s="25"/>
    </row>
    <row r="4" spans="2:26" ht="30" customHeight="1">
      <c r="B4" s="313"/>
      <c r="C4" s="314" t="s">
        <v>54</v>
      </c>
      <c r="D4" s="315"/>
      <c r="E4" s="315"/>
      <c r="F4" s="315"/>
      <c r="G4" s="315"/>
      <c r="H4" s="315"/>
      <c r="I4" s="315"/>
      <c r="J4" s="315"/>
      <c r="K4" s="315"/>
      <c r="L4" s="316"/>
      <c r="M4" s="317" t="s">
        <v>85</v>
      </c>
      <c r="N4" s="387"/>
      <c r="O4" s="387"/>
      <c r="P4" s="318"/>
      <c r="Q4" s="87"/>
      <c r="R4" s="22"/>
      <c r="S4" s="22"/>
      <c r="U4" s="33">
        <v>0.79999</v>
      </c>
      <c r="V4" s="22"/>
      <c r="W4" s="24"/>
      <c r="X4" s="24"/>
      <c r="Y4" s="25"/>
      <c r="Z4" s="25"/>
    </row>
    <row r="5" spans="2:26" ht="30" customHeight="1">
      <c r="B5" s="313"/>
      <c r="C5" s="314" t="s">
        <v>55</v>
      </c>
      <c r="D5" s="315"/>
      <c r="E5" s="315"/>
      <c r="F5" s="315"/>
      <c r="G5" s="315"/>
      <c r="H5" s="315"/>
      <c r="I5" s="315"/>
      <c r="J5" s="315"/>
      <c r="K5" s="315"/>
      <c r="L5" s="316"/>
      <c r="M5" s="317" t="s">
        <v>176</v>
      </c>
      <c r="N5" s="387"/>
      <c r="O5" s="387"/>
      <c r="P5" s="318"/>
      <c r="Q5" s="87"/>
      <c r="R5" s="26"/>
      <c r="S5" s="26"/>
      <c r="U5" s="33">
        <v>0.65</v>
      </c>
      <c r="V5" s="26"/>
      <c r="W5" s="27"/>
      <c r="X5" s="27"/>
      <c r="Y5" s="25"/>
      <c r="Z5" s="25"/>
    </row>
    <row r="6" spans="2:26" ht="18">
      <c r="B6" s="34"/>
      <c r="C6" s="34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8"/>
      <c r="P6" s="88"/>
      <c r="Q6" s="88"/>
      <c r="R6" s="26"/>
      <c r="S6" s="26"/>
      <c r="U6" s="33">
        <v>0.649999</v>
      </c>
      <c r="V6" s="26"/>
      <c r="W6" s="27"/>
      <c r="X6" s="27"/>
      <c r="Y6" s="25"/>
      <c r="Z6" s="25"/>
    </row>
    <row r="7" spans="2:21" ht="36.75" customHeight="1">
      <c r="B7" s="28" t="s">
        <v>123</v>
      </c>
      <c r="C7" s="392" t="str">
        <f>+'2 Reducción Tiempos demandas'!C12</f>
        <v>PROCESOS SOCIETARIOS</v>
      </c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77"/>
      <c r="U7" s="33"/>
    </row>
    <row r="8" spans="2:21" ht="36.75" customHeight="1" thickBot="1">
      <c r="B8" s="28" t="s">
        <v>122</v>
      </c>
      <c r="C8" s="389" t="str">
        <f>+'3 % procesos admitidos térm leg'!C14:P14</f>
        <v>Proporción de procesos qure fueron admitidos en el término legal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U8" s="33"/>
    </row>
    <row r="9" spans="2:22" s="30" customFormat="1" ht="30" customHeight="1" thickBot="1" thickTop="1">
      <c r="B9" s="321">
        <v>2019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/>
      <c r="R9" s="31"/>
      <c r="S9" s="31"/>
      <c r="T9" s="31"/>
      <c r="U9" s="32"/>
      <c r="V9" s="31"/>
    </row>
    <row r="10" spans="2:22" s="30" customFormat="1" ht="30" customHeight="1" thickTop="1">
      <c r="B10" s="324" t="s">
        <v>56</v>
      </c>
      <c r="C10" s="324" t="s">
        <v>157</v>
      </c>
      <c r="D10" s="400" t="s">
        <v>109</v>
      </c>
      <c r="E10" s="328" t="s">
        <v>161</v>
      </c>
      <c r="F10" s="329"/>
      <c r="G10" s="330" t="s">
        <v>162</v>
      </c>
      <c r="H10" s="331"/>
      <c r="I10" s="328" t="s">
        <v>163</v>
      </c>
      <c r="J10" s="329"/>
      <c r="K10" s="328" t="s">
        <v>164</v>
      </c>
      <c r="L10" s="329"/>
      <c r="M10" s="328" t="s">
        <v>165</v>
      </c>
      <c r="N10" s="388"/>
      <c r="O10" s="388"/>
      <c r="P10" s="329"/>
      <c r="Q10" s="334" t="s">
        <v>133</v>
      </c>
      <c r="R10" s="31"/>
      <c r="S10" s="31"/>
      <c r="T10" s="31"/>
      <c r="U10" s="32"/>
      <c r="V10" s="31"/>
    </row>
    <row r="11" spans="2:22" s="30" customFormat="1" ht="30" customHeight="1">
      <c r="B11" s="325"/>
      <c r="C11" s="325"/>
      <c r="D11" s="401"/>
      <c r="E11" s="109" t="s">
        <v>124</v>
      </c>
      <c r="F11" s="335" t="s">
        <v>125</v>
      </c>
      <c r="G11" s="106" t="s">
        <v>126</v>
      </c>
      <c r="H11" s="112" t="s">
        <v>127</v>
      </c>
      <c r="I11" s="109" t="s">
        <v>128</v>
      </c>
      <c r="J11" s="100" t="s">
        <v>129</v>
      </c>
      <c r="K11" s="109" t="s">
        <v>130</v>
      </c>
      <c r="L11" s="100" t="s">
        <v>131</v>
      </c>
      <c r="M11" s="337" t="s">
        <v>151</v>
      </c>
      <c r="N11" s="99" t="s">
        <v>57</v>
      </c>
      <c r="O11" s="98"/>
      <c r="P11" s="336" t="s">
        <v>132</v>
      </c>
      <c r="Q11" s="334"/>
      <c r="R11" s="31"/>
      <c r="S11" s="31"/>
      <c r="T11" s="31"/>
      <c r="U11" s="32"/>
      <c r="V11" s="31"/>
    </row>
    <row r="12" spans="2:22" s="30" customFormat="1" ht="59.25" customHeight="1">
      <c r="B12" s="325"/>
      <c r="C12" s="325"/>
      <c r="D12" s="401"/>
      <c r="E12" s="117" t="s">
        <v>179</v>
      </c>
      <c r="F12" s="336"/>
      <c r="G12" s="117" t="s">
        <v>179</v>
      </c>
      <c r="H12" s="113"/>
      <c r="I12" s="117" t="s">
        <v>179</v>
      </c>
      <c r="J12" s="103"/>
      <c r="K12" s="117" t="s">
        <v>179</v>
      </c>
      <c r="L12" s="103"/>
      <c r="M12" s="338"/>
      <c r="N12" s="102"/>
      <c r="O12" s="101"/>
      <c r="P12" s="339"/>
      <c r="Q12" s="334"/>
      <c r="R12" s="31"/>
      <c r="S12" s="31"/>
      <c r="T12" s="31"/>
      <c r="U12" s="32"/>
      <c r="V12" s="31"/>
    </row>
    <row r="13" spans="2:17" ht="90" customHeight="1">
      <c r="B13" s="332" t="s">
        <v>116</v>
      </c>
      <c r="C13" s="115" t="str">
        <f>+'3 % procesos admitidos térm leg'!B40</f>
        <v>Numerador: Número de procesos admitidos en el trimestre bajo medición dentro de los 30 días hábiles siguientes a la presentación de la demanda</v>
      </c>
      <c r="D13" s="402">
        <f>+'3 % procesos admitidos térm leg'!C26</f>
        <v>0.95</v>
      </c>
      <c r="E13" s="110">
        <v>38</v>
      </c>
      <c r="F13" s="404">
        <f>IF(E13=0," ",(E13/E14)/D13)</f>
        <v>1.0256410256410258</v>
      </c>
      <c r="G13" s="107">
        <v>27</v>
      </c>
      <c r="H13" s="342">
        <f>IF(G13=0," ",(G13/G14)/D13)</f>
        <v>1.0526315789473684</v>
      </c>
      <c r="I13" s="110">
        <v>58</v>
      </c>
      <c r="J13" s="344">
        <f>IF(I13=0," ",(I13/I14)/D13)</f>
        <v>1.0347903657448707</v>
      </c>
      <c r="K13" s="110">
        <v>32</v>
      </c>
      <c r="L13" s="344">
        <f>IF(K13=0," ",(K13/K14)/D13)</f>
        <v>1.0526315789473684</v>
      </c>
      <c r="M13" s="432">
        <f>AVERAGE(E13,G13,I13,K13)</f>
        <v>38.75</v>
      </c>
      <c r="N13" s="390"/>
      <c r="O13" s="104"/>
      <c r="P13" s="342">
        <f>IF(M13=0,0,(M13/M14)/D13)</f>
        <v>1.039222259470332</v>
      </c>
      <c r="Q13" s="340"/>
    </row>
    <row r="14" spans="2:22" s="129" customFormat="1" ht="59.25" customHeight="1" thickBot="1">
      <c r="B14" s="333"/>
      <c r="C14" s="116" t="str">
        <f>+'3 % procesos admitidos térm leg'!B41</f>
        <v>Denominador:  Número total de procesos admitidos durante el trimestre</v>
      </c>
      <c r="D14" s="403"/>
      <c r="E14" s="152">
        <v>39</v>
      </c>
      <c r="F14" s="405"/>
      <c r="G14" s="157">
        <v>27</v>
      </c>
      <c r="H14" s="343"/>
      <c r="I14" s="153">
        <v>59</v>
      </c>
      <c r="J14" s="345"/>
      <c r="K14" s="153">
        <v>32</v>
      </c>
      <c r="L14" s="345"/>
      <c r="M14" s="433">
        <f>AVERAGE(E14,G14,I14,K14)</f>
        <v>39.25</v>
      </c>
      <c r="N14" s="391"/>
      <c r="O14" s="105"/>
      <c r="P14" s="343"/>
      <c r="Q14" s="341"/>
      <c r="R14" s="29"/>
      <c r="S14" s="29"/>
      <c r="T14" s="29"/>
      <c r="U14" s="128"/>
      <c r="V14" s="29"/>
    </row>
    <row r="15" spans="3:14" ht="30" customHeight="1" thickTop="1">
      <c r="C15" s="25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7" spans="4:22" s="148" customFormat="1" ht="30" customHeight="1">
      <c r="D17" s="144"/>
      <c r="E17" s="145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6"/>
      <c r="S17" s="146"/>
      <c r="T17" s="146"/>
      <c r="U17" s="147"/>
      <c r="V17" s="146"/>
    </row>
    <row r="18" spans="4:22" s="148" customFormat="1" ht="30" customHeight="1">
      <c r="D18" s="144"/>
      <c r="E18" s="149"/>
      <c r="F18" s="144"/>
      <c r="G18" s="149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6"/>
      <c r="S18" s="146"/>
      <c r="T18" s="146"/>
      <c r="U18" s="147"/>
      <c r="V18" s="146"/>
    </row>
    <row r="69" spans="2:26" s="23" customFormat="1" ht="30" customHeight="1">
      <c r="B69" s="21"/>
      <c r="C69" s="2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U69" s="32"/>
      <c r="W69" s="21"/>
      <c r="X69" s="21"/>
      <c r="Y69" s="21"/>
      <c r="Z69" s="21"/>
    </row>
    <row r="139" spans="2:26" s="23" customFormat="1" ht="30" customHeight="1">
      <c r="B139" s="21"/>
      <c r="C139" s="2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U139" s="35"/>
      <c r="W139" s="21"/>
      <c r="X139" s="21"/>
      <c r="Y139" s="21"/>
      <c r="Z139" s="21"/>
    </row>
    <row r="140" spans="2:26" s="23" customFormat="1" ht="30" customHeight="1">
      <c r="B140" s="21"/>
      <c r="C140" s="2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U140" s="35"/>
      <c r="W140" s="21"/>
      <c r="X140" s="21"/>
      <c r="Y140" s="21"/>
      <c r="Z140" s="21"/>
    </row>
    <row r="141" spans="2:26" s="23" customFormat="1" ht="30" customHeight="1">
      <c r="B141" s="21"/>
      <c r="C141" s="2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U141" s="35"/>
      <c r="W141" s="21"/>
      <c r="X141" s="21"/>
      <c r="Y141" s="21"/>
      <c r="Z141" s="21"/>
    </row>
    <row r="142" spans="2:26" s="23" customFormat="1" ht="30" customHeight="1">
      <c r="B142" s="21"/>
      <c r="C142" s="2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U142" s="35"/>
      <c r="W142" s="21"/>
      <c r="X142" s="21"/>
      <c r="Y142" s="21"/>
      <c r="Z142" s="21"/>
    </row>
    <row r="143" spans="2:26" s="23" customFormat="1" ht="30" customHeight="1">
      <c r="B143" s="21"/>
      <c r="C143" s="2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U143" s="35"/>
      <c r="W143" s="21"/>
      <c r="X143" s="21"/>
      <c r="Y143" s="21"/>
      <c r="Z143" s="21"/>
    </row>
    <row r="144" spans="2:26" s="23" customFormat="1" ht="30" customHeight="1">
      <c r="B144" s="21"/>
      <c r="C144" s="2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U144" s="35"/>
      <c r="W144" s="21"/>
      <c r="X144" s="21"/>
      <c r="Y144" s="21"/>
      <c r="Z144" s="21"/>
    </row>
    <row r="145" spans="2:26" s="23" customFormat="1" ht="30" customHeight="1">
      <c r="B145" s="21"/>
      <c r="C145" s="2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U145" s="35"/>
      <c r="W145" s="21"/>
      <c r="X145" s="21"/>
      <c r="Y145" s="21"/>
      <c r="Z145" s="21"/>
    </row>
    <row r="146" spans="2:26" s="23" customFormat="1" ht="30" customHeight="1">
      <c r="B146" s="21"/>
      <c r="C146" s="2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U146" s="35"/>
      <c r="W146" s="21"/>
      <c r="X146" s="21"/>
      <c r="Y146" s="21"/>
      <c r="Z146" s="21"/>
    </row>
    <row r="147" spans="2:26" s="23" customFormat="1" ht="30" customHeight="1">
      <c r="B147" s="21"/>
      <c r="C147" s="2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U147" s="35"/>
      <c r="W147" s="21"/>
      <c r="X147" s="21"/>
      <c r="Y147" s="21"/>
      <c r="Z147" s="21"/>
    </row>
    <row r="148" spans="2:26" s="23" customFormat="1" ht="30" customHeight="1">
      <c r="B148" s="21"/>
      <c r="C148" s="2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U148" s="35"/>
      <c r="W148" s="21"/>
      <c r="X148" s="21"/>
      <c r="Y148" s="21"/>
      <c r="Z148" s="21"/>
    </row>
    <row r="149" spans="2:26" s="23" customFormat="1" ht="30" customHeight="1">
      <c r="B149" s="21"/>
      <c r="C149" s="2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U149" s="35"/>
      <c r="W149" s="21"/>
      <c r="X149" s="21"/>
      <c r="Y149" s="21"/>
      <c r="Z149" s="21"/>
    </row>
  </sheetData>
  <sheetProtection formatCells="0" formatColumns="0" formatRows="0" insertRows="0"/>
  <mergeCells count="33">
    <mergeCell ref="F13:F14"/>
    <mergeCell ref="H13:H14"/>
    <mergeCell ref="J13:J14"/>
    <mergeCell ref="L13:L14"/>
    <mergeCell ref="P13:P14"/>
    <mergeCell ref="B13:B14"/>
    <mergeCell ref="K10:L10"/>
    <mergeCell ref="M10:P10"/>
    <mergeCell ref="Q10:Q12"/>
    <mergeCell ref="F11:F12"/>
    <mergeCell ref="M11:M12"/>
    <mergeCell ref="P11:P12"/>
    <mergeCell ref="N13:N14"/>
    <mergeCell ref="Q13:Q14"/>
    <mergeCell ref="D13:D14"/>
    <mergeCell ref="C7:P7"/>
    <mergeCell ref="C8:Q8"/>
    <mergeCell ref="B9:Q9"/>
    <mergeCell ref="B10:B12"/>
    <mergeCell ref="C10:C12"/>
    <mergeCell ref="D10:D12"/>
    <mergeCell ref="E10:F10"/>
    <mergeCell ref="G10:H10"/>
    <mergeCell ref="I10:J10"/>
    <mergeCell ref="B2:B5"/>
    <mergeCell ref="C2:L2"/>
    <mergeCell ref="M2:P2"/>
    <mergeCell ref="C3:L3"/>
    <mergeCell ref="M3:P3"/>
    <mergeCell ref="C4:L4"/>
    <mergeCell ref="M4:P4"/>
    <mergeCell ref="C5:L5"/>
    <mergeCell ref="M5:P5"/>
  </mergeCells>
  <conditionalFormatting sqref="N13">
    <cfRule type="cellIs" priority="1" dxfId="1" operator="equal" stopIfTrue="1">
      <formula>"0"</formula>
    </cfRule>
    <cfRule type="cellIs" priority="2" dxfId="1" operator="lessThanOrEqual" stopIfTrue="1">
      <formula>$U$6</formula>
    </cfRule>
    <cfRule type="cellIs" priority="3" dxfId="0" operator="greaterThanOrEqual" stopIfTrue="1">
      <formula>$U$3</formula>
    </cfRule>
    <cfRule type="cellIs" priority="4" dxfId="4" operator="between" stopIfTrue="1">
      <formula>$U$5</formula>
      <formula>$U$4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  <headerFooter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B3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36.00390625" style="140" bestFit="1" customWidth="1"/>
    <col min="2" max="16384" width="11.421875" style="140" customWidth="1"/>
  </cols>
  <sheetData>
    <row r="1" spans="1:2" ht="12.75">
      <c r="A1" s="139" t="s">
        <v>113</v>
      </c>
      <c r="B1" s="139"/>
    </row>
    <row r="2" spans="1:2" ht="12.75">
      <c r="A2" s="139" t="s">
        <v>114</v>
      </c>
      <c r="B2" s="139"/>
    </row>
    <row r="3" spans="1:2" ht="12.75">
      <c r="A3" s="139" t="s">
        <v>115</v>
      </c>
      <c r="B3" s="13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  <headerFooter>
    <oddHeader>&amp;C&amp;A</oddHeader>
    <oddFooter>&amp;CPágina &amp;P de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421875" style="64" bestFit="1" customWidth="1"/>
    <col min="2" max="2" width="21.28125" style="64" bestFit="1" customWidth="1"/>
    <col min="3" max="16384" width="11.421875" style="64" customWidth="1"/>
  </cols>
  <sheetData>
    <row r="1" spans="1:3" ht="12.75">
      <c r="A1" s="66" t="s">
        <v>111</v>
      </c>
      <c r="B1" s="63"/>
      <c r="C1" s="63"/>
    </row>
    <row r="2" spans="1:3" ht="12.75">
      <c r="A2" s="66" t="s">
        <v>106</v>
      </c>
      <c r="B2" s="63" t="s">
        <v>112</v>
      </c>
      <c r="C2" s="63">
        <v>24</v>
      </c>
    </row>
    <row r="3" spans="1:3" ht="12.75">
      <c r="A3" s="66"/>
      <c r="B3" s="63" t="s">
        <v>105</v>
      </c>
      <c r="C3" s="63">
        <v>26</v>
      </c>
    </row>
    <row r="4" spans="1:3" ht="12.75">
      <c r="A4" s="66" t="s">
        <v>107</v>
      </c>
      <c r="B4" s="63" t="s">
        <v>108</v>
      </c>
      <c r="C4" s="63">
        <v>31</v>
      </c>
    </row>
    <row r="5" spans="1:3" ht="12.75">
      <c r="A5" s="66" t="s">
        <v>109</v>
      </c>
      <c r="B5" s="63" t="s">
        <v>110</v>
      </c>
      <c r="C5" s="65">
        <v>0.03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  <headerFooter>
    <oddHeader>&amp;C&amp;A</oddHeader>
    <oddFooter>&amp;CPágina &amp;P de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"/>
  <sheetViews>
    <sheetView showGridLines="0" zoomScalePageLayoutView="0" workbookViewId="0" topLeftCell="A1">
      <selection activeCell="H25" sqref="H25"/>
    </sheetView>
  </sheetViews>
  <sheetFormatPr defaultColWidth="11.421875" defaultRowHeight="12.75"/>
  <cols>
    <col min="1" max="1" width="25.421875" style="62" bestFit="1" customWidth="1"/>
    <col min="2" max="2" width="21.28125" style="62" bestFit="1" customWidth="1"/>
    <col min="3" max="16384" width="11.421875" style="62" customWidth="1"/>
  </cols>
  <sheetData>
    <row r="1" spans="1:3" s="64" customFormat="1" ht="12.75">
      <c r="A1" s="63" t="s">
        <v>104</v>
      </c>
      <c r="B1" s="63"/>
      <c r="C1" s="63"/>
    </row>
    <row r="2" spans="1:3" s="64" customFormat="1" ht="12.75">
      <c r="A2" s="66" t="s">
        <v>106</v>
      </c>
      <c r="B2" s="63" t="s">
        <v>105</v>
      </c>
      <c r="C2" s="63">
        <v>193</v>
      </c>
    </row>
    <row r="3" spans="1:3" s="64" customFormat="1" ht="12.75">
      <c r="A3" s="66" t="s">
        <v>107</v>
      </c>
      <c r="B3" s="63" t="s">
        <v>108</v>
      </c>
      <c r="C3" s="63">
        <v>199</v>
      </c>
    </row>
    <row r="4" spans="1:3" s="64" customFormat="1" ht="12.75">
      <c r="A4" s="66" t="s">
        <v>109</v>
      </c>
      <c r="B4" s="63" t="s">
        <v>110</v>
      </c>
      <c r="C4" s="65">
        <v>0.03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Indicacores del proceso Intervención</dc:title>
  <dc:subject/>
  <dc:creator>hoslanders</dc:creator>
  <cp:keywords/>
  <dc:description/>
  <cp:lastModifiedBy>Nini Johanna Rodríguez Álvarez</cp:lastModifiedBy>
  <cp:lastPrinted>2019-08-23T03:38:06Z</cp:lastPrinted>
  <dcterms:created xsi:type="dcterms:W3CDTF">2012-02-20T19:54:14Z</dcterms:created>
  <dcterms:modified xsi:type="dcterms:W3CDTF">2020-02-06T20:54:41Z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ntentTypeId">
    <vt:lpwstr>0x010100DAE502E0AF30B84A96E60AFD0F2E04C4</vt:lpwstr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Fecha_Actualizacion">
    <vt:lpwstr>2020-01-20T00:00:00Z</vt:lpwstr>
  </property>
  <property fmtid="{D5CDD505-2E9C-101B-9397-08002B2CF9AE}" pid="7" name="Descripción Documento">
    <vt:lpwstr>Contiene la descripción de cada indicador, incluyendo objetivos, formulación, definición de las variables, meta, rango, frecuencia de medición, datos y análisis.</vt:lpwstr>
  </property>
  <property fmtid="{D5CDD505-2E9C-101B-9397-08002B2CF9AE}" pid="8" name="Fecha">
    <vt:lpwstr>2019-01-31T00:00:00Z</vt:lpwstr>
  </property>
  <property fmtid="{D5CDD505-2E9C-101B-9397-08002B2CF9AE}" pid="9" name="Grupos_de_Proceso">
    <vt:lpwstr>Procesos Misionales</vt:lpwstr>
  </property>
  <property fmtid="{D5CDD505-2E9C-101B-9397-08002B2CF9AE}" pid="10" name="Dependencia_Nivel_Superior">
    <vt:lpwstr>Delegatura para Procedimientos Mercantiles</vt:lpwstr>
  </property>
  <property fmtid="{D5CDD505-2E9C-101B-9397-08002B2CF9AE}" pid="11" name="Procesos_SGI">
    <vt:lpwstr>Procesos Misionales - Procesos Societarios</vt:lpwstr>
  </property>
  <property fmtid="{D5CDD505-2E9C-101B-9397-08002B2CF9AE}" pid="12" name="Tipo Documental">
    <vt:lpwstr>Indicadores</vt:lpwstr>
  </property>
  <property fmtid="{D5CDD505-2E9C-101B-9397-08002B2CF9AE}" pid="13" name="Ano Documento">
    <vt:lpwstr>2019</vt:lpwstr>
  </property>
  <property fmtid="{D5CDD505-2E9C-101B-9397-08002B2CF9AE}" pid="14" name="eDOCS AutoSave">
    <vt:lpwstr>20200206155439716</vt:lpwstr>
  </property>
  <property fmtid="{D5CDD505-2E9C-101B-9397-08002B2CF9AE}" pid="15" name="_dlc_DocId">
    <vt:lpwstr>NV5X2DCNMZXR-1675502055-48</vt:lpwstr>
  </property>
  <property fmtid="{D5CDD505-2E9C-101B-9397-08002B2CF9AE}" pid="16" name="_dlc_DocIdItemGuid">
    <vt:lpwstr>f755819a-6807-4824-986d-681026ca2f3d</vt:lpwstr>
  </property>
  <property fmtid="{D5CDD505-2E9C-101B-9397-08002B2CF9AE}" pid="17" name="_dlc_DocIdUrl">
    <vt:lpwstr>https://www.supersociedades.gov.co/nuestra_entidad/Planeacion/_layouts/15/DocIdRedir.aspx?ID=NV5X2DCNMZXR-1675502055-48, NV5X2DCNMZXR-1675502055-48</vt:lpwstr>
  </property>
  <property fmtid="{D5CDD505-2E9C-101B-9397-08002B2CF9AE}" pid="18" name="_Version">
    <vt:lpwstr>4</vt:lpwstr>
  </property>
</Properties>
</file>