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24" firstSheet="4" activeTab="9"/>
  </bookViews>
  <sheets>
    <sheet name="Toma Posesion " sheetId="1" state="hidden" r:id="rId1"/>
    <sheet name="Registro Toma Poses " sheetId="2" state="hidden" r:id="rId2"/>
    <sheet name="Oport Termin Proc" sheetId="3" state="hidden" r:id="rId3"/>
    <sheet name="Regis Opor Term Pro" sheetId="4" state="hidden" r:id="rId4"/>
    <sheet name="Solicitudes" sheetId="5" r:id="rId5"/>
    <sheet name="RegistroSolicitudes" sheetId="6" r:id="rId6"/>
    <sheet name="Publicaciones" sheetId="7" r:id="rId7"/>
    <sheet name="RegistroPublicaciones" sheetId="8" r:id="rId8"/>
    <sheet name="Impresion" sheetId="9" r:id="rId9"/>
    <sheet name="registroImpresion" sheetId="10" r:id="rId10"/>
  </sheet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b/>
            <sz val="8"/>
            <rFont val="Tahoma"/>
            <family val="2"/>
          </rPr>
          <t>SELECCIONAR LA FRECUENCIA DE ACUERDO A LA PERIODICIDAD QUE DESEA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List>
</comments>
</file>

<file path=xl/comments9.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List>
</comments>
</file>

<file path=xl/sharedStrings.xml><?xml version="1.0" encoding="utf-8"?>
<sst xmlns="http://schemas.openxmlformats.org/spreadsheetml/2006/main" count="765" uniqueCount="263">
  <si>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</si>
  <si>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</si>
  <si>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</si>
  <si>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</si>
  <si>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</si>
  <si>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</si>
  <si>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</si>
  <si>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</si>
  <si>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</si>
  <si>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</si>
  <si>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</si>
  <si>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</si>
  <si>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</si>
  <si>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</si>
  <si>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</si>
  <si>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</si>
  <si>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</si>
  <si>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</si>
  <si>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</si>
  <si>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</si>
  <si>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</si>
  <si>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</si>
  <si>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</si>
  <si>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</si>
  <si>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</si>
  <si>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</si>
  <si>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</si>
  <si>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</si>
  <si>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</si>
  <si>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</si>
  <si>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</si>
  <si>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</si>
  <si>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</si>
  <si>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</si>
  <si>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</si>
  <si>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</si>
  <si>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</si>
  <si>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</si>
  <si>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</si>
  <si>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</si>
  <si>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</si>
  <si>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</si>
  <si>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</si>
  <si>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</si>
  <si>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</si>
  <si>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</si>
  <si>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</si>
  <si>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</si>
  <si>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</si>
  <si>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</si>
  <si>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</si>
  <si>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</si>
  <si>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</si>
  <si>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</si>
  <si>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</si>
  <si>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</si>
  <si>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</si>
  <si>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</si>
  <si>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</si>
  <si>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</si>
  <si>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</si>
  <si>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</si>
  <si>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</si>
  <si>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</si>
  <si>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</si>
  <si>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</si>
  <si>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</si>
  <si>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</si>
  <si>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</si>
  <si>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</si>
  <si>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</si>
  <si>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</si>
  <si>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</si>
  <si>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</si>
  <si>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</si>
  <si>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</si>
  <si>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</si>
  <si>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</si>
  <si>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</si>
  <si>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</si>
  <si>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</si>
  <si>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</si>
  <si>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</si>
  <si>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</si>
  <si>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</si>
  <si>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</si>
  <si>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</si>
  <si>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</si>
  <si>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</si>
  <si>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</si>
  <si>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</si>
  <si>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</si>
  <si>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</si>
  <si>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</si>
  <si>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</si>
  <si>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</si>
  <si>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</si>
  <si>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</si>
  <si>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</si>
  <si>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</si>
  <si>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</si>
  <si>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</si>
  <si>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</si>
  <si>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</si>
  <si>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</si>
  <si>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</si>
  <si>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</si>
  <si>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</si>
  <si>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</si>
  <si>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</si>
  <si>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</si>
  <si>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</si>
  <si>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</si>
  <si>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</si>
  <si>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</si>
  <si>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</si>
  <si>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</si>
  <si>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</si>
  <si>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</si>
  <si>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</si>
  <si>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</si>
  <si>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</si>
  <si>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</si>
  <si>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</si>
  <si>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</si>
  <si>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</si>
  <si>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</si>
  <si>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</si>
  <si>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</si>
  <si>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</si>
  <si>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</si>
  <si>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</si>
  <si>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</si>
  <si>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</si>
  <si>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</si>
  <si>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</si>
  <si>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</si>
  <si>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</si>
  <si>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</si>
  <si>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</si>
  <si>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</si>
  <si>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</si>
  <si>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val="single"/>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</si>
  <si>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</si>
  <si>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</si>
  <si>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val="single"/>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</si>
  <si>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</si>
  <si>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</si>
  <si>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</si>
  <si>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</si>
  <si>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</si>
  <si>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</si>
  <si>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</si>
  <si>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</si>
  <si>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</si>
  <si>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</si>
  <si>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</si>
  <si>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</si>
  <si>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</si>
  <si>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</si>
  <si>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</si>
  <si>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</si>
  <si>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</si>
  <si>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</si>
  <si>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</si>
  <si>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</si>
  <si>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</si>
  <si>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</si>
  <si>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</si>
  <si>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</si>
  <si>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</si>
  <si>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</si>
  <si>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</si>
  <si>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</si>
  <si>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</si>
  <si>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</si>
  <si>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III</t>
  </si>
  <si>
    <t>TRIMESTRE IV</t>
  </si>
  <si>
    <t>PORCENTAJE</t>
  </si>
  <si>
    <t>Código: GC-F-006</t>
  </si>
  <si>
    <t>Versión 004</t>
  </si>
  <si>
    <t>Fecha: 11 de abril de 2019</t>
  </si>
  <si>
    <t>Fortalecimiento de la oferta de valor para los usuarios (más y mejores servicios)</t>
  </si>
  <si>
    <t xml:space="preserve">Lograr niveles superiores de servicio, acompañamiento y atención al usuario (excelencia operacional)
</t>
  </si>
  <si>
    <t>GESTION DE APOYO JUDICIAL</t>
  </si>
  <si>
    <t>TIPO DE ACCION</t>
  </si>
  <si>
    <t>Construcción de una cultura de alto rendimiento</t>
  </si>
  <si>
    <t>Lograr un marco normativo adecuado que facilite el cumplimiento de la Misión</t>
  </si>
  <si>
    <t>Lograr el reconocimiento y la confianza de los usuarios</t>
  </si>
  <si>
    <t>Grupo de Talento Humano</t>
  </si>
  <si>
    <t>Análisis Semestre 1:</t>
  </si>
  <si>
    <t>Análisis Semestre 2:</t>
  </si>
  <si>
    <t>SECRETARIA GENERAL</t>
  </si>
  <si>
    <t>Eficacia</t>
  </si>
  <si>
    <t>Enero</t>
  </si>
  <si>
    <t>Febrero</t>
  </si>
  <si>
    <t>Marzo</t>
  </si>
  <si>
    <t>Abril</t>
  </si>
  <si>
    <t>Mayo</t>
  </si>
  <si>
    <t>Junio</t>
  </si>
  <si>
    <t>Julio</t>
  </si>
  <si>
    <t>Agosto</t>
  </si>
  <si>
    <t>Septiembre</t>
  </si>
  <si>
    <t>Octubre</t>
  </si>
  <si>
    <t>Noviembre</t>
  </si>
  <si>
    <t>Diciembre</t>
  </si>
  <si>
    <t>% Enero</t>
  </si>
  <si>
    <t>% Febrero</t>
  </si>
  <si>
    <t>% Marzo</t>
  </si>
  <si>
    <t>% Abril</t>
  </si>
  <si>
    <t>% Mayo</t>
  </si>
  <si>
    <t>% Junio</t>
  </si>
  <si>
    <t>% Julio</t>
  </si>
  <si>
    <t>% Agosto</t>
  </si>
  <si>
    <t>% Septiembre</t>
  </si>
  <si>
    <t>% Octubre</t>
  </si>
  <si>
    <t>% Noviembre</t>
  </si>
  <si>
    <t>% Diciembre</t>
  </si>
  <si>
    <t>Resultado acumulado año 2019</t>
  </si>
  <si>
    <t>Total</t>
  </si>
  <si>
    <t>% año 2019</t>
  </si>
  <si>
    <t>I TRIMESTRE</t>
  </si>
  <si>
    <t>II TRIMESTRE</t>
  </si>
  <si>
    <t>III TRIMESTRE</t>
  </si>
  <si>
    <t>IV TRIMESTRE</t>
  </si>
  <si>
    <t>Eficiencia</t>
  </si>
  <si>
    <t>&lt; 80</t>
  </si>
  <si>
    <t>Efectividad</t>
  </si>
  <si>
    <t>Medir el nivel de cumplimiento del proceso de gestión de comunicaciones de acuerdo a las solicitudes allegadas por las demás áreas de la Entidad.</t>
  </si>
  <si>
    <t>Número de Publicaciones realizadas en Intranet y página web            
--------------------------------------------------------------------------------------------------------------------      * 100%
 Número de solicitudes de publicación en Intranet y página web en el trimestre</t>
  </si>
  <si>
    <r>
      <t xml:space="preserve">Número de Publicaciones </t>
    </r>
    <r>
      <rPr>
        <sz val="10"/>
        <rFont val="Arial"/>
        <family val="2"/>
      </rPr>
      <t>realizadas en Intranet y página web en el trimestre evaluado</t>
    </r>
    <r>
      <rPr>
        <b/>
        <sz val="10"/>
        <rFont val="Arial"/>
        <family val="2"/>
      </rPr>
      <t xml:space="preserve">.
Número de solicitudes de publicación en Intranet y página web </t>
    </r>
    <r>
      <rPr>
        <sz val="10"/>
        <rFont val="Arial"/>
        <family val="2"/>
      </rPr>
      <t>en el trimestre evaluado aprobadas por el responsable de la solicitud para su publicación.</t>
    </r>
    <r>
      <rPr>
        <b/>
        <sz val="10"/>
        <rFont val="Arial"/>
        <family val="2"/>
      </rPr>
      <t xml:space="preserve">
Nota: </t>
    </r>
    <r>
      <rPr>
        <sz val="10"/>
        <rFont val="Arial"/>
        <family val="2"/>
      </rPr>
      <t>Este indicador se empieza a medir a partir del segundo trimestre debido a los cambios que se presentaron en el proceso.</t>
    </r>
  </si>
  <si>
    <t>Meta &gt;=90</t>
  </si>
  <si>
    <t>80 &gt; Meta &lt; 89</t>
  </si>
  <si>
    <t>Número de Publicaciones realizadas en Intranet y página web</t>
  </si>
  <si>
    <t>Base de datos Proceso Gestión de Comunicaciones</t>
  </si>
  <si>
    <t>Número</t>
  </si>
  <si>
    <t>Número de solicitudes de publicación en Intranet y página web en el trimestre.</t>
  </si>
  <si>
    <t>Formato de solicitud</t>
  </si>
  <si>
    <t>Durante el primer semestre se observo que se alcanzó un 100% de cumplimiento del proceso de gestión de comunicaciones, es decir, que se atendieron la totalidad de las solicitudes allegadas por las demás áreas de la Entidad.</t>
  </si>
  <si>
    <t>TRIMESTRE II</t>
  </si>
  <si>
    <t>TRIMESTRE I</t>
  </si>
  <si>
    <r>
      <rPr>
        <b/>
        <sz val="10"/>
        <rFont val="Arial"/>
        <family val="2"/>
      </rPr>
      <t>Marzo</t>
    </r>
    <r>
      <rPr>
        <sz val="10"/>
        <rFont val="Arial"/>
        <family val="2"/>
      </rPr>
      <t xml:space="preserve">: El indicador no se  mide para el primer trismestre.
</t>
    </r>
    <r>
      <rPr>
        <b/>
        <sz val="10"/>
        <rFont val="Arial"/>
        <family val="2"/>
      </rPr>
      <t>Junio:</t>
    </r>
    <r>
      <rPr>
        <sz val="10"/>
        <rFont val="Arial"/>
        <family val="2"/>
      </rPr>
      <t xml:space="preserve"> El indicador alcanza un 100% de cumplimiento en las solicitude atendidas.</t>
    </r>
  </si>
  <si>
    <t>Medir el volumen de publicaciones realizadas en twitter en el periodo evaluado.</t>
  </si>
  <si>
    <t>Número de publicaciones realizadas en twitter en el trimestre evaluado
-------------------------------------------------------------------------------------------------------------------------------              * 100%
Meta Definida por trimestre</t>
  </si>
  <si>
    <t>Número de publicaciones realizadas en twitter en el trimestre evaluado</t>
  </si>
  <si>
    <t>Twiter</t>
  </si>
  <si>
    <t>Meta Definida por trimestre</t>
  </si>
  <si>
    <t>Durante el primer semestre se han realizado publicaciones en la red social de twitter abarcando temas misionales de interés para los ciudadanos facilitando el acceso a los servicios y tramites de la Entidad. Es importante resaltar que este indicador se esta midiendo a partir de esta vigencia, razón por la cual no se tiene una línea base definida para la meta.</t>
  </si>
  <si>
    <t>Determinar el alcance logrado por las publicaciones realizadas en twiter.</t>
  </si>
  <si>
    <t>Número de impresiones logradas por las publicaciones realizadas en twitter en el trimestre evaluado
-------------------------------------------------------------------------------------------------------------------------------              * 100%
Número de impresiones que se lograron en el trimestre del año inmediatamente anterior</t>
  </si>
  <si>
    <t>Número de impresiones logradas por las publicaciones realizadas en twitter en el trimestre evaluado
Número de impresiones que se lograron en el trimestre inmediatamente anterior</t>
  </si>
  <si>
    <t>Número de impresiones logradas por las publicaciones realizadas en twitter en el trimestre evaluado</t>
  </si>
  <si>
    <t>Número de impresiones que se lograron en el trimestre inmediatamente anterior</t>
  </si>
  <si>
    <t>Durante el primer semestre se evidencia un incremento tanto en el número de publicaciones como en el número de impresiones, esto debido a las estrategias implementadas por la entidad, en el fortalecimiento del proceso de comunicaciones, al asignar al equipo existente tres servidores para desarrollar las actividades del proceso, lo cual se ve reflajado en el aumento del indicador en un 130%.</t>
  </si>
  <si>
    <t>Asesor de Comunicaciones 
Funcionario asignado al proceso de Gestión Comunicaciones</t>
  </si>
  <si>
    <r>
      <t xml:space="preserve">Número de publicaciones realizadas en twitter en el trimestre evaluado.
</t>
    </r>
    <r>
      <rPr>
        <b/>
        <sz val="10"/>
        <rFont val="Arial"/>
        <family val="2"/>
      </rPr>
      <t>Meta Definida por trimestre</t>
    </r>
    <r>
      <rPr>
        <sz val="10"/>
        <rFont val="Arial"/>
        <family val="2"/>
      </rPr>
      <t>: Teniendo encuenta que se requiere definir la línea base para la medición de la siguiente vigencia, se establece:
Meta I: 90
Meta II y III: 360
Meta IV: 400</t>
    </r>
  </si>
  <si>
    <t>Nivel de cumplimiento frente a las solicitudes de publicación de información en Intranet y página Web_ ID193</t>
  </si>
  <si>
    <t>Volumen de publicaciones realizadas_ID 203</t>
  </si>
  <si>
    <t>Alcance logrado por la información difundida_ID206</t>
  </si>
  <si>
    <t>Diciembre: El indicador alcanza un 100% de cumplimiento en las solicitudes atendidas</t>
  </si>
  <si>
    <t xml:space="preserve">Durante el segundp semestre se han realizado publicaciones en la red social de twitter abarcando temas misionales de interés para los ciudadanos facilitando el acceso a los servicios y tramites de la Entidad. </t>
  </si>
  <si>
    <r>
      <rPr>
        <b/>
        <sz val="10"/>
        <rFont val="Arial"/>
        <family val="2"/>
      </rPr>
      <t>Trimestre I</t>
    </r>
    <r>
      <rPr>
        <sz val="10"/>
        <rFont val="Arial"/>
        <family val="2"/>
      </rPr>
      <t xml:space="preserve">: Pära este trimestre solo se realizaron 76 publicaciones en la red social Twitter, esto se debe a que en el segundo mes, se presentaron cambios de los funcionarios a cargo del proceso.
</t>
    </r>
    <r>
      <rPr>
        <b/>
        <sz val="10"/>
        <rFont val="Arial"/>
        <family val="2"/>
      </rPr>
      <t xml:space="preserve">Trimestre II: </t>
    </r>
    <r>
      <rPr>
        <sz val="10"/>
        <rFont val="Arial"/>
        <family val="2"/>
      </rPr>
      <t>Para este trimestre  se realizaron</t>
    </r>
    <r>
      <rPr>
        <b/>
        <sz val="10"/>
        <rFont val="Arial"/>
        <family val="2"/>
      </rPr>
      <t xml:space="preserve"> 342</t>
    </r>
    <r>
      <rPr>
        <sz val="10"/>
        <rFont val="Arial"/>
        <family val="2"/>
      </rPr>
      <t xml:space="preserve"> publicaciones en la red social Twitter,  teniendo en cuenta que se llevo a cabo la promoción para la recepción de estados financieros y el informe de las 1000 empresas más grandes, además de otros temas de interés para los ciudadanos, se alcanzo el 95% de cumplimiento. </t>
    </r>
    <r>
      <rPr>
        <b/>
        <sz val="10"/>
        <rFont val="Arial"/>
        <family val="2"/>
      </rPr>
      <t xml:space="preserve">Trimestre III </t>
    </r>
    <r>
      <rPr>
        <sz val="10"/>
        <rFont val="Arial"/>
        <family val="2"/>
      </rPr>
      <t>Para este trimestre  se realizaron 385 publicaciones en la red social Twitter</t>
    </r>
    <r>
      <rPr>
        <b/>
        <sz val="10"/>
        <rFont val="Arial"/>
        <family val="2"/>
      </rPr>
      <t xml:space="preserve">.Trimestre IV </t>
    </r>
    <r>
      <rPr>
        <sz val="10"/>
        <rFont val="Arial"/>
        <family val="2"/>
      </rPr>
      <t>Para este trimestre  se realizaron 396 publicaciones en la red social Twitter</t>
    </r>
  </si>
  <si>
    <t>Durante el segundo semestre se mantuvo el promedio de publicaciones y el número de impresiones.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</si>
</sst>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0.0%"/>
    <numFmt numFmtId="180" formatCode="#,#00%"/>
  </numFmts>
  <fonts count="55">
    <font>
      <sz val="10"/>
      <name val="Arial"/>
      <family val="0"/>
    </font>
    <font>
      <sz val="11"/>
      <color indexed="8"/>
      <name val="Calibri"/>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u val="single"/>
      <sz val="10"/>
      <name val="Arial"/>
      <family val="2"/>
    </font>
    <font>
      <b/>
      <sz val="9"/>
      <name val="Arial"/>
      <family val="2"/>
    </font>
    <font>
      <b/>
      <sz val="18"/>
      <name val="Arial"/>
      <family val="2"/>
    </font>
    <font>
      <sz val="8"/>
      <name val="Tahoma"/>
      <family val="2"/>
    </font>
    <font>
      <b/>
      <sz val="8"/>
      <name val="Tahoma"/>
      <family val="2"/>
    </font>
    <font>
      <b/>
      <sz val="8"/>
      <name val="Arial"/>
      <family val="2"/>
    </font>
    <font>
      <b/>
      <sz val="10"/>
      <color indexed="8"/>
      <name val="Arial"/>
      <family val="2"/>
    </font>
    <font>
      <b/>
      <sz val="12"/>
      <color indexed="8"/>
      <name val="Arial"/>
      <family val="2"/>
    </font>
    <font>
      <sz val="9"/>
      <color indexed="8"/>
      <name val="Arial"/>
      <family val="2"/>
    </font>
    <font>
      <sz val="9"/>
      <name val="Arial"/>
      <family val="2"/>
    </font>
    <font>
      <sz val="12"/>
      <name val="Arial"/>
      <family val="2"/>
    </font>
    <font>
      <sz val="10"/>
      <color indexed="8"/>
      <name val="Calibri"/>
      <family val="2"/>
    </font>
    <font>
      <u val="single"/>
      <sz val="10"/>
      <color indexed="12"/>
      <name val="Arial"/>
      <family val="2"/>
    </font>
    <font>
      <u val="single"/>
      <sz val="10"/>
      <color indexed="20"/>
      <name val="Arial"/>
      <family val="2"/>
    </font>
    <font>
      <sz val="10"/>
      <color indexed="8"/>
      <name val="Arial"/>
      <family val="2"/>
    </font>
    <font>
      <sz val="10"/>
      <color indexed="10"/>
      <name val="Arial"/>
      <family val="2"/>
    </font>
    <font>
      <b/>
      <sz val="11"/>
      <color indexed="9"/>
      <name val="Arial"/>
      <family val="2"/>
    </font>
    <font>
      <sz val="8"/>
      <name val="Segoe UI"/>
      <family val="2"/>
    </font>
    <font>
      <b/>
      <sz val="16"/>
      <color indexed="8"/>
      <name val="Times New Roman"/>
      <family val="1"/>
    </font>
    <font>
      <sz val="5.95"/>
      <color indexed="8"/>
      <name val="Calibri"/>
      <family val="2"/>
    </font>
    <font>
      <u val="single"/>
      <sz val="10"/>
      <color theme="10"/>
      <name val="Arial"/>
      <family val="2"/>
    </font>
    <font>
      <u val="single"/>
      <sz val="10"/>
      <color theme="11"/>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rgb="FF00FF00"/>
        <bgColor indexed="64"/>
      </patternFill>
    </fill>
    <fill>
      <patternFill patternType="solid">
        <fgColor indexed="13"/>
        <bgColor indexed="64"/>
      </patternFill>
    </fill>
    <fill>
      <patternFill patternType="solid">
        <fgColor rgb="FFCCFFFF"/>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border>
    <border>
      <left style="medium"/>
      <right/>
      <top style="medium"/>
      <bottom/>
    </border>
    <border>
      <left/>
      <right style="medium"/>
      <top style="medium"/>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medium"/>
    </border>
    <border>
      <left style="medium"/>
      <right style="thin"/>
      <top/>
      <bottom style="thin"/>
    </border>
    <border>
      <left style="thin"/>
      <right/>
      <top style="thin"/>
      <bottom style="medium"/>
    </border>
    <border>
      <left style="thin"/>
      <right style="thin"/>
      <top style="medium"/>
      <bottom style="thin"/>
    </border>
    <border>
      <left style="thin"/>
      <right style="thin"/>
      <top style="thin"/>
      <bottom>
        <color indexed="63"/>
      </bottom>
    </border>
    <border>
      <left style="thin"/>
      <right>
        <color indexed="63"/>
      </right>
      <top style="medium"/>
      <bottom style="thin"/>
    </border>
    <border>
      <left/>
      <right/>
      <top style="medium"/>
      <bottom style="medium"/>
    </border>
    <border>
      <left style="thin"/>
      <right style="thin"/>
      <top style="thin"/>
      <bottom style="thin"/>
    </border>
    <border>
      <left style="medium"/>
      <right style="thin"/>
      <top style="medium"/>
      <bottom style="medium"/>
    </border>
    <border>
      <left style="thin"/>
      <right style="medium"/>
      <top style="medium"/>
      <bottom style="medium"/>
    </border>
    <border>
      <left style="medium"/>
      <right style="thin"/>
      <top/>
      <bottom style="medium"/>
    </border>
    <border>
      <left style="thin"/>
      <right style="thin"/>
      <top>
        <color indexed="63"/>
      </top>
      <bottom style="thin"/>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medium"/>
    </border>
    <border>
      <left/>
      <right style="thin"/>
      <top style="thin"/>
      <bottom style="medium"/>
    </border>
    <border>
      <left/>
      <right style="medium"/>
      <top style="thin"/>
      <bottom style="medium"/>
    </border>
    <border>
      <left style="medium"/>
      <right style="medium"/>
      <top style="medium"/>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bottom style="thin"/>
    </border>
    <border>
      <left/>
      <right/>
      <top/>
      <bottom style="thin"/>
    </border>
    <border>
      <left/>
      <right style="thin"/>
      <top/>
      <bottom style="thin"/>
    </border>
    <border>
      <left/>
      <right style="medium"/>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style="medium"/>
      <top style="thin"/>
      <bottom style="thin"/>
    </border>
    <border>
      <left style="thick"/>
      <right style="medium"/>
      <top style="thick"/>
      <bottom style="medium"/>
    </border>
    <border>
      <left style="thick"/>
      <right style="medium"/>
      <top style="medium"/>
      <bottom style="medium"/>
    </border>
    <border>
      <left style="medium"/>
      <right style="medium"/>
      <top style="thick"/>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border>
    <border>
      <left style="thick"/>
      <right style="medium"/>
      <top/>
      <bottom style="medium"/>
    </border>
    <border>
      <left style="thin"/>
      <right style="thin"/>
      <top/>
      <bottom style="medium"/>
    </border>
    <border>
      <left/>
      <right style="thick"/>
      <top style="medium"/>
      <bottom/>
    </border>
    <border>
      <left style="thin"/>
      <right/>
      <top/>
      <bottom style="medium"/>
    </border>
    <border>
      <left/>
      <right style="thick"/>
      <top/>
      <bottom style="medium"/>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medium"/>
      <top style="thick"/>
      <bottom style="thin"/>
    </border>
    <border>
      <left style="thick"/>
      <right/>
      <top style="thick"/>
      <bottom style="thin"/>
    </border>
    <border>
      <left/>
      <right/>
      <top style="thick"/>
      <bottom style="thin"/>
    </border>
    <border>
      <left/>
      <right style="thick"/>
      <top style="thick"/>
      <bottom style="thin"/>
    </border>
    <border>
      <left style="medium"/>
      <right style="medium"/>
      <top style="thin"/>
      <bottom style="thin"/>
    </border>
    <border>
      <left style="thick"/>
      <right/>
      <top style="thin"/>
      <bottom style="thin"/>
    </border>
    <border>
      <left/>
      <right style="thick"/>
      <top style="thin"/>
      <bottom style="thin"/>
    </border>
    <border>
      <left style="medium"/>
      <right style="medium"/>
      <top style="thin"/>
      <bottom style="thick"/>
    </border>
    <border>
      <left style="thick"/>
      <right/>
      <top style="thin"/>
      <bottom style="thick"/>
    </border>
    <border>
      <left/>
      <right/>
      <top style="thin"/>
      <bottom style="thick"/>
    </border>
    <border>
      <left/>
      <right style="thick"/>
      <top style="thin"/>
      <bottom style="thick"/>
    </border>
    <border>
      <left/>
      <right/>
      <top style="medium"/>
      <bottom style="thin"/>
    </border>
    <border>
      <left style="medium"/>
      <right style="medium"/>
      <top>
        <color indexed="63"/>
      </top>
      <bottom>
        <color indexed="63"/>
      </bottom>
    </border>
    <border>
      <left style="medium"/>
      <right/>
      <top style="thin"/>
      <bottom/>
    </border>
    <border>
      <left>
        <color indexed="63"/>
      </left>
      <right>
        <color indexed="63"/>
      </right>
      <top style="thin"/>
      <bottom>
        <color indexed="63"/>
      </bottom>
    </border>
    <border>
      <left/>
      <right style="medium"/>
      <top style="thin"/>
      <bottom/>
    </border>
    <border>
      <left style="thin"/>
      <right style="thin"/>
      <top>
        <color indexed="63"/>
      </top>
      <bottom>
        <color indexed="63"/>
      </bottom>
    </border>
    <border>
      <left style="medium"/>
      <right style="thin"/>
      <top/>
      <bottom/>
    </border>
    <border>
      <left style="thin"/>
      <right style="medium"/>
      <top/>
      <bottom style="thin"/>
    </border>
    <border>
      <left style="medium"/>
      <right style="medium"/>
      <top style="medium"/>
      <bottom style="thin"/>
    </border>
    <border>
      <left style="medium"/>
      <right style="medium"/>
      <top style="thin"/>
      <bottom style="medium"/>
    </border>
    <border>
      <left style="thin"/>
      <right style="medium"/>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22" fillId="0" borderId="4"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6" fillId="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549">
    <xf numFmtId="0" fontId="0" fillId="0" borderId="0" xfId="0" applyAlignment="1">
      <alignment/>
    </xf>
    <xf numFmtId="0" fontId="3" fillId="18" borderId="10" xfId="0" applyFont="1" applyFill="1" applyBorder="1" applyAlignment="1">
      <alignment horizontal="center"/>
    </xf>
    <xf numFmtId="0" fontId="3" fillId="18" borderId="11" xfId="0" applyFont="1" applyFill="1" applyBorder="1" applyAlignment="1">
      <alignment/>
    </xf>
    <xf numFmtId="0" fontId="0" fillId="24" borderId="0" xfId="0" applyFill="1" applyAlignment="1">
      <alignment/>
    </xf>
    <xf numFmtId="0" fontId="3" fillId="24" borderId="12" xfId="0" applyFont="1" applyFill="1" applyBorder="1" applyAlignment="1">
      <alignment horizontal="center"/>
    </xf>
    <xf numFmtId="0" fontId="3" fillId="24" borderId="13" xfId="0" applyFont="1" applyFill="1" applyBorder="1" applyAlignment="1">
      <alignment horizontal="center"/>
    </xf>
    <xf numFmtId="0" fontId="3" fillId="24" borderId="14" xfId="0" applyFont="1" applyFill="1" applyBorder="1" applyAlignment="1">
      <alignment horizontal="center"/>
    </xf>
    <xf numFmtId="0" fontId="3" fillId="24" borderId="0" xfId="0" applyFont="1" applyFill="1" applyBorder="1" applyAlignment="1">
      <alignment horizontal="center"/>
    </xf>
    <xf numFmtId="0" fontId="3" fillId="24" borderId="15" xfId="0" applyFont="1" applyFill="1" applyBorder="1" applyAlignment="1">
      <alignment horizontal="center"/>
    </xf>
    <xf numFmtId="0" fontId="2" fillId="24" borderId="16" xfId="0" applyFont="1" applyFill="1" applyBorder="1" applyAlignment="1">
      <alignment/>
    </xf>
    <xf numFmtId="0" fontId="2" fillId="24" borderId="15" xfId="0" applyFont="1" applyFill="1" applyBorder="1" applyAlignment="1">
      <alignment/>
    </xf>
    <xf numFmtId="0" fontId="2" fillId="10" borderId="10" xfId="0" applyFont="1" applyFill="1" applyBorder="1" applyAlignment="1">
      <alignment horizontal="center" wrapText="1"/>
    </xf>
    <xf numFmtId="0" fontId="2" fillId="24" borderId="17" xfId="0" applyFont="1" applyFill="1" applyBorder="1" applyAlignment="1">
      <alignment horizontal="center"/>
    </xf>
    <xf numFmtId="0" fontId="2" fillId="24" borderId="18" xfId="0" applyFont="1" applyFill="1" applyBorder="1" applyAlignment="1">
      <alignment horizontal="center"/>
    </xf>
    <xf numFmtId="0" fontId="2" fillId="24" borderId="19" xfId="0" applyFont="1" applyFill="1" applyBorder="1" applyAlignment="1">
      <alignment horizontal="center"/>
    </xf>
    <xf numFmtId="0" fontId="2" fillId="24" borderId="20" xfId="0" applyFont="1" applyFill="1" applyBorder="1" applyAlignment="1">
      <alignment horizontal="center"/>
    </xf>
    <xf numFmtId="0" fontId="3" fillId="18" borderId="11" xfId="0" applyFont="1" applyFill="1" applyBorder="1" applyAlignment="1">
      <alignment horizontal="center" vertical="distributed" wrapText="1"/>
    </xf>
    <xf numFmtId="0" fontId="2" fillId="0" borderId="11" xfId="0" applyFont="1" applyFill="1" applyBorder="1" applyAlignment="1">
      <alignment horizontal="center" vertical="distributed"/>
    </xf>
    <xf numFmtId="0" fontId="4" fillId="24" borderId="0" xfId="0" applyFont="1" applyFill="1" applyAlignment="1">
      <alignment/>
    </xf>
    <xf numFmtId="0" fontId="3" fillId="18" borderId="10" xfId="0" applyFont="1" applyFill="1" applyBorder="1" applyAlignment="1">
      <alignment vertical="center" wrapText="1"/>
    </xf>
    <xf numFmtId="0" fontId="3" fillId="18" borderId="13" xfId="0" applyFont="1" applyFill="1" applyBorder="1" applyAlignment="1">
      <alignment vertical="center" wrapText="1"/>
    </xf>
    <xf numFmtId="0" fontId="0" fillId="0" borderId="0" xfId="0" applyFill="1" applyAlignment="1">
      <alignment/>
    </xf>
    <xf numFmtId="0" fontId="0" fillId="24" borderId="0" xfId="0" applyFill="1" applyAlignment="1">
      <alignment wrapText="1"/>
    </xf>
    <xf numFmtId="0" fontId="3" fillId="18" borderId="11"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1" xfId="0" applyBorder="1" applyAlignment="1" applyProtection="1">
      <alignment horizontal="left" vertical="center" wrapText="1"/>
      <protection/>
    </xf>
    <xf numFmtId="0" fontId="0" fillId="0" borderId="21" xfId="0" applyBorder="1" applyAlignment="1" applyProtection="1">
      <alignment horizontal="center" vertical="center" wrapText="1"/>
      <protection/>
    </xf>
    <xf numFmtId="0" fontId="2" fillId="0" borderId="11" xfId="0" applyFont="1" applyBorder="1" applyAlignment="1">
      <alignment horizontal="center" wrapText="1"/>
    </xf>
    <xf numFmtId="0" fontId="0" fillId="24" borderId="0" xfId="0" applyFont="1" applyFill="1" applyAlignment="1">
      <alignment/>
    </xf>
    <xf numFmtId="0" fontId="0" fillId="24" borderId="11" xfId="0" applyFont="1" applyFill="1" applyBorder="1" applyAlignment="1">
      <alignment horizontal="center"/>
    </xf>
    <xf numFmtId="0" fontId="2" fillId="24" borderId="22" xfId="0" applyFont="1" applyFill="1" applyBorder="1" applyAlignment="1">
      <alignment/>
    </xf>
    <xf numFmtId="0" fontId="29" fillId="24" borderId="17" xfId="0" applyFont="1" applyFill="1" applyBorder="1" applyAlignment="1">
      <alignment horizontal="left" wrapText="1"/>
    </xf>
    <xf numFmtId="0" fontId="2" fillId="24" borderId="23" xfId="0" applyFont="1" applyFill="1" applyBorder="1" applyAlignment="1">
      <alignment horizontal="center"/>
    </xf>
    <xf numFmtId="0" fontId="50" fillId="24" borderId="0" xfId="0" applyFont="1" applyFill="1" applyAlignment="1">
      <alignment/>
    </xf>
    <xf numFmtId="0" fontId="51" fillId="24" borderId="0" xfId="0" applyFont="1" applyFill="1" applyAlignment="1">
      <alignment/>
    </xf>
    <xf numFmtId="0" fontId="52" fillId="24" borderId="0" xfId="0" applyFont="1" applyFill="1" applyAlignment="1">
      <alignment/>
    </xf>
    <xf numFmtId="0" fontId="52" fillId="24" borderId="0" xfId="0" applyFont="1" applyFill="1" applyBorder="1" applyAlignment="1">
      <alignment/>
    </xf>
    <xf numFmtId="0" fontId="51" fillId="24" borderId="0" xfId="0" applyFont="1" applyFill="1" applyAlignment="1">
      <alignment vertical="center" wrapText="1"/>
    </xf>
    <xf numFmtId="0" fontId="51" fillId="24" borderId="0" xfId="0" applyFont="1" applyFill="1" applyAlignment="1">
      <alignment horizontal="center" vertical="center" wrapText="1"/>
    </xf>
    <xf numFmtId="0" fontId="0" fillId="24" borderId="0" xfId="0" applyFont="1" applyFill="1" applyAlignment="1">
      <alignment vertical="center" wrapText="1"/>
    </xf>
    <xf numFmtId="0" fontId="0" fillId="24" borderId="0" xfId="0" applyFill="1" applyAlignment="1">
      <alignment horizontal="left"/>
    </xf>
    <xf numFmtId="9" fontId="2" fillId="24" borderId="23" xfId="0" applyNumberFormat="1" applyFont="1" applyFill="1" applyBorder="1" applyAlignment="1">
      <alignment horizontal="center"/>
    </xf>
    <xf numFmtId="9" fontId="0" fillId="0" borderId="0" xfId="0" applyNumberFormat="1" applyAlignment="1">
      <alignment/>
    </xf>
    <xf numFmtId="17" fontId="2" fillId="24" borderId="24" xfId="0" applyNumberFormat="1" applyFont="1" applyFill="1" applyBorder="1" applyAlignment="1">
      <alignment horizontal="center"/>
    </xf>
    <xf numFmtId="17" fontId="33" fillId="24" borderId="24" xfId="0" applyNumberFormat="1" applyFont="1" applyFill="1" applyBorder="1" applyAlignment="1">
      <alignment horizontal="center"/>
    </xf>
    <xf numFmtId="0" fontId="52" fillId="25" borderId="25" xfId="0" applyFont="1" applyFill="1" applyBorder="1" applyAlignment="1" applyProtection="1">
      <alignment horizontal="center" vertical="center" wrapText="1"/>
      <protection/>
    </xf>
    <xf numFmtId="0" fontId="0" fillId="24" borderId="0" xfId="0" applyFill="1" applyAlignment="1" applyProtection="1">
      <alignment/>
      <protection locked="0"/>
    </xf>
    <xf numFmtId="0" fontId="51" fillId="24" borderId="0" xfId="0" applyFont="1" applyFill="1" applyAlignment="1" applyProtection="1">
      <alignment/>
      <protection locked="0"/>
    </xf>
    <xf numFmtId="0" fontId="0" fillId="24" borderId="0" xfId="0" applyFont="1" applyFill="1" applyAlignment="1" applyProtection="1">
      <alignment/>
      <protection locked="0"/>
    </xf>
    <xf numFmtId="0" fontId="0" fillId="0" borderId="0" xfId="0" applyFill="1" applyAlignment="1" applyProtection="1">
      <alignment/>
      <protection locked="0"/>
    </xf>
    <xf numFmtId="0" fontId="3" fillId="18" borderId="10" xfId="0" applyFont="1" applyFill="1" applyBorder="1" applyAlignment="1" applyProtection="1">
      <alignment vertical="center" wrapText="1"/>
      <protection locked="0"/>
    </xf>
    <xf numFmtId="0" fontId="0" fillId="24" borderId="0" xfId="0" applyFill="1" applyAlignment="1" applyProtection="1">
      <alignment wrapText="1"/>
      <protection locked="0"/>
    </xf>
    <xf numFmtId="0" fontId="52" fillId="24" borderId="0" xfId="0" applyFont="1" applyFill="1" applyAlignment="1" applyProtection="1">
      <alignment/>
      <protection locked="0"/>
    </xf>
    <xf numFmtId="0" fontId="52" fillId="26" borderId="0" xfId="0" applyFont="1" applyFill="1" applyBorder="1" applyAlignment="1" applyProtection="1">
      <alignment/>
      <protection locked="0"/>
    </xf>
    <xf numFmtId="0" fontId="51" fillId="24" borderId="0" xfId="0" applyFont="1" applyFill="1" applyAlignment="1" applyProtection="1">
      <alignment vertical="center" wrapText="1"/>
      <protection locked="0"/>
    </xf>
    <xf numFmtId="0" fontId="51" fillId="24" borderId="0" xfId="0" applyFont="1" applyFill="1" applyAlignment="1" applyProtection="1">
      <alignment horizontal="center" vertical="center" wrapText="1"/>
      <protection locked="0"/>
    </xf>
    <xf numFmtId="0" fontId="52" fillId="24" borderId="0" xfId="0" applyFont="1" applyFill="1" applyAlignment="1" applyProtection="1">
      <alignment horizontal="center" vertical="center" wrapText="1"/>
      <protection locked="0"/>
    </xf>
    <xf numFmtId="0" fontId="3" fillId="18" borderId="11" xfId="54" applyFont="1" applyFill="1" applyBorder="1" applyAlignment="1" applyProtection="1">
      <alignment vertical="center" wrapText="1"/>
      <protection/>
    </xf>
    <xf numFmtId="0" fontId="3" fillId="18" borderId="11" xfId="0" applyFont="1" applyFill="1" applyBorder="1" applyAlignment="1" applyProtection="1">
      <alignment/>
      <protection/>
    </xf>
    <xf numFmtId="0" fontId="2" fillId="24" borderId="16" xfId="54" applyFont="1" applyFill="1" applyBorder="1" applyProtection="1">
      <alignment/>
      <protection/>
    </xf>
    <xf numFmtId="0" fontId="2" fillId="24" borderId="24" xfId="54" applyFont="1" applyFill="1" applyBorder="1" applyAlignment="1" applyProtection="1">
      <alignment horizontal="center"/>
      <protection/>
    </xf>
    <xf numFmtId="0" fontId="2" fillId="24" borderId="26" xfId="54" applyFont="1" applyFill="1" applyBorder="1" applyAlignment="1" applyProtection="1">
      <alignment horizontal="center"/>
      <protection/>
    </xf>
    <xf numFmtId="0" fontId="2" fillId="24" borderId="20" xfId="54" applyFont="1" applyFill="1" applyBorder="1" applyAlignment="1" applyProtection="1">
      <alignment horizontal="center"/>
      <protection/>
    </xf>
    <xf numFmtId="0" fontId="2" fillId="24" borderId="15" xfId="54" applyFont="1" applyFill="1" applyBorder="1" applyProtection="1">
      <alignment/>
      <protection/>
    </xf>
    <xf numFmtId="0" fontId="2" fillId="24" borderId="18" xfId="54" applyFont="1" applyFill="1" applyBorder="1" applyAlignment="1" applyProtection="1">
      <alignment horizontal="center"/>
      <protection/>
    </xf>
    <xf numFmtId="179" fontId="2" fillId="27" borderId="18" xfId="56" applyNumberFormat="1" applyFont="1" applyFill="1" applyBorder="1" applyAlignment="1" applyProtection="1">
      <alignment horizontal="center"/>
      <protection/>
    </xf>
    <xf numFmtId="179" fontId="2" fillId="24" borderId="18" xfId="56" applyNumberFormat="1" applyFont="1" applyFill="1" applyBorder="1" applyAlignment="1" applyProtection="1">
      <alignment horizontal="center"/>
      <protection/>
    </xf>
    <xf numFmtId="0" fontId="3" fillId="24" borderId="27" xfId="0" applyFont="1" applyFill="1" applyBorder="1" applyAlignment="1" applyProtection="1">
      <alignment/>
      <protection/>
    </xf>
    <xf numFmtId="0" fontId="25"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25"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26" fillId="0" borderId="0" xfId="0" applyFont="1" applyFill="1" applyBorder="1"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78" fontId="0" fillId="0" borderId="0" xfId="0" applyNumberFormat="1" applyFill="1" applyBorder="1" applyAlignment="1" applyProtection="1">
      <alignment horizontal="center" wrapText="1"/>
      <protection locked="0"/>
    </xf>
    <xf numFmtId="0" fontId="3" fillId="18" borderId="11" xfId="54" applyFont="1" applyFill="1" applyBorder="1" applyProtection="1">
      <alignment/>
      <protection/>
    </xf>
    <xf numFmtId="0" fontId="0" fillId="24" borderId="0" xfId="0" applyFill="1" applyAlignment="1" applyProtection="1">
      <alignment/>
      <protection/>
    </xf>
    <xf numFmtId="0" fontId="3" fillId="18" borderId="11" xfId="54" applyFont="1" applyFill="1" applyBorder="1" applyAlignment="1" applyProtection="1">
      <alignment horizontal="center" vertical="distributed" wrapText="1"/>
      <protection/>
    </xf>
    <xf numFmtId="0" fontId="3" fillId="24" borderId="12" xfId="0" applyFont="1" applyFill="1" applyBorder="1" applyAlignment="1" applyProtection="1">
      <alignment horizontal="center"/>
      <protection/>
    </xf>
    <xf numFmtId="0" fontId="3" fillId="18" borderId="13" xfId="0" applyFont="1" applyFill="1" applyBorder="1" applyAlignment="1" applyProtection="1">
      <alignment horizontal="center"/>
      <protection/>
    </xf>
    <xf numFmtId="0" fontId="2" fillId="24" borderId="17" xfId="0" applyFont="1" applyFill="1" applyBorder="1" applyAlignment="1" applyProtection="1">
      <alignment horizontal="center"/>
      <protection/>
    </xf>
    <xf numFmtId="0" fontId="3" fillId="24" borderId="15" xfId="0" applyFont="1" applyFill="1" applyBorder="1" applyAlignment="1" applyProtection="1">
      <alignment horizontal="center"/>
      <protection/>
    </xf>
    <xf numFmtId="0" fontId="3" fillId="24" borderId="0" xfId="0" applyFont="1" applyFill="1" applyBorder="1" applyAlignment="1" applyProtection="1">
      <alignment horizontal="center"/>
      <protection/>
    </xf>
    <xf numFmtId="0" fontId="3" fillId="24" borderId="13" xfId="0" applyFont="1" applyFill="1" applyBorder="1" applyAlignment="1" applyProtection="1">
      <alignment horizontal="center"/>
      <protection/>
    </xf>
    <xf numFmtId="0" fontId="3" fillId="24" borderId="14" xfId="0" applyFont="1" applyFill="1" applyBorder="1" applyAlignment="1" applyProtection="1">
      <alignment horizontal="center"/>
      <protection/>
    </xf>
    <xf numFmtId="0" fontId="3" fillId="24" borderId="10" xfId="0" applyFont="1" applyFill="1" applyBorder="1" applyAlignment="1" applyProtection="1">
      <alignment/>
      <protection/>
    </xf>
    <xf numFmtId="0" fontId="51" fillId="24" borderId="0" xfId="0" applyFont="1" applyFill="1" applyAlignment="1" applyProtection="1">
      <alignment/>
      <protection/>
    </xf>
    <xf numFmtId="0" fontId="53" fillId="24" borderId="0" xfId="0" applyFont="1" applyFill="1" applyAlignment="1" applyProtection="1">
      <alignment/>
      <protection/>
    </xf>
    <xf numFmtId="0" fontId="51" fillId="0" borderId="0" xfId="0" applyFont="1" applyFill="1" applyAlignment="1" applyProtection="1">
      <alignment/>
      <protection/>
    </xf>
    <xf numFmtId="0" fontId="0" fillId="24" borderId="0" xfId="0" applyFont="1" applyFill="1" applyAlignment="1" applyProtection="1">
      <alignment/>
      <protection/>
    </xf>
    <xf numFmtId="0" fontId="0" fillId="26" borderId="0" xfId="0" applyFill="1" applyBorder="1" applyAlignment="1" applyProtection="1">
      <alignment horizontal="center" vertical="center"/>
      <protection/>
    </xf>
    <xf numFmtId="0" fontId="0" fillId="26" borderId="0" xfId="0" applyFill="1" applyBorder="1" applyAlignment="1" applyProtection="1">
      <alignment/>
      <protection/>
    </xf>
    <xf numFmtId="0" fontId="26" fillId="26" borderId="0" xfId="0" applyFont="1" applyFill="1" applyBorder="1" applyAlignment="1" applyProtection="1">
      <alignment horizontal="center"/>
      <protection/>
    </xf>
    <xf numFmtId="0" fontId="0" fillId="26" borderId="0" xfId="0" applyFill="1" applyBorder="1" applyAlignment="1" applyProtection="1">
      <alignment horizontal="left"/>
      <protection/>
    </xf>
    <xf numFmtId="0" fontId="27" fillId="26" borderId="0" xfId="0" applyFont="1" applyFill="1" applyAlignment="1" applyProtection="1">
      <alignment horizontal="center" vertical="center"/>
      <protection/>
    </xf>
    <xf numFmtId="0" fontId="0" fillId="26" borderId="0" xfId="0" applyFill="1" applyAlignment="1" applyProtection="1">
      <alignment/>
      <protection/>
    </xf>
    <xf numFmtId="0" fontId="0" fillId="26" borderId="0" xfId="0" applyFill="1" applyAlignment="1" applyProtection="1">
      <alignment horizontal="center" vertical="center"/>
      <protection/>
    </xf>
    <xf numFmtId="0" fontId="25" fillId="0" borderId="0" xfId="0" applyFont="1" applyBorder="1" applyAlignment="1" applyProtection="1">
      <alignment/>
      <protection/>
    </xf>
    <xf numFmtId="0" fontId="0" fillId="0" borderId="0" xfId="0" applyAlignment="1" applyProtection="1">
      <alignment/>
      <protection/>
    </xf>
    <xf numFmtId="0" fontId="25" fillId="0" borderId="0" xfId="0" applyFont="1" applyFill="1" applyBorder="1" applyAlignment="1" applyProtection="1">
      <alignment/>
      <protection/>
    </xf>
    <xf numFmtId="0" fontId="0" fillId="0" borderId="0" xfId="0" applyFill="1" applyAlignment="1" applyProtection="1">
      <alignment/>
      <protection/>
    </xf>
    <xf numFmtId="0" fontId="26" fillId="0" borderId="0" xfId="0" applyFont="1" applyFill="1" applyBorder="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 vertical="center"/>
      <protection/>
    </xf>
    <xf numFmtId="0" fontId="0" fillId="0" borderId="28" xfId="54"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xf>
    <xf numFmtId="0" fontId="50" fillId="24" borderId="0" xfId="0" applyFont="1" applyFill="1" applyAlignment="1" applyProtection="1">
      <alignment/>
      <protection locked="0"/>
    </xf>
    <xf numFmtId="0" fontId="52" fillId="24" borderId="0" xfId="0" applyFont="1" applyFill="1" applyAlignment="1" applyProtection="1">
      <alignment vertical="center" wrapText="1"/>
      <protection locked="0"/>
    </xf>
    <xf numFmtId="0" fontId="0" fillId="24" borderId="28" xfId="0" applyFont="1" applyFill="1" applyBorder="1" applyAlignment="1" applyProtection="1">
      <alignment vertical="center" wrapText="1"/>
      <protection/>
    </xf>
    <xf numFmtId="9" fontId="51" fillId="24" borderId="28" xfId="0" applyNumberFormat="1" applyFont="1" applyFill="1" applyBorder="1" applyAlignment="1" applyProtection="1">
      <alignment vertical="center" wrapText="1"/>
      <protection/>
    </xf>
    <xf numFmtId="9" fontId="53" fillId="24" borderId="0" xfId="0" applyNumberFormat="1" applyFont="1" applyFill="1" applyAlignment="1" applyProtection="1">
      <alignment/>
      <protection/>
    </xf>
    <xf numFmtId="0" fontId="52" fillId="25" borderId="29" xfId="0" applyFont="1" applyFill="1" applyBorder="1" applyAlignment="1" applyProtection="1">
      <alignment horizontal="center" vertical="center" wrapText="1"/>
      <protection/>
    </xf>
    <xf numFmtId="0" fontId="52" fillId="25" borderId="30" xfId="0" applyFont="1" applyFill="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locked="0"/>
    </xf>
    <xf numFmtId="1" fontId="0" fillId="0" borderId="15"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xf>
    <xf numFmtId="1" fontId="0" fillId="0" borderId="31" xfId="0" applyNumberFormat="1" applyFont="1" applyFill="1" applyBorder="1" applyAlignment="1" applyProtection="1">
      <alignment horizontal="center" vertical="center" wrapText="1"/>
      <protection/>
    </xf>
    <xf numFmtId="0" fontId="2" fillId="24" borderId="16" xfId="0" applyFont="1" applyFill="1" applyBorder="1" applyAlignment="1" applyProtection="1">
      <alignment vertical="center"/>
      <protection/>
    </xf>
    <xf numFmtId="0" fontId="2" fillId="24" borderId="24" xfId="0" applyFont="1" applyFill="1" applyBorder="1" applyAlignment="1" applyProtection="1">
      <alignment horizontal="center" vertical="center"/>
      <protection/>
    </xf>
    <xf numFmtId="0" fontId="2" fillId="24" borderId="26" xfId="0" applyFont="1" applyFill="1" applyBorder="1" applyAlignment="1" applyProtection="1">
      <alignment horizontal="center" vertical="center"/>
      <protection/>
    </xf>
    <xf numFmtId="0" fontId="2" fillId="24" borderId="20" xfId="0" applyFont="1" applyFill="1" applyBorder="1" applyAlignment="1" applyProtection="1">
      <alignment horizontal="center" vertical="center"/>
      <protection/>
    </xf>
    <xf numFmtId="0" fontId="2" fillId="24" borderId="15" xfId="0" applyFont="1" applyFill="1" applyBorder="1" applyAlignment="1" applyProtection="1">
      <alignment/>
      <protection/>
    </xf>
    <xf numFmtId="9" fontId="2" fillId="24" borderId="18" xfId="0" applyNumberFormat="1" applyFont="1" applyFill="1" applyBorder="1" applyAlignment="1" applyProtection="1">
      <alignment horizontal="center"/>
      <protection/>
    </xf>
    <xf numFmtId="9" fontId="2" fillId="28" borderId="18" xfId="0" applyNumberFormat="1" applyFont="1" applyFill="1" applyBorder="1" applyAlignment="1" applyProtection="1">
      <alignment horizontal="center"/>
      <protection/>
    </xf>
    <xf numFmtId="9" fontId="2" fillId="28" borderId="19" xfId="0" applyNumberFormat="1" applyFont="1" applyFill="1" applyBorder="1" applyAlignment="1" applyProtection="1">
      <alignment horizontal="center"/>
      <protection/>
    </xf>
    <xf numFmtId="9" fontId="3" fillId="24" borderId="27" xfId="56" applyFont="1" applyFill="1" applyBorder="1" applyAlignment="1" applyProtection="1">
      <alignment/>
      <protection/>
    </xf>
    <xf numFmtId="0" fontId="52" fillId="25" borderId="28" xfId="0" applyFont="1" applyFill="1" applyBorder="1" applyAlignment="1" applyProtection="1">
      <alignment horizontal="center" vertical="center" wrapText="1"/>
      <protection/>
    </xf>
    <xf numFmtId="1" fontId="38" fillId="0" borderId="28" xfId="0" applyNumberFormat="1" applyFont="1" applyBorder="1" applyAlignment="1" applyProtection="1">
      <alignment horizontal="center" vertical="center" wrapText="1"/>
      <protection locked="0"/>
    </xf>
    <xf numFmtId="0" fontId="2" fillId="24" borderId="20" xfId="0" applyFont="1" applyFill="1" applyBorder="1" applyAlignment="1" applyProtection="1">
      <alignment horizontal="center"/>
      <protection/>
    </xf>
    <xf numFmtId="0" fontId="0" fillId="0" borderId="18" xfId="0"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179" fontId="2" fillId="27" borderId="19" xfId="56" applyNumberFormat="1" applyFont="1" applyFill="1" applyBorder="1" applyAlignment="1" applyProtection="1">
      <alignment horizontal="center"/>
      <protection/>
    </xf>
    <xf numFmtId="0" fontId="0" fillId="0" borderId="18" xfId="54" applyFont="1" applyFill="1" applyBorder="1" applyAlignment="1" applyProtection="1">
      <alignment horizontal="center" vertical="center" wrapText="1"/>
      <protection/>
    </xf>
    <xf numFmtId="0" fontId="3" fillId="18" borderId="10" xfId="0" applyFont="1" applyFill="1" applyBorder="1" applyAlignment="1" applyProtection="1">
      <alignment horizontal="center"/>
      <protection/>
    </xf>
    <xf numFmtId="0" fontId="0" fillId="24" borderId="22" xfId="54" applyFont="1" applyFill="1" applyBorder="1" applyAlignment="1" applyProtection="1">
      <alignment horizontal="justify" vertical="center" wrapText="1"/>
      <protection/>
    </xf>
    <xf numFmtId="0" fontId="0" fillId="24" borderId="17" xfId="54" applyFont="1" applyFill="1" applyBorder="1" applyAlignment="1" applyProtection="1">
      <alignment horizontal="justify" vertical="center" wrapText="1"/>
      <protection/>
    </xf>
    <xf numFmtId="0" fontId="0" fillId="0" borderId="32" xfId="0" applyBorder="1" applyAlignment="1" applyProtection="1">
      <alignment horizontal="center" vertical="center" wrapText="1"/>
      <protection locked="0"/>
    </xf>
    <xf numFmtId="0" fontId="0" fillId="24" borderId="22" xfId="54" applyFont="1" applyFill="1" applyBorder="1" applyAlignment="1">
      <alignment horizontal="center" vertical="center" wrapText="1"/>
      <protection/>
    </xf>
    <xf numFmtId="0" fontId="0" fillId="24" borderId="17" xfId="54" applyFont="1" applyFill="1" applyBorder="1" applyAlignment="1">
      <alignment horizontal="center" vertical="center" wrapText="1"/>
      <protection/>
    </xf>
    <xf numFmtId="0" fontId="2" fillId="24" borderId="24" xfId="0" applyFont="1" applyFill="1" applyBorder="1" applyAlignment="1" applyProtection="1">
      <alignment horizontal="center"/>
      <protection/>
    </xf>
    <xf numFmtId="0" fontId="2" fillId="24" borderId="26" xfId="0" applyFont="1" applyFill="1" applyBorder="1" applyAlignment="1" applyProtection="1">
      <alignment horizontal="center"/>
      <protection/>
    </xf>
    <xf numFmtId="0" fontId="3" fillId="24" borderId="27" xfId="0" applyFont="1" applyFill="1" applyBorder="1" applyAlignment="1">
      <alignment/>
    </xf>
    <xf numFmtId="9" fontId="3" fillId="24" borderId="27" xfId="0" applyNumberFormat="1" applyFont="1" applyFill="1" applyBorder="1" applyAlignment="1">
      <alignment/>
    </xf>
    <xf numFmtId="0" fontId="26" fillId="26" borderId="0" xfId="0" applyFont="1" applyFill="1" applyBorder="1" applyAlignment="1" applyProtection="1">
      <alignment/>
      <protection/>
    </xf>
    <xf numFmtId="0" fontId="0" fillId="0" borderId="32" xfId="0" applyFont="1" applyBorder="1" applyAlignment="1" applyProtection="1">
      <alignment horizontal="center" vertical="center" wrapText="1"/>
      <protection locked="0"/>
    </xf>
    <xf numFmtId="9" fontId="2" fillId="24" borderId="19" xfId="0" applyNumberFormat="1" applyFont="1" applyFill="1" applyBorder="1" applyAlignment="1" applyProtection="1">
      <alignment horizontal="center"/>
      <protection/>
    </xf>
    <xf numFmtId="3" fontId="0" fillId="0" borderId="32" xfId="0" applyNumberFormat="1" applyBorder="1" applyAlignment="1" applyProtection="1">
      <alignment horizontal="center" vertical="center" wrapText="1"/>
      <protection locked="0"/>
    </xf>
    <xf numFmtId="1" fontId="38" fillId="0" borderId="18" xfId="0" applyNumberFormat="1" applyFont="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xf>
    <xf numFmtId="0" fontId="52" fillId="25" borderId="29" xfId="0" applyFont="1" applyFill="1" applyBorder="1" applyAlignment="1" applyProtection="1">
      <alignment horizontal="center" vertical="center" wrapText="1"/>
      <protection/>
    </xf>
    <xf numFmtId="0" fontId="52" fillId="25" borderId="30" xfId="0" applyFont="1" applyFill="1" applyBorder="1" applyAlignment="1" applyProtection="1">
      <alignment horizontal="center" vertical="center" wrapText="1"/>
      <protection/>
    </xf>
    <xf numFmtId="0" fontId="3" fillId="18" borderId="17" xfId="0" applyFont="1" applyFill="1" applyBorder="1" applyAlignment="1" applyProtection="1">
      <alignment horizontal="center"/>
      <protection/>
    </xf>
    <xf numFmtId="0" fontId="0" fillId="0" borderId="22"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28" xfId="0" applyFont="1" applyBorder="1" applyAlignment="1" applyProtection="1">
      <alignment vertical="center"/>
      <protection/>
    </xf>
    <xf numFmtId="3" fontId="38" fillId="0" borderId="28" xfId="0" applyNumberFormat="1" applyFont="1" applyBorder="1" applyAlignment="1" applyProtection="1">
      <alignment horizontal="center" vertical="center" wrapText="1"/>
      <protection/>
    </xf>
    <xf numFmtId="3" fontId="38" fillId="0" borderId="18" xfId="0" applyNumberFormat="1" applyFont="1" applyBorder="1" applyAlignment="1" applyProtection="1">
      <alignment horizontal="center" vertical="center" wrapText="1"/>
      <protection/>
    </xf>
    <xf numFmtId="0" fontId="3" fillId="18" borderId="10" xfId="0" applyFont="1" applyFill="1" applyBorder="1" applyAlignment="1">
      <alignment horizontal="center"/>
    </xf>
    <xf numFmtId="0" fontId="3" fillId="18" borderId="27" xfId="0" applyFont="1" applyFill="1" applyBorder="1" applyAlignment="1">
      <alignment horizontal="center"/>
    </xf>
    <xf numFmtId="0" fontId="3" fillId="18" borderId="33" xfId="0" applyFont="1" applyFill="1" applyBorder="1" applyAlignment="1">
      <alignment horizontal="center"/>
    </xf>
    <xf numFmtId="0" fontId="30" fillId="24" borderId="13"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34"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35" xfId="0" applyFont="1" applyFill="1" applyBorder="1" applyAlignment="1">
      <alignment horizontal="center" vertical="center"/>
    </xf>
    <xf numFmtId="0" fontId="30" fillId="24" borderId="36" xfId="0" applyFont="1" applyFill="1" applyBorder="1" applyAlignment="1">
      <alignment horizontal="center" vertical="center"/>
    </xf>
    <xf numFmtId="0" fontId="30" fillId="24" borderId="37" xfId="0" applyFont="1" applyFill="1" applyBorder="1" applyAlignment="1">
      <alignment horizontal="center" vertical="center"/>
    </xf>
    <xf numFmtId="0" fontId="30" fillId="24" borderId="38" xfId="0" applyFont="1" applyFill="1" applyBorder="1" applyAlignment="1">
      <alignment horizontal="center" vertical="center"/>
    </xf>
    <xf numFmtId="0" fontId="0" fillId="0" borderId="0" xfId="0" applyFont="1" applyFill="1" applyAlignment="1">
      <alignment horizontal="center"/>
    </xf>
    <xf numFmtId="0" fontId="0" fillId="24" borderId="10" xfId="0" applyFont="1" applyFill="1" applyBorder="1" applyAlignment="1">
      <alignment vertical="top" wrapText="1"/>
    </xf>
    <xf numFmtId="0" fontId="0" fillId="24" borderId="27" xfId="0" applyFont="1" applyFill="1" applyBorder="1" applyAlignment="1">
      <alignment vertical="top" wrapText="1"/>
    </xf>
    <xf numFmtId="0" fontId="0" fillId="24" borderId="33" xfId="0" applyFont="1" applyFill="1" applyBorder="1" applyAlignment="1">
      <alignment vertical="top" wrapText="1"/>
    </xf>
    <xf numFmtId="0" fontId="2" fillId="24" borderId="10" xfId="0" applyFont="1" applyFill="1" applyBorder="1" applyAlignment="1">
      <alignment horizontal="center"/>
    </xf>
    <xf numFmtId="0" fontId="2" fillId="24" borderId="27" xfId="0" applyFont="1" applyFill="1" applyBorder="1" applyAlignment="1">
      <alignment horizontal="center"/>
    </xf>
    <xf numFmtId="0" fontId="2" fillId="24" borderId="33" xfId="0" applyFont="1" applyFill="1" applyBorder="1" applyAlignment="1">
      <alignment horizontal="center"/>
    </xf>
    <xf numFmtId="0" fontId="2" fillId="0" borderId="27"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3" fillId="24" borderId="23" xfId="0" applyFont="1" applyFill="1" applyBorder="1" applyAlignment="1">
      <alignment horizontal="center"/>
    </xf>
    <xf numFmtId="0" fontId="3" fillId="24" borderId="39" xfId="0" applyFont="1" applyFill="1" applyBorder="1" applyAlignment="1">
      <alignment horizontal="center"/>
    </xf>
    <xf numFmtId="0" fontId="3" fillId="24" borderId="40" xfId="0" applyFont="1" applyFill="1" applyBorder="1" applyAlignment="1">
      <alignment horizontal="center"/>
    </xf>
    <xf numFmtId="0" fontId="3" fillId="24" borderId="41" xfId="0" applyFont="1" applyFill="1" applyBorder="1" applyAlignment="1">
      <alignment horizontal="center"/>
    </xf>
    <xf numFmtId="0" fontId="3" fillId="18" borderId="42" xfId="0" applyFont="1" applyFill="1" applyBorder="1" applyAlignment="1">
      <alignment horizontal="left" vertical="center" wrapText="1"/>
    </xf>
    <xf numFmtId="0" fontId="3" fillId="18" borderId="43" xfId="0" applyFont="1" applyFill="1" applyBorder="1" applyAlignment="1">
      <alignment horizontal="left" vertical="center" wrapText="1"/>
    </xf>
    <xf numFmtId="0" fontId="3" fillId="24" borderId="13" xfId="0" applyFont="1" applyFill="1" applyBorder="1" applyAlignment="1">
      <alignment horizontal="center"/>
    </xf>
    <xf numFmtId="0" fontId="3" fillId="24" borderId="0" xfId="0" applyFont="1" applyFill="1" applyBorder="1" applyAlignment="1">
      <alignment horizontal="center"/>
    </xf>
    <xf numFmtId="0" fontId="3" fillId="24" borderId="35" xfId="0" applyFont="1" applyFill="1" applyBorder="1" applyAlignment="1">
      <alignment horizontal="center"/>
    </xf>
    <xf numFmtId="0" fontId="2" fillId="24" borderId="44" xfId="0" applyFont="1" applyFill="1" applyBorder="1" applyAlignment="1">
      <alignment horizontal="center"/>
    </xf>
    <xf numFmtId="0" fontId="2" fillId="24" borderId="45" xfId="0" applyFont="1" applyFill="1" applyBorder="1" applyAlignment="1">
      <alignment horizontal="center"/>
    </xf>
    <xf numFmtId="0" fontId="2" fillId="24" borderId="46" xfId="0" applyFont="1" applyFill="1" applyBorder="1" applyAlignment="1">
      <alignment horizontal="center"/>
    </xf>
    <xf numFmtId="0" fontId="2" fillId="24" borderId="47" xfId="0" applyFont="1" applyFill="1" applyBorder="1" applyAlignment="1">
      <alignment horizontal="center"/>
    </xf>
    <xf numFmtId="0" fontId="2" fillId="24" borderId="48" xfId="0" applyFont="1" applyFill="1" applyBorder="1" applyAlignment="1">
      <alignment horizontal="center"/>
    </xf>
    <xf numFmtId="0" fontId="2" fillId="24" borderId="49" xfId="0" applyFont="1" applyFill="1" applyBorder="1" applyAlignment="1">
      <alignment horizontal="center"/>
    </xf>
    <xf numFmtId="0" fontId="2" fillId="24" borderId="50" xfId="0" applyFont="1" applyFill="1" applyBorder="1" applyAlignment="1">
      <alignment horizontal="center"/>
    </xf>
    <xf numFmtId="0" fontId="2" fillId="24" borderId="51" xfId="0" applyFont="1" applyFill="1" applyBorder="1" applyAlignment="1">
      <alignment horizontal="center"/>
    </xf>
    <xf numFmtId="0" fontId="3" fillId="24" borderId="12" xfId="0" applyFont="1" applyFill="1" applyBorder="1" applyAlignment="1">
      <alignment horizontal="center"/>
    </xf>
    <xf numFmtId="0" fontId="3" fillId="24" borderId="14" xfId="0" applyFont="1" applyFill="1" applyBorder="1" applyAlignment="1">
      <alignment horizontal="center"/>
    </xf>
    <xf numFmtId="0" fontId="3" fillId="18" borderId="52" xfId="0" applyFont="1" applyFill="1" applyBorder="1" applyAlignment="1">
      <alignment horizontal="center"/>
    </xf>
    <xf numFmtId="0" fontId="3" fillId="18" borderId="53" xfId="0" applyFont="1" applyFill="1" applyBorder="1" applyAlignment="1">
      <alignment horizontal="center"/>
    </xf>
    <xf numFmtId="0" fontId="3" fillId="18" borderId="54" xfId="0" applyFont="1" applyFill="1" applyBorder="1" applyAlignment="1">
      <alignment horizontal="center"/>
    </xf>
    <xf numFmtId="0" fontId="3" fillId="18" borderId="55" xfId="0" applyFont="1" applyFill="1" applyBorder="1" applyAlignment="1">
      <alignment horizontal="center"/>
    </xf>
    <xf numFmtId="0" fontId="3" fillId="18" borderId="29" xfId="0" applyFont="1" applyFill="1" applyBorder="1" applyAlignment="1">
      <alignment horizontal="center"/>
    </xf>
    <xf numFmtId="0" fontId="3" fillId="18" borderId="21" xfId="0" applyFont="1" applyFill="1" applyBorder="1" applyAlignment="1">
      <alignment horizontal="center"/>
    </xf>
    <xf numFmtId="0" fontId="3" fillId="18" borderId="30" xfId="0" applyFont="1" applyFill="1" applyBorder="1" applyAlignment="1">
      <alignment horizontal="center"/>
    </xf>
    <xf numFmtId="0" fontId="3" fillId="18" borderId="5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0" fillId="24" borderId="10" xfId="0" applyFont="1" applyFill="1" applyBorder="1" applyAlignment="1">
      <alignment horizontal="center"/>
    </xf>
    <xf numFmtId="0" fontId="0" fillId="24" borderId="27" xfId="0" applyFont="1" applyFill="1" applyBorder="1" applyAlignment="1">
      <alignment horizontal="center"/>
    </xf>
    <xf numFmtId="0" fontId="0" fillId="24" borderId="33" xfId="0" applyFont="1" applyFill="1" applyBorder="1" applyAlignment="1">
      <alignment horizontal="center"/>
    </xf>
    <xf numFmtId="0" fontId="3" fillId="24" borderId="10" xfId="0" applyFont="1" applyFill="1" applyBorder="1" applyAlignment="1">
      <alignment horizontal="center"/>
    </xf>
    <xf numFmtId="0" fontId="3" fillId="24" borderId="27" xfId="0" applyFont="1" applyFill="1" applyBorder="1" applyAlignment="1">
      <alignment horizontal="center"/>
    </xf>
    <xf numFmtId="0" fontId="3" fillId="24" borderId="33" xfId="0" applyFont="1" applyFill="1" applyBorder="1" applyAlignment="1">
      <alignment horizontal="center"/>
    </xf>
    <xf numFmtId="0" fontId="0" fillId="24" borderId="10" xfId="0" applyFont="1" applyFill="1" applyBorder="1" applyAlignment="1">
      <alignment horizontal="left" vertical="center" wrapText="1"/>
    </xf>
    <xf numFmtId="0" fontId="0" fillId="24" borderId="27" xfId="0" applyFont="1" applyFill="1" applyBorder="1" applyAlignment="1">
      <alignment horizontal="left" vertical="center"/>
    </xf>
    <xf numFmtId="0" fontId="0" fillId="24" borderId="33" xfId="0" applyFont="1" applyFill="1" applyBorder="1" applyAlignment="1">
      <alignment horizontal="left" vertical="center"/>
    </xf>
    <xf numFmtId="0" fontId="2" fillId="24" borderId="10" xfId="0" applyFont="1" applyFill="1" applyBorder="1" applyAlignment="1">
      <alignment horizontal="center" wrapText="1"/>
    </xf>
    <xf numFmtId="0" fontId="2" fillId="24" borderId="27" xfId="0" applyFont="1" applyFill="1" applyBorder="1" applyAlignment="1">
      <alignment horizontal="center" wrapText="1"/>
    </xf>
    <xf numFmtId="0" fontId="2" fillId="24" borderId="33" xfId="0" applyFont="1" applyFill="1" applyBorder="1" applyAlignment="1">
      <alignment horizontal="center" wrapText="1"/>
    </xf>
    <xf numFmtId="0" fontId="3" fillId="0" borderId="34" xfId="0" applyFont="1" applyFill="1" applyBorder="1" applyAlignment="1">
      <alignment horizontal="center"/>
    </xf>
    <xf numFmtId="0" fontId="3" fillId="0" borderId="0" xfId="0" applyFont="1" applyFill="1" applyBorder="1" applyAlignment="1">
      <alignment horizontal="center"/>
    </xf>
    <xf numFmtId="0" fontId="3" fillId="0" borderId="35" xfId="0" applyFont="1" applyFill="1" applyBorder="1" applyAlignment="1">
      <alignment horizontal="center"/>
    </xf>
    <xf numFmtId="0" fontId="0" fillId="24" borderId="10" xfId="0" applyFont="1" applyFill="1" applyBorder="1" applyAlignment="1">
      <alignment horizontal="center" wrapText="1"/>
    </xf>
    <xf numFmtId="0" fontId="0" fillId="24" borderId="27" xfId="0" applyFont="1" applyFill="1" applyBorder="1" applyAlignment="1">
      <alignment horizontal="center" wrapText="1"/>
    </xf>
    <xf numFmtId="0" fontId="0" fillId="24" borderId="33" xfId="0" applyFont="1" applyFill="1" applyBorder="1" applyAlignment="1">
      <alignment horizontal="center" wrapText="1"/>
    </xf>
    <xf numFmtId="0" fontId="2" fillId="29" borderId="27" xfId="0" applyFont="1" applyFill="1" applyBorder="1" applyAlignment="1">
      <alignment horizontal="center" wrapText="1"/>
    </xf>
    <xf numFmtId="0" fontId="2" fillId="19" borderId="10" xfId="0" applyFont="1" applyFill="1" applyBorder="1" applyAlignment="1">
      <alignment horizontal="center" vertical="center" wrapText="1"/>
    </xf>
    <xf numFmtId="0" fontId="2" fillId="19" borderId="33" xfId="0" applyFont="1" applyFill="1" applyBorder="1" applyAlignment="1">
      <alignment horizontal="center" vertical="center" wrapText="1"/>
    </xf>
    <xf numFmtId="0" fontId="2" fillId="24" borderId="10" xfId="0" applyFont="1" applyFill="1" applyBorder="1" applyAlignment="1">
      <alignment horizontal="justify" vertical="justify" wrapText="1"/>
    </xf>
    <xf numFmtId="0" fontId="2" fillId="24" borderId="27" xfId="0" applyFont="1" applyFill="1" applyBorder="1" applyAlignment="1">
      <alignment horizontal="justify" vertical="justify" wrapText="1"/>
    </xf>
    <xf numFmtId="0" fontId="2" fillId="24" borderId="33" xfId="0" applyFont="1" applyFill="1" applyBorder="1" applyAlignment="1">
      <alignment horizontal="justify" vertical="justify" wrapText="1"/>
    </xf>
    <xf numFmtId="0" fontId="3" fillId="0" borderId="10" xfId="0" applyFont="1" applyFill="1" applyBorder="1" applyAlignment="1">
      <alignment horizontal="center"/>
    </xf>
    <xf numFmtId="0" fontId="3" fillId="0" borderId="27" xfId="0" applyFont="1" applyFill="1" applyBorder="1" applyAlignment="1">
      <alignment horizontal="center"/>
    </xf>
    <xf numFmtId="0" fontId="3" fillId="0" borderId="33" xfId="0" applyFont="1" applyFill="1" applyBorder="1" applyAlignment="1">
      <alignment horizontal="center"/>
    </xf>
    <xf numFmtId="0" fontId="0" fillId="24" borderId="34" xfId="0" applyFont="1" applyFill="1" applyBorder="1" applyAlignment="1">
      <alignment horizontal="center"/>
    </xf>
    <xf numFmtId="0" fontId="0" fillId="24" borderId="0" xfId="0" applyFont="1" applyFill="1" applyBorder="1" applyAlignment="1">
      <alignment horizontal="center"/>
    </xf>
    <xf numFmtId="0" fontId="0" fillId="24" borderId="35" xfId="0" applyFont="1" applyFill="1" applyBorder="1" applyAlignment="1">
      <alignment horizontal="center"/>
    </xf>
    <xf numFmtId="0" fontId="0" fillId="24" borderId="27" xfId="0" applyFont="1" applyFill="1" applyBorder="1" applyAlignment="1">
      <alignment horizontal="left" vertical="center" wrapText="1"/>
    </xf>
    <xf numFmtId="0" fontId="0" fillId="24" borderId="33" xfId="0" applyFont="1" applyFill="1" applyBorder="1" applyAlignment="1">
      <alignment horizontal="left" vertical="center" wrapText="1"/>
    </xf>
    <xf numFmtId="0" fontId="8" fillId="18" borderId="13"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36"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8" borderId="38" xfId="0" applyFont="1" applyFill="1" applyBorder="1" applyAlignment="1">
      <alignment horizontal="center" vertical="center" wrapText="1"/>
    </xf>
    <xf numFmtId="0" fontId="3" fillId="24" borderId="0" xfId="0" applyFont="1" applyFill="1" applyAlignment="1">
      <alignment horizontal="center" vertical="center" wrapText="1"/>
    </xf>
    <xf numFmtId="0" fontId="3" fillId="18" borderId="10" xfId="0" applyFont="1" applyFill="1" applyBorder="1" applyAlignment="1">
      <alignment horizontal="center" vertical="distributed"/>
    </xf>
    <xf numFmtId="0" fontId="3" fillId="18" borderId="27" xfId="0" applyFont="1" applyFill="1" applyBorder="1" applyAlignment="1">
      <alignment horizontal="center" vertical="distributed"/>
    </xf>
    <xf numFmtId="0" fontId="2" fillId="0" borderId="27" xfId="0" applyFont="1" applyFill="1" applyBorder="1" applyAlignment="1">
      <alignment horizontal="center" vertical="distributed"/>
    </xf>
    <xf numFmtId="0" fontId="2" fillId="0" borderId="33" xfId="0" applyFont="1" applyFill="1" applyBorder="1" applyAlignment="1">
      <alignment horizontal="center" vertical="distributed"/>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7" fillId="0" borderId="60"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7" fillId="0" borderId="46" xfId="0" applyFont="1" applyFill="1" applyBorder="1" applyAlignment="1" applyProtection="1">
      <alignment vertical="center"/>
      <protection/>
    </xf>
    <xf numFmtId="0" fontId="7" fillId="0" borderId="28" xfId="0" applyFont="1" applyFill="1" applyBorder="1" applyAlignment="1" applyProtection="1">
      <alignment vertical="center"/>
      <protection/>
    </xf>
    <xf numFmtId="0" fontId="7" fillId="0" borderId="61" xfId="0" applyFont="1" applyFill="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7" fillId="0" borderId="40"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27" fillId="0" borderId="0" xfId="0" applyFont="1" applyAlignment="1">
      <alignment horizontal="center"/>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65" xfId="0" applyFont="1" applyBorder="1" applyAlignment="1">
      <alignment horizontal="center" wrapText="1"/>
    </xf>
    <xf numFmtId="0" fontId="2" fillId="0" borderId="66" xfId="0" applyFont="1" applyBorder="1" applyAlignment="1">
      <alignment horizontal="center" wrapText="1"/>
    </xf>
    <xf numFmtId="0" fontId="2" fillId="0" borderId="11" xfId="0" applyFont="1" applyBorder="1" applyAlignment="1">
      <alignment horizontal="center"/>
    </xf>
    <xf numFmtId="0" fontId="2" fillId="0" borderId="67" xfId="0" applyFont="1" applyBorder="1" applyAlignment="1">
      <alignment horizontal="center"/>
    </xf>
    <xf numFmtId="0" fontId="0" fillId="0" borderId="68"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9" fontId="0" fillId="0" borderId="53" xfId="0" applyNumberFormat="1" applyBorder="1" applyAlignment="1" applyProtection="1">
      <alignment horizontal="center" vertical="center" wrapText="1"/>
      <protection locked="0"/>
    </xf>
    <xf numFmtId="9" fontId="0" fillId="0" borderId="70" xfId="0" applyNumberFormat="1" applyBorder="1" applyAlignment="1" applyProtection="1">
      <alignment horizontal="center" vertical="center" wrapText="1"/>
      <protection locked="0"/>
    </xf>
    <xf numFmtId="0" fontId="0" fillId="0" borderId="54" xfId="0" applyFont="1" applyBorder="1" applyAlignment="1" applyProtection="1">
      <alignment horizontal="justify" vertical="center" wrapText="1"/>
      <protection locked="0"/>
    </xf>
    <xf numFmtId="0" fontId="0" fillId="0" borderId="12" xfId="0" applyBorder="1" applyAlignment="1" applyProtection="1">
      <alignment horizontal="justify" vertical="center"/>
      <protection locked="0"/>
    </xf>
    <xf numFmtId="0" fontId="0" fillId="0" borderId="71" xfId="0" applyBorder="1" applyAlignment="1" applyProtection="1">
      <alignment horizontal="justify" vertical="center"/>
      <protection locked="0"/>
    </xf>
    <xf numFmtId="0" fontId="0" fillId="0" borderId="72" xfId="0" applyBorder="1" applyAlignment="1" applyProtection="1">
      <alignment horizontal="justify" vertical="center"/>
      <protection locked="0"/>
    </xf>
    <xf numFmtId="0" fontId="0" fillId="0" borderId="37" xfId="0" applyBorder="1" applyAlignment="1" applyProtection="1">
      <alignment horizontal="justify" vertical="center"/>
      <protection locked="0"/>
    </xf>
    <xf numFmtId="0" fontId="0" fillId="0" borderId="73" xfId="0" applyBorder="1" applyAlignment="1" applyProtection="1">
      <alignment horizontal="justify" vertical="center"/>
      <protection locked="0"/>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25" fillId="0" borderId="77" xfId="0" applyFont="1" applyBorder="1" applyAlignment="1">
      <alignment horizontal="center"/>
    </xf>
    <xf numFmtId="0" fontId="0" fillId="0" borderId="78" xfId="0" applyBorder="1" applyAlignment="1">
      <alignment horizontal="left"/>
    </xf>
    <xf numFmtId="0" fontId="0" fillId="0" borderId="79" xfId="0" applyBorder="1" applyAlignment="1">
      <alignment horizontal="left"/>
    </xf>
    <xf numFmtId="0" fontId="0" fillId="0" borderId="80" xfId="0" applyBorder="1" applyAlignment="1">
      <alignment horizontal="left"/>
    </xf>
    <xf numFmtId="0" fontId="25" fillId="0" borderId="81" xfId="0" applyFont="1" applyBorder="1" applyAlignment="1">
      <alignment horizontal="center"/>
    </xf>
    <xf numFmtId="0" fontId="0" fillId="0" borderId="82" xfId="0" applyBorder="1" applyAlignment="1">
      <alignment horizontal="left"/>
    </xf>
    <xf numFmtId="0" fontId="0" fillId="0" borderId="45" xfId="0" applyBorder="1" applyAlignment="1">
      <alignment horizontal="left"/>
    </xf>
    <xf numFmtId="0" fontId="0" fillId="0" borderId="83" xfId="0" applyBorder="1" applyAlignment="1">
      <alignment horizontal="left"/>
    </xf>
    <xf numFmtId="0" fontId="26" fillId="0" borderId="84" xfId="0" applyFont="1" applyBorder="1" applyAlignment="1">
      <alignment horizontal="center"/>
    </xf>
    <xf numFmtId="0" fontId="0" fillId="0" borderId="85" xfId="0" applyBorder="1" applyAlignment="1">
      <alignment horizontal="left"/>
    </xf>
    <xf numFmtId="0" fontId="0" fillId="0" borderId="86" xfId="0" applyBorder="1" applyAlignment="1">
      <alignment horizontal="left"/>
    </xf>
    <xf numFmtId="0" fontId="0" fillId="0" borderId="87" xfId="0" applyBorder="1" applyAlignment="1">
      <alignment horizontal="left"/>
    </xf>
    <xf numFmtId="9" fontId="2" fillId="24" borderId="10" xfId="0" applyNumberFormat="1" applyFont="1" applyFill="1" applyBorder="1" applyAlignment="1">
      <alignment horizontal="center" wrapText="1"/>
    </xf>
    <xf numFmtId="0" fontId="0" fillId="24" borderId="10" xfId="0" applyFont="1" applyFill="1" applyBorder="1" applyAlignment="1">
      <alignment horizontal="center" vertical="center" wrapText="1"/>
    </xf>
    <xf numFmtId="0" fontId="0" fillId="24" borderId="27" xfId="0" applyFont="1" applyFill="1" applyBorder="1" applyAlignment="1">
      <alignment horizontal="center" vertical="center"/>
    </xf>
    <xf numFmtId="0" fontId="0" fillId="24" borderId="33" xfId="0" applyFont="1" applyFill="1" applyBorder="1" applyAlignment="1">
      <alignment horizontal="center" vertical="center"/>
    </xf>
    <xf numFmtId="0" fontId="0" fillId="24" borderId="10" xfId="0" applyFont="1" applyFill="1" applyBorder="1" applyAlignment="1">
      <alignment horizontal="center" vertical="center"/>
    </xf>
    <xf numFmtId="0" fontId="34" fillId="0" borderId="57" xfId="0" applyFont="1" applyFill="1" applyBorder="1" applyAlignment="1" applyProtection="1">
      <alignment horizontal="center" vertical="center"/>
      <protection/>
    </xf>
    <xf numFmtId="0" fontId="34" fillId="0" borderId="58" xfId="0" applyFont="1" applyFill="1" applyBorder="1" applyAlignment="1" applyProtection="1">
      <alignment horizontal="center" vertical="center"/>
      <protection/>
    </xf>
    <xf numFmtId="0" fontId="34" fillId="0" borderId="59" xfId="0" applyFont="1" applyFill="1" applyBorder="1" applyAlignment="1" applyProtection="1">
      <alignment horizontal="center" vertical="center"/>
      <protection/>
    </xf>
    <xf numFmtId="0" fontId="35" fillId="0" borderId="16" xfId="0" applyFont="1" applyFill="1" applyBorder="1" applyAlignment="1" applyProtection="1">
      <alignment horizontal="center" vertical="center"/>
      <protection/>
    </xf>
    <xf numFmtId="0" fontId="35" fillId="0" borderId="24" xfId="0" applyFont="1" applyFill="1" applyBorder="1" applyAlignment="1" applyProtection="1">
      <alignment horizontal="center" vertical="center"/>
      <protection/>
    </xf>
    <xf numFmtId="0" fontId="35" fillId="0" borderId="20" xfId="0" applyFont="1" applyFill="1" applyBorder="1" applyAlignment="1" applyProtection="1">
      <alignment horizontal="center" vertical="center"/>
      <protection/>
    </xf>
    <xf numFmtId="0" fontId="36" fillId="0" borderId="60" xfId="0" applyFont="1" applyFill="1" applyBorder="1" applyAlignment="1" applyProtection="1">
      <alignment vertical="center"/>
      <protection/>
    </xf>
    <xf numFmtId="0" fontId="36" fillId="0" borderId="24"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35" fillId="0" borderId="1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35" fillId="0" borderId="61" xfId="0" applyFont="1" applyFill="1" applyBorder="1" applyAlignment="1" applyProtection="1">
      <alignment horizontal="center" vertical="center"/>
      <protection/>
    </xf>
    <xf numFmtId="0" fontId="36" fillId="0" borderId="46" xfId="0" applyFont="1" applyFill="1" applyBorder="1" applyAlignment="1" applyProtection="1">
      <alignment vertical="center"/>
      <protection/>
    </xf>
    <xf numFmtId="0" fontId="36" fillId="0" borderId="28" xfId="0" applyFont="1" applyFill="1" applyBorder="1" applyAlignment="1" applyProtection="1">
      <alignment vertical="center"/>
      <protection/>
    </xf>
    <xf numFmtId="0" fontId="36" fillId="0" borderId="61" xfId="0" applyFont="1" applyFill="1" applyBorder="1" applyAlignment="1" applyProtection="1">
      <alignment vertical="center"/>
      <protection/>
    </xf>
    <xf numFmtId="0" fontId="35" fillId="0" borderId="15" xfId="0"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protection/>
    </xf>
    <xf numFmtId="0" fontId="35" fillId="0" borderId="19" xfId="0" applyFont="1" applyFill="1" applyBorder="1" applyAlignment="1" applyProtection="1">
      <alignment horizontal="center" vertical="center"/>
      <protection/>
    </xf>
    <xf numFmtId="0" fontId="36" fillId="0" borderId="40" xfId="0" applyFont="1" applyFill="1" applyBorder="1" applyAlignment="1" applyProtection="1">
      <alignment vertical="center"/>
      <protection/>
    </xf>
    <xf numFmtId="0" fontId="36" fillId="0" borderId="18" xfId="0" applyFont="1" applyFill="1" applyBorder="1" applyAlignment="1" applyProtection="1">
      <alignment vertical="center"/>
      <protection/>
    </xf>
    <xf numFmtId="0" fontId="36" fillId="0" borderId="19" xfId="0" applyFont="1" applyFill="1" applyBorder="1" applyAlignment="1" applyProtection="1">
      <alignment vertical="center"/>
      <protection/>
    </xf>
    <xf numFmtId="0" fontId="8" fillId="18" borderId="13"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wrapText="1"/>
      <protection/>
    </xf>
    <xf numFmtId="0" fontId="8" fillId="18" borderId="36" xfId="0" applyFont="1" applyFill="1" applyBorder="1" applyAlignment="1" applyProtection="1">
      <alignment horizontal="center" vertical="center" wrapText="1"/>
      <protection/>
    </xf>
    <xf numFmtId="0" fontId="8" fillId="18" borderId="37" xfId="0" applyFont="1" applyFill="1" applyBorder="1" applyAlignment="1" applyProtection="1">
      <alignment horizontal="center" vertical="center" wrapText="1"/>
      <protection/>
    </xf>
    <xf numFmtId="0" fontId="8" fillId="18" borderId="38" xfId="0" applyFont="1" applyFill="1" applyBorder="1" applyAlignment="1" applyProtection="1">
      <alignment horizontal="center" vertical="center" wrapText="1"/>
      <protection/>
    </xf>
    <xf numFmtId="0" fontId="3" fillId="24" borderId="0" xfId="0" applyFont="1" applyFill="1" applyAlignment="1" applyProtection="1">
      <alignment horizontal="center" vertical="center" wrapText="1"/>
      <protection/>
    </xf>
    <xf numFmtId="0" fontId="3" fillId="18" borderId="10" xfId="54" applyFont="1" applyFill="1" applyBorder="1" applyAlignment="1" applyProtection="1">
      <alignment horizontal="center" vertical="distributed"/>
      <protection/>
    </xf>
    <xf numFmtId="0" fontId="3" fillId="18" borderId="27" xfId="54" applyFont="1" applyFill="1" applyBorder="1" applyAlignment="1" applyProtection="1">
      <alignment horizontal="center" vertical="distributed"/>
      <protection/>
    </xf>
    <xf numFmtId="0" fontId="0" fillId="0" borderId="1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2" fillId="0" borderId="10" xfId="54" applyFont="1" applyFill="1" applyBorder="1" applyAlignment="1" applyProtection="1">
      <alignment horizontal="center" vertical="distributed"/>
      <protection/>
    </xf>
    <xf numFmtId="0" fontId="2" fillId="0" borderId="27" xfId="54" applyFont="1" applyFill="1" applyBorder="1" applyAlignment="1" applyProtection="1">
      <alignment horizontal="center" vertical="distributed"/>
      <protection/>
    </xf>
    <xf numFmtId="0" fontId="2" fillId="0" borderId="33" xfId="54" applyFont="1" applyFill="1" applyBorder="1" applyAlignment="1" applyProtection="1">
      <alignment horizontal="center" vertical="distributed"/>
      <protection/>
    </xf>
    <xf numFmtId="0" fontId="0" fillId="24" borderId="34" xfId="54" applyFont="1" applyFill="1" applyBorder="1" applyAlignment="1" applyProtection="1">
      <alignment horizontal="center"/>
      <protection/>
    </xf>
    <xf numFmtId="0" fontId="0" fillId="24" borderId="0" xfId="54" applyFont="1" applyFill="1" applyBorder="1" applyAlignment="1" applyProtection="1">
      <alignment horizontal="center"/>
      <protection/>
    </xf>
    <xf numFmtId="0" fontId="0" fillId="24" borderId="35" xfId="54" applyFont="1" applyFill="1" applyBorder="1" applyAlignment="1" applyProtection="1">
      <alignment horizontal="center"/>
      <protection/>
    </xf>
    <xf numFmtId="0" fontId="2" fillId="24" borderId="27" xfId="54" applyFont="1" applyFill="1" applyBorder="1" applyAlignment="1" applyProtection="1">
      <alignment horizontal="center"/>
      <protection/>
    </xf>
    <xf numFmtId="0" fontId="2" fillId="24" borderId="33" xfId="54" applyFont="1" applyFill="1" applyBorder="1" applyAlignment="1" applyProtection="1">
      <alignment horizontal="center"/>
      <protection/>
    </xf>
    <xf numFmtId="0" fontId="3" fillId="24" borderId="13" xfId="54" applyFont="1" applyFill="1" applyBorder="1" applyAlignment="1" applyProtection="1">
      <alignment horizontal="center"/>
      <protection/>
    </xf>
    <xf numFmtId="0" fontId="3" fillId="24" borderId="12" xfId="54" applyFont="1" applyFill="1" applyBorder="1" applyAlignment="1" applyProtection="1">
      <alignment horizontal="center"/>
      <protection/>
    </xf>
    <xf numFmtId="0" fontId="3" fillId="24" borderId="14" xfId="54" applyFont="1" applyFill="1" applyBorder="1" applyAlignment="1" applyProtection="1">
      <alignment horizontal="center"/>
      <protection/>
    </xf>
    <xf numFmtId="0" fontId="0" fillId="0" borderId="10" xfId="54" applyFont="1" applyFill="1" applyBorder="1" applyAlignment="1" applyProtection="1">
      <alignment horizontal="center" vertical="center"/>
      <protection/>
    </xf>
    <xf numFmtId="0" fontId="0" fillId="0" borderId="27" xfId="54" applyFont="1" applyFill="1" applyBorder="1" applyAlignment="1" applyProtection="1">
      <alignment horizontal="center" vertical="center"/>
      <protection/>
    </xf>
    <xf numFmtId="0" fontId="0" fillId="0" borderId="33" xfId="54" applyFont="1" applyFill="1" applyBorder="1" applyAlignment="1" applyProtection="1">
      <alignment horizontal="center" vertical="center"/>
      <protection/>
    </xf>
    <xf numFmtId="0" fontId="3" fillId="24" borderId="10" xfId="54" applyFont="1" applyFill="1" applyBorder="1" applyAlignment="1" applyProtection="1">
      <alignment horizontal="center"/>
      <protection/>
    </xf>
    <xf numFmtId="0" fontId="3" fillId="24" borderId="27" xfId="54" applyFont="1" applyFill="1" applyBorder="1" applyAlignment="1" applyProtection="1">
      <alignment horizontal="center"/>
      <protection/>
    </xf>
    <xf numFmtId="0" fontId="3" fillId="24" borderId="33" xfId="54" applyFont="1" applyFill="1" applyBorder="1" applyAlignment="1" applyProtection="1">
      <alignment horizontal="center"/>
      <protection/>
    </xf>
    <xf numFmtId="0" fontId="0" fillId="0" borderId="10"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33"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protection/>
    </xf>
    <xf numFmtId="0" fontId="3" fillId="18" borderId="10" xfId="0" applyFont="1" applyFill="1" applyBorder="1" applyAlignment="1" applyProtection="1">
      <alignment horizontal="center" vertical="center"/>
      <protection/>
    </xf>
    <xf numFmtId="0" fontId="3" fillId="18" borderId="27" xfId="0" applyFont="1" applyFill="1" applyBorder="1" applyAlignment="1" applyProtection="1">
      <alignment horizontal="center" vertical="center"/>
      <protection/>
    </xf>
    <xf numFmtId="0" fontId="3" fillId="18" borderId="33"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27" xfId="0" applyFont="1" applyFill="1" applyBorder="1" applyAlignment="1" applyProtection="1">
      <alignment horizontal="center"/>
      <protection/>
    </xf>
    <xf numFmtId="0" fontId="3" fillId="0" borderId="33" xfId="0" applyFont="1" applyFill="1" applyBorder="1" applyAlignment="1" applyProtection="1">
      <alignment horizontal="center"/>
      <protection/>
    </xf>
    <xf numFmtId="0" fontId="0" fillId="24" borderId="10" xfId="54" applyFont="1" applyFill="1" applyBorder="1" applyAlignment="1" applyProtection="1">
      <alignment horizontal="center" vertical="center" wrapText="1"/>
      <protection/>
    </xf>
    <xf numFmtId="0" fontId="0" fillId="24" borderId="27" xfId="54" applyFont="1" applyFill="1" applyBorder="1" applyAlignment="1" applyProtection="1">
      <alignment horizontal="center" vertical="center"/>
      <protection/>
    </xf>
    <xf numFmtId="0" fontId="0" fillId="24" borderId="33" xfId="54" applyFont="1" applyFill="1" applyBorder="1" applyAlignment="1" applyProtection="1">
      <alignment horizontal="center" vertical="center"/>
      <protection/>
    </xf>
    <xf numFmtId="0" fontId="2" fillId="0" borderId="10" xfId="54" applyFont="1" applyFill="1" applyBorder="1" applyAlignment="1" applyProtection="1">
      <alignment horizontal="justify" vertical="center" wrapText="1"/>
      <protection/>
    </xf>
    <xf numFmtId="0" fontId="0" fillId="0" borderId="27" xfId="54" applyFont="1" applyFill="1" applyBorder="1" applyAlignment="1" applyProtection="1">
      <alignment horizontal="justify" vertical="center"/>
      <protection/>
    </xf>
    <xf numFmtId="0" fontId="0" fillId="0" borderId="33" xfId="54" applyFont="1" applyFill="1" applyBorder="1" applyAlignment="1" applyProtection="1">
      <alignment horizontal="justify" vertical="center"/>
      <protection/>
    </xf>
    <xf numFmtId="0" fontId="3" fillId="24" borderId="10" xfId="0" applyFont="1" applyFill="1" applyBorder="1" applyAlignment="1" applyProtection="1">
      <alignment horizontal="center"/>
      <protection/>
    </xf>
    <xf numFmtId="0" fontId="3" fillId="24" borderId="27" xfId="0" applyFont="1" applyFill="1" applyBorder="1" applyAlignment="1" applyProtection="1">
      <alignment horizontal="center"/>
      <protection/>
    </xf>
    <xf numFmtId="0" fontId="3" fillId="24" borderId="33" xfId="0" applyFont="1" applyFill="1" applyBorder="1" applyAlignment="1" applyProtection="1">
      <alignment horizontal="center"/>
      <protection/>
    </xf>
    <xf numFmtId="9" fontId="2" fillId="24" borderId="10" xfId="0" applyNumberFormat="1" applyFont="1" applyFill="1" applyBorder="1" applyAlignment="1" applyProtection="1">
      <alignment horizontal="center" wrapText="1"/>
      <protection/>
    </xf>
    <xf numFmtId="0" fontId="2" fillId="24" borderId="27" xfId="0" applyFont="1" applyFill="1" applyBorder="1" applyAlignment="1" applyProtection="1">
      <alignment horizontal="center" wrapText="1"/>
      <protection/>
    </xf>
    <xf numFmtId="0" fontId="2" fillId="24" borderId="33" xfId="0" applyFont="1" applyFill="1" applyBorder="1" applyAlignment="1" applyProtection="1">
      <alignment horizontal="center" wrapText="1"/>
      <protection/>
    </xf>
    <xf numFmtId="0" fontId="3" fillId="0" borderId="34"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3" fillId="0" borderId="13" xfId="54" applyFont="1" applyFill="1" applyBorder="1" applyAlignment="1" applyProtection="1">
      <alignment horizontal="center"/>
      <protection/>
    </xf>
    <xf numFmtId="0" fontId="3" fillId="0" borderId="12" xfId="54" applyFont="1" applyFill="1" applyBorder="1" applyAlignment="1" applyProtection="1">
      <alignment horizontal="center"/>
      <protection/>
    </xf>
    <xf numFmtId="0" fontId="3" fillId="0" borderId="14" xfId="54" applyFont="1" applyFill="1" applyBorder="1" applyAlignment="1" applyProtection="1">
      <alignment horizontal="center"/>
      <protection/>
    </xf>
    <xf numFmtId="0" fontId="2" fillId="24" borderId="10" xfId="54" applyFont="1" applyFill="1" applyBorder="1" applyAlignment="1" applyProtection="1">
      <alignment horizontal="center"/>
      <protection/>
    </xf>
    <xf numFmtId="0" fontId="2" fillId="24" borderId="10" xfId="54" applyFont="1" applyFill="1" applyBorder="1" applyAlignment="1" applyProtection="1">
      <alignment horizontal="center" wrapText="1"/>
      <protection/>
    </xf>
    <xf numFmtId="0" fontId="3" fillId="18" borderId="52" xfId="0" applyFont="1" applyFill="1" applyBorder="1" applyAlignment="1" applyProtection="1">
      <alignment horizontal="center"/>
      <protection/>
    </xf>
    <xf numFmtId="0" fontId="3" fillId="18" borderId="53" xfId="0" applyFont="1" applyFill="1" applyBorder="1" applyAlignment="1" applyProtection="1">
      <alignment horizontal="center"/>
      <protection/>
    </xf>
    <xf numFmtId="0" fontId="3" fillId="18" borderId="54" xfId="0" applyFont="1" applyFill="1" applyBorder="1" applyAlignment="1" applyProtection="1">
      <alignment horizontal="center"/>
      <protection/>
    </xf>
    <xf numFmtId="0" fontId="3" fillId="18" borderId="55" xfId="0" applyFont="1" applyFill="1" applyBorder="1" applyAlignment="1" applyProtection="1">
      <alignment horizontal="center"/>
      <protection/>
    </xf>
    <xf numFmtId="0" fontId="2" fillId="24" borderId="28" xfId="0" applyFont="1" applyFill="1" applyBorder="1" applyAlignment="1" applyProtection="1">
      <alignment horizontal="center" wrapText="1"/>
      <protection/>
    </xf>
    <xf numFmtId="0" fontId="2" fillId="24" borderId="61" xfId="0" applyFont="1" applyFill="1" applyBorder="1" applyAlignment="1" applyProtection="1">
      <alignment horizontal="center" wrapText="1"/>
      <protection/>
    </xf>
    <xf numFmtId="0" fontId="0" fillId="24" borderId="26" xfId="0" applyFont="1" applyFill="1" applyBorder="1" applyAlignment="1" applyProtection="1">
      <alignment horizontal="center" vertical="center" wrapText="1"/>
      <protection/>
    </xf>
    <xf numFmtId="0" fontId="0" fillId="24" borderId="88" xfId="0" applyFont="1" applyFill="1" applyBorder="1" applyAlignment="1" applyProtection="1">
      <alignment horizontal="center" vertical="center"/>
      <protection/>
    </xf>
    <xf numFmtId="0" fontId="0" fillId="24" borderId="60" xfId="0" applyFont="1" applyFill="1" applyBorder="1" applyAlignment="1" applyProtection="1">
      <alignment horizontal="center" vertical="center"/>
      <protection/>
    </xf>
    <xf numFmtId="0" fontId="0" fillId="26" borderId="48" xfId="0" applyFont="1" applyFill="1" applyBorder="1" applyAlignment="1" applyProtection="1">
      <alignment horizontal="center" vertical="center"/>
      <protection/>
    </xf>
    <xf numFmtId="0" fontId="0" fillId="26" borderId="49" xfId="0" applyFont="1" applyFill="1" applyBorder="1" applyAlignment="1" applyProtection="1">
      <alignment horizontal="center" vertical="center"/>
      <protection/>
    </xf>
    <xf numFmtId="0" fontId="0" fillId="26" borderId="50" xfId="0" applyFont="1" applyFill="1" applyBorder="1" applyAlignment="1" applyProtection="1">
      <alignment horizontal="center" vertical="center"/>
      <protection/>
    </xf>
    <xf numFmtId="0" fontId="0" fillId="24" borderId="48" xfId="54" applyFont="1" applyFill="1" applyBorder="1" applyAlignment="1" applyProtection="1">
      <alignment horizontal="center" vertical="center" wrapText="1"/>
      <protection/>
    </xf>
    <xf numFmtId="0" fontId="0" fillId="24" borderId="49" xfId="54" applyFont="1" applyFill="1" applyBorder="1" applyAlignment="1" applyProtection="1">
      <alignment horizontal="center" vertical="center"/>
      <protection/>
    </xf>
    <xf numFmtId="0" fontId="0" fillId="24" borderId="51" xfId="54" applyFont="1" applyFill="1" applyBorder="1" applyAlignment="1" applyProtection="1">
      <alignment horizontal="center" vertical="center"/>
      <protection/>
    </xf>
    <xf numFmtId="0" fontId="0" fillId="24" borderId="48" xfId="0" applyFont="1" applyFill="1" applyBorder="1" applyAlignment="1" applyProtection="1">
      <alignment horizontal="center" vertical="center" wrapText="1"/>
      <protection/>
    </xf>
    <xf numFmtId="0" fontId="2" fillId="26" borderId="13" xfId="54" applyFont="1" applyFill="1" applyBorder="1" applyAlignment="1" applyProtection="1">
      <alignment horizontal="left" vertical="top" wrapText="1"/>
      <protection locked="0"/>
    </xf>
    <xf numFmtId="0" fontId="2" fillId="26" borderId="12" xfId="54" applyFont="1" applyFill="1" applyBorder="1" applyAlignment="1" applyProtection="1">
      <alignment horizontal="left" vertical="top" wrapText="1"/>
      <protection locked="0"/>
    </xf>
    <xf numFmtId="0" fontId="2" fillId="26" borderId="14" xfId="54" applyFont="1" applyFill="1" applyBorder="1" applyAlignment="1" applyProtection="1">
      <alignment horizontal="left" vertical="top" wrapText="1"/>
      <protection locked="0"/>
    </xf>
    <xf numFmtId="0" fontId="3" fillId="18" borderId="42" xfId="0" applyFont="1" applyFill="1" applyBorder="1" applyAlignment="1" applyProtection="1">
      <alignment horizontal="left" vertical="center" wrapText="1"/>
      <protection locked="0"/>
    </xf>
    <xf numFmtId="0" fontId="3" fillId="18" borderId="89" xfId="0" applyFont="1" applyFill="1" applyBorder="1" applyAlignment="1" applyProtection="1">
      <alignment horizontal="left" vertical="center" wrapText="1"/>
      <protection locked="0"/>
    </xf>
    <xf numFmtId="0" fontId="30" fillId="24" borderId="13" xfId="0" applyFont="1" applyFill="1" applyBorder="1" applyAlignment="1" applyProtection="1">
      <alignment horizontal="center" vertical="center"/>
      <protection/>
    </xf>
    <xf numFmtId="0" fontId="30" fillId="24" borderId="12" xfId="0" applyFont="1" applyFill="1" applyBorder="1" applyAlignment="1" applyProtection="1">
      <alignment horizontal="center" vertical="center"/>
      <protection/>
    </xf>
    <xf numFmtId="0" fontId="30" fillId="24" borderId="14" xfId="0" applyFont="1" applyFill="1" applyBorder="1" applyAlignment="1" applyProtection="1">
      <alignment horizontal="center" vertical="center"/>
      <protection/>
    </xf>
    <xf numFmtId="0" fontId="30" fillId="24" borderId="34" xfId="0" applyFont="1" applyFill="1" applyBorder="1" applyAlignment="1" applyProtection="1">
      <alignment horizontal="center" vertical="center"/>
      <protection/>
    </xf>
    <xf numFmtId="0" fontId="30" fillId="24" borderId="0" xfId="0" applyFont="1" applyFill="1" applyBorder="1" applyAlignment="1" applyProtection="1">
      <alignment horizontal="center" vertical="center"/>
      <protection/>
    </xf>
    <xf numFmtId="0" fontId="30" fillId="24" borderId="35" xfId="0" applyFont="1" applyFill="1" applyBorder="1" applyAlignment="1" applyProtection="1">
      <alignment horizontal="center" vertical="center"/>
      <protection/>
    </xf>
    <xf numFmtId="0" fontId="30" fillId="24" borderId="36" xfId="0" applyFont="1" applyFill="1" applyBorder="1" applyAlignment="1" applyProtection="1">
      <alignment horizontal="center" vertical="center"/>
      <protection/>
    </xf>
    <xf numFmtId="0" fontId="30" fillId="24" borderId="37" xfId="0" applyFont="1" applyFill="1" applyBorder="1" applyAlignment="1" applyProtection="1">
      <alignment horizontal="center" vertical="center"/>
      <protection/>
    </xf>
    <xf numFmtId="0" fontId="30" fillId="24" borderId="38" xfId="0" applyFont="1" applyFill="1" applyBorder="1" applyAlignment="1" applyProtection="1">
      <alignment horizontal="center" vertical="center"/>
      <protection/>
    </xf>
    <xf numFmtId="0" fontId="0" fillId="0" borderId="0" xfId="0" applyFont="1" applyFill="1" applyAlignment="1" applyProtection="1">
      <alignment horizontal="center"/>
      <protection locked="0"/>
    </xf>
    <xf numFmtId="0" fontId="3" fillId="24" borderId="18" xfId="0" applyFont="1" applyFill="1" applyBorder="1" applyAlignment="1" applyProtection="1">
      <alignment horizontal="center" wrapText="1"/>
      <protection/>
    </xf>
    <xf numFmtId="0" fontId="2" fillId="24" borderId="10" xfId="54" applyFont="1" applyFill="1" applyBorder="1" applyAlignment="1" applyProtection="1">
      <alignment horizontal="center" vertical="center"/>
      <protection locked="0"/>
    </xf>
    <xf numFmtId="0" fontId="2" fillId="24" borderId="27" xfId="54" applyFont="1" applyFill="1" applyBorder="1" applyAlignment="1" applyProtection="1">
      <alignment horizontal="center" vertical="center"/>
      <protection locked="0"/>
    </xf>
    <xf numFmtId="0" fontId="2" fillId="24" borderId="33" xfId="54" applyFont="1" applyFill="1" applyBorder="1" applyAlignment="1" applyProtection="1">
      <alignment horizontal="center" vertical="center"/>
      <protection locked="0"/>
    </xf>
    <xf numFmtId="0" fontId="2" fillId="0" borderId="27" xfId="54" applyFont="1" applyFill="1" applyBorder="1" applyAlignment="1" applyProtection="1">
      <alignment horizontal="center" vertical="center" wrapText="1"/>
      <protection locked="0"/>
    </xf>
    <xf numFmtId="0" fontId="2" fillId="0" borderId="33" xfId="54" applyFont="1" applyFill="1" applyBorder="1" applyAlignment="1" applyProtection="1">
      <alignment horizontal="center" vertical="center" wrapText="1"/>
      <protection locked="0"/>
    </xf>
    <xf numFmtId="0" fontId="0" fillId="24" borderId="36" xfId="0" applyFont="1" applyFill="1" applyBorder="1" applyAlignment="1" applyProtection="1">
      <alignment vertical="center" wrapText="1"/>
      <protection locked="0"/>
    </xf>
    <xf numFmtId="0" fontId="0" fillId="24" borderId="37" xfId="0" applyFont="1" applyFill="1" applyBorder="1" applyAlignment="1" applyProtection="1">
      <alignment vertical="center" wrapText="1"/>
      <protection locked="0"/>
    </xf>
    <xf numFmtId="0" fontId="0" fillId="24" borderId="38" xfId="0" applyFont="1" applyFill="1" applyBorder="1" applyAlignment="1" applyProtection="1">
      <alignment vertical="center" wrapText="1"/>
      <protection locked="0"/>
    </xf>
    <xf numFmtId="0" fontId="2" fillId="26" borderId="90" xfId="54" applyFont="1" applyFill="1" applyBorder="1" applyAlignment="1" applyProtection="1">
      <alignment horizontal="left" vertical="top" wrapText="1"/>
      <protection locked="0"/>
    </xf>
    <xf numFmtId="0" fontId="2" fillId="26" borderId="91" xfId="54" applyFont="1" applyFill="1" applyBorder="1" applyAlignment="1" applyProtection="1">
      <alignment horizontal="left" vertical="top" wrapText="1"/>
      <protection locked="0"/>
    </xf>
    <xf numFmtId="0" fontId="2" fillId="26" borderId="92" xfId="54" applyFont="1" applyFill="1" applyBorder="1" applyAlignment="1" applyProtection="1">
      <alignment horizontal="left" vertical="top" wrapText="1"/>
      <protection locked="0"/>
    </xf>
    <xf numFmtId="0" fontId="0" fillId="0" borderId="34" xfId="54" applyFont="1" applyFill="1" applyBorder="1" applyAlignment="1" applyProtection="1">
      <alignment horizontal="justify" vertical="center"/>
      <protection locked="0"/>
    </xf>
    <xf numFmtId="0" fontId="0" fillId="0" borderId="0" xfId="54" applyFont="1" applyFill="1" applyBorder="1" applyAlignment="1" applyProtection="1">
      <alignment horizontal="justify" vertical="center"/>
      <protection locked="0"/>
    </xf>
    <xf numFmtId="0" fontId="0" fillId="0" borderId="35" xfId="54" applyFont="1" applyFill="1" applyBorder="1" applyAlignment="1" applyProtection="1">
      <alignment horizontal="justify" vertical="center"/>
      <protection locked="0"/>
    </xf>
    <xf numFmtId="0" fontId="3" fillId="24" borderId="19" xfId="0" applyFont="1" applyFill="1" applyBorder="1" applyAlignment="1" applyProtection="1">
      <alignment horizontal="center" wrapText="1"/>
      <protection/>
    </xf>
    <xf numFmtId="0" fontId="3" fillId="18" borderId="10" xfId="0" applyFont="1" applyFill="1" applyBorder="1" applyAlignment="1" applyProtection="1">
      <alignment horizontal="center"/>
      <protection/>
    </xf>
    <xf numFmtId="0" fontId="3" fillId="18" borderId="27" xfId="0" applyFont="1" applyFill="1" applyBorder="1" applyAlignment="1" applyProtection="1">
      <alignment horizontal="center"/>
      <protection/>
    </xf>
    <xf numFmtId="0" fontId="3" fillId="18" borderId="33" xfId="0" applyFont="1" applyFill="1" applyBorder="1" applyAlignment="1" applyProtection="1">
      <alignment horizontal="center"/>
      <protection/>
    </xf>
    <xf numFmtId="0" fontId="3" fillId="18" borderId="42" xfId="54" applyFont="1" applyFill="1" applyBorder="1" applyAlignment="1" applyProtection="1">
      <alignment horizontal="left" vertical="center" wrapText="1"/>
      <protection/>
    </xf>
    <xf numFmtId="0" fontId="3" fillId="18" borderId="43" xfId="54" applyFont="1" applyFill="1" applyBorder="1" applyAlignment="1" applyProtection="1">
      <alignment horizontal="left" vertical="center" wrapText="1"/>
      <protection/>
    </xf>
    <xf numFmtId="0" fontId="0" fillId="0" borderId="28" xfId="0" applyFont="1" applyBorder="1" applyAlignment="1" applyProtection="1">
      <alignment horizontal="left" vertical="center"/>
      <protection/>
    </xf>
    <xf numFmtId="0" fontId="0" fillId="0" borderId="28" xfId="0" applyBorder="1" applyAlignment="1" applyProtection="1">
      <alignment horizontal="left" vertical="center"/>
      <protection/>
    </xf>
    <xf numFmtId="0" fontId="27" fillId="26" borderId="0" xfId="0" applyFont="1" applyFill="1" applyAlignment="1" applyProtection="1">
      <alignment horizontal="center"/>
      <protection/>
    </xf>
    <xf numFmtId="0" fontId="25" fillId="0" borderId="44" xfId="0" applyFont="1" applyBorder="1" applyAlignment="1" applyProtection="1">
      <alignment horizontal="center" vertical="center"/>
      <protection/>
    </xf>
    <xf numFmtId="0" fontId="25" fillId="0" borderId="45" xfId="0" applyFont="1" applyBorder="1" applyAlignment="1" applyProtection="1">
      <alignment horizontal="center" vertical="center"/>
      <protection/>
    </xf>
    <xf numFmtId="0" fontId="25" fillId="0" borderId="46" xfId="0" applyFont="1" applyBorder="1" applyAlignment="1" applyProtection="1">
      <alignment horizontal="center" vertical="center"/>
      <protection/>
    </xf>
    <xf numFmtId="0" fontId="0" fillId="0" borderId="28" xfId="0" applyFont="1" applyFill="1" applyBorder="1" applyAlignment="1" applyProtection="1">
      <alignment horizontal="left" vertical="top" wrapText="1"/>
      <protection locked="0"/>
    </xf>
    <xf numFmtId="10" fontId="2" fillId="0" borderId="28" xfId="0" applyNumberFormat="1" applyFont="1" applyFill="1" applyBorder="1" applyAlignment="1" applyProtection="1">
      <alignment horizontal="center" vertical="center" wrapText="1"/>
      <protection/>
    </xf>
    <xf numFmtId="0" fontId="0" fillId="0" borderId="28" xfId="0" applyBorder="1" applyAlignment="1" applyProtection="1">
      <alignment horizontal="center" vertical="center"/>
      <protection/>
    </xf>
    <xf numFmtId="0" fontId="54" fillId="25" borderId="25" xfId="0" applyFont="1" applyFill="1" applyBorder="1" applyAlignment="1" applyProtection="1">
      <alignment horizontal="center" vertical="center" wrapText="1"/>
      <protection/>
    </xf>
    <xf numFmtId="0" fontId="54" fillId="25" borderId="93" xfId="0" applyFont="1" applyFill="1" applyBorder="1" applyAlignment="1" applyProtection="1">
      <alignment horizontal="center" vertical="center" wrapText="1"/>
      <protection/>
    </xf>
    <xf numFmtId="0" fontId="54" fillId="25" borderId="28"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37" fillId="0" borderId="28" xfId="0" applyFont="1" applyFill="1" applyBorder="1" applyAlignment="1" applyProtection="1">
      <alignment horizontal="left" vertical="top" wrapText="1"/>
      <protection locked="0"/>
    </xf>
    <xf numFmtId="179" fontId="2" fillId="0" borderId="28" xfId="56" applyNumberFormat="1" applyFont="1" applyFill="1" applyBorder="1" applyAlignment="1" applyProtection="1">
      <alignment horizontal="center" vertical="center"/>
      <protection/>
    </xf>
    <xf numFmtId="0" fontId="0" fillId="26" borderId="10" xfId="0" applyFont="1" applyFill="1" applyBorder="1" applyAlignment="1">
      <alignment horizontal="center" vertical="center" wrapText="1"/>
    </xf>
    <xf numFmtId="0" fontId="0" fillId="26" borderId="27" xfId="0" applyFont="1" applyFill="1" applyBorder="1" applyAlignment="1">
      <alignment horizontal="center" vertical="center" wrapText="1"/>
    </xf>
    <xf numFmtId="0" fontId="0" fillId="26" borderId="33"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0" fillId="24" borderId="10" xfId="0" applyFont="1" applyFill="1" applyBorder="1" applyAlignment="1">
      <alignment horizontal="justify" vertical="center" wrapText="1"/>
    </xf>
    <xf numFmtId="0" fontId="0" fillId="24" borderId="27" xfId="0" applyFont="1" applyFill="1" applyBorder="1" applyAlignment="1">
      <alignment horizontal="justify" vertical="center"/>
    </xf>
    <xf numFmtId="0" fontId="0" fillId="24" borderId="33" xfId="0" applyFont="1" applyFill="1" applyBorder="1" applyAlignment="1">
      <alignment horizontal="justify" vertical="center"/>
    </xf>
    <xf numFmtId="0" fontId="3" fillId="18" borderId="16" xfId="0" applyFont="1" applyFill="1" applyBorder="1" applyAlignment="1" applyProtection="1">
      <alignment horizontal="center"/>
      <protection/>
    </xf>
    <xf numFmtId="0" fontId="3" fillId="18" borderId="24" xfId="0" applyFont="1" applyFill="1" applyBorder="1" applyAlignment="1" applyProtection="1">
      <alignment horizontal="center"/>
      <protection/>
    </xf>
    <xf numFmtId="0" fontId="3" fillId="18" borderId="20" xfId="0" applyFont="1" applyFill="1" applyBorder="1" applyAlignment="1" applyProtection="1">
      <alignment horizontal="center"/>
      <protection/>
    </xf>
    <xf numFmtId="0" fontId="3" fillId="18" borderId="28" xfId="0" applyFont="1" applyFill="1" applyBorder="1" applyAlignment="1" applyProtection="1">
      <alignment horizontal="center"/>
      <protection/>
    </xf>
    <xf numFmtId="0" fontId="3" fillId="18" borderId="61" xfId="0" applyFont="1" applyFill="1" applyBorder="1" applyAlignment="1" applyProtection="1">
      <alignment horizontal="center"/>
      <protection/>
    </xf>
    <xf numFmtId="0" fontId="0" fillId="24" borderId="28" xfId="0" applyFont="1" applyFill="1" applyBorder="1" applyAlignment="1">
      <alignment horizontal="center" vertical="center" wrapText="1"/>
    </xf>
    <xf numFmtId="0" fontId="0" fillId="24" borderId="28" xfId="0" applyFont="1" applyFill="1" applyBorder="1" applyAlignment="1">
      <alignment horizontal="center" vertical="center"/>
    </xf>
    <xf numFmtId="0" fontId="0" fillId="24" borderId="28" xfId="54" applyFont="1" applyFill="1" applyBorder="1" applyAlignment="1" applyProtection="1">
      <alignment horizontal="center" vertical="center" wrapText="1"/>
      <protection/>
    </xf>
    <xf numFmtId="0" fontId="0" fillId="24" borderId="28" xfId="54" applyFont="1" applyFill="1" applyBorder="1" applyAlignment="1" applyProtection="1">
      <alignment horizontal="center" vertical="center"/>
      <protection/>
    </xf>
    <xf numFmtId="0" fontId="0" fillId="24" borderId="61" xfId="54" applyFont="1" applyFill="1" applyBorder="1" applyAlignment="1" applyProtection="1">
      <alignment horizontal="center" vertical="center"/>
      <protection/>
    </xf>
    <xf numFmtId="0" fontId="2" fillId="0" borderId="0" xfId="54" applyFont="1" applyFill="1" applyBorder="1" applyAlignment="1" applyProtection="1">
      <alignment horizontal="justify" vertical="center" wrapText="1"/>
      <protection locked="0"/>
    </xf>
    <xf numFmtId="0" fontId="2" fillId="0" borderId="35" xfId="54" applyFont="1" applyFill="1" applyBorder="1" applyAlignment="1" applyProtection="1">
      <alignment horizontal="justify" vertical="center" wrapText="1"/>
      <protection locked="0"/>
    </xf>
    <xf numFmtId="0" fontId="0" fillId="24" borderId="36" xfId="0" applyFont="1" applyFill="1" applyBorder="1" applyAlignment="1" applyProtection="1">
      <alignment horizontal="justify" vertical="center" wrapText="1"/>
      <protection locked="0"/>
    </xf>
    <xf numFmtId="0" fontId="0" fillId="24" borderId="37" xfId="0" applyFont="1" applyFill="1" applyBorder="1" applyAlignment="1" applyProtection="1">
      <alignment horizontal="justify" vertical="center" wrapText="1"/>
      <protection locked="0"/>
    </xf>
    <xf numFmtId="0" fontId="0" fillId="24" borderId="38" xfId="0" applyFont="1" applyFill="1" applyBorder="1" applyAlignment="1" applyProtection="1">
      <alignment horizontal="justify" vertical="center" wrapText="1"/>
      <protection locked="0"/>
    </xf>
    <xf numFmtId="0" fontId="25" fillId="0" borderId="28" xfId="0" applyFont="1" applyBorder="1" applyAlignment="1" applyProtection="1">
      <alignment horizontal="center" vertical="center"/>
      <protection/>
    </xf>
    <xf numFmtId="0" fontId="52" fillId="25" borderId="29" xfId="0" applyFont="1" applyFill="1" applyBorder="1" applyAlignment="1" applyProtection="1">
      <alignment horizontal="center" vertical="center" wrapText="1"/>
      <protection/>
    </xf>
    <xf numFmtId="0" fontId="52" fillId="25" borderId="30" xfId="0" applyFont="1" applyFill="1" applyBorder="1" applyAlignment="1" applyProtection="1">
      <alignment horizontal="center" vertical="center" wrapText="1"/>
      <protection/>
    </xf>
    <xf numFmtId="0" fontId="54" fillId="25" borderId="52" xfId="0" applyFont="1" applyFill="1" applyBorder="1" applyAlignment="1" applyProtection="1">
      <alignment horizontal="center" vertical="center" wrapText="1"/>
      <protection/>
    </xf>
    <xf numFmtId="0" fontId="54" fillId="25" borderId="94" xfId="0" applyFont="1" applyFill="1" applyBorder="1" applyAlignment="1" applyProtection="1">
      <alignment horizontal="center" vertical="center" wrapText="1"/>
      <protection/>
    </xf>
    <xf numFmtId="0" fontId="54" fillId="25" borderId="2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10" fontId="2" fillId="30" borderId="95" xfId="0" applyNumberFormat="1" applyFont="1" applyFill="1" applyBorder="1" applyAlignment="1" applyProtection="1">
      <alignment horizontal="center" vertical="center" wrapText="1"/>
      <protection/>
    </xf>
    <xf numFmtId="10" fontId="2" fillId="30" borderId="19" xfId="0" applyNumberFormat="1" applyFont="1" applyFill="1" applyBorder="1" applyAlignment="1" applyProtection="1">
      <alignment horizontal="center" vertical="center" wrapText="1"/>
      <protection/>
    </xf>
    <xf numFmtId="0" fontId="52" fillId="25" borderId="96" xfId="0" applyFont="1" applyFill="1" applyBorder="1" applyAlignment="1" applyProtection="1">
      <alignment horizontal="center" vertical="center" wrapText="1"/>
      <protection/>
    </xf>
    <xf numFmtId="0" fontId="52" fillId="25" borderId="97" xfId="0" applyFont="1" applyFill="1" applyBorder="1" applyAlignment="1" applyProtection="1">
      <alignment horizontal="center" vertical="center" wrapText="1"/>
      <protection/>
    </xf>
    <xf numFmtId="9" fontId="0" fillId="0" borderId="42" xfId="0" applyNumberFormat="1" applyFont="1" applyFill="1" applyBorder="1" applyAlignment="1" applyProtection="1">
      <alignment horizontal="justify" vertical="top" wrapText="1"/>
      <protection locked="0"/>
    </xf>
    <xf numFmtId="9" fontId="0" fillId="0" borderId="43" xfId="0" applyNumberFormat="1" applyFont="1" applyFill="1" applyBorder="1" applyAlignment="1" applyProtection="1">
      <alignment horizontal="justify" vertical="top" wrapText="1"/>
      <protection locked="0"/>
    </xf>
    <xf numFmtId="9" fontId="2" fillId="24" borderId="27" xfId="0" applyNumberFormat="1" applyFont="1" applyFill="1" applyBorder="1" applyAlignment="1">
      <alignment horizontal="center" wrapText="1"/>
    </xf>
    <xf numFmtId="9" fontId="2" fillId="24" borderId="33" xfId="0" applyNumberFormat="1" applyFont="1" applyFill="1" applyBorder="1" applyAlignment="1">
      <alignment horizontal="center" wrapText="1"/>
    </xf>
    <xf numFmtId="0" fontId="2" fillId="29" borderId="10" xfId="0" applyFont="1" applyFill="1" applyBorder="1" applyAlignment="1">
      <alignment horizontal="center" wrapText="1"/>
    </xf>
    <xf numFmtId="0" fontId="2" fillId="29" borderId="33" xfId="0" applyFont="1" applyFill="1" applyBorder="1" applyAlignment="1">
      <alignment horizontal="center" wrapText="1"/>
    </xf>
    <xf numFmtId="0" fontId="3" fillId="18" borderId="29" xfId="0" applyFont="1" applyFill="1" applyBorder="1" applyAlignment="1" applyProtection="1">
      <alignment horizontal="center"/>
      <protection/>
    </xf>
    <xf numFmtId="0" fontId="3" fillId="18" borderId="21" xfId="0" applyFont="1" applyFill="1" applyBorder="1" applyAlignment="1" applyProtection="1">
      <alignment horizontal="center"/>
      <protection/>
    </xf>
    <xf numFmtId="0" fontId="3" fillId="18" borderId="30" xfId="0" applyFont="1" applyFill="1" applyBorder="1" applyAlignment="1" applyProtection="1">
      <alignment horizontal="center"/>
      <protection/>
    </xf>
    <xf numFmtId="0" fontId="3" fillId="18" borderId="56" xfId="0" applyFont="1" applyFill="1" applyBorder="1" applyAlignment="1" applyProtection="1">
      <alignment horizontal="center"/>
      <protection/>
    </xf>
    <xf numFmtId="0" fontId="0" fillId="24" borderId="48" xfId="0" applyFont="1" applyFill="1" applyBorder="1" applyAlignment="1">
      <alignment horizontal="center" vertical="center" wrapText="1"/>
    </xf>
    <xf numFmtId="0" fontId="0" fillId="24" borderId="49" xfId="0" applyFont="1" applyFill="1" applyBorder="1" applyAlignment="1">
      <alignment horizontal="center" vertical="center" wrapText="1"/>
    </xf>
    <xf numFmtId="0" fontId="0" fillId="24" borderId="50" xfId="0" applyFont="1" applyFill="1" applyBorder="1" applyAlignment="1">
      <alignment horizontal="center" vertical="center" wrapText="1"/>
    </xf>
    <xf numFmtId="0" fontId="0" fillId="24" borderId="48" xfId="0" applyFont="1" applyFill="1" applyBorder="1" applyAlignment="1">
      <alignment horizontal="center" vertical="center"/>
    </xf>
    <xf numFmtId="0" fontId="0" fillId="24" borderId="49"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44" xfId="0" applyFont="1" applyFill="1" applyBorder="1" applyAlignment="1">
      <alignment horizontal="center" vertical="center" wrapText="1"/>
    </xf>
    <xf numFmtId="0" fontId="0" fillId="24" borderId="45" xfId="0" applyFont="1" applyFill="1" applyBorder="1" applyAlignment="1">
      <alignment horizontal="center" vertical="center" wrapText="1"/>
    </xf>
    <xf numFmtId="0" fontId="0" fillId="24" borderId="46" xfId="0" applyFont="1" applyFill="1" applyBorder="1" applyAlignment="1">
      <alignment horizontal="center" vertical="center" wrapText="1"/>
    </xf>
    <xf numFmtId="0" fontId="0" fillId="24" borderId="44" xfId="0" applyFont="1" applyFill="1" applyBorder="1" applyAlignment="1">
      <alignment horizontal="center" vertical="center"/>
    </xf>
    <xf numFmtId="0" fontId="0" fillId="24" borderId="45" xfId="0" applyFont="1" applyFill="1" applyBorder="1" applyAlignment="1">
      <alignment horizontal="center" vertical="center"/>
    </xf>
    <xf numFmtId="0" fontId="0" fillId="24" borderId="46" xfId="0" applyFont="1" applyFill="1" applyBorder="1" applyAlignment="1">
      <alignment horizontal="center" vertical="center"/>
    </xf>
    <xf numFmtId="0" fontId="37" fillId="26" borderId="34" xfId="54" applyFont="1" applyFill="1" applyBorder="1" applyAlignment="1" applyProtection="1">
      <alignment horizontal="justify" vertical="center" wrapText="1"/>
      <protection/>
    </xf>
    <xf numFmtId="0" fontId="37" fillId="26" borderId="0" xfId="54" applyFont="1" applyFill="1" applyBorder="1" applyAlignment="1" applyProtection="1">
      <alignment horizontal="justify" vertical="center" wrapText="1"/>
      <protection/>
    </xf>
    <xf numFmtId="0" fontId="37" fillId="26" borderId="35" xfId="54" applyFont="1" applyFill="1" applyBorder="1" applyAlignment="1" applyProtection="1">
      <alignment horizontal="justify" vertical="center" wrapText="1"/>
      <protection/>
    </xf>
    <xf numFmtId="9" fontId="27" fillId="0" borderId="28" xfId="0" applyNumberFormat="1" applyFont="1" applyBorder="1" applyAlignment="1" applyProtection="1">
      <alignment horizontal="center" vertical="center" wrapText="1"/>
      <protection/>
    </xf>
    <xf numFmtId="9" fontId="27" fillId="0" borderId="18" xfId="0" applyNumberFormat="1" applyFont="1" applyBorder="1" applyAlignment="1" applyProtection="1">
      <alignment horizontal="center" vertical="center" wrapText="1"/>
      <protection/>
    </xf>
    <xf numFmtId="0" fontId="54" fillId="25" borderId="16" xfId="0" applyFont="1" applyFill="1" applyBorder="1" applyAlignment="1" applyProtection="1">
      <alignment horizontal="center" vertical="center" wrapText="1"/>
      <protection/>
    </xf>
    <xf numFmtId="0" fontId="54" fillId="25" borderId="17" xfId="0" applyFont="1" applyFill="1" applyBorder="1" applyAlignment="1" applyProtection="1">
      <alignment horizontal="center" vertical="center" wrapText="1"/>
      <protection/>
    </xf>
    <xf numFmtId="0" fontId="54" fillId="25" borderId="20" xfId="0" applyFont="1" applyFill="1" applyBorder="1" applyAlignment="1" applyProtection="1">
      <alignment horizontal="center" vertical="center" wrapText="1"/>
      <protection/>
    </xf>
    <xf numFmtId="0" fontId="54" fillId="25" borderId="98" xfId="0" applyFont="1" applyFill="1" applyBorder="1" applyAlignment="1" applyProtection="1">
      <alignment horizontal="center" vertical="center" wrapText="1"/>
      <protection/>
    </xf>
    <xf numFmtId="9" fontId="26" fillId="0" borderId="28" xfId="0" applyNumberFormat="1" applyFont="1" applyBorder="1" applyAlignment="1" applyProtection="1">
      <alignment horizontal="center" vertical="center" wrapText="1"/>
      <protection/>
    </xf>
    <xf numFmtId="9" fontId="26" fillId="0" borderId="18" xfId="0" applyNumberFormat="1" applyFont="1" applyBorder="1" applyAlignment="1" applyProtection="1">
      <alignment horizontal="center" vertical="center" wrapText="1"/>
      <protection/>
    </xf>
    <xf numFmtId="179" fontId="2" fillId="0" borderId="18" xfId="56" applyNumberFormat="1" applyFont="1" applyFill="1" applyBorder="1" applyAlignment="1" applyProtection="1">
      <alignment horizontal="center" vertical="center"/>
      <protection/>
    </xf>
    <xf numFmtId="0" fontId="0" fillId="0" borderId="61" xfId="0" applyFont="1" applyFill="1" applyBorder="1" applyAlignment="1" applyProtection="1">
      <alignment horizontal="left" vertical="top" wrapText="1"/>
      <protection locked="0"/>
    </xf>
    <xf numFmtId="0" fontId="37" fillId="0" borderId="18" xfId="0" applyFont="1" applyFill="1" applyBorder="1" applyAlignment="1" applyProtection="1">
      <alignment horizontal="left" vertical="top" wrapText="1"/>
      <protection locked="0"/>
    </xf>
    <xf numFmtId="0" fontId="37" fillId="0" borderId="19" xfId="0" applyFont="1" applyFill="1" applyBorder="1" applyAlignment="1" applyProtection="1">
      <alignment horizontal="left" vertical="top" wrapText="1"/>
      <protection locked="0"/>
    </xf>
    <xf numFmtId="0" fontId="0" fillId="0" borderId="34" xfId="54" applyFont="1" applyFill="1" applyBorder="1" applyAlignment="1" applyProtection="1">
      <alignment horizontal="justify"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49">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
          <c:w val="0.97875"/>
          <c:h val="0.90375"/>
        </c:manualLayout>
      </c:layout>
      <c:barChart>
        <c:barDir val="col"/>
        <c:grouping val="clustered"/>
        <c:varyColors val="0"/>
        <c:ser>
          <c:idx val="0"/>
          <c:order val="0"/>
          <c:tx>
            <c:strRef>
              <c:f>Solicitudes!$C$49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(Solicitudes!$F$48,Solicitudes!$I$48,Solicitudes!$L$48,Solicitudes!$O$48,Solicitudes!$P$48)</c:f>
              <c:strCache/>
            </c:strRef>
          </c:cat>
          <c:val>
            <c:numRef>
              <c:f>(Solicitudes!$F$49,Solicitudes!$I$49,Solicitudes!$L$49,Solicitudes!$O$49,Solicitudes!$P$49)</c:f>
              <c:numCache/>
            </c:numRef>
          </c:val>
        </c:ser>
        <c:overlap val="-25"/>
        <c:gapWidth val="75"/>
        <c:axId val="32684101"/>
        <c:axId val="25721454"/>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(Solicitudes!$F$48,Solicitudes!$I$48,Solicitudes!$L$48,Solicitudes!$O$48,Solicitudes!$P$48)</c:f>
              <c:strCache/>
            </c:strRef>
          </c:cat>
          <c:val>
            <c:numRef>
              <c:f>(Solicitudes!$F$50,Solicitudes!$I$50,Solicitudes!$L$50,Solicitudes!$O$50,Solicitudes!$P$50)</c:f>
              <c:numCache/>
            </c:numRef>
          </c:val>
          <c:smooth val="0"/>
        </c:ser>
        <c:axId val="32684101"/>
        <c:axId val="25721454"/>
      </c:lineChart>
      <c:catAx>
        <c:axId val="32684101"/>
        <c:scaling>
          <c:orientation val="minMax"/>
        </c:scaling>
        <c:axPos val="b"/>
        <c:delete val="0"/>
        <c:numFmt formatCode="General" sourceLinked="1"/>
        <c:majorTickMark val="none"/>
        <c:minorTickMark val="none"/>
        <c:tickLblPos val="nextTo"/>
        <c:spPr>
          <a:ln w="3175">
            <a:solidFill>
              <a:srgbClr val="808080"/>
            </a:solidFill>
          </a:ln>
        </c:spPr>
        <c:crossAx val="25721454"/>
        <c:crosses val="autoZero"/>
        <c:auto val="1"/>
        <c:lblOffset val="100"/>
        <c:tickLblSkip val="1"/>
        <c:noMultiLvlLbl val="0"/>
      </c:catAx>
      <c:valAx>
        <c:axId val="2572145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684101"/>
        <c:crossesAt val="1"/>
        <c:crossBetween val="between"/>
        <c:dispUnits/>
      </c:valAx>
      <c:spPr>
        <a:solidFill>
          <a:srgbClr val="FFFFFF"/>
        </a:solidFill>
        <a:ln w="3175">
          <a:noFill/>
        </a:ln>
      </c:spPr>
    </c:plotArea>
    <c:legend>
      <c:legendPos val="b"/>
      <c:layout>
        <c:manualLayout>
          <c:xMode val="edge"/>
          <c:yMode val="edge"/>
          <c:x val="0.39425"/>
          <c:y val="0.90725"/>
          <c:w val="0.213"/>
          <c:h val="0.06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
          <c:w val="0.971"/>
          <c:h val="0.90375"/>
        </c:manualLayout>
      </c:layout>
      <c:barChart>
        <c:barDir val="col"/>
        <c:grouping val="clustered"/>
        <c:varyColors val="0"/>
        <c:ser>
          <c:idx val="0"/>
          <c:order val="0"/>
          <c:tx>
            <c:strRef>
              <c:f>Publicaciones!$C$49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Publicaciones!$D$48:$P$48</c:f>
              <c:strCache/>
            </c:strRef>
          </c:cat>
          <c:val>
            <c:numRef>
              <c:f>Publicaciones!$D$49:$P$49</c:f>
              <c:numCache/>
            </c:numRef>
          </c:val>
        </c:ser>
        <c:overlap val="-25"/>
        <c:gapWidth val="75"/>
        <c:axId val="30166495"/>
        <c:axId val="3063000"/>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Publicaciones!$D$48:$P$48</c:f>
              <c:strCache/>
            </c:strRef>
          </c:cat>
          <c:val>
            <c:numRef>
              <c:f>Publicaciones!$D$50:$P$50</c:f>
              <c:numCache/>
            </c:numRef>
          </c:val>
          <c:smooth val="0"/>
        </c:ser>
        <c:axId val="30166495"/>
        <c:axId val="3063000"/>
      </c:lineChart>
      <c:catAx>
        <c:axId val="30166495"/>
        <c:scaling>
          <c:orientation val="minMax"/>
        </c:scaling>
        <c:axPos val="b"/>
        <c:delete val="0"/>
        <c:numFmt formatCode="General" sourceLinked="1"/>
        <c:majorTickMark val="none"/>
        <c:minorTickMark val="none"/>
        <c:tickLblPos val="nextTo"/>
        <c:spPr>
          <a:ln w="3175">
            <a:solidFill>
              <a:srgbClr val="808080"/>
            </a:solidFill>
          </a:ln>
        </c:spPr>
        <c:crossAx val="3063000"/>
        <c:crosses val="autoZero"/>
        <c:auto val="1"/>
        <c:lblOffset val="100"/>
        <c:tickLblSkip val="2"/>
        <c:noMultiLvlLbl val="0"/>
      </c:catAx>
      <c:valAx>
        <c:axId val="30630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0166495"/>
        <c:crossesAt val="1"/>
        <c:crossBetween val="between"/>
        <c:dispUnits/>
      </c:valAx>
      <c:spPr>
        <a:solidFill>
          <a:srgbClr val="FFFFFF"/>
        </a:solidFill>
        <a:ln w="3175">
          <a:noFill/>
        </a:ln>
      </c:spPr>
    </c:plotArea>
    <c:legend>
      <c:legendPos val="b"/>
      <c:layout>
        <c:manualLayout>
          <c:xMode val="edge"/>
          <c:yMode val="edge"/>
          <c:x val="0.393"/>
          <c:y val="0.90725"/>
          <c:w val="0.2125"/>
          <c:h val="0.06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
          <c:w val="0.97875"/>
          <c:h val="0.90375"/>
        </c:manualLayout>
      </c:layout>
      <c:barChart>
        <c:barDir val="col"/>
        <c:grouping val="clustered"/>
        <c:varyColors val="0"/>
        <c:ser>
          <c:idx val="0"/>
          <c:order val="0"/>
          <c:tx>
            <c:strRef>
              <c:f>Impresion!$C$49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(Impresion!$F$48,Impresion!$I$48,Impresion!$L$48,Impresion!$O$48,Impresion!$P$48)</c:f>
              <c:strCache/>
            </c:strRef>
          </c:cat>
          <c:val>
            <c:numRef>
              <c:f>(Impresion!$F$49,Impresion!$I$49,Impresion!$L$49,Impresion!$O$49,Impresion!$P$49)</c:f>
              <c:numCache/>
            </c:numRef>
          </c:val>
        </c:ser>
        <c:overlap val="-25"/>
        <c:gapWidth val="75"/>
        <c:axId val="27567001"/>
        <c:axId val="46776418"/>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(Impresion!$F$48,Impresion!$I$48,Impresion!$L$48,Impresion!$O$48,Impresion!$P$48)</c:f>
              <c:strCache/>
            </c:strRef>
          </c:cat>
          <c:val>
            <c:numRef>
              <c:f>(Impresion!$F$50,Impresion!$I$50,Impresion!$L$50,Impresion!$O$50,Impresion!$P$50)</c:f>
              <c:numCache/>
            </c:numRef>
          </c:val>
          <c:smooth val="0"/>
        </c:ser>
        <c:axId val="27567001"/>
        <c:axId val="46776418"/>
      </c:lineChart>
      <c:catAx>
        <c:axId val="27567001"/>
        <c:scaling>
          <c:orientation val="minMax"/>
        </c:scaling>
        <c:axPos val="b"/>
        <c:delete val="0"/>
        <c:numFmt formatCode="General" sourceLinked="1"/>
        <c:majorTickMark val="none"/>
        <c:minorTickMark val="none"/>
        <c:tickLblPos val="nextTo"/>
        <c:spPr>
          <a:ln w="3175">
            <a:solidFill>
              <a:srgbClr val="808080"/>
            </a:solidFill>
          </a:ln>
        </c:spPr>
        <c:crossAx val="46776418"/>
        <c:crosses val="autoZero"/>
        <c:auto val="1"/>
        <c:lblOffset val="100"/>
        <c:tickLblSkip val="1"/>
        <c:noMultiLvlLbl val="0"/>
      </c:catAx>
      <c:valAx>
        <c:axId val="4677641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7567001"/>
        <c:crossesAt val="1"/>
        <c:crossBetween val="between"/>
        <c:dispUnits/>
      </c:valAx>
      <c:spPr>
        <a:solidFill>
          <a:srgbClr val="FFFFFF"/>
        </a:solidFill>
        <a:ln w="3175">
          <a:noFill/>
        </a:ln>
      </c:spPr>
    </c:plotArea>
    <c:legend>
      <c:legendPos val="b"/>
      <c:layout>
        <c:manualLayout>
          <c:xMode val="edge"/>
          <c:yMode val="edge"/>
          <c:x val="0.39275"/>
          <c:y val="0.90725"/>
          <c:w val="0.213"/>
          <c:h val="0.0675"/>
        </c:manualLayout>
      </c:layout>
      <c:overlay val="0"/>
      <c:spPr>
        <a:noFill/>
        <a:ln w="3175">
          <a:noFill/>
        </a:ln>
      </c:spPr>
      <c:txPr>
        <a:bodyPr vert="horz" rot="0"/>
        <a:lstStyle/>
        <a:p>
          <a:pPr>
            <a:defRPr lang="en-US" cap="none" sz="59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76200</xdr:rowOff>
    </xdr:from>
    <xdr:to>
      <xdr:col>1</xdr:col>
      <xdr:colOff>1181100</xdr:colOff>
      <xdr:row>4</xdr:row>
      <xdr:rowOff>104775</xdr:rowOff>
    </xdr:to>
    <xdr:pic>
      <xdr:nvPicPr>
        <xdr:cNvPr id="1" name="2 Imagen"/>
        <xdr:cNvPicPr preferRelativeResize="1">
          <a:picLocks noChangeAspect="1"/>
        </xdr:cNvPicPr>
      </xdr:nvPicPr>
      <xdr:blipFill>
        <a:blip r:embed="rId1"/>
        <a:stretch>
          <a:fillRect/>
        </a:stretch>
      </xdr:blipFill>
      <xdr:spPr>
        <a:xfrm>
          <a:off x="647700" y="247650"/>
          <a:ext cx="7334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5148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38100</xdr:rowOff>
    </xdr:from>
    <xdr:to>
      <xdr:col>0</xdr:col>
      <xdr:colOff>1238250</xdr:colOff>
      <xdr:row>3</xdr:row>
      <xdr:rowOff>238125</xdr:rowOff>
    </xdr:to>
    <xdr:pic>
      <xdr:nvPicPr>
        <xdr:cNvPr id="4" name="5 Imagen"/>
        <xdr:cNvPicPr preferRelativeResize="1">
          <a:picLocks noChangeAspect="1"/>
        </xdr:cNvPicPr>
      </xdr:nvPicPr>
      <xdr:blipFill>
        <a:blip r:embed="rId1"/>
        <a:stretch>
          <a:fillRect/>
        </a:stretch>
      </xdr:blipFill>
      <xdr:spPr>
        <a:xfrm>
          <a:off x="352425" y="38100"/>
          <a:ext cx="885825" cy="895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1</xdr:row>
      <xdr:rowOff>28575</xdr:rowOff>
    </xdr:from>
    <xdr:to>
      <xdr:col>1</xdr:col>
      <xdr:colOff>1390650</xdr:colOff>
      <xdr:row>4</xdr:row>
      <xdr:rowOff>180975</xdr:rowOff>
    </xdr:to>
    <xdr:pic>
      <xdr:nvPicPr>
        <xdr:cNvPr id="1" name="2 Imagen"/>
        <xdr:cNvPicPr preferRelativeResize="1">
          <a:picLocks noChangeAspect="1"/>
        </xdr:cNvPicPr>
      </xdr:nvPicPr>
      <xdr:blipFill>
        <a:blip r:embed="rId1"/>
        <a:stretch>
          <a:fillRect/>
        </a:stretch>
      </xdr:blipFill>
      <xdr:spPr>
        <a:xfrm>
          <a:off x="695325" y="200025"/>
          <a:ext cx="8953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grpSp>
      <xdr:nvGrpSpPr>
        <xdr:cNvPr id="1" name="Group 1"/>
        <xdr:cNvGrpSpPr>
          <a:grpSpLocks/>
        </xdr:cNvGrpSpPr>
      </xdr:nvGrpSpPr>
      <xdr:grpSpPr>
        <a:xfrm>
          <a:off x="5543550"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476250</xdr:colOff>
      <xdr:row>0</xdr:row>
      <xdr:rowOff>114300</xdr:rowOff>
    </xdr:from>
    <xdr:to>
      <xdr:col>0</xdr:col>
      <xdr:colOff>1543050</xdr:colOff>
      <xdr:row>3</xdr:row>
      <xdr:rowOff>219075</xdr:rowOff>
    </xdr:to>
    <xdr:pic>
      <xdr:nvPicPr>
        <xdr:cNvPr id="4" name="5 Imagen"/>
        <xdr:cNvPicPr preferRelativeResize="1">
          <a:picLocks noChangeAspect="1"/>
        </xdr:cNvPicPr>
      </xdr:nvPicPr>
      <xdr:blipFill>
        <a:blip r:embed="rId1"/>
        <a:stretch>
          <a:fillRect/>
        </a:stretch>
      </xdr:blipFill>
      <xdr:spPr>
        <a:xfrm>
          <a:off x="476250" y="114300"/>
          <a:ext cx="1066800" cy="847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9772650"/>
        <a:ext cx="6657975" cy="2343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9639300"/>
        <a:ext cx="6677025" cy="2343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3705225" y="104775"/>
          <a:ext cx="0" cy="428625"/>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 name="Group 15"/>
        <xdr:cNvGrpSpPr>
          <a:grpSpLocks/>
        </xdr:cNvGrpSpPr>
      </xdr:nvGrpSpPr>
      <xdr:grpSpPr>
        <a:xfrm>
          <a:off x="3705225" y="104775"/>
          <a:ext cx="0" cy="428625"/>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7" name="Group 1"/>
        <xdr:cNvGrpSpPr>
          <a:grpSpLocks/>
        </xdr:cNvGrpSpPr>
      </xdr:nvGrpSpPr>
      <xdr:grpSpPr>
        <a:xfrm>
          <a:off x="3705225" y="104775"/>
          <a:ext cx="0" cy="428625"/>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0" name="Group 15"/>
        <xdr:cNvGrpSpPr>
          <a:grpSpLocks/>
        </xdr:cNvGrpSpPr>
      </xdr:nvGrpSpPr>
      <xdr:grpSpPr>
        <a:xfrm>
          <a:off x="3705225" y="104775"/>
          <a:ext cx="0" cy="428625"/>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3" name="Group 1"/>
        <xdr:cNvGrpSpPr>
          <a:grpSpLocks/>
        </xdr:cNvGrpSpPr>
      </xdr:nvGrpSpPr>
      <xdr:grpSpPr>
        <a:xfrm>
          <a:off x="3705225" y="104775"/>
          <a:ext cx="0" cy="428625"/>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6" name="Group 1"/>
        <xdr:cNvGrpSpPr>
          <a:grpSpLocks/>
        </xdr:cNvGrpSpPr>
      </xdr:nvGrpSpPr>
      <xdr:grpSpPr>
        <a:xfrm>
          <a:off x="3705225" y="104775"/>
          <a:ext cx="0" cy="428625"/>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9" name="Group 15"/>
        <xdr:cNvGrpSpPr>
          <a:grpSpLocks/>
        </xdr:cNvGrpSpPr>
      </xdr:nvGrpSpPr>
      <xdr:grpSpPr>
        <a:xfrm>
          <a:off x="3705225" y="104775"/>
          <a:ext cx="0" cy="428625"/>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2" name="Group 1"/>
        <xdr:cNvGrpSpPr>
          <a:grpSpLocks/>
        </xdr:cNvGrpSpPr>
      </xdr:nvGrpSpPr>
      <xdr:grpSpPr>
        <a:xfrm>
          <a:off x="3705225" y="104775"/>
          <a:ext cx="0" cy="428625"/>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5" name="Group 15"/>
        <xdr:cNvGrpSpPr>
          <a:grpSpLocks/>
        </xdr:cNvGrpSpPr>
      </xdr:nvGrpSpPr>
      <xdr:grpSpPr>
        <a:xfrm>
          <a:off x="3705225" y="104775"/>
          <a:ext cx="0" cy="428625"/>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8" name="Group 1"/>
        <xdr:cNvGrpSpPr>
          <a:grpSpLocks/>
        </xdr:cNvGrpSpPr>
      </xdr:nvGrpSpPr>
      <xdr:grpSpPr>
        <a:xfrm>
          <a:off x="3705225" y="104775"/>
          <a:ext cx="0" cy="428625"/>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1" name="Group 1"/>
        <xdr:cNvGrpSpPr>
          <a:grpSpLocks/>
        </xdr:cNvGrpSpPr>
      </xdr:nvGrpSpPr>
      <xdr:grpSpPr>
        <a:xfrm>
          <a:off x="3705225" y="104775"/>
          <a:ext cx="0" cy="428625"/>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4" name="Group 15"/>
        <xdr:cNvGrpSpPr>
          <a:grpSpLocks/>
        </xdr:cNvGrpSpPr>
      </xdr:nvGrpSpPr>
      <xdr:grpSpPr>
        <a:xfrm>
          <a:off x="3705225" y="104775"/>
          <a:ext cx="0" cy="428625"/>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7" name="Group 1"/>
        <xdr:cNvGrpSpPr>
          <a:grpSpLocks/>
        </xdr:cNvGrpSpPr>
      </xdr:nvGrpSpPr>
      <xdr:grpSpPr>
        <a:xfrm>
          <a:off x="3705225" y="104775"/>
          <a:ext cx="0" cy="428625"/>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0" name="Group 15"/>
        <xdr:cNvGrpSpPr>
          <a:grpSpLocks/>
        </xdr:cNvGrpSpPr>
      </xdr:nvGrpSpPr>
      <xdr:grpSpPr>
        <a:xfrm>
          <a:off x="3705225" y="104775"/>
          <a:ext cx="0" cy="428625"/>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3" name="Group 1"/>
        <xdr:cNvGrpSpPr>
          <a:grpSpLocks/>
        </xdr:cNvGrpSpPr>
      </xdr:nvGrpSpPr>
      <xdr:grpSpPr>
        <a:xfrm>
          <a:off x="3705225" y="104775"/>
          <a:ext cx="0" cy="428625"/>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6" name="Imagen 1"/>
        <xdr:cNvPicPr preferRelativeResize="1">
          <a:picLocks noChangeAspect="1"/>
        </xdr:cNvPicPr>
      </xdr:nvPicPr>
      <xdr:blipFill>
        <a:blip r:embed="rId1"/>
        <a:stretch>
          <a:fillRect/>
        </a:stretch>
      </xdr:blipFill>
      <xdr:spPr>
        <a:xfrm>
          <a:off x="333375" y="66675"/>
          <a:ext cx="1295400" cy="1352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1</xdr:row>
      <xdr:rowOff>38100</xdr:rowOff>
    </xdr:from>
    <xdr:to>
      <xdr:col>1</xdr:col>
      <xdr:colOff>1285875</xdr:colOff>
      <xdr:row>4</xdr:row>
      <xdr:rowOff>161925</xdr:rowOff>
    </xdr:to>
    <xdr:pic>
      <xdr:nvPicPr>
        <xdr:cNvPr id="1" name="Imagen 1"/>
        <xdr:cNvPicPr preferRelativeResize="1">
          <a:picLocks noChangeAspect="1"/>
        </xdr:cNvPicPr>
      </xdr:nvPicPr>
      <xdr:blipFill>
        <a:blip r:embed="rId1"/>
        <a:stretch>
          <a:fillRect/>
        </a:stretch>
      </xdr:blipFill>
      <xdr:spPr>
        <a:xfrm>
          <a:off x="781050" y="209550"/>
          <a:ext cx="704850" cy="733425"/>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9839325"/>
        <a:ext cx="6657975" cy="234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5.8515625" style="3" bestFit="1" customWidth="1"/>
    <col min="5" max="5" width="7.00390625" style="3" bestFit="1" customWidth="1"/>
    <col min="6" max="6" width="6.7109375" style="3" bestFit="1" customWidth="1"/>
    <col min="7" max="7" width="6.28125" style="3" bestFit="1" customWidth="1"/>
    <col min="8" max="8" width="6.8515625" style="3" bestFit="1" customWidth="1"/>
    <col min="9" max="9" width="6.28125" style="3" bestFit="1" customWidth="1"/>
    <col min="10" max="10" width="7.00390625" style="3" bestFit="1" customWidth="1"/>
    <col min="11" max="11" width="6.421875" style="3" bestFit="1" customWidth="1"/>
    <col min="12" max="12" width="9.421875" style="3" customWidth="1"/>
    <col min="13" max="13" width="8.421875" style="3" customWidth="1"/>
    <col min="14" max="14" width="7.2812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265"/>
      <c r="C2" s="268" t="s">
        <v>56</v>
      </c>
      <c r="D2" s="269"/>
      <c r="E2" s="269"/>
      <c r="F2" s="269"/>
      <c r="G2" s="269"/>
      <c r="H2" s="269"/>
      <c r="I2" s="269"/>
      <c r="J2" s="269"/>
      <c r="K2" s="269"/>
      <c r="L2" s="269"/>
      <c r="M2" s="270"/>
      <c r="N2" s="271" t="s">
        <v>57</v>
      </c>
      <c r="O2" s="272"/>
      <c r="P2" s="273"/>
    </row>
    <row r="3" spans="2:16" ht="15.75" customHeight="1">
      <c r="B3" s="266"/>
      <c r="C3" s="274" t="s">
        <v>58</v>
      </c>
      <c r="D3" s="275"/>
      <c r="E3" s="275"/>
      <c r="F3" s="275"/>
      <c r="G3" s="275"/>
      <c r="H3" s="275"/>
      <c r="I3" s="275"/>
      <c r="J3" s="275"/>
      <c r="K3" s="275"/>
      <c r="L3" s="275"/>
      <c r="M3" s="276"/>
      <c r="N3" s="277" t="s">
        <v>97</v>
      </c>
      <c r="O3" s="278"/>
      <c r="P3" s="279"/>
    </row>
    <row r="4" spans="2:16" ht="15.75" customHeight="1">
      <c r="B4" s="266"/>
      <c r="C4" s="274" t="s">
        <v>59</v>
      </c>
      <c r="D4" s="275"/>
      <c r="E4" s="275"/>
      <c r="F4" s="275"/>
      <c r="G4" s="275"/>
      <c r="H4" s="275"/>
      <c r="I4" s="275"/>
      <c r="J4" s="275"/>
      <c r="K4" s="275"/>
      <c r="L4" s="275"/>
      <c r="M4" s="276"/>
      <c r="N4" s="277" t="s">
        <v>62</v>
      </c>
      <c r="O4" s="278"/>
      <c r="P4" s="279"/>
    </row>
    <row r="5" spans="2:16" ht="16.5" customHeight="1" thickBot="1">
      <c r="B5" s="267"/>
      <c r="C5" s="280" t="s">
        <v>60</v>
      </c>
      <c r="D5" s="281"/>
      <c r="E5" s="281"/>
      <c r="F5" s="281"/>
      <c r="G5" s="281"/>
      <c r="H5" s="281"/>
      <c r="I5" s="281"/>
      <c r="J5" s="281"/>
      <c r="K5" s="281"/>
      <c r="L5" s="281"/>
      <c r="M5" s="282"/>
      <c r="N5" s="283" t="s">
        <v>61</v>
      </c>
      <c r="O5" s="284"/>
      <c r="P5" s="285"/>
    </row>
    <row r="6" ht="13.5" thickBot="1"/>
    <row r="7" spans="1:17" ht="12.75">
      <c r="A7" s="32"/>
      <c r="B7" s="254" t="s">
        <v>65</v>
      </c>
      <c r="C7" s="255"/>
      <c r="D7" s="255"/>
      <c r="E7" s="255"/>
      <c r="F7" s="255"/>
      <c r="G7" s="255"/>
      <c r="H7" s="255"/>
      <c r="I7" s="255"/>
      <c r="J7" s="255"/>
      <c r="K7" s="255"/>
      <c r="L7" s="255"/>
      <c r="M7" s="255"/>
      <c r="N7" s="255"/>
      <c r="O7" s="255"/>
      <c r="P7" s="256"/>
      <c r="Q7" s="32"/>
    </row>
    <row r="8" spans="1:17" ht="13.5" thickBot="1">
      <c r="A8" s="32"/>
      <c r="B8" s="257"/>
      <c r="C8" s="258"/>
      <c r="D8" s="258"/>
      <c r="E8" s="258"/>
      <c r="F8" s="258"/>
      <c r="G8" s="258"/>
      <c r="H8" s="258"/>
      <c r="I8" s="258"/>
      <c r="J8" s="258"/>
      <c r="K8" s="258"/>
      <c r="L8" s="258"/>
      <c r="M8" s="258"/>
      <c r="N8" s="258"/>
      <c r="O8" s="258"/>
      <c r="P8" s="259"/>
      <c r="Q8" s="32"/>
    </row>
    <row r="9" spans="1:17" ht="6.75" customHeight="1" thickBot="1">
      <c r="A9" s="32"/>
      <c r="B9" s="260"/>
      <c r="C9" s="260"/>
      <c r="D9" s="260"/>
      <c r="E9" s="260"/>
      <c r="F9" s="260"/>
      <c r="G9" s="260"/>
      <c r="H9" s="260"/>
      <c r="I9" s="260"/>
      <c r="J9" s="260"/>
      <c r="K9" s="260"/>
      <c r="L9" s="260"/>
      <c r="M9" s="260"/>
      <c r="N9" s="260"/>
      <c r="O9" s="260"/>
      <c r="P9" s="260"/>
      <c r="Q9" s="32"/>
    </row>
    <row r="10" spans="1:17" ht="26.25" customHeight="1" thickBot="1">
      <c r="A10" s="32"/>
      <c r="B10" s="16" t="s">
        <v>83</v>
      </c>
      <c r="C10" s="17">
        <v>2017</v>
      </c>
      <c r="D10" s="261" t="s">
        <v>1</v>
      </c>
      <c r="E10" s="262"/>
      <c r="F10" s="262"/>
      <c r="G10" s="262"/>
      <c r="H10" s="263" t="s">
        <v>96</v>
      </c>
      <c r="I10" s="263"/>
      <c r="J10" s="263"/>
      <c r="K10" s="262" t="s">
        <v>27</v>
      </c>
      <c r="L10" s="262"/>
      <c r="M10" s="262"/>
      <c r="N10" s="262"/>
      <c r="O10" s="263" t="s">
        <v>35</v>
      </c>
      <c r="P10" s="264"/>
      <c r="Q10" s="32"/>
    </row>
    <row r="11" spans="1:17" ht="4.5" customHeight="1" thickBot="1">
      <c r="A11" s="32"/>
      <c r="B11" s="249"/>
      <c r="C11" s="250"/>
      <c r="D11" s="250"/>
      <c r="E11" s="250"/>
      <c r="F11" s="250"/>
      <c r="G11" s="250"/>
      <c r="H11" s="250"/>
      <c r="I11" s="250"/>
      <c r="J11" s="250"/>
      <c r="K11" s="250"/>
      <c r="L11" s="250"/>
      <c r="M11" s="250"/>
      <c r="N11" s="250"/>
      <c r="O11" s="250"/>
      <c r="P11" s="251"/>
      <c r="Q11" s="32"/>
    </row>
    <row r="12" spans="1:17" ht="13.5" thickBot="1">
      <c r="A12" s="32"/>
      <c r="B12" s="23" t="s">
        <v>0</v>
      </c>
      <c r="C12" s="188" t="s">
        <v>46</v>
      </c>
      <c r="D12" s="188"/>
      <c r="E12" s="188"/>
      <c r="F12" s="188"/>
      <c r="G12" s="188"/>
      <c r="H12" s="188"/>
      <c r="I12" s="188"/>
      <c r="J12" s="188"/>
      <c r="K12" s="188"/>
      <c r="L12" s="188"/>
      <c r="M12" s="188"/>
      <c r="N12" s="188"/>
      <c r="O12" s="188"/>
      <c r="P12" s="189"/>
      <c r="Q12" s="32"/>
    </row>
    <row r="13" spans="1:17" ht="4.5" customHeight="1" thickBot="1">
      <c r="A13" s="32"/>
      <c r="B13" s="198"/>
      <c r="C13" s="209"/>
      <c r="D13" s="209"/>
      <c r="E13" s="209"/>
      <c r="F13" s="209"/>
      <c r="G13" s="209"/>
      <c r="H13" s="209"/>
      <c r="I13" s="209"/>
      <c r="J13" s="209"/>
      <c r="K13" s="209"/>
      <c r="L13" s="209"/>
      <c r="M13" s="209"/>
      <c r="N13" s="209"/>
      <c r="O13" s="209"/>
      <c r="P13" s="210"/>
      <c r="Q13" s="32"/>
    </row>
    <row r="14" spans="1:17" ht="13.5" thickBot="1">
      <c r="A14" s="32"/>
      <c r="B14" s="23" t="s">
        <v>6</v>
      </c>
      <c r="C14" s="222" t="s">
        <v>98</v>
      </c>
      <c r="D14" s="223"/>
      <c r="E14" s="223"/>
      <c r="F14" s="223"/>
      <c r="G14" s="223"/>
      <c r="H14" s="223"/>
      <c r="I14" s="223"/>
      <c r="J14" s="223"/>
      <c r="K14" s="223"/>
      <c r="L14" s="223"/>
      <c r="M14" s="223"/>
      <c r="N14" s="223"/>
      <c r="O14" s="223"/>
      <c r="P14" s="224"/>
      <c r="Q14" s="32"/>
    </row>
    <row r="15" spans="1:17" ht="4.5" customHeight="1" thickBot="1">
      <c r="A15" s="32"/>
      <c r="B15" s="225"/>
      <c r="C15" s="226"/>
      <c r="D15" s="226"/>
      <c r="E15" s="226"/>
      <c r="F15" s="226"/>
      <c r="G15" s="226"/>
      <c r="H15" s="226"/>
      <c r="I15" s="226"/>
      <c r="J15" s="226"/>
      <c r="K15" s="226"/>
      <c r="L15" s="226"/>
      <c r="M15" s="226"/>
      <c r="N15" s="226"/>
      <c r="O15" s="226"/>
      <c r="P15" s="227"/>
      <c r="Q15" s="32"/>
    </row>
    <row r="16" spans="1:17" ht="37.5" customHeight="1" thickBot="1">
      <c r="A16" s="32"/>
      <c r="B16" s="23" t="s">
        <v>25</v>
      </c>
      <c r="C16" s="228" t="s">
        <v>99</v>
      </c>
      <c r="D16" s="252"/>
      <c r="E16" s="252"/>
      <c r="F16" s="252"/>
      <c r="G16" s="252"/>
      <c r="H16" s="252"/>
      <c r="I16" s="252"/>
      <c r="J16" s="252"/>
      <c r="K16" s="252"/>
      <c r="L16" s="252"/>
      <c r="M16" s="252"/>
      <c r="N16" s="252"/>
      <c r="O16" s="252"/>
      <c r="P16" s="253"/>
      <c r="Q16" s="32"/>
    </row>
    <row r="17" spans="1:17" ht="4.5" customHeight="1" thickBot="1">
      <c r="A17" s="32"/>
      <c r="B17" s="225"/>
      <c r="C17" s="226"/>
      <c r="D17" s="226"/>
      <c r="E17" s="226"/>
      <c r="F17" s="226"/>
      <c r="G17" s="226"/>
      <c r="H17" s="226"/>
      <c r="I17" s="226"/>
      <c r="J17" s="226"/>
      <c r="K17" s="226"/>
      <c r="L17" s="226"/>
      <c r="M17" s="226"/>
      <c r="N17" s="226"/>
      <c r="O17" s="226"/>
      <c r="P17" s="227"/>
      <c r="Q17" s="32"/>
    </row>
    <row r="18" spans="1:17" ht="26.25" customHeight="1" thickBot="1">
      <c r="A18" s="32"/>
      <c r="B18" s="23" t="s">
        <v>11</v>
      </c>
      <c r="C18" s="243" t="s">
        <v>114</v>
      </c>
      <c r="D18" s="244"/>
      <c r="E18" s="244"/>
      <c r="F18" s="244"/>
      <c r="G18" s="244"/>
      <c r="H18" s="244"/>
      <c r="I18" s="244"/>
      <c r="J18" s="244"/>
      <c r="K18" s="244"/>
      <c r="L18" s="244"/>
      <c r="M18" s="244"/>
      <c r="N18" s="244"/>
      <c r="O18" s="244"/>
      <c r="P18" s="245"/>
      <c r="Q18" s="32"/>
    </row>
    <row r="19" spans="1:17" ht="4.5" customHeight="1" thickBot="1">
      <c r="A19" s="32"/>
      <c r="B19" s="220"/>
      <c r="C19" s="220"/>
      <c r="D19" s="220"/>
      <c r="E19" s="220"/>
      <c r="F19" s="220"/>
      <c r="G19" s="220"/>
      <c r="H19" s="220"/>
      <c r="I19" s="220"/>
      <c r="J19" s="220"/>
      <c r="K19" s="220"/>
      <c r="L19" s="220"/>
      <c r="M19" s="220"/>
      <c r="N19" s="220"/>
      <c r="O19" s="220"/>
      <c r="P19" s="220"/>
      <c r="Q19" s="32"/>
    </row>
    <row r="20" spans="1:17" ht="17.25" customHeight="1" thickBot="1">
      <c r="A20" s="32"/>
      <c r="B20" s="171" t="s">
        <v>26</v>
      </c>
      <c r="C20" s="172"/>
      <c r="D20" s="172"/>
      <c r="E20" s="172"/>
      <c r="F20" s="172"/>
      <c r="G20" s="172"/>
      <c r="H20" s="172"/>
      <c r="I20" s="172"/>
      <c r="J20" s="172"/>
      <c r="K20" s="172"/>
      <c r="L20" s="172"/>
      <c r="M20" s="172"/>
      <c r="N20" s="172"/>
      <c r="O20" s="172"/>
      <c r="P20" s="173"/>
      <c r="Q20" s="32"/>
    </row>
    <row r="21" spans="1:17" ht="4.5" customHeight="1" thickBot="1">
      <c r="A21" s="32"/>
      <c r="B21" s="246"/>
      <c r="C21" s="247"/>
      <c r="D21" s="247"/>
      <c r="E21" s="247"/>
      <c r="F21" s="247"/>
      <c r="G21" s="247"/>
      <c r="H21" s="247"/>
      <c r="I21" s="247"/>
      <c r="J21" s="247"/>
      <c r="K21" s="247"/>
      <c r="L21" s="247"/>
      <c r="M21" s="247"/>
      <c r="N21" s="247"/>
      <c r="O21" s="247"/>
      <c r="P21" s="248"/>
      <c r="Q21" s="32"/>
    </row>
    <row r="22" spans="1:17" ht="45.75" customHeight="1" thickBot="1">
      <c r="A22" s="32"/>
      <c r="B22" s="23" t="s">
        <v>3</v>
      </c>
      <c r="C22" s="237" t="s">
        <v>145</v>
      </c>
      <c r="D22" s="223"/>
      <c r="E22" s="223"/>
      <c r="F22" s="223"/>
      <c r="G22" s="223"/>
      <c r="H22" s="223"/>
      <c r="I22" s="223"/>
      <c r="J22" s="223"/>
      <c r="K22" s="223"/>
      <c r="L22" s="223"/>
      <c r="M22" s="223"/>
      <c r="N22" s="223"/>
      <c r="O22" s="223"/>
      <c r="P22" s="224"/>
      <c r="Q22" s="32"/>
    </row>
    <row r="23" spans="1:17" ht="4.5" customHeight="1" thickBot="1">
      <c r="A23" s="32"/>
      <c r="B23" s="225"/>
      <c r="C23" s="226"/>
      <c r="D23" s="226"/>
      <c r="E23" s="226"/>
      <c r="F23" s="226"/>
      <c r="G23" s="226"/>
      <c r="H23" s="226"/>
      <c r="I23" s="226"/>
      <c r="J23" s="226"/>
      <c r="K23" s="226"/>
      <c r="L23" s="226"/>
      <c r="M23" s="226"/>
      <c r="N23" s="226"/>
      <c r="O23" s="226"/>
      <c r="P23" s="227"/>
      <c r="Q23" s="32"/>
    </row>
    <row r="24" spans="1:17" ht="52.5" customHeight="1" thickBot="1">
      <c r="A24" s="32"/>
      <c r="B24" s="23" t="s">
        <v>12</v>
      </c>
      <c r="C24" s="228" t="s">
        <v>146</v>
      </c>
      <c r="D24" s="229"/>
      <c r="E24" s="229"/>
      <c r="F24" s="229"/>
      <c r="G24" s="229"/>
      <c r="H24" s="229"/>
      <c r="I24" s="229"/>
      <c r="J24" s="229"/>
      <c r="K24" s="229"/>
      <c r="L24" s="229"/>
      <c r="M24" s="229"/>
      <c r="N24" s="229"/>
      <c r="O24" s="229"/>
      <c r="P24" s="230"/>
      <c r="Q24" s="32"/>
    </row>
    <row r="25" spans="1:17" ht="4.5" customHeight="1" thickBot="1">
      <c r="A25" s="32"/>
      <c r="B25" s="225"/>
      <c r="C25" s="226"/>
      <c r="D25" s="226"/>
      <c r="E25" s="226"/>
      <c r="F25" s="226"/>
      <c r="G25" s="226"/>
      <c r="H25" s="226"/>
      <c r="I25" s="226"/>
      <c r="J25" s="226"/>
      <c r="K25" s="226"/>
      <c r="L25" s="226"/>
      <c r="M25" s="226"/>
      <c r="N25" s="226"/>
      <c r="O25" s="226"/>
      <c r="P25" s="227"/>
      <c r="Q25" s="32"/>
    </row>
    <row r="26" spans="1:17" ht="13.5" customHeight="1" thickBot="1">
      <c r="A26" s="32"/>
      <c r="B26" s="2" t="s">
        <v>2</v>
      </c>
      <c r="C26" s="231" t="s">
        <v>100</v>
      </c>
      <c r="D26" s="232"/>
      <c r="E26" s="232"/>
      <c r="F26" s="232"/>
      <c r="G26" s="232"/>
      <c r="H26" s="232"/>
      <c r="I26" s="232"/>
      <c r="J26" s="232"/>
      <c r="K26" s="232"/>
      <c r="L26" s="232"/>
      <c r="M26" s="232"/>
      <c r="N26" s="232"/>
      <c r="O26" s="232"/>
      <c r="P26" s="233"/>
      <c r="Q26" s="32"/>
    </row>
    <row r="27" spans="1:17" ht="4.5" customHeight="1" thickBot="1">
      <c r="A27" s="32"/>
      <c r="B27" s="234"/>
      <c r="C27" s="235"/>
      <c r="D27" s="235"/>
      <c r="E27" s="235"/>
      <c r="F27" s="235"/>
      <c r="G27" s="235"/>
      <c r="H27" s="235"/>
      <c r="I27" s="235"/>
      <c r="J27" s="235"/>
      <c r="K27" s="235"/>
      <c r="L27" s="235"/>
      <c r="M27" s="235"/>
      <c r="N27" s="235"/>
      <c r="O27" s="235"/>
      <c r="P27" s="236"/>
      <c r="Q27" s="32"/>
    </row>
    <row r="28" spans="1:17" ht="12.75" customHeight="1" thickBot="1">
      <c r="A28" s="32"/>
      <c r="B28" s="2" t="s">
        <v>13</v>
      </c>
      <c r="C28" s="11" t="s">
        <v>14</v>
      </c>
      <c r="D28" s="237" t="s">
        <v>101</v>
      </c>
      <c r="E28" s="238"/>
      <c r="F28" s="238"/>
      <c r="G28" s="239"/>
      <c r="H28" s="240" t="s">
        <v>15</v>
      </c>
      <c r="I28" s="240"/>
      <c r="J28" s="240"/>
      <c r="K28" s="237" t="s">
        <v>102</v>
      </c>
      <c r="L28" s="238"/>
      <c r="M28" s="239"/>
      <c r="N28" s="241" t="s">
        <v>16</v>
      </c>
      <c r="O28" s="242"/>
      <c r="P28" s="33" t="s">
        <v>103</v>
      </c>
      <c r="Q28" s="32"/>
    </row>
    <row r="29" spans="1:17" ht="4.5" customHeight="1" thickBot="1">
      <c r="A29" s="32"/>
      <c r="B29" s="219"/>
      <c r="C29" s="220"/>
      <c r="D29" s="220"/>
      <c r="E29" s="220"/>
      <c r="F29" s="220"/>
      <c r="G29" s="220"/>
      <c r="H29" s="220"/>
      <c r="I29" s="220"/>
      <c r="J29" s="220"/>
      <c r="K29" s="220"/>
      <c r="L29" s="220"/>
      <c r="M29" s="220"/>
      <c r="N29" s="220"/>
      <c r="O29" s="220"/>
      <c r="P29" s="221"/>
      <c r="Q29" s="32"/>
    </row>
    <row r="30" spans="1:17" ht="13.5" thickBot="1">
      <c r="A30" s="32"/>
      <c r="B30" s="2" t="s">
        <v>7</v>
      </c>
      <c r="C30" s="222" t="s">
        <v>104</v>
      </c>
      <c r="D30" s="223"/>
      <c r="E30" s="223"/>
      <c r="F30" s="223"/>
      <c r="G30" s="223"/>
      <c r="H30" s="223"/>
      <c r="I30" s="223"/>
      <c r="J30" s="223"/>
      <c r="K30" s="223"/>
      <c r="L30" s="223"/>
      <c r="M30" s="223"/>
      <c r="N30" s="223"/>
      <c r="O30" s="223"/>
      <c r="P30" s="224"/>
      <c r="Q30" s="32"/>
    </row>
    <row r="31" spans="1:17" ht="4.5" customHeight="1" thickBot="1">
      <c r="A31" s="32"/>
      <c r="B31" s="225"/>
      <c r="C31" s="226"/>
      <c r="D31" s="226"/>
      <c r="E31" s="226"/>
      <c r="F31" s="226"/>
      <c r="G31" s="226"/>
      <c r="H31" s="226"/>
      <c r="I31" s="226"/>
      <c r="J31" s="226"/>
      <c r="K31" s="226"/>
      <c r="L31" s="226"/>
      <c r="M31" s="226"/>
      <c r="N31" s="226"/>
      <c r="O31" s="226"/>
      <c r="P31" s="227"/>
      <c r="Q31" s="32"/>
    </row>
    <row r="32" spans="1:17" ht="13.5" thickBot="1">
      <c r="A32" s="32"/>
      <c r="B32" s="2" t="s">
        <v>4</v>
      </c>
      <c r="C32" s="187" t="s">
        <v>147</v>
      </c>
      <c r="D32" s="188"/>
      <c r="E32" s="188"/>
      <c r="F32" s="188"/>
      <c r="G32" s="188"/>
      <c r="H32" s="188"/>
      <c r="I32" s="188"/>
      <c r="J32" s="188"/>
      <c r="K32" s="188"/>
      <c r="L32" s="188"/>
      <c r="M32" s="188"/>
      <c r="N32" s="188"/>
      <c r="O32" s="188"/>
      <c r="P32" s="188"/>
      <c r="Q32" s="32"/>
    </row>
    <row r="33" spans="1:17" ht="4.5" customHeight="1" thickBot="1">
      <c r="A33" s="32"/>
      <c r="B33" s="225"/>
      <c r="C33" s="226"/>
      <c r="D33" s="226"/>
      <c r="E33" s="226"/>
      <c r="F33" s="226"/>
      <c r="G33" s="226"/>
      <c r="H33" s="226"/>
      <c r="I33" s="226"/>
      <c r="J33" s="226"/>
      <c r="K33" s="226"/>
      <c r="L33" s="226"/>
      <c r="M33" s="226"/>
      <c r="N33" s="226"/>
      <c r="O33" s="226"/>
      <c r="P33" s="227"/>
      <c r="Q33" s="32"/>
    </row>
    <row r="34" spans="1:17" ht="13.5" thickBot="1">
      <c r="A34" s="32"/>
      <c r="B34" s="2" t="s">
        <v>23</v>
      </c>
      <c r="C34" s="187" t="s">
        <v>69</v>
      </c>
      <c r="D34" s="188"/>
      <c r="E34" s="188"/>
      <c r="F34" s="188"/>
      <c r="G34" s="188"/>
      <c r="H34" s="188"/>
      <c r="I34" s="188"/>
      <c r="J34" s="188"/>
      <c r="K34" s="188"/>
      <c r="L34" s="188"/>
      <c r="M34" s="188"/>
      <c r="N34" s="188"/>
      <c r="O34" s="188"/>
      <c r="P34" s="189"/>
      <c r="Q34" s="32"/>
    </row>
    <row r="35" spans="1:17" ht="4.5" customHeight="1" thickBot="1">
      <c r="A35" s="32"/>
      <c r="B35" s="198"/>
      <c r="C35" s="209"/>
      <c r="D35" s="209"/>
      <c r="E35" s="209"/>
      <c r="F35" s="209"/>
      <c r="G35" s="209"/>
      <c r="H35" s="209"/>
      <c r="I35" s="209"/>
      <c r="J35" s="209"/>
      <c r="K35" s="209"/>
      <c r="L35" s="209"/>
      <c r="M35" s="209"/>
      <c r="N35" s="209"/>
      <c r="O35" s="209"/>
      <c r="P35" s="210"/>
      <c r="Q35" s="32"/>
    </row>
    <row r="36" spans="1:17" ht="16.5" customHeight="1" thickBot="1">
      <c r="A36" s="32"/>
      <c r="B36" s="2" t="s">
        <v>64</v>
      </c>
      <c r="C36" s="187" t="s">
        <v>69</v>
      </c>
      <c r="D36" s="188"/>
      <c r="E36" s="188"/>
      <c r="F36" s="188"/>
      <c r="G36" s="188"/>
      <c r="H36" s="188"/>
      <c r="I36" s="188"/>
      <c r="J36" s="188"/>
      <c r="K36" s="188"/>
      <c r="L36" s="188"/>
      <c r="M36" s="188"/>
      <c r="N36" s="188"/>
      <c r="O36" s="188"/>
      <c r="P36" s="189"/>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11" t="s">
        <v>17</v>
      </c>
      <c r="C38" s="212"/>
      <c r="D38" s="212"/>
      <c r="E38" s="212"/>
      <c r="F38" s="212"/>
      <c r="G38" s="212"/>
      <c r="H38" s="212"/>
      <c r="I38" s="212"/>
      <c r="J38" s="212"/>
      <c r="K38" s="212"/>
      <c r="L38" s="212"/>
      <c r="M38" s="212"/>
      <c r="N38" s="212"/>
      <c r="O38" s="213"/>
      <c r="P38" s="214"/>
      <c r="Q38" s="32"/>
    </row>
    <row r="39" spans="1:17" ht="13.5" thickBot="1">
      <c r="A39" s="32"/>
      <c r="B39" s="1" t="s">
        <v>22</v>
      </c>
      <c r="C39" s="215" t="s">
        <v>18</v>
      </c>
      <c r="D39" s="216"/>
      <c r="E39" s="216"/>
      <c r="F39" s="216"/>
      <c r="G39" s="217"/>
      <c r="H39" s="215" t="s">
        <v>7</v>
      </c>
      <c r="I39" s="216"/>
      <c r="J39" s="216"/>
      <c r="K39" s="216"/>
      <c r="L39" s="217"/>
      <c r="M39" s="215" t="s">
        <v>19</v>
      </c>
      <c r="N39" s="216"/>
      <c r="O39" s="218"/>
      <c r="P39" s="217"/>
      <c r="Q39" s="32"/>
    </row>
    <row r="40" spans="1:17" ht="12" customHeight="1">
      <c r="A40" s="32"/>
      <c r="B40" s="34" t="s">
        <v>105</v>
      </c>
      <c r="C40" s="205" t="s">
        <v>106</v>
      </c>
      <c r="D40" s="206"/>
      <c r="E40" s="206"/>
      <c r="F40" s="206"/>
      <c r="G40" s="207"/>
      <c r="H40" s="205" t="s">
        <v>104</v>
      </c>
      <c r="I40" s="206"/>
      <c r="J40" s="206"/>
      <c r="K40" s="206"/>
      <c r="L40" s="207"/>
      <c r="M40" s="205" t="s">
        <v>107</v>
      </c>
      <c r="N40" s="206"/>
      <c r="O40" s="206"/>
      <c r="P40" s="208"/>
      <c r="Q40" s="32"/>
    </row>
    <row r="41" spans="1:17" ht="23.25" customHeight="1">
      <c r="A41" s="32"/>
      <c r="B41" s="35" t="s">
        <v>108</v>
      </c>
      <c r="C41" s="205" t="s">
        <v>138</v>
      </c>
      <c r="D41" s="206"/>
      <c r="E41" s="206"/>
      <c r="F41" s="206"/>
      <c r="G41" s="207"/>
      <c r="H41" s="205" t="s">
        <v>104</v>
      </c>
      <c r="I41" s="206"/>
      <c r="J41" s="206"/>
      <c r="K41" s="206"/>
      <c r="L41" s="207"/>
      <c r="M41" s="205" t="s">
        <v>107</v>
      </c>
      <c r="N41" s="206"/>
      <c r="O41" s="206"/>
      <c r="P41" s="208"/>
      <c r="Q41" s="32"/>
    </row>
    <row r="42" spans="1:17" ht="13.5" customHeight="1">
      <c r="A42" s="32"/>
      <c r="B42" s="12"/>
      <c r="C42" s="201"/>
      <c r="D42" s="202"/>
      <c r="E42" s="202"/>
      <c r="F42" s="202"/>
      <c r="G42" s="203"/>
      <c r="H42" s="201"/>
      <c r="I42" s="202"/>
      <c r="J42" s="202"/>
      <c r="K42" s="202"/>
      <c r="L42" s="203"/>
      <c r="M42" s="201"/>
      <c r="N42" s="202"/>
      <c r="O42" s="202"/>
      <c r="P42" s="204"/>
      <c r="Q42" s="32"/>
    </row>
    <row r="43" spans="1:17" ht="12.75" customHeight="1">
      <c r="A43" s="32"/>
      <c r="B43" s="12"/>
      <c r="C43" s="201"/>
      <c r="D43" s="202"/>
      <c r="E43" s="202"/>
      <c r="F43" s="202"/>
      <c r="G43" s="203"/>
      <c r="H43" s="201"/>
      <c r="I43" s="202"/>
      <c r="J43" s="202"/>
      <c r="K43" s="202"/>
      <c r="L43" s="203"/>
      <c r="M43" s="201"/>
      <c r="N43" s="202"/>
      <c r="O43" s="202"/>
      <c r="P43" s="204"/>
      <c r="Q43" s="32"/>
    </row>
    <row r="44" spans="1:17" ht="11.25" customHeight="1" thickBot="1">
      <c r="A44" s="32"/>
      <c r="B44" s="8"/>
      <c r="C44" s="192"/>
      <c r="D44" s="193"/>
      <c r="E44" s="193"/>
      <c r="F44" s="193"/>
      <c r="G44" s="194"/>
      <c r="H44" s="192"/>
      <c r="I44" s="193"/>
      <c r="J44" s="193"/>
      <c r="K44" s="193"/>
      <c r="L44" s="194"/>
      <c r="M44" s="192"/>
      <c r="N44" s="193"/>
      <c r="O44" s="193"/>
      <c r="P44" s="195"/>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171" t="s">
        <v>8</v>
      </c>
      <c r="C46" s="172"/>
      <c r="D46" s="172"/>
      <c r="E46" s="172"/>
      <c r="F46" s="172"/>
      <c r="G46" s="172"/>
      <c r="H46" s="172"/>
      <c r="I46" s="172"/>
      <c r="J46" s="172"/>
      <c r="K46" s="172"/>
      <c r="L46" s="172"/>
      <c r="M46" s="172"/>
      <c r="N46" s="172"/>
      <c r="O46" s="172"/>
      <c r="P46" s="173"/>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196"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c r="A49" s="32"/>
      <c r="B49" s="197"/>
      <c r="C49" s="10" t="s">
        <v>10</v>
      </c>
      <c r="D49" s="13"/>
      <c r="E49" s="13"/>
      <c r="F49" s="13"/>
      <c r="G49" s="13"/>
      <c r="H49" s="13"/>
      <c r="I49" s="13"/>
      <c r="J49" s="13"/>
      <c r="K49" s="13"/>
      <c r="L49" s="13"/>
      <c r="M49" s="13"/>
      <c r="N49" s="13"/>
      <c r="O49" s="45">
        <f>'Registro Toma Poses '!C12</f>
        <v>0</v>
      </c>
      <c r="P49" s="14"/>
      <c r="Q49" s="32"/>
    </row>
    <row r="50" spans="1:17" ht="4.5" customHeight="1" thickBot="1">
      <c r="A50" s="32"/>
      <c r="B50" s="198">
        <v>0.9</v>
      </c>
      <c r="C50" s="199"/>
      <c r="D50" s="199"/>
      <c r="E50" s="199"/>
      <c r="F50" s="199"/>
      <c r="G50" s="199"/>
      <c r="H50" s="199"/>
      <c r="I50" s="199"/>
      <c r="J50" s="199"/>
      <c r="K50" s="199"/>
      <c r="L50" s="199"/>
      <c r="M50" s="199"/>
      <c r="N50" s="199"/>
      <c r="O50" s="199"/>
      <c r="P50" s="200"/>
      <c r="Q50" s="32"/>
    </row>
    <row r="51" spans="1:17" ht="13.5" thickBot="1">
      <c r="A51" s="32"/>
      <c r="B51" s="171" t="s">
        <v>21</v>
      </c>
      <c r="C51" s="172"/>
      <c r="D51" s="172"/>
      <c r="E51" s="172"/>
      <c r="F51" s="172"/>
      <c r="G51" s="172"/>
      <c r="H51" s="172"/>
      <c r="I51" s="172"/>
      <c r="J51" s="172"/>
      <c r="K51" s="172"/>
      <c r="L51" s="172"/>
      <c r="M51" s="172"/>
      <c r="N51" s="172"/>
      <c r="O51" s="172"/>
      <c r="P51" s="173"/>
      <c r="Q51" s="32"/>
    </row>
    <row r="52" spans="1:17" ht="12.75">
      <c r="A52" s="32"/>
      <c r="B52" s="174" t="s">
        <v>109</v>
      </c>
      <c r="C52" s="175"/>
      <c r="D52" s="175"/>
      <c r="E52" s="175"/>
      <c r="F52" s="175"/>
      <c r="G52" s="175"/>
      <c r="H52" s="175"/>
      <c r="I52" s="175"/>
      <c r="J52" s="175"/>
      <c r="K52" s="175"/>
      <c r="L52" s="175"/>
      <c r="M52" s="175"/>
      <c r="N52" s="175"/>
      <c r="O52" s="175"/>
      <c r="P52" s="176"/>
      <c r="Q52" s="32"/>
    </row>
    <row r="53" spans="1:17" ht="12.75">
      <c r="A53" s="32"/>
      <c r="B53" s="177"/>
      <c r="C53" s="178"/>
      <c r="D53" s="178"/>
      <c r="E53" s="178"/>
      <c r="F53" s="178"/>
      <c r="G53" s="178"/>
      <c r="H53" s="178"/>
      <c r="I53" s="178"/>
      <c r="J53" s="178"/>
      <c r="K53" s="178"/>
      <c r="L53" s="178"/>
      <c r="M53" s="178"/>
      <c r="N53" s="178"/>
      <c r="O53" s="178"/>
      <c r="P53" s="179"/>
      <c r="Q53" s="32"/>
    </row>
    <row r="54" spans="1:17" ht="12.75">
      <c r="A54" s="32"/>
      <c r="B54" s="177"/>
      <c r="C54" s="178"/>
      <c r="D54" s="178"/>
      <c r="E54" s="178"/>
      <c r="F54" s="178"/>
      <c r="G54" s="178"/>
      <c r="H54" s="178"/>
      <c r="I54" s="178"/>
      <c r="J54" s="178"/>
      <c r="K54" s="178"/>
      <c r="L54" s="178"/>
      <c r="M54" s="178"/>
      <c r="N54" s="178"/>
      <c r="O54" s="178"/>
      <c r="P54" s="179"/>
      <c r="Q54" s="32"/>
    </row>
    <row r="55" spans="1:17" ht="12.75">
      <c r="A55" s="32"/>
      <c r="B55" s="177"/>
      <c r="C55" s="178"/>
      <c r="D55" s="178"/>
      <c r="E55" s="178"/>
      <c r="F55" s="178"/>
      <c r="G55" s="178"/>
      <c r="H55" s="178"/>
      <c r="I55" s="178"/>
      <c r="J55" s="178"/>
      <c r="K55" s="178"/>
      <c r="L55" s="178"/>
      <c r="M55" s="178"/>
      <c r="N55" s="178"/>
      <c r="O55" s="178"/>
      <c r="P55" s="179"/>
      <c r="Q55" s="32"/>
    </row>
    <row r="56" spans="1:17" ht="12.75">
      <c r="A56" s="32"/>
      <c r="B56" s="177"/>
      <c r="C56" s="178"/>
      <c r="D56" s="178"/>
      <c r="E56" s="178"/>
      <c r="F56" s="178"/>
      <c r="G56" s="178"/>
      <c r="H56" s="178"/>
      <c r="I56" s="178"/>
      <c r="J56" s="178"/>
      <c r="K56" s="178"/>
      <c r="L56" s="178"/>
      <c r="M56" s="178"/>
      <c r="N56" s="178"/>
      <c r="O56" s="178"/>
      <c r="P56" s="179"/>
      <c r="Q56" s="32"/>
    </row>
    <row r="57" spans="1:17" ht="12.75">
      <c r="A57" s="32"/>
      <c r="B57" s="177"/>
      <c r="C57" s="178"/>
      <c r="D57" s="178"/>
      <c r="E57" s="178"/>
      <c r="F57" s="178"/>
      <c r="G57" s="178"/>
      <c r="H57" s="178"/>
      <c r="I57" s="178"/>
      <c r="J57" s="178"/>
      <c r="K57" s="178"/>
      <c r="L57" s="178"/>
      <c r="M57" s="178"/>
      <c r="N57" s="178"/>
      <c r="O57" s="178"/>
      <c r="P57" s="179"/>
      <c r="Q57" s="32"/>
    </row>
    <row r="58" spans="1:17" ht="12.75">
      <c r="A58" s="32"/>
      <c r="B58" s="177"/>
      <c r="C58" s="178"/>
      <c r="D58" s="178"/>
      <c r="E58" s="178"/>
      <c r="F58" s="178"/>
      <c r="G58" s="178"/>
      <c r="H58" s="178"/>
      <c r="I58" s="178"/>
      <c r="J58" s="178"/>
      <c r="K58" s="178"/>
      <c r="L58" s="178"/>
      <c r="M58" s="178"/>
      <c r="N58" s="178"/>
      <c r="O58" s="178"/>
      <c r="P58" s="179"/>
      <c r="Q58" s="32"/>
    </row>
    <row r="59" spans="1:17" ht="12.75">
      <c r="A59" s="32"/>
      <c r="B59" s="177"/>
      <c r="C59" s="178"/>
      <c r="D59" s="178"/>
      <c r="E59" s="178"/>
      <c r="F59" s="178"/>
      <c r="G59" s="178"/>
      <c r="H59" s="178"/>
      <c r="I59" s="178"/>
      <c r="J59" s="178"/>
      <c r="K59" s="178"/>
      <c r="L59" s="178"/>
      <c r="M59" s="178"/>
      <c r="N59" s="178"/>
      <c r="O59" s="178"/>
      <c r="P59" s="179"/>
      <c r="Q59" s="32"/>
    </row>
    <row r="60" spans="1:17" ht="12.75">
      <c r="A60" s="32"/>
      <c r="B60" s="177"/>
      <c r="C60" s="178"/>
      <c r="D60" s="178"/>
      <c r="E60" s="178"/>
      <c r="F60" s="178"/>
      <c r="G60" s="178"/>
      <c r="H60" s="178"/>
      <c r="I60" s="178"/>
      <c r="J60" s="178"/>
      <c r="K60" s="178"/>
      <c r="L60" s="178"/>
      <c r="M60" s="178"/>
      <c r="N60" s="178"/>
      <c r="O60" s="178"/>
      <c r="P60" s="179"/>
      <c r="Q60" s="32"/>
    </row>
    <row r="61" spans="1:17" ht="12.75">
      <c r="A61" s="32"/>
      <c r="B61" s="177"/>
      <c r="C61" s="178"/>
      <c r="D61" s="178"/>
      <c r="E61" s="178"/>
      <c r="F61" s="178"/>
      <c r="G61" s="178"/>
      <c r="H61" s="178"/>
      <c r="I61" s="178"/>
      <c r="J61" s="178"/>
      <c r="K61" s="178"/>
      <c r="L61" s="178"/>
      <c r="M61" s="178"/>
      <c r="N61" s="178"/>
      <c r="O61" s="178"/>
      <c r="P61" s="179"/>
      <c r="Q61" s="32"/>
    </row>
    <row r="62" spans="1:17" ht="12.75">
      <c r="A62" s="32"/>
      <c r="B62" s="177"/>
      <c r="C62" s="178"/>
      <c r="D62" s="178"/>
      <c r="E62" s="178"/>
      <c r="F62" s="178"/>
      <c r="G62" s="178"/>
      <c r="H62" s="178"/>
      <c r="I62" s="178"/>
      <c r="J62" s="178"/>
      <c r="K62" s="178"/>
      <c r="L62" s="178"/>
      <c r="M62" s="178"/>
      <c r="N62" s="178"/>
      <c r="O62" s="178"/>
      <c r="P62" s="179"/>
      <c r="Q62" s="32"/>
    </row>
    <row r="63" spans="1:17" ht="12.75">
      <c r="A63" s="32"/>
      <c r="B63" s="177"/>
      <c r="C63" s="178"/>
      <c r="D63" s="178"/>
      <c r="E63" s="178"/>
      <c r="F63" s="178"/>
      <c r="G63" s="178"/>
      <c r="H63" s="178"/>
      <c r="I63" s="178"/>
      <c r="J63" s="178"/>
      <c r="K63" s="178"/>
      <c r="L63" s="178"/>
      <c r="M63" s="178"/>
      <c r="N63" s="178"/>
      <c r="O63" s="178"/>
      <c r="P63" s="179"/>
      <c r="Q63" s="32"/>
    </row>
    <row r="64" spans="1:17" ht="12.75">
      <c r="A64" s="32"/>
      <c r="B64" s="177"/>
      <c r="C64" s="178"/>
      <c r="D64" s="178"/>
      <c r="E64" s="178"/>
      <c r="F64" s="178"/>
      <c r="G64" s="178"/>
      <c r="H64" s="178"/>
      <c r="I64" s="178"/>
      <c r="J64" s="178"/>
      <c r="K64" s="178"/>
      <c r="L64" s="178"/>
      <c r="M64" s="178"/>
      <c r="N64" s="178"/>
      <c r="O64" s="178"/>
      <c r="P64" s="179"/>
      <c r="Q64" s="32"/>
    </row>
    <row r="65" spans="1:17" ht="12.75">
      <c r="A65" s="32"/>
      <c r="B65" s="177"/>
      <c r="C65" s="178"/>
      <c r="D65" s="178"/>
      <c r="E65" s="178"/>
      <c r="F65" s="178"/>
      <c r="G65" s="178"/>
      <c r="H65" s="178"/>
      <c r="I65" s="178"/>
      <c r="J65" s="178"/>
      <c r="K65" s="178"/>
      <c r="L65" s="178"/>
      <c r="M65" s="178"/>
      <c r="N65" s="178"/>
      <c r="O65" s="178"/>
      <c r="P65" s="179"/>
      <c r="Q65" s="32"/>
    </row>
    <row r="66" spans="1:17" ht="12.75">
      <c r="A66" s="32"/>
      <c r="B66" s="177"/>
      <c r="C66" s="178"/>
      <c r="D66" s="178"/>
      <c r="E66" s="178"/>
      <c r="F66" s="178"/>
      <c r="G66" s="178"/>
      <c r="H66" s="178"/>
      <c r="I66" s="178"/>
      <c r="J66" s="178"/>
      <c r="K66" s="178"/>
      <c r="L66" s="178"/>
      <c r="M66" s="178"/>
      <c r="N66" s="178"/>
      <c r="O66" s="178"/>
      <c r="P66" s="179"/>
      <c r="Q66" s="32"/>
    </row>
    <row r="67" spans="1:17" ht="13.5" thickBot="1">
      <c r="A67" s="32"/>
      <c r="B67" s="180"/>
      <c r="C67" s="181"/>
      <c r="D67" s="181"/>
      <c r="E67" s="181"/>
      <c r="F67" s="181"/>
      <c r="G67" s="181"/>
      <c r="H67" s="181"/>
      <c r="I67" s="181"/>
      <c r="J67" s="181"/>
      <c r="K67" s="181"/>
      <c r="L67" s="181"/>
      <c r="M67" s="181"/>
      <c r="N67" s="181"/>
      <c r="O67" s="181"/>
      <c r="P67" s="182"/>
      <c r="Q67" s="32"/>
    </row>
    <row r="68" spans="1:17" s="21" customFormat="1" ht="4.5" customHeight="1" thickBot="1">
      <c r="A68" s="183"/>
      <c r="B68" s="183"/>
      <c r="C68" s="183"/>
      <c r="D68" s="183"/>
      <c r="E68" s="183"/>
      <c r="F68" s="183"/>
      <c r="G68" s="183"/>
      <c r="H68" s="183"/>
      <c r="I68" s="183"/>
      <c r="J68" s="183"/>
      <c r="K68" s="183"/>
      <c r="L68" s="183"/>
      <c r="M68" s="183"/>
      <c r="N68" s="183"/>
      <c r="O68" s="183"/>
      <c r="P68" s="183"/>
      <c r="Q68" s="183"/>
    </row>
    <row r="69" spans="1:17" ht="80.25" customHeight="1" thickBot="1">
      <c r="A69" s="32"/>
      <c r="B69" s="20" t="s">
        <v>5</v>
      </c>
      <c r="C69" s="184"/>
      <c r="D69" s="185"/>
      <c r="E69" s="185"/>
      <c r="F69" s="185"/>
      <c r="G69" s="185"/>
      <c r="H69" s="185"/>
      <c r="I69" s="185"/>
      <c r="J69" s="185"/>
      <c r="K69" s="185"/>
      <c r="L69" s="185"/>
      <c r="M69" s="185"/>
      <c r="N69" s="185"/>
      <c r="O69" s="185"/>
      <c r="P69" s="186"/>
      <c r="Q69" s="32"/>
    </row>
    <row r="70" spans="1:17" ht="41.25" customHeight="1" thickBot="1">
      <c r="A70" s="32"/>
      <c r="B70" s="19" t="s">
        <v>63</v>
      </c>
      <c r="C70" s="187" t="s">
        <v>139</v>
      </c>
      <c r="D70" s="188"/>
      <c r="E70" s="188"/>
      <c r="F70" s="188"/>
      <c r="G70" s="188"/>
      <c r="H70" s="188"/>
      <c r="I70" s="188"/>
      <c r="J70" s="188"/>
      <c r="K70" s="188"/>
      <c r="L70" s="188"/>
      <c r="M70" s="188"/>
      <c r="N70" s="188"/>
      <c r="O70" s="188"/>
      <c r="P70" s="189"/>
      <c r="Q70" s="32"/>
    </row>
    <row r="71" spans="1:17" ht="27.75" customHeight="1" thickBot="1">
      <c r="A71" s="32"/>
      <c r="B71" s="19" t="s">
        <v>84</v>
      </c>
      <c r="C71" s="190"/>
      <c r="D71" s="190"/>
      <c r="E71" s="190"/>
      <c r="F71" s="190"/>
      <c r="G71" s="190"/>
      <c r="H71" s="190"/>
      <c r="I71" s="190"/>
      <c r="J71" s="190"/>
      <c r="K71" s="190"/>
      <c r="L71" s="190"/>
      <c r="M71" s="190"/>
      <c r="N71" s="190"/>
      <c r="O71" s="190"/>
      <c r="P71" s="191"/>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7"/>
      <c r="G120" s="37"/>
      <c r="H120" s="37"/>
      <c r="I120" s="38"/>
      <c r="J120" s="38"/>
      <c r="K120" s="38"/>
      <c r="L120" s="38"/>
      <c r="M120" s="38"/>
      <c r="N120" s="38"/>
      <c r="O120" s="38"/>
      <c r="P120" s="38"/>
      <c r="Q120" s="38"/>
      <c r="R120" s="38"/>
      <c r="S120" s="38"/>
    </row>
    <row r="121" spans="1:19" ht="76.5">
      <c r="A121" s="38"/>
      <c r="B121" s="42" t="s">
        <v>77</v>
      </c>
      <c r="C121" s="38"/>
      <c r="D121" s="38">
        <v>2014</v>
      </c>
      <c r="E121" s="38"/>
      <c r="F121" s="37"/>
      <c r="G121" s="37"/>
      <c r="H121" s="37"/>
      <c r="I121" s="38"/>
      <c r="J121" s="38"/>
      <c r="K121" s="38"/>
      <c r="L121" s="38"/>
      <c r="M121" s="38"/>
      <c r="N121" s="38"/>
      <c r="O121" s="38"/>
      <c r="P121" s="38"/>
      <c r="Q121" s="38"/>
      <c r="R121" s="38"/>
      <c r="S121" s="38"/>
    </row>
    <row r="122" spans="1:19" ht="63.75">
      <c r="A122" s="38"/>
      <c r="B122" s="42" t="s">
        <v>78</v>
      </c>
      <c r="C122" s="38"/>
      <c r="D122" s="38">
        <v>2016</v>
      </c>
      <c r="E122" s="38"/>
      <c r="F122" s="37"/>
      <c r="G122" s="37"/>
      <c r="H122" s="37"/>
      <c r="I122" s="38"/>
      <c r="J122" s="38"/>
      <c r="K122" s="38"/>
      <c r="L122" s="38"/>
      <c r="M122" s="38"/>
      <c r="N122" s="38"/>
      <c r="O122" s="38"/>
      <c r="P122" s="38"/>
      <c r="Q122" s="38"/>
      <c r="R122" s="38"/>
      <c r="S122" s="38"/>
    </row>
    <row r="123" spans="1:19" ht="38.25">
      <c r="A123" s="38"/>
      <c r="B123" s="42" t="s">
        <v>82</v>
      </c>
      <c r="C123" s="38"/>
      <c r="D123" s="38">
        <v>2017</v>
      </c>
      <c r="E123" s="38"/>
      <c r="F123" s="37"/>
      <c r="G123" s="37"/>
      <c r="H123" s="37"/>
      <c r="I123" s="38"/>
      <c r="J123" s="38"/>
      <c r="K123" s="38"/>
      <c r="L123" s="38"/>
      <c r="M123" s="38"/>
      <c r="N123" s="38"/>
      <c r="O123" s="38"/>
      <c r="P123" s="38"/>
      <c r="Q123" s="38"/>
      <c r="R123" s="38"/>
      <c r="S123" s="38"/>
    </row>
    <row r="124" spans="1:19" ht="63.75">
      <c r="A124" s="38"/>
      <c r="B124" s="42" t="s">
        <v>79</v>
      </c>
      <c r="C124" s="38"/>
      <c r="D124" s="38"/>
      <c r="E124" s="38"/>
      <c r="F124" s="37"/>
      <c r="G124" s="37"/>
      <c r="H124" s="37"/>
      <c r="I124" s="38"/>
      <c r="J124" s="38"/>
      <c r="K124" s="38"/>
      <c r="L124" s="38"/>
      <c r="M124" s="38"/>
      <c r="N124" s="38"/>
      <c r="O124" s="38"/>
      <c r="P124" s="38"/>
      <c r="Q124" s="38"/>
      <c r="R124" s="38"/>
      <c r="S124" s="38"/>
    </row>
    <row r="125" spans="1:19" ht="63.75">
      <c r="A125" s="38"/>
      <c r="B125" s="42" t="s">
        <v>80</v>
      </c>
      <c r="C125" s="38"/>
      <c r="D125" s="38"/>
      <c r="E125" s="38"/>
      <c r="F125" s="37"/>
      <c r="G125" s="37"/>
      <c r="H125" s="37"/>
      <c r="I125" s="38"/>
      <c r="J125" s="38"/>
      <c r="K125" s="38"/>
      <c r="L125" s="38"/>
      <c r="M125" s="38"/>
      <c r="N125" s="38"/>
      <c r="O125" s="38"/>
      <c r="P125" s="38"/>
      <c r="Q125" s="38"/>
      <c r="R125" s="38"/>
      <c r="S125" s="38"/>
    </row>
    <row r="126" spans="1:19" ht="51">
      <c r="A126" s="38"/>
      <c r="B126" s="42" t="s">
        <v>81</v>
      </c>
      <c r="C126" s="38"/>
      <c r="D126" s="38"/>
      <c r="E126" s="38"/>
      <c r="F126" s="37"/>
      <c r="G126" s="37"/>
      <c r="H126" s="37"/>
      <c r="I126" s="38"/>
      <c r="J126" s="38"/>
      <c r="K126" s="38"/>
      <c r="L126" s="38"/>
      <c r="M126" s="38"/>
      <c r="N126" s="38"/>
      <c r="O126" s="38"/>
      <c r="P126" s="38"/>
      <c r="Q126" s="38"/>
      <c r="R126" s="38"/>
      <c r="S126" s="38"/>
    </row>
    <row r="127" spans="1:19" ht="12.75">
      <c r="A127" s="38"/>
      <c r="B127" s="42" t="s">
        <v>114</v>
      </c>
      <c r="C127" s="37"/>
      <c r="D127" s="37"/>
      <c r="E127" s="37"/>
      <c r="F127" s="37"/>
      <c r="G127" s="37"/>
      <c r="H127" s="37"/>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B51:P51"/>
    <mergeCell ref="B52:P67"/>
    <mergeCell ref="A68:Q68"/>
    <mergeCell ref="C69:P69"/>
    <mergeCell ref="C70:P70"/>
    <mergeCell ref="C71:P71"/>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10.xml><?xml version="1.0" encoding="utf-8"?>
<worksheet xmlns="http://schemas.openxmlformats.org/spreadsheetml/2006/main" xmlns:r="http://schemas.openxmlformats.org/officeDocument/2006/relationships">
  <sheetPr>
    <tabColor rgb="FF7030A0"/>
  </sheetPr>
  <dimension ref="A1:X146"/>
  <sheetViews>
    <sheetView tabSelected="1" zoomScale="80" zoomScaleNormal="80" zoomScalePageLayoutView="0" workbookViewId="0" topLeftCell="C1">
      <selection activeCell="M11" sqref="M11:O11"/>
    </sheetView>
  </sheetViews>
  <sheetFormatPr defaultColWidth="11.421875" defaultRowHeight="30" customHeight="1"/>
  <cols>
    <col min="1" max="1" width="28.57421875" style="82" customWidth="1"/>
    <col min="2" max="2" width="27.00390625" style="75" bestFit="1" customWidth="1"/>
    <col min="3" max="12" width="15.7109375" style="75" customWidth="1"/>
    <col min="13" max="13" width="5.28125" style="75" customWidth="1"/>
    <col min="14" max="14" width="10.7109375" style="75" customWidth="1"/>
    <col min="15" max="15" width="27.57421875" style="75" bestFit="1" customWidth="1"/>
    <col min="16" max="18" width="11.421875" style="107" customWidth="1"/>
    <col min="19" max="19" width="11.421875" style="95" hidden="1" customWidth="1"/>
    <col min="20" max="20" width="11.421875" style="107" customWidth="1"/>
    <col min="21" max="16384" width="11.421875" style="75" customWidth="1"/>
  </cols>
  <sheetData>
    <row r="1" spans="1:24" ht="30" customHeight="1">
      <c r="A1" s="468"/>
      <c r="B1" s="463" t="s">
        <v>56</v>
      </c>
      <c r="C1" s="464"/>
      <c r="D1" s="464"/>
      <c r="E1" s="464"/>
      <c r="F1" s="464"/>
      <c r="G1" s="464"/>
      <c r="H1" s="464"/>
      <c r="I1" s="464"/>
      <c r="J1" s="464"/>
      <c r="K1" s="464"/>
      <c r="L1" s="464"/>
      <c r="M1" s="465"/>
      <c r="N1" s="460" t="str">
        <f>+Impresion!N2:P2</f>
        <v>Código: GC-F-006</v>
      </c>
      <c r="O1" s="461"/>
      <c r="P1" s="106"/>
      <c r="Q1" s="106"/>
      <c r="T1" s="106"/>
      <c r="U1" s="72"/>
      <c r="V1" s="72"/>
      <c r="W1" s="73"/>
      <c r="X1" s="74"/>
    </row>
    <row r="2" spans="1:24" s="53" customFormat="1" ht="30" customHeight="1">
      <c r="A2" s="468"/>
      <c r="B2" s="463" t="s">
        <v>87</v>
      </c>
      <c r="C2" s="464"/>
      <c r="D2" s="464"/>
      <c r="E2" s="464"/>
      <c r="F2" s="464"/>
      <c r="G2" s="464"/>
      <c r="H2" s="464"/>
      <c r="I2" s="464"/>
      <c r="J2" s="464"/>
      <c r="K2" s="464"/>
      <c r="L2" s="464"/>
      <c r="M2" s="465"/>
      <c r="N2" s="460" t="str">
        <f>+Impresion!N3:P3</f>
        <v>Fecha: 11 de abril de 2019</v>
      </c>
      <c r="O2" s="461"/>
      <c r="P2" s="108"/>
      <c r="Q2" s="108"/>
      <c r="R2" s="109"/>
      <c r="S2" s="120">
        <f>+Impresion!S2</f>
        <v>0.9</v>
      </c>
      <c r="T2" s="108"/>
      <c r="U2" s="76"/>
      <c r="V2" s="76"/>
      <c r="W2" s="77"/>
      <c r="X2" s="78"/>
    </row>
    <row r="3" spans="1:24" s="53" customFormat="1" ht="30" customHeight="1">
      <c r="A3" s="468"/>
      <c r="B3" s="463" t="s">
        <v>89</v>
      </c>
      <c r="C3" s="464"/>
      <c r="D3" s="464"/>
      <c r="E3" s="464"/>
      <c r="F3" s="464"/>
      <c r="G3" s="464"/>
      <c r="H3" s="464"/>
      <c r="I3" s="464"/>
      <c r="J3" s="464"/>
      <c r="K3" s="464"/>
      <c r="L3" s="464"/>
      <c r="M3" s="465"/>
      <c r="N3" s="460" t="str">
        <f>+Impresion!N4:P4</f>
        <v>Versión 004</v>
      </c>
      <c r="O3" s="461"/>
      <c r="P3" s="108"/>
      <c r="Q3" s="108"/>
      <c r="R3" s="109"/>
      <c r="S3" s="96">
        <f>+Impresion!S3</f>
        <v>0.899999</v>
      </c>
      <c r="T3" s="108"/>
      <c r="U3" s="76"/>
      <c r="V3" s="76"/>
      <c r="W3" s="77"/>
      <c r="X3" s="78"/>
    </row>
    <row r="4" spans="1:24" s="53" customFormat="1" ht="30" customHeight="1">
      <c r="A4" s="468"/>
      <c r="B4" s="463" t="s">
        <v>91</v>
      </c>
      <c r="C4" s="464"/>
      <c r="D4" s="464"/>
      <c r="E4" s="464"/>
      <c r="F4" s="464"/>
      <c r="G4" s="464"/>
      <c r="H4" s="464"/>
      <c r="I4" s="464"/>
      <c r="J4" s="464"/>
      <c r="K4" s="464"/>
      <c r="L4" s="464"/>
      <c r="M4" s="465"/>
      <c r="N4" s="461" t="str">
        <f>+Impresion!N5:P5</f>
        <v>Pagina 1 de 1</v>
      </c>
      <c r="O4" s="461"/>
      <c r="P4" s="110"/>
      <c r="Q4" s="110"/>
      <c r="R4" s="109"/>
      <c r="S4" s="96">
        <f>+Impresion!S4</f>
        <v>0.8</v>
      </c>
      <c r="T4" s="110"/>
      <c r="U4" s="79"/>
      <c r="V4" s="79"/>
      <c r="W4" s="77"/>
      <c r="X4" s="78"/>
    </row>
    <row r="5" spans="1:24" s="53" customFormat="1" ht="18">
      <c r="A5" s="99"/>
      <c r="B5" s="100"/>
      <c r="C5" s="101"/>
      <c r="D5" s="101"/>
      <c r="E5" s="101"/>
      <c r="F5" s="101"/>
      <c r="G5" s="101"/>
      <c r="H5" s="101"/>
      <c r="I5" s="101"/>
      <c r="J5" s="101"/>
      <c r="K5" s="101"/>
      <c r="L5" s="101"/>
      <c r="M5" s="102"/>
      <c r="N5" s="102"/>
      <c r="O5" s="102"/>
      <c r="P5" s="110"/>
      <c r="Q5" s="110"/>
      <c r="R5" s="109"/>
      <c r="S5" s="96">
        <f>+Impresion!S5</f>
        <v>0.7999</v>
      </c>
      <c r="T5" s="110"/>
      <c r="U5" s="79"/>
      <c r="V5" s="79"/>
      <c r="W5" s="77"/>
      <c r="X5" s="78"/>
    </row>
    <row r="6" spans="1:20" s="53" customFormat="1" ht="13.5" customHeight="1">
      <c r="A6" s="103" t="s">
        <v>0</v>
      </c>
      <c r="B6" s="104"/>
      <c r="C6" s="462" t="str">
        <f>+Impresion!C12:P12</f>
        <v>GESTION COMUNICACIONES</v>
      </c>
      <c r="D6" s="462"/>
      <c r="E6" s="462"/>
      <c r="F6" s="462"/>
      <c r="G6" s="462"/>
      <c r="H6" s="462"/>
      <c r="I6" s="462"/>
      <c r="J6" s="462"/>
      <c r="K6" s="462"/>
      <c r="L6" s="462"/>
      <c r="M6" s="462"/>
      <c r="N6" s="462"/>
      <c r="O6" s="462"/>
      <c r="P6" s="109"/>
      <c r="Q6" s="109"/>
      <c r="R6" s="109"/>
      <c r="S6" s="96"/>
      <c r="T6" s="109"/>
    </row>
    <row r="7" spans="1:20" s="53" customFormat="1" ht="11.25" customHeight="1" thickBot="1">
      <c r="A7" s="105"/>
      <c r="B7" s="104"/>
      <c r="C7" s="104"/>
      <c r="D7" s="104"/>
      <c r="E7" s="104"/>
      <c r="F7" s="104"/>
      <c r="G7" s="104"/>
      <c r="H7" s="104"/>
      <c r="I7" s="104"/>
      <c r="J7" s="104"/>
      <c r="K7" s="104"/>
      <c r="L7" s="104"/>
      <c r="M7" s="104"/>
      <c r="N7" s="104"/>
      <c r="O7" s="104"/>
      <c r="P7" s="109"/>
      <c r="Q7" s="109"/>
      <c r="R7" s="109"/>
      <c r="S7" s="96"/>
      <c r="T7" s="109"/>
    </row>
    <row r="8" spans="1:20" s="80" customFormat="1" ht="30" customHeight="1">
      <c r="A8" s="538" t="s">
        <v>92</v>
      </c>
      <c r="B8" s="504" t="s">
        <v>20</v>
      </c>
      <c r="C8" s="504" t="str">
        <f>+Impresion!C14:P14</f>
        <v>Alcance logrado por la información difundida_ID206</v>
      </c>
      <c r="D8" s="504"/>
      <c r="E8" s="504"/>
      <c r="F8" s="504"/>
      <c r="G8" s="504"/>
      <c r="H8" s="504"/>
      <c r="I8" s="504"/>
      <c r="J8" s="504"/>
      <c r="K8" s="504"/>
      <c r="L8" s="504"/>
      <c r="M8" s="504" t="s">
        <v>94</v>
      </c>
      <c r="N8" s="504"/>
      <c r="O8" s="540"/>
      <c r="P8" s="111"/>
      <c r="Q8" s="111"/>
      <c r="R8" s="111"/>
      <c r="S8" s="95"/>
      <c r="T8" s="111"/>
    </row>
    <row r="9" spans="1:20" s="81" customFormat="1" ht="30" customHeight="1">
      <c r="A9" s="539"/>
      <c r="B9" s="471"/>
      <c r="C9" s="140" t="s">
        <v>221</v>
      </c>
      <c r="D9" s="140" t="s">
        <v>93</v>
      </c>
      <c r="E9" s="140" t="s">
        <v>222</v>
      </c>
      <c r="F9" s="140" t="s">
        <v>93</v>
      </c>
      <c r="G9" s="140" t="s">
        <v>223</v>
      </c>
      <c r="H9" s="140" t="s">
        <v>93</v>
      </c>
      <c r="I9" s="140" t="s">
        <v>224</v>
      </c>
      <c r="J9" s="140" t="s">
        <v>93</v>
      </c>
      <c r="K9" s="140" t="s">
        <v>10</v>
      </c>
      <c r="L9" s="140" t="s">
        <v>93</v>
      </c>
      <c r="M9" s="469"/>
      <c r="N9" s="469"/>
      <c r="O9" s="541"/>
      <c r="P9" s="112"/>
      <c r="Q9" s="112"/>
      <c r="R9" s="112"/>
      <c r="S9" s="95"/>
      <c r="T9" s="112"/>
    </row>
    <row r="10" spans="1:20" s="53" customFormat="1" ht="90" customHeight="1">
      <c r="A10" s="505" t="str">
        <f>+Impresion!M40</f>
        <v>Asesor de Comunicaciones 
Funcionario asignado al proceso de Gestión Comunicaciones</v>
      </c>
      <c r="B10" s="113" t="str">
        <f>+Impresion!B40</f>
        <v>Número de impresiones logradas por las publicaciones realizadas en twitter en el trimestre evaluado</v>
      </c>
      <c r="C10" s="150">
        <v>333600</v>
      </c>
      <c r="D10" s="542">
        <f>IF(C10=0,"0",C10/C11)</f>
        <v>0.9619377162629758</v>
      </c>
      <c r="E10" s="160">
        <v>566000</v>
      </c>
      <c r="F10" s="536">
        <f>IF(E10=0,"0",E10/E11)</f>
        <v>1.6501457725947521</v>
      </c>
      <c r="G10" s="169">
        <v>429000</v>
      </c>
      <c r="H10" s="536">
        <f>IF(G10=0,"0",G10/G11)</f>
        <v>1.1028277634961439</v>
      </c>
      <c r="I10" s="141">
        <v>418000</v>
      </c>
      <c r="J10" s="536">
        <f>IF(I10=0,"0",I10/I11)</f>
        <v>0.9858490566037735</v>
      </c>
      <c r="K10" s="115">
        <f>+C10+E10+G10+I10</f>
        <v>1746600</v>
      </c>
      <c r="L10" s="474">
        <f>IF(K10=0,"0",K10/K11)</f>
        <v>1.162230503060953</v>
      </c>
      <c r="M10" s="466"/>
      <c r="N10" s="466"/>
      <c r="O10" s="545"/>
      <c r="P10" s="109"/>
      <c r="Q10" s="109"/>
      <c r="R10" s="109"/>
      <c r="S10" s="95"/>
      <c r="T10" s="109"/>
    </row>
    <row r="11" spans="1:20" s="53" customFormat="1" ht="117.75" customHeight="1" thickBot="1">
      <c r="A11" s="506"/>
      <c r="B11" s="146" t="str">
        <f>+Impresion!B41</f>
        <v>Número de impresiones que se lograron en el trimestre inmediatamente anterior</v>
      </c>
      <c r="C11" s="143">
        <v>346800</v>
      </c>
      <c r="D11" s="543"/>
      <c r="E11" s="143">
        <v>343000</v>
      </c>
      <c r="F11" s="537"/>
      <c r="G11" s="170">
        <v>389000</v>
      </c>
      <c r="H11" s="537"/>
      <c r="I11" s="161">
        <v>424000</v>
      </c>
      <c r="J11" s="537"/>
      <c r="K11" s="162">
        <f>+C11+E11+G11+I11</f>
        <v>1502800</v>
      </c>
      <c r="L11" s="544"/>
      <c r="M11" s="546"/>
      <c r="N11" s="546"/>
      <c r="O11" s="547"/>
      <c r="P11" s="109"/>
      <c r="Q11" s="109"/>
      <c r="R11" s="109"/>
      <c r="S11" s="95"/>
      <c r="T11" s="109"/>
    </row>
    <row r="12" spans="2:12" ht="30" customHeight="1">
      <c r="B12" s="73"/>
      <c r="C12" s="83"/>
      <c r="D12" s="83"/>
      <c r="E12" s="83"/>
      <c r="F12" s="83"/>
      <c r="G12" s="83"/>
      <c r="H12" s="83"/>
      <c r="I12" s="83"/>
      <c r="J12" s="83"/>
      <c r="K12" s="83"/>
      <c r="L12" s="83"/>
    </row>
    <row r="66" ht="30" customHeight="1">
      <c r="S66" s="97"/>
    </row>
    <row r="136" ht="30" customHeight="1">
      <c r="S136" s="98"/>
    </row>
    <row r="137" ht="30" customHeight="1">
      <c r="S137" s="98"/>
    </row>
    <row r="138" ht="30" customHeight="1">
      <c r="S138" s="98"/>
    </row>
    <row r="139" ht="30" customHeight="1">
      <c r="S139" s="98"/>
    </row>
    <row r="140" ht="30" customHeight="1">
      <c r="S140" s="98"/>
    </row>
    <row r="141" ht="30" customHeight="1">
      <c r="S141" s="98"/>
    </row>
    <row r="142" ht="30" customHeight="1">
      <c r="S142" s="98"/>
    </row>
    <row r="143" ht="30" customHeight="1">
      <c r="S143" s="98"/>
    </row>
    <row r="144" ht="30" customHeight="1">
      <c r="S144" s="98"/>
    </row>
    <row r="145" ht="30" customHeight="1">
      <c r="S145" s="98"/>
    </row>
    <row r="146" ht="30" customHeight="1">
      <c r="S146" s="98"/>
    </row>
  </sheetData>
  <sheetProtection formatCells="0" formatColumns="0" formatRows="0" insertRows="0"/>
  <mergeCells count="22">
    <mergeCell ref="A10:A11"/>
    <mergeCell ref="D10:D11"/>
    <mergeCell ref="J10:J11"/>
    <mergeCell ref="L10:L11"/>
    <mergeCell ref="M10:O10"/>
    <mergeCell ref="M11:O11"/>
    <mergeCell ref="A1:A4"/>
    <mergeCell ref="B1:M1"/>
    <mergeCell ref="N1:O1"/>
    <mergeCell ref="B2:M2"/>
    <mergeCell ref="N2:O2"/>
    <mergeCell ref="A8:A9"/>
    <mergeCell ref="B8:B9"/>
    <mergeCell ref="C8:L8"/>
    <mergeCell ref="M8:O9"/>
    <mergeCell ref="B3:M3"/>
    <mergeCell ref="N3:O3"/>
    <mergeCell ref="C6:O6"/>
    <mergeCell ref="B4:M4"/>
    <mergeCell ref="N4:O4"/>
    <mergeCell ref="F10:F11"/>
    <mergeCell ref="H10:H11"/>
  </mergeCells>
  <conditionalFormatting sqref="L10">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8" operator="between" stopIfTrue="1">
      <formula>$S$4</formula>
      <formula>$S$3</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F12"/>
  <sheetViews>
    <sheetView zoomScalePageLayoutView="0" workbookViewId="0" topLeftCell="A10">
      <selection activeCell="C24" sqref="C24:P24"/>
    </sheetView>
  </sheetViews>
  <sheetFormatPr defaultColWidth="11.421875" defaultRowHeight="12.75"/>
  <cols>
    <col min="1" max="1" width="27.140625" style="0" customWidth="1"/>
    <col min="2" max="2" width="40.57421875" style="0" customWidth="1"/>
    <col min="3" max="3" width="15.57421875" style="0" customWidth="1"/>
    <col min="6" max="6" width="15.8515625" style="0" customWidth="1"/>
  </cols>
  <sheetData>
    <row r="1" spans="1:6" ht="18.75" thickTop="1">
      <c r="A1" s="305"/>
      <c r="B1" s="308" t="s">
        <v>56</v>
      </c>
      <c r="C1" s="308"/>
      <c r="D1" s="309" t="s">
        <v>86</v>
      </c>
      <c r="E1" s="310"/>
      <c r="F1" s="311"/>
    </row>
    <row r="2" spans="1:6" ht="18">
      <c r="A2" s="306"/>
      <c r="B2" s="312" t="s">
        <v>87</v>
      </c>
      <c r="C2" s="312"/>
      <c r="D2" s="313" t="s">
        <v>88</v>
      </c>
      <c r="E2" s="314"/>
      <c r="F2" s="315"/>
    </row>
    <row r="3" spans="1:6" ht="18">
      <c r="A3" s="306"/>
      <c r="B3" s="312" t="s">
        <v>89</v>
      </c>
      <c r="C3" s="312"/>
      <c r="D3" s="313" t="s">
        <v>90</v>
      </c>
      <c r="E3" s="314"/>
      <c r="F3" s="315"/>
    </row>
    <row r="4" spans="1:6" ht="27.75" customHeight="1" thickBot="1">
      <c r="A4" s="307"/>
      <c r="B4" s="316" t="s">
        <v>91</v>
      </c>
      <c r="C4" s="316"/>
      <c r="D4" s="317" t="s">
        <v>61</v>
      </c>
      <c r="E4" s="318"/>
      <c r="F4" s="319"/>
    </row>
    <row r="5" spans="1:6" ht="18.75" thickTop="1">
      <c r="A5" s="25"/>
      <c r="B5" s="24"/>
      <c r="C5" s="26"/>
      <c r="D5" s="27"/>
      <c r="E5" s="27"/>
      <c r="F5" s="27"/>
    </row>
    <row r="6" spans="1:6" ht="15.75">
      <c r="A6" s="28" t="s">
        <v>0</v>
      </c>
      <c r="C6" s="286"/>
      <c r="D6" s="286"/>
      <c r="E6" s="286"/>
      <c r="F6" s="286"/>
    </row>
    <row r="7" ht="13.5" thickBot="1">
      <c r="A7" s="28"/>
    </row>
    <row r="8" spans="1:6" ht="14.25" thickBot="1" thickTop="1">
      <c r="A8" s="287" t="s">
        <v>92</v>
      </c>
      <c r="B8" s="289" t="s">
        <v>141</v>
      </c>
      <c r="C8" s="291"/>
      <c r="D8" s="291"/>
      <c r="E8" s="291"/>
      <c r="F8" s="292"/>
    </row>
    <row r="9" spans="1:6" ht="13.5" thickBot="1">
      <c r="A9" s="288"/>
      <c r="B9" s="290"/>
      <c r="C9" s="31" t="s">
        <v>93</v>
      </c>
      <c r="D9" s="293" t="s">
        <v>94</v>
      </c>
      <c r="E9" s="293"/>
      <c r="F9" s="294"/>
    </row>
    <row r="10" spans="1:6" ht="50.25" customHeight="1" thickBot="1">
      <c r="A10" s="295" t="s">
        <v>95</v>
      </c>
      <c r="B10" s="29"/>
      <c r="C10" s="297"/>
      <c r="D10" s="299"/>
      <c r="E10" s="300"/>
      <c r="F10" s="301"/>
    </row>
    <row r="11" spans="1:6" ht="115.5" customHeight="1" thickBot="1">
      <c r="A11" s="296"/>
      <c r="B11" s="29"/>
      <c r="C11" s="298"/>
      <c r="D11" s="302"/>
      <c r="E11" s="303"/>
      <c r="F11" s="304"/>
    </row>
    <row r="12" ht="12.75">
      <c r="C12" s="46">
        <f>C10</f>
        <v>0</v>
      </c>
    </row>
  </sheetData>
  <sheetProtection/>
  <mergeCells count="17">
    <mergeCell ref="A1:A4"/>
    <mergeCell ref="B1:C1"/>
    <mergeCell ref="D1:F1"/>
    <mergeCell ref="B2:C2"/>
    <mergeCell ref="D2:F2"/>
    <mergeCell ref="B3:C3"/>
    <mergeCell ref="D3:F3"/>
    <mergeCell ref="B4:C4"/>
    <mergeCell ref="D4:F4"/>
    <mergeCell ref="C6:F6"/>
    <mergeCell ref="A8:A9"/>
    <mergeCell ref="B8:B9"/>
    <mergeCell ref="C8:F8"/>
    <mergeCell ref="D9:F9"/>
    <mergeCell ref="A10:A11"/>
    <mergeCell ref="C10:C11"/>
    <mergeCell ref="D10:F11"/>
  </mergeCells>
  <printOptions/>
  <pageMargins left="0.7" right="0.7" top="0.75" bottom="0.75" header="0.3" footer="0.3"/>
  <pageSetup orientation="portrait" paperSize="14"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8515625" style="3" customWidth="1"/>
    <col min="4" max="4" width="6.00390625" style="3" bestFit="1" customWidth="1"/>
    <col min="5" max="5" width="6.421875" style="3" customWidth="1"/>
    <col min="6" max="6" width="6.57421875" style="3" bestFit="1" customWidth="1"/>
    <col min="7" max="7" width="6.140625" style="3" bestFit="1" customWidth="1"/>
    <col min="8" max="8" width="6.421875" style="3" bestFit="1" customWidth="1"/>
    <col min="9" max="9" width="6.00390625" style="3" bestFit="1" customWidth="1"/>
    <col min="10" max="11" width="6.57421875" style="3" bestFit="1" customWidth="1"/>
    <col min="12" max="12" width="9.140625" style="3" customWidth="1"/>
    <col min="13" max="13" width="8.421875" style="3" customWidth="1"/>
    <col min="14" max="14" width="6.421875" style="3" customWidth="1"/>
    <col min="15" max="15" width="6.57421875" style="3" customWidth="1"/>
    <col min="16" max="16" width="12.140625" style="3" customWidth="1"/>
    <col min="17" max="18" width="11.7109375" style="3" customWidth="1"/>
    <col min="19" max="16384" width="11.421875" style="3" customWidth="1"/>
  </cols>
  <sheetData>
    <row r="1" ht="13.5" thickBot="1"/>
    <row r="2" spans="2:16" ht="16.5" customHeight="1">
      <c r="B2" s="265"/>
      <c r="C2" s="268" t="s">
        <v>56</v>
      </c>
      <c r="D2" s="269"/>
      <c r="E2" s="269"/>
      <c r="F2" s="269"/>
      <c r="G2" s="269"/>
      <c r="H2" s="269"/>
      <c r="I2" s="269"/>
      <c r="J2" s="269"/>
      <c r="K2" s="269"/>
      <c r="L2" s="269"/>
      <c r="M2" s="270"/>
      <c r="N2" s="271" t="s">
        <v>57</v>
      </c>
      <c r="O2" s="272"/>
      <c r="P2" s="273"/>
    </row>
    <row r="3" spans="2:16" ht="15.75" customHeight="1">
      <c r="B3" s="266"/>
      <c r="C3" s="274" t="s">
        <v>58</v>
      </c>
      <c r="D3" s="275"/>
      <c r="E3" s="275"/>
      <c r="F3" s="275"/>
      <c r="G3" s="275"/>
      <c r="H3" s="275"/>
      <c r="I3" s="275"/>
      <c r="J3" s="275"/>
      <c r="K3" s="275"/>
      <c r="L3" s="275"/>
      <c r="M3" s="276"/>
      <c r="N3" s="277" t="s">
        <v>97</v>
      </c>
      <c r="O3" s="278"/>
      <c r="P3" s="279"/>
    </row>
    <row r="4" spans="2:16" ht="15.75" customHeight="1">
      <c r="B4" s="266"/>
      <c r="C4" s="274" t="s">
        <v>59</v>
      </c>
      <c r="D4" s="275"/>
      <c r="E4" s="275"/>
      <c r="F4" s="275"/>
      <c r="G4" s="275"/>
      <c r="H4" s="275"/>
      <c r="I4" s="275"/>
      <c r="J4" s="275"/>
      <c r="K4" s="275"/>
      <c r="L4" s="275"/>
      <c r="M4" s="276"/>
      <c r="N4" s="277" t="s">
        <v>62</v>
      </c>
      <c r="O4" s="278"/>
      <c r="P4" s="279"/>
    </row>
    <row r="5" spans="2:16" ht="16.5" customHeight="1" thickBot="1">
      <c r="B5" s="267"/>
      <c r="C5" s="280" t="s">
        <v>60</v>
      </c>
      <c r="D5" s="281"/>
      <c r="E5" s="281"/>
      <c r="F5" s="281"/>
      <c r="G5" s="281"/>
      <c r="H5" s="281"/>
      <c r="I5" s="281"/>
      <c r="J5" s="281"/>
      <c r="K5" s="281"/>
      <c r="L5" s="281"/>
      <c r="M5" s="282"/>
      <c r="N5" s="283" t="s">
        <v>61</v>
      </c>
      <c r="O5" s="284"/>
      <c r="P5" s="285"/>
    </row>
    <row r="6" ht="13.5" thickBot="1"/>
    <row r="7" spans="1:17" ht="12.75">
      <c r="A7" s="32"/>
      <c r="B7" s="254" t="s">
        <v>65</v>
      </c>
      <c r="C7" s="255"/>
      <c r="D7" s="255"/>
      <c r="E7" s="255"/>
      <c r="F7" s="255"/>
      <c r="G7" s="255"/>
      <c r="H7" s="255"/>
      <c r="I7" s="255"/>
      <c r="J7" s="255"/>
      <c r="K7" s="255"/>
      <c r="L7" s="255"/>
      <c r="M7" s="255"/>
      <c r="N7" s="255"/>
      <c r="O7" s="255"/>
      <c r="P7" s="256"/>
      <c r="Q7" s="32"/>
    </row>
    <row r="8" spans="1:17" ht="13.5" thickBot="1">
      <c r="A8" s="32"/>
      <c r="B8" s="257"/>
      <c r="C8" s="258"/>
      <c r="D8" s="258"/>
      <c r="E8" s="258"/>
      <c r="F8" s="258"/>
      <c r="G8" s="258"/>
      <c r="H8" s="258"/>
      <c r="I8" s="258"/>
      <c r="J8" s="258"/>
      <c r="K8" s="258"/>
      <c r="L8" s="258"/>
      <c r="M8" s="258"/>
      <c r="N8" s="258"/>
      <c r="O8" s="258"/>
      <c r="P8" s="259"/>
      <c r="Q8" s="32"/>
    </row>
    <row r="9" spans="1:17" ht="6.75" customHeight="1" thickBot="1">
      <c r="A9" s="32"/>
      <c r="B9" s="260"/>
      <c r="C9" s="260"/>
      <c r="D9" s="260"/>
      <c r="E9" s="260"/>
      <c r="F9" s="260"/>
      <c r="G9" s="260"/>
      <c r="H9" s="260"/>
      <c r="I9" s="260"/>
      <c r="J9" s="260"/>
      <c r="K9" s="260"/>
      <c r="L9" s="260"/>
      <c r="M9" s="260"/>
      <c r="N9" s="260"/>
      <c r="O9" s="260"/>
      <c r="P9" s="260"/>
      <c r="Q9" s="32"/>
    </row>
    <row r="10" spans="1:17" ht="26.25" customHeight="1" thickBot="1">
      <c r="A10" s="32"/>
      <c r="B10" s="16" t="s">
        <v>83</v>
      </c>
      <c r="C10" s="17">
        <v>2017</v>
      </c>
      <c r="D10" s="261" t="s">
        <v>1</v>
      </c>
      <c r="E10" s="262"/>
      <c r="F10" s="262"/>
      <c r="G10" s="262"/>
      <c r="H10" s="263" t="s">
        <v>30</v>
      </c>
      <c r="I10" s="263"/>
      <c r="J10" s="263"/>
      <c r="K10" s="262" t="s">
        <v>27</v>
      </c>
      <c r="L10" s="262"/>
      <c r="M10" s="262"/>
      <c r="N10" s="262"/>
      <c r="O10" s="263" t="s">
        <v>36</v>
      </c>
      <c r="P10" s="264"/>
      <c r="Q10" s="32"/>
    </row>
    <row r="11" spans="1:17" ht="4.5" customHeight="1" thickBot="1">
      <c r="A11" s="32"/>
      <c r="B11" s="249"/>
      <c r="C11" s="250"/>
      <c r="D11" s="250"/>
      <c r="E11" s="250"/>
      <c r="F11" s="250"/>
      <c r="G11" s="250"/>
      <c r="H11" s="250"/>
      <c r="I11" s="250"/>
      <c r="J11" s="250"/>
      <c r="K11" s="250"/>
      <c r="L11" s="250"/>
      <c r="M11" s="250"/>
      <c r="N11" s="250"/>
      <c r="O11" s="250"/>
      <c r="P11" s="251"/>
      <c r="Q11" s="32"/>
    </row>
    <row r="12" spans="1:18" ht="13.5" thickBot="1">
      <c r="A12" s="32"/>
      <c r="B12" s="23" t="s">
        <v>0</v>
      </c>
      <c r="C12" s="188" t="s">
        <v>46</v>
      </c>
      <c r="D12" s="188"/>
      <c r="E12" s="188"/>
      <c r="F12" s="188"/>
      <c r="G12" s="188"/>
      <c r="H12" s="188"/>
      <c r="I12" s="188"/>
      <c r="J12" s="188"/>
      <c r="K12" s="188"/>
      <c r="L12" s="188"/>
      <c r="M12" s="188"/>
      <c r="N12" s="188"/>
      <c r="O12" s="188"/>
      <c r="P12" s="189"/>
      <c r="Q12" s="32"/>
      <c r="R12" s="44"/>
    </row>
    <row r="13" spans="1:17" ht="4.5" customHeight="1" thickBot="1">
      <c r="A13" s="32"/>
      <c r="B13" s="198"/>
      <c r="C13" s="209"/>
      <c r="D13" s="209"/>
      <c r="E13" s="209"/>
      <c r="F13" s="209"/>
      <c r="G13" s="209"/>
      <c r="H13" s="209"/>
      <c r="I13" s="209"/>
      <c r="J13" s="209"/>
      <c r="K13" s="209"/>
      <c r="L13" s="209"/>
      <c r="M13" s="209"/>
      <c r="N13" s="209"/>
      <c r="O13" s="209"/>
      <c r="P13" s="210"/>
      <c r="Q13" s="32"/>
    </row>
    <row r="14" spans="1:17" ht="13.5" thickBot="1">
      <c r="A14" s="32"/>
      <c r="B14" s="23" t="s">
        <v>6</v>
      </c>
      <c r="C14" s="324" t="s">
        <v>115</v>
      </c>
      <c r="D14" s="322"/>
      <c r="E14" s="322"/>
      <c r="F14" s="322"/>
      <c r="G14" s="322"/>
      <c r="H14" s="322"/>
      <c r="I14" s="322"/>
      <c r="J14" s="322"/>
      <c r="K14" s="322"/>
      <c r="L14" s="322"/>
      <c r="M14" s="322"/>
      <c r="N14" s="322"/>
      <c r="O14" s="322"/>
      <c r="P14" s="323"/>
      <c r="Q14" s="32"/>
    </row>
    <row r="15" spans="1:17" ht="4.5" customHeight="1" thickBot="1">
      <c r="A15" s="32"/>
      <c r="B15" s="225"/>
      <c r="C15" s="226"/>
      <c r="D15" s="226"/>
      <c r="E15" s="226"/>
      <c r="F15" s="226"/>
      <c r="G15" s="226"/>
      <c r="H15" s="226"/>
      <c r="I15" s="226"/>
      <c r="J15" s="226"/>
      <c r="K15" s="226"/>
      <c r="L15" s="226"/>
      <c r="M15" s="226"/>
      <c r="N15" s="226"/>
      <c r="O15" s="226"/>
      <c r="P15" s="227"/>
      <c r="Q15" s="32"/>
    </row>
    <row r="16" spans="1:17" ht="27" customHeight="1" thickBot="1">
      <c r="A16" s="32"/>
      <c r="B16" s="23" t="s">
        <v>25</v>
      </c>
      <c r="C16" s="228" t="s">
        <v>144</v>
      </c>
      <c r="D16" s="252"/>
      <c r="E16" s="252"/>
      <c r="F16" s="252"/>
      <c r="G16" s="252"/>
      <c r="H16" s="252"/>
      <c r="I16" s="252"/>
      <c r="J16" s="252"/>
      <c r="K16" s="252"/>
      <c r="L16" s="252"/>
      <c r="M16" s="252"/>
      <c r="N16" s="252"/>
      <c r="O16" s="252"/>
      <c r="P16" s="253"/>
      <c r="Q16" s="32"/>
    </row>
    <row r="17" spans="1:17" ht="4.5" customHeight="1" thickBot="1">
      <c r="A17" s="32"/>
      <c r="B17" s="225"/>
      <c r="C17" s="226"/>
      <c r="D17" s="226"/>
      <c r="E17" s="226"/>
      <c r="F17" s="226"/>
      <c r="G17" s="226"/>
      <c r="H17" s="226"/>
      <c r="I17" s="226"/>
      <c r="J17" s="226"/>
      <c r="K17" s="226"/>
      <c r="L17" s="226"/>
      <c r="M17" s="226"/>
      <c r="N17" s="226"/>
      <c r="O17" s="226"/>
      <c r="P17" s="227"/>
      <c r="Q17" s="32"/>
    </row>
    <row r="18" spans="1:17" ht="26.25" customHeight="1" thickBot="1">
      <c r="A18" s="32"/>
      <c r="B18" s="23" t="s">
        <v>11</v>
      </c>
      <c r="C18" s="243" t="s">
        <v>114</v>
      </c>
      <c r="D18" s="244"/>
      <c r="E18" s="244"/>
      <c r="F18" s="244"/>
      <c r="G18" s="244"/>
      <c r="H18" s="244"/>
      <c r="I18" s="244"/>
      <c r="J18" s="244"/>
      <c r="K18" s="244"/>
      <c r="L18" s="244"/>
      <c r="M18" s="244"/>
      <c r="N18" s="244"/>
      <c r="O18" s="244"/>
      <c r="P18" s="245"/>
      <c r="Q18" s="32"/>
    </row>
    <row r="19" spans="1:17" ht="4.5" customHeight="1" thickBot="1">
      <c r="A19" s="32"/>
      <c r="B19" s="220"/>
      <c r="C19" s="220"/>
      <c r="D19" s="220"/>
      <c r="E19" s="220"/>
      <c r="F19" s="220"/>
      <c r="G19" s="220"/>
      <c r="H19" s="220"/>
      <c r="I19" s="220"/>
      <c r="J19" s="220"/>
      <c r="K19" s="220"/>
      <c r="L19" s="220"/>
      <c r="M19" s="220"/>
      <c r="N19" s="220"/>
      <c r="O19" s="220"/>
      <c r="P19" s="220"/>
      <c r="Q19" s="32"/>
    </row>
    <row r="20" spans="1:17" ht="17.25" customHeight="1" thickBot="1">
      <c r="A20" s="32"/>
      <c r="B20" s="171" t="s">
        <v>26</v>
      </c>
      <c r="C20" s="172"/>
      <c r="D20" s="172"/>
      <c r="E20" s="172"/>
      <c r="F20" s="172"/>
      <c r="G20" s="172"/>
      <c r="H20" s="172"/>
      <c r="I20" s="172"/>
      <c r="J20" s="172"/>
      <c r="K20" s="172"/>
      <c r="L20" s="172"/>
      <c r="M20" s="172"/>
      <c r="N20" s="172"/>
      <c r="O20" s="172"/>
      <c r="P20" s="173"/>
      <c r="Q20" s="32"/>
    </row>
    <row r="21" spans="1:17" ht="4.5" customHeight="1" thickBot="1">
      <c r="A21" s="32"/>
      <c r="B21" s="246"/>
      <c r="C21" s="247"/>
      <c r="D21" s="247"/>
      <c r="E21" s="247"/>
      <c r="F21" s="247"/>
      <c r="G21" s="247"/>
      <c r="H21" s="247"/>
      <c r="I21" s="247"/>
      <c r="J21" s="247"/>
      <c r="K21" s="247"/>
      <c r="L21" s="247"/>
      <c r="M21" s="247"/>
      <c r="N21" s="247"/>
      <c r="O21" s="247"/>
      <c r="P21" s="248"/>
      <c r="Q21" s="32"/>
    </row>
    <row r="22" spans="1:17" ht="45.75" customHeight="1" thickBot="1">
      <c r="A22" s="32"/>
      <c r="B22" s="23" t="s">
        <v>3</v>
      </c>
      <c r="C22" s="321" t="s">
        <v>142</v>
      </c>
      <c r="D22" s="322"/>
      <c r="E22" s="322"/>
      <c r="F22" s="322"/>
      <c r="G22" s="322"/>
      <c r="H22" s="322"/>
      <c r="I22" s="322"/>
      <c r="J22" s="322"/>
      <c r="K22" s="322"/>
      <c r="L22" s="322"/>
      <c r="M22" s="322"/>
      <c r="N22" s="322"/>
      <c r="O22" s="322"/>
      <c r="P22" s="323"/>
      <c r="Q22" s="32"/>
    </row>
    <row r="23" spans="1:17" ht="4.5" customHeight="1" thickBot="1">
      <c r="A23" s="32"/>
      <c r="B23" s="225"/>
      <c r="C23" s="226"/>
      <c r="D23" s="226"/>
      <c r="E23" s="226"/>
      <c r="F23" s="226"/>
      <c r="G23" s="226"/>
      <c r="H23" s="226"/>
      <c r="I23" s="226"/>
      <c r="J23" s="226"/>
      <c r="K23" s="226"/>
      <c r="L23" s="226"/>
      <c r="M23" s="226"/>
      <c r="N23" s="226"/>
      <c r="O23" s="226"/>
      <c r="P23" s="227"/>
      <c r="Q23" s="32"/>
    </row>
    <row r="24" spans="1:17" ht="52.5" customHeight="1" thickBot="1">
      <c r="A24" s="32"/>
      <c r="B24" s="23" t="s">
        <v>12</v>
      </c>
      <c r="C24" s="228" t="s">
        <v>143</v>
      </c>
      <c r="D24" s="229"/>
      <c r="E24" s="229"/>
      <c r="F24" s="229"/>
      <c r="G24" s="229"/>
      <c r="H24" s="229"/>
      <c r="I24" s="229"/>
      <c r="J24" s="229"/>
      <c r="K24" s="229"/>
      <c r="L24" s="229"/>
      <c r="M24" s="229"/>
      <c r="N24" s="229"/>
      <c r="O24" s="229"/>
      <c r="P24" s="230"/>
      <c r="Q24" s="32"/>
    </row>
    <row r="25" spans="1:17" ht="4.5" customHeight="1" thickBot="1">
      <c r="A25" s="32"/>
      <c r="B25" s="225"/>
      <c r="C25" s="226"/>
      <c r="D25" s="226"/>
      <c r="E25" s="226"/>
      <c r="F25" s="226"/>
      <c r="G25" s="226"/>
      <c r="H25" s="226"/>
      <c r="I25" s="226"/>
      <c r="J25" s="226"/>
      <c r="K25" s="226"/>
      <c r="L25" s="226"/>
      <c r="M25" s="226"/>
      <c r="N25" s="226"/>
      <c r="O25" s="226"/>
      <c r="P25" s="227"/>
      <c r="Q25" s="32"/>
    </row>
    <row r="26" spans="1:17" ht="13.5" customHeight="1" thickBot="1">
      <c r="A26" s="32"/>
      <c r="B26" s="2" t="s">
        <v>2</v>
      </c>
      <c r="C26" s="320">
        <v>0.6</v>
      </c>
      <c r="D26" s="232"/>
      <c r="E26" s="232"/>
      <c r="F26" s="232"/>
      <c r="G26" s="232"/>
      <c r="H26" s="232"/>
      <c r="I26" s="232"/>
      <c r="J26" s="232"/>
      <c r="K26" s="232"/>
      <c r="L26" s="232"/>
      <c r="M26" s="232"/>
      <c r="N26" s="232"/>
      <c r="O26" s="232"/>
      <c r="P26" s="233"/>
      <c r="Q26" s="32"/>
    </row>
    <row r="27" spans="1:17" ht="4.5" customHeight="1" thickBot="1">
      <c r="A27" s="32"/>
      <c r="B27" s="234"/>
      <c r="C27" s="235"/>
      <c r="D27" s="235"/>
      <c r="E27" s="235"/>
      <c r="F27" s="235"/>
      <c r="G27" s="235"/>
      <c r="H27" s="235"/>
      <c r="I27" s="235"/>
      <c r="J27" s="235"/>
      <c r="K27" s="235"/>
      <c r="L27" s="235"/>
      <c r="M27" s="235"/>
      <c r="N27" s="235"/>
      <c r="O27" s="235"/>
      <c r="P27" s="236"/>
      <c r="Q27" s="32"/>
    </row>
    <row r="28" spans="1:17" ht="12.75" customHeight="1" thickBot="1">
      <c r="A28" s="32"/>
      <c r="B28" s="2" t="s">
        <v>13</v>
      </c>
      <c r="C28" s="11" t="s">
        <v>14</v>
      </c>
      <c r="D28" s="237" t="s">
        <v>116</v>
      </c>
      <c r="E28" s="238"/>
      <c r="F28" s="238"/>
      <c r="G28" s="239"/>
      <c r="H28" s="240" t="s">
        <v>15</v>
      </c>
      <c r="I28" s="240"/>
      <c r="J28" s="240"/>
      <c r="K28" s="237" t="s">
        <v>117</v>
      </c>
      <c r="L28" s="238"/>
      <c r="M28" s="239"/>
      <c r="N28" s="241" t="s">
        <v>16</v>
      </c>
      <c r="O28" s="242"/>
      <c r="P28" s="33" t="s">
        <v>118</v>
      </c>
      <c r="Q28" s="32"/>
    </row>
    <row r="29" spans="1:17" ht="4.5" customHeight="1" thickBot="1">
      <c r="A29" s="32"/>
      <c r="B29" s="219"/>
      <c r="C29" s="220"/>
      <c r="D29" s="220"/>
      <c r="E29" s="220"/>
      <c r="F29" s="220"/>
      <c r="G29" s="220"/>
      <c r="H29" s="220"/>
      <c r="I29" s="220"/>
      <c r="J29" s="220"/>
      <c r="K29" s="220"/>
      <c r="L29" s="220"/>
      <c r="M29" s="220"/>
      <c r="N29" s="220"/>
      <c r="O29" s="220"/>
      <c r="P29" s="221"/>
      <c r="Q29" s="32"/>
    </row>
    <row r="30" spans="1:17" ht="13.5" thickBot="1">
      <c r="A30" s="32"/>
      <c r="B30" s="2" t="s">
        <v>7</v>
      </c>
      <c r="C30" s="187" t="s">
        <v>119</v>
      </c>
      <c r="D30" s="188"/>
      <c r="E30" s="188"/>
      <c r="F30" s="188"/>
      <c r="G30" s="188"/>
      <c r="H30" s="188"/>
      <c r="I30" s="188"/>
      <c r="J30" s="188"/>
      <c r="K30" s="188"/>
      <c r="L30" s="188"/>
      <c r="M30" s="188"/>
      <c r="N30" s="188"/>
      <c r="O30" s="188"/>
      <c r="P30" s="189"/>
      <c r="Q30" s="32"/>
    </row>
    <row r="31" spans="1:17" ht="4.5" customHeight="1" thickBot="1">
      <c r="A31" s="32"/>
      <c r="B31" s="225"/>
      <c r="C31" s="226"/>
      <c r="D31" s="226"/>
      <c r="E31" s="226"/>
      <c r="F31" s="226"/>
      <c r="G31" s="226"/>
      <c r="H31" s="226"/>
      <c r="I31" s="226"/>
      <c r="J31" s="226"/>
      <c r="K31" s="226"/>
      <c r="L31" s="226"/>
      <c r="M31" s="226"/>
      <c r="N31" s="226"/>
      <c r="O31" s="226"/>
      <c r="P31" s="227"/>
      <c r="Q31" s="32"/>
    </row>
    <row r="32" spans="1:17" ht="13.5" thickBot="1">
      <c r="A32" s="32"/>
      <c r="B32" s="2" t="s">
        <v>4</v>
      </c>
      <c r="C32" s="187" t="s">
        <v>148</v>
      </c>
      <c r="D32" s="188"/>
      <c r="E32" s="188"/>
      <c r="F32" s="188"/>
      <c r="G32" s="188"/>
      <c r="H32" s="188"/>
      <c r="I32" s="188"/>
      <c r="J32" s="188"/>
      <c r="K32" s="188"/>
      <c r="L32" s="188"/>
      <c r="M32" s="188"/>
      <c r="N32" s="188"/>
      <c r="O32" s="188"/>
      <c r="P32" s="188"/>
      <c r="Q32" s="32"/>
    </row>
    <row r="33" spans="1:17" ht="4.5" customHeight="1" thickBot="1">
      <c r="A33" s="32"/>
      <c r="B33" s="225"/>
      <c r="C33" s="226"/>
      <c r="D33" s="226"/>
      <c r="E33" s="226"/>
      <c r="F33" s="226"/>
      <c r="G33" s="226"/>
      <c r="H33" s="226"/>
      <c r="I33" s="226"/>
      <c r="J33" s="226"/>
      <c r="K33" s="226"/>
      <c r="L33" s="226"/>
      <c r="M33" s="226"/>
      <c r="N33" s="226"/>
      <c r="O33" s="226"/>
      <c r="P33" s="227"/>
      <c r="Q33" s="32"/>
    </row>
    <row r="34" spans="1:17" ht="13.5" thickBot="1">
      <c r="A34" s="32"/>
      <c r="B34" s="2" t="s">
        <v>23</v>
      </c>
      <c r="C34" s="187" t="s">
        <v>69</v>
      </c>
      <c r="D34" s="188"/>
      <c r="E34" s="188"/>
      <c r="F34" s="188"/>
      <c r="G34" s="188"/>
      <c r="H34" s="188"/>
      <c r="I34" s="188"/>
      <c r="J34" s="188"/>
      <c r="K34" s="188"/>
      <c r="L34" s="188"/>
      <c r="M34" s="188"/>
      <c r="N34" s="188"/>
      <c r="O34" s="188"/>
      <c r="P34" s="189"/>
      <c r="Q34" s="32"/>
    </row>
    <row r="35" spans="1:17" ht="4.5" customHeight="1" thickBot="1">
      <c r="A35" s="32"/>
      <c r="B35" s="198"/>
      <c r="C35" s="209"/>
      <c r="D35" s="209"/>
      <c r="E35" s="209"/>
      <c r="F35" s="209"/>
      <c r="G35" s="209"/>
      <c r="H35" s="209"/>
      <c r="I35" s="209"/>
      <c r="J35" s="209"/>
      <c r="K35" s="209"/>
      <c r="L35" s="209"/>
      <c r="M35" s="209"/>
      <c r="N35" s="209"/>
      <c r="O35" s="209"/>
      <c r="P35" s="210"/>
      <c r="Q35" s="32"/>
    </row>
    <row r="36" spans="1:17" ht="16.5" customHeight="1" thickBot="1">
      <c r="A36" s="32"/>
      <c r="B36" s="2" t="s">
        <v>64</v>
      </c>
      <c r="C36" s="187" t="s">
        <v>69</v>
      </c>
      <c r="D36" s="188"/>
      <c r="E36" s="188"/>
      <c r="F36" s="188"/>
      <c r="G36" s="188"/>
      <c r="H36" s="188"/>
      <c r="I36" s="188"/>
      <c r="J36" s="188"/>
      <c r="K36" s="188"/>
      <c r="L36" s="188"/>
      <c r="M36" s="188"/>
      <c r="N36" s="188"/>
      <c r="O36" s="188"/>
      <c r="P36" s="189"/>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11" t="s">
        <v>17</v>
      </c>
      <c r="C38" s="212"/>
      <c r="D38" s="212"/>
      <c r="E38" s="212"/>
      <c r="F38" s="212"/>
      <c r="G38" s="212"/>
      <c r="H38" s="212"/>
      <c r="I38" s="212"/>
      <c r="J38" s="212"/>
      <c r="K38" s="212"/>
      <c r="L38" s="212"/>
      <c r="M38" s="212"/>
      <c r="N38" s="212"/>
      <c r="O38" s="213"/>
      <c r="P38" s="214"/>
      <c r="Q38" s="32"/>
    </row>
    <row r="39" spans="1:17" ht="13.5" thickBot="1">
      <c r="A39" s="32"/>
      <c r="B39" s="1" t="s">
        <v>22</v>
      </c>
      <c r="C39" s="215" t="s">
        <v>18</v>
      </c>
      <c r="D39" s="216"/>
      <c r="E39" s="216"/>
      <c r="F39" s="216"/>
      <c r="G39" s="217"/>
      <c r="H39" s="215" t="s">
        <v>7</v>
      </c>
      <c r="I39" s="216"/>
      <c r="J39" s="216"/>
      <c r="K39" s="216"/>
      <c r="L39" s="217"/>
      <c r="M39" s="215" t="s">
        <v>19</v>
      </c>
      <c r="N39" s="216"/>
      <c r="O39" s="218"/>
      <c r="P39" s="217"/>
      <c r="Q39" s="32"/>
    </row>
    <row r="40" spans="1:17" ht="24" customHeight="1">
      <c r="A40" s="32"/>
      <c r="B40" s="35" t="s">
        <v>120</v>
      </c>
      <c r="C40" s="205" t="s">
        <v>106</v>
      </c>
      <c r="D40" s="206"/>
      <c r="E40" s="206"/>
      <c r="F40" s="206"/>
      <c r="G40" s="207"/>
      <c r="H40" s="205" t="s">
        <v>121</v>
      </c>
      <c r="I40" s="206"/>
      <c r="J40" s="206"/>
      <c r="K40" s="206"/>
      <c r="L40" s="207"/>
      <c r="M40" s="205" t="s">
        <v>122</v>
      </c>
      <c r="N40" s="206"/>
      <c r="O40" s="206"/>
      <c r="P40" s="208"/>
      <c r="Q40" s="32"/>
    </row>
    <row r="41" spans="1:17" ht="23.25" customHeight="1">
      <c r="A41" s="32"/>
      <c r="B41" s="35" t="s">
        <v>123</v>
      </c>
      <c r="C41" s="205" t="s">
        <v>106</v>
      </c>
      <c r="D41" s="206"/>
      <c r="E41" s="206"/>
      <c r="F41" s="206"/>
      <c r="G41" s="207"/>
      <c r="H41" s="205" t="s">
        <v>121</v>
      </c>
      <c r="I41" s="206"/>
      <c r="J41" s="206"/>
      <c r="K41" s="206"/>
      <c r="L41" s="207"/>
      <c r="M41" s="205" t="s">
        <v>122</v>
      </c>
      <c r="N41" s="206"/>
      <c r="O41" s="206"/>
      <c r="P41" s="208"/>
      <c r="Q41" s="32"/>
    </row>
    <row r="42" spans="1:17" ht="13.5" customHeight="1">
      <c r="A42" s="32"/>
      <c r="B42" s="12"/>
      <c r="C42" s="201"/>
      <c r="D42" s="202"/>
      <c r="E42" s="202"/>
      <c r="F42" s="202"/>
      <c r="G42" s="203"/>
      <c r="H42" s="201"/>
      <c r="I42" s="202"/>
      <c r="J42" s="202"/>
      <c r="K42" s="202"/>
      <c r="L42" s="203"/>
      <c r="M42" s="201"/>
      <c r="N42" s="202"/>
      <c r="O42" s="202"/>
      <c r="P42" s="204"/>
      <c r="Q42" s="32"/>
    </row>
    <row r="43" spans="1:17" ht="12.75" customHeight="1">
      <c r="A43" s="32"/>
      <c r="B43" s="12"/>
      <c r="C43" s="201"/>
      <c r="D43" s="202"/>
      <c r="E43" s="202"/>
      <c r="F43" s="202"/>
      <c r="G43" s="203"/>
      <c r="H43" s="201"/>
      <c r="I43" s="202"/>
      <c r="J43" s="202"/>
      <c r="K43" s="202"/>
      <c r="L43" s="203"/>
      <c r="M43" s="201"/>
      <c r="N43" s="202"/>
      <c r="O43" s="202"/>
      <c r="P43" s="204"/>
      <c r="Q43" s="32"/>
    </row>
    <row r="44" spans="1:17" ht="11.25" customHeight="1" thickBot="1">
      <c r="A44" s="32"/>
      <c r="B44" s="8"/>
      <c r="C44" s="192"/>
      <c r="D44" s="193"/>
      <c r="E44" s="193"/>
      <c r="F44" s="193"/>
      <c r="G44" s="194"/>
      <c r="H44" s="192"/>
      <c r="I44" s="193"/>
      <c r="J44" s="193"/>
      <c r="K44" s="193"/>
      <c r="L44" s="194"/>
      <c r="M44" s="192"/>
      <c r="N44" s="193"/>
      <c r="O44" s="193"/>
      <c r="P44" s="195"/>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171" t="s">
        <v>8</v>
      </c>
      <c r="C46" s="172"/>
      <c r="D46" s="172"/>
      <c r="E46" s="172"/>
      <c r="F46" s="172"/>
      <c r="G46" s="172"/>
      <c r="H46" s="172"/>
      <c r="I46" s="172"/>
      <c r="J46" s="172"/>
      <c r="K46" s="172"/>
      <c r="L46" s="172"/>
      <c r="M46" s="172"/>
      <c r="N46" s="172"/>
      <c r="O46" s="172"/>
      <c r="P46" s="173"/>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196"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c r="A49" s="32"/>
      <c r="B49" s="197"/>
      <c r="C49" s="10" t="s">
        <v>10</v>
      </c>
      <c r="D49" s="13"/>
      <c r="E49" s="13"/>
      <c r="F49" s="13"/>
      <c r="G49" s="13"/>
      <c r="H49" s="13"/>
      <c r="I49" s="13"/>
      <c r="J49" s="13"/>
      <c r="K49" s="13"/>
      <c r="L49" s="13"/>
      <c r="M49" s="13"/>
      <c r="N49" s="13"/>
      <c r="O49" s="36" t="str">
        <f>'Regis Opor Term Pro'!D12</f>
        <v>0%</v>
      </c>
      <c r="P49" s="14"/>
      <c r="Q49" s="32"/>
    </row>
    <row r="50" spans="1:17" ht="4.5" customHeight="1" thickBot="1">
      <c r="A50" s="32"/>
      <c r="B50" s="198">
        <v>0.9</v>
      </c>
      <c r="C50" s="199"/>
      <c r="D50" s="199"/>
      <c r="E50" s="199"/>
      <c r="F50" s="199"/>
      <c r="G50" s="199"/>
      <c r="H50" s="199"/>
      <c r="I50" s="199"/>
      <c r="J50" s="199"/>
      <c r="K50" s="199"/>
      <c r="L50" s="199"/>
      <c r="M50" s="199"/>
      <c r="N50" s="199"/>
      <c r="O50" s="199"/>
      <c r="P50" s="200"/>
      <c r="Q50" s="32"/>
    </row>
    <row r="51" spans="1:17" ht="13.5" thickBot="1">
      <c r="A51" s="32"/>
      <c r="B51" s="171" t="s">
        <v>21</v>
      </c>
      <c r="C51" s="172"/>
      <c r="D51" s="172"/>
      <c r="E51" s="172"/>
      <c r="F51" s="172"/>
      <c r="G51" s="172"/>
      <c r="H51" s="172"/>
      <c r="I51" s="172"/>
      <c r="J51" s="172"/>
      <c r="K51" s="172"/>
      <c r="L51" s="172"/>
      <c r="M51" s="172"/>
      <c r="N51" s="172"/>
      <c r="O51" s="172"/>
      <c r="P51" s="173"/>
      <c r="Q51" s="32"/>
    </row>
    <row r="52" spans="1:17" ht="12.75">
      <c r="A52" s="32"/>
      <c r="B52" s="174" t="s">
        <v>109</v>
      </c>
      <c r="C52" s="175"/>
      <c r="D52" s="175"/>
      <c r="E52" s="175"/>
      <c r="F52" s="175"/>
      <c r="G52" s="175"/>
      <c r="H52" s="175"/>
      <c r="I52" s="175"/>
      <c r="J52" s="175"/>
      <c r="K52" s="175"/>
      <c r="L52" s="175"/>
      <c r="M52" s="175"/>
      <c r="N52" s="175"/>
      <c r="O52" s="175"/>
      <c r="P52" s="176"/>
      <c r="Q52" s="32"/>
    </row>
    <row r="53" spans="1:17" ht="12.75">
      <c r="A53" s="32"/>
      <c r="B53" s="177"/>
      <c r="C53" s="178"/>
      <c r="D53" s="178"/>
      <c r="E53" s="178"/>
      <c r="F53" s="178"/>
      <c r="G53" s="178"/>
      <c r="H53" s="178"/>
      <c r="I53" s="178"/>
      <c r="J53" s="178"/>
      <c r="K53" s="178"/>
      <c r="L53" s="178"/>
      <c r="M53" s="178"/>
      <c r="N53" s="178"/>
      <c r="O53" s="178"/>
      <c r="P53" s="179"/>
      <c r="Q53" s="32"/>
    </row>
    <row r="54" spans="1:17" ht="12.75">
      <c r="A54" s="32"/>
      <c r="B54" s="177"/>
      <c r="C54" s="178"/>
      <c r="D54" s="178"/>
      <c r="E54" s="178"/>
      <c r="F54" s="178"/>
      <c r="G54" s="178"/>
      <c r="H54" s="178"/>
      <c r="I54" s="178"/>
      <c r="J54" s="178"/>
      <c r="K54" s="178"/>
      <c r="L54" s="178"/>
      <c r="M54" s="178"/>
      <c r="N54" s="178"/>
      <c r="O54" s="178"/>
      <c r="P54" s="179"/>
      <c r="Q54" s="32"/>
    </row>
    <row r="55" spans="1:17" ht="12.75">
      <c r="A55" s="32"/>
      <c r="B55" s="177"/>
      <c r="C55" s="178"/>
      <c r="D55" s="178"/>
      <c r="E55" s="178"/>
      <c r="F55" s="178"/>
      <c r="G55" s="178"/>
      <c r="H55" s="178"/>
      <c r="I55" s="178"/>
      <c r="J55" s="178"/>
      <c r="K55" s="178"/>
      <c r="L55" s="178"/>
      <c r="M55" s="178"/>
      <c r="N55" s="178"/>
      <c r="O55" s="178"/>
      <c r="P55" s="179"/>
      <c r="Q55" s="32"/>
    </row>
    <row r="56" spans="1:17" ht="12.75">
      <c r="A56" s="32"/>
      <c r="B56" s="177"/>
      <c r="C56" s="178"/>
      <c r="D56" s="178"/>
      <c r="E56" s="178"/>
      <c r="F56" s="178"/>
      <c r="G56" s="178"/>
      <c r="H56" s="178"/>
      <c r="I56" s="178"/>
      <c r="J56" s="178"/>
      <c r="K56" s="178"/>
      <c r="L56" s="178"/>
      <c r="M56" s="178"/>
      <c r="N56" s="178"/>
      <c r="O56" s="178"/>
      <c r="P56" s="179"/>
      <c r="Q56" s="32"/>
    </row>
    <row r="57" spans="1:17" ht="12.75">
      <c r="A57" s="32"/>
      <c r="B57" s="177"/>
      <c r="C57" s="178"/>
      <c r="D57" s="178"/>
      <c r="E57" s="178"/>
      <c r="F57" s="178"/>
      <c r="G57" s="178"/>
      <c r="H57" s="178"/>
      <c r="I57" s="178"/>
      <c r="J57" s="178"/>
      <c r="K57" s="178"/>
      <c r="L57" s="178"/>
      <c r="M57" s="178"/>
      <c r="N57" s="178"/>
      <c r="O57" s="178"/>
      <c r="P57" s="179"/>
      <c r="Q57" s="32"/>
    </row>
    <row r="58" spans="1:17" ht="12.75">
      <c r="A58" s="32"/>
      <c r="B58" s="177"/>
      <c r="C58" s="178"/>
      <c r="D58" s="178"/>
      <c r="E58" s="178"/>
      <c r="F58" s="178"/>
      <c r="G58" s="178"/>
      <c r="H58" s="178"/>
      <c r="I58" s="178"/>
      <c r="J58" s="178"/>
      <c r="K58" s="178"/>
      <c r="L58" s="178"/>
      <c r="M58" s="178"/>
      <c r="N58" s="178"/>
      <c r="O58" s="178"/>
      <c r="P58" s="179"/>
      <c r="Q58" s="32"/>
    </row>
    <row r="59" spans="1:17" ht="12.75">
      <c r="A59" s="32"/>
      <c r="B59" s="177"/>
      <c r="C59" s="178"/>
      <c r="D59" s="178"/>
      <c r="E59" s="178"/>
      <c r="F59" s="178"/>
      <c r="G59" s="178"/>
      <c r="H59" s="178"/>
      <c r="I59" s="178"/>
      <c r="J59" s="178"/>
      <c r="K59" s="178"/>
      <c r="L59" s="178"/>
      <c r="M59" s="178"/>
      <c r="N59" s="178"/>
      <c r="O59" s="178"/>
      <c r="P59" s="179"/>
      <c r="Q59" s="32"/>
    </row>
    <row r="60" spans="1:17" ht="12.75">
      <c r="A60" s="32"/>
      <c r="B60" s="177"/>
      <c r="C60" s="178"/>
      <c r="D60" s="178"/>
      <c r="E60" s="178"/>
      <c r="F60" s="178"/>
      <c r="G60" s="178"/>
      <c r="H60" s="178"/>
      <c r="I60" s="178"/>
      <c r="J60" s="178"/>
      <c r="K60" s="178"/>
      <c r="L60" s="178"/>
      <c r="M60" s="178"/>
      <c r="N60" s="178"/>
      <c r="O60" s="178"/>
      <c r="P60" s="179"/>
      <c r="Q60" s="32"/>
    </row>
    <row r="61" spans="1:17" ht="12.75">
      <c r="A61" s="32"/>
      <c r="B61" s="177"/>
      <c r="C61" s="178"/>
      <c r="D61" s="178"/>
      <c r="E61" s="178"/>
      <c r="F61" s="178"/>
      <c r="G61" s="178"/>
      <c r="H61" s="178"/>
      <c r="I61" s="178"/>
      <c r="J61" s="178"/>
      <c r="K61" s="178"/>
      <c r="L61" s="178"/>
      <c r="M61" s="178"/>
      <c r="N61" s="178"/>
      <c r="O61" s="178"/>
      <c r="P61" s="179"/>
      <c r="Q61" s="32"/>
    </row>
    <row r="62" spans="1:17" ht="12.75">
      <c r="A62" s="32"/>
      <c r="B62" s="177"/>
      <c r="C62" s="178"/>
      <c r="D62" s="178"/>
      <c r="E62" s="178"/>
      <c r="F62" s="178"/>
      <c r="G62" s="178"/>
      <c r="H62" s="178"/>
      <c r="I62" s="178"/>
      <c r="J62" s="178"/>
      <c r="K62" s="178"/>
      <c r="L62" s="178"/>
      <c r="M62" s="178"/>
      <c r="N62" s="178"/>
      <c r="O62" s="178"/>
      <c r="P62" s="179"/>
      <c r="Q62" s="32"/>
    </row>
    <row r="63" spans="1:17" ht="12.75">
      <c r="A63" s="32"/>
      <c r="B63" s="177"/>
      <c r="C63" s="178"/>
      <c r="D63" s="178"/>
      <c r="E63" s="178"/>
      <c r="F63" s="178"/>
      <c r="G63" s="178"/>
      <c r="H63" s="178"/>
      <c r="I63" s="178"/>
      <c r="J63" s="178"/>
      <c r="K63" s="178"/>
      <c r="L63" s="178"/>
      <c r="M63" s="178"/>
      <c r="N63" s="178"/>
      <c r="O63" s="178"/>
      <c r="P63" s="179"/>
      <c r="Q63" s="32"/>
    </row>
    <row r="64" spans="1:17" ht="12.75">
      <c r="A64" s="32"/>
      <c r="B64" s="177"/>
      <c r="C64" s="178"/>
      <c r="D64" s="178"/>
      <c r="E64" s="178"/>
      <c r="F64" s="178"/>
      <c r="G64" s="178"/>
      <c r="H64" s="178"/>
      <c r="I64" s="178"/>
      <c r="J64" s="178"/>
      <c r="K64" s="178"/>
      <c r="L64" s="178"/>
      <c r="M64" s="178"/>
      <c r="N64" s="178"/>
      <c r="O64" s="178"/>
      <c r="P64" s="179"/>
      <c r="Q64" s="32"/>
    </row>
    <row r="65" spans="1:17" ht="12.75">
      <c r="A65" s="32"/>
      <c r="B65" s="177"/>
      <c r="C65" s="178"/>
      <c r="D65" s="178"/>
      <c r="E65" s="178"/>
      <c r="F65" s="178"/>
      <c r="G65" s="178"/>
      <c r="H65" s="178"/>
      <c r="I65" s="178"/>
      <c r="J65" s="178"/>
      <c r="K65" s="178"/>
      <c r="L65" s="178"/>
      <c r="M65" s="178"/>
      <c r="N65" s="178"/>
      <c r="O65" s="178"/>
      <c r="P65" s="179"/>
      <c r="Q65" s="32"/>
    </row>
    <row r="66" spans="1:17" ht="12.75">
      <c r="A66" s="32"/>
      <c r="B66" s="177"/>
      <c r="C66" s="178"/>
      <c r="D66" s="178"/>
      <c r="E66" s="178"/>
      <c r="F66" s="178"/>
      <c r="G66" s="178"/>
      <c r="H66" s="178"/>
      <c r="I66" s="178"/>
      <c r="J66" s="178"/>
      <c r="K66" s="178"/>
      <c r="L66" s="178"/>
      <c r="M66" s="178"/>
      <c r="N66" s="178"/>
      <c r="O66" s="178"/>
      <c r="P66" s="179"/>
      <c r="Q66" s="32"/>
    </row>
    <row r="67" spans="1:17" ht="13.5" thickBot="1">
      <c r="A67" s="32"/>
      <c r="B67" s="180"/>
      <c r="C67" s="181"/>
      <c r="D67" s="181"/>
      <c r="E67" s="181"/>
      <c r="F67" s="181"/>
      <c r="G67" s="181"/>
      <c r="H67" s="181"/>
      <c r="I67" s="181"/>
      <c r="J67" s="181"/>
      <c r="K67" s="181"/>
      <c r="L67" s="181"/>
      <c r="M67" s="181"/>
      <c r="N67" s="181"/>
      <c r="O67" s="181"/>
      <c r="P67" s="182"/>
      <c r="Q67" s="32"/>
    </row>
    <row r="68" spans="1:17" s="21" customFormat="1" ht="4.5" customHeight="1" thickBot="1">
      <c r="A68" s="183"/>
      <c r="B68" s="183"/>
      <c r="C68" s="183"/>
      <c r="D68" s="183"/>
      <c r="E68" s="183"/>
      <c r="F68" s="183"/>
      <c r="G68" s="183"/>
      <c r="H68" s="183"/>
      <c r="I68" s="183"/>
      <c r="J68" s="183"/>
      <c r="K68" s="183"/>
      <c r="L68" s="183"/>
      <c r="M68" s="183"/>
      <c r="N68" s="183"/>
      <c r="O68" s="183"/>
      <c r="P68" s="183"/>
      <c r="Q68" s="183"/>
    </row>
    <row r="69" spans="1:17" ht="49.5" customHeight="1" thickBot="1">
      <c r="A69" s="32"/>
      <c r="B69" s="20" t="s">
        <v>5</v>
      </c>
      <c r="C69" s="184"/>
      <c r="D69" s="185"/>
      <c r="E69" s="185"/>
      <c r="F69" s="185"/>
      <c r="G69" s="185"/>
      <c r="H69" s="185"/>
      <c r="I69" s="185"/>
      <c r="J69" s="185"/>
      <c r="K69" s="185"/>
      <c r="L69" s="185"/>
      <c r="M69" s="185"/>
      <c r="N69" s="185"/>
      <c r="O69" s="185"/>
      <c r="P69" s="186"/>
      <c r="Q69" s="32"/>
    </row>
    <row r="70" spans="1:17" ht="41.25" customHeight="1" thickBot="1">
      <c r="A70" s="32"/>
      <c r="B70" s="19" t="s">
        <v>63</v>
      </c>
      <c r="C70" s="187" t="s">
        <v>140</v>
      </c>
      <c r="D70" s="188"/>
      <c r="E70" s="188"/>
      <c r="F70" s="188"/>
      <c r="G70" s="188"/>
      <c r="H70" s="188"/>
      <c r="I70" s="188"/>
      <c r="J70" s="188"/>
      <c r="K70" s="188"/>
      <c r="L70" s="188"/>
      <c r="M70" s="188"/>
      <c r="N70" s="188"/>
      <c r="O70" s="188"/>
      <c r="P70" s="189"/>
      <c r="Q70" s="32"/>
    </row>
    <row r="71" spans="1:17" ht="27.75" customHeight="1" thickBot="1">
      <c r="A71" s="32"/>
      <c r="B71" s="19" t="s">
        <v>84</v>
      </c>
      <c r="C71" s="190"/>
      <c r="D71" s="190"/>
      <c r="E71" s="190"/>
      <c r="F71" s="190"/>
      <c r="G71" s="190"/>
      <c r="H71" s="190"/>
      <c r="I71" s="190"/>
      <c r="J71" s="190"/>
      <c r="K71" s="190"/>
      <c r="L71" s="190"/>
      <c r="M71" s="190"/>
      <c r="N71" s="190"/>
      <c r="O71" s="190"/>
      <c r="P71" s="191"/>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8"/>
      <c r="G120" s="38"/>
      <c r="H120" s="38"/>
      <c r="I120" s="38"/>
      <c r="J120" s="38"/>
      <c r="K120" s="38"/>
      <c r="L120" s="38"/>
      <c r="M120" s="38"/>
      <c r="N120" s="38"/>
      <c r="O120" s="38"/>
      <c r="P120" s="38"/>
      <c r="Q120" s="38"/>
      <c r="R120" s="38"/>
      <c r="S120" s="38"/>
    </row>
    <row r="121" spans="1:19" ht="76.5">
      <c r="A121" s="38"/>
      <c r="B121" s="42" t="s">
        <v>77</v>
      </c>
      <c r="C121" s="38"/>
      <c r="D121" s="38">
        <v>2014</v>
      </c>
      <c r="E121" s="38"/>
      <c r="F121" s="38"/>
      <c r="G121" s="38"/>
      <c r="H121" s="38"/>
      <c r="I121" s="38"/>
      <c r="J121" s="38"/>
      <c r="K121" s="38"/>
      <c r="L121" s="38"/>
      <c r="M121" s="38"/>
      <c r="N121" s="38"/>
      <c r="O121" s="38"/>
      <c r="P121" s="38"/>
      <c r="Q121" s="38"/>
      <c r="R121" s="38"/>
      <c r="S121" s="38"/>
    </row>
    <row r="122" spans="1:19" ht="63.75">
      <c r="A122" s="38"/>
      <c r="B122" s="42" t="s">
        <v>78</v>
      </c>
      <c r="C122" s="38"/>
      <c r="D122" s="38">
        <v>2016</v>
      </c>
      <c r="E122" s="38"/>
      <c r="F122" s="38"/>
      <c r="G122" s="38"/>
      <c r="H122" s="38"/>
      <c r="I122" s="38"/>
      <c r="J122" s="38"/>
      <c r="K122" s="38"/>
      <c r="L122" s="38"/>
      <c r="M122" s="38"/>
      <c r="N122" s="38"/>
      <c r="O122" s="38"/>
      <c r="P122" s="38"/>
      <c r="Q122" s="38"/>
      <c r="R122" s="38"/>
      <c r="S122" s="38"/>
    </row>
    <row r="123" spans="1:19" ht="38.25">
      <c r="A123" s="38"/>
      <c r="B123" s="42" t="s">
        <v>82</v>
      </c>
      <c r="C123" s="38"/>
      <c r="D123" s="38">
        <v>2017</v>
      </c>
      <c r="E123" s="38"/>
      <c r="F123" s="38"/>
      <c r="G123" s="38"/>
      <c r="H123" s="38"/>
      <c r="I123" s="38"/>
      <c r="J123" s="38"/>
      <c r="K123" s="38"/>
      <c r="L123" s="38"/>
      <c r="M123" s="38"/>
      <c r="N123" s="38"/>
      <c r="O123" s="38"/>
      <c r="P123" s="38"/>
      <c r="Q123" s="38"/>
      <c r="R123" s="38"/>
      <c r="S123" s="38"/>
    </row>
    <row r="124" spans="1:19" ht="63.75">
      <c r="A124" s="38"/>
      <c r="B124" s="42" t="s">
        <v>79</v>
      </c>
      <c r="C124" s="38"/>
      <c r="D124" s="38"/>
      <c r="E124" s="38"/>
      <c r="F124" s="38"/>
      <c r="G124" s="38"/>
      <c r="H124" s="38"/>
      <c r="I124" s="38"/>
      <c r="J124" s="38"/>
      <c r="K124" s="38"/>
      <c r="L124" s="38"/>
      <c r="M124" s="38"/>
      <c r="N124" s="38"/>
      <c r="O124" s="38"/>
      <c r="P124" s="38"/>
      <c r="Q124" s="38"/>
      <c r="R124" s="38"/>
      <c r="S124" s="38"/>
    </row>
    <row r="125" spans="1:19" ht="63.75">
      <c r="A125" s="38"/>
      <c r="B125" s="42" t="s">
        <v>80</v>
      </c>
      <c r="C125" s="38"/>
      <c r="D125" s="38"/>
      <c r="E125" s="38"/>
      <c r="F125" s="38"/>
      <c r="G125" s="38"/>
      <c r="H125" s="38"/>
      <c r="I125" s="38"/>
      <c r="J125" s="38"/>
      <c r="K125" s="38"/>
      <c r="L125" s="38"/>
      <c r="M125" s="38"/>
      <c r="N125" s="38"/>
      <c r="O125" s="38"/>
      <c r="P125" s="38"/>
      <c r="Q125" s="38"/>
      <c r="R125" s="38"/>
      <c r="S125" s="38"/>
    </row>
    <row r="126" spans="1:19" ht="51">
      <c r="A126" s="38"/>
      <c r="B126" s="42" t="s">
        <v>81</v>
      </c>
      <c r="C126" s="38"/>
      <c r="D126" s="38"/>
      <c r="E126" s="38"/>
      <c r="F126" s="38"/>
      <c r="G126" s="38"/>
      <c r="H126" s="38"/>
      <c r="I126" s="38"/>
      <c r="J126" s="38"/>
      <c r="K126" s="38"/>
      <c r="L126" s="38"/>
      <c r="M126" s="38"/>
      <c r="N126" s="38"/>
      <c r="O126" s="38"/>
      <c r="P126" s="38"/>
      <c r="Q126" s="38"/>
      <c r="R126" s="38"/>
      <c r="S126" s="38"/>
    </row>
    <row r="127" spans="1:19" ht="12.75">
      <c r="A127" s="38"/>
      <c r="B127" s="42" t="s">
        <v>114</v>
      </c>
      <c r="C127" s="38"/>
      <c r="D127" s="38"/>
      <c r="E127" s="38"/>
      <c r="F127" s="38"/>
      <c r="G127" s="38"/>
      <c r="H127" s="38"/>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B51:P51"/>
    <mergeCell ref="B52:P67"/>
    <mergeCell ref="A68:Q68"/>
    <mergeCell ref="C69:P69"/>
    <mergeCell ref="C70:P70"/>
    <mergeCell ref="C71:P71"/>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G12"/>
  <sheetViews>
    <sheetView zoomScalePageLayoutView="0" workbookViewId="0" topLeftCell="A8">
      <selection activeCell="C24" sqref="C24:P24"/>
    </sheetView>
  </sheetViews>
  <sheetFormatPr defaultColWidth="11.421875" defaultRowHeight="12.75"/>
  <cols>
    <col min="1" max="1" width="23.8515625" style="0" customWidth="1"/>
    <col min="2" max="2" width="34.57421875" style="0" customWidth="1"/>
    <col min="3" max="3" width="24.7109375" style="0" customWidth="1"/>
    <col min="4" max="4" width="12.421875" style="0" customWidth="1"/>
    <col min="7" max="7" width="24.28125" style="0" customWidth="1"/>
  </cols>
  <sheetData>
    <row r="1" spans="1:7" ht="18.75" thickTop="1">
      <c r="A1" s="305"/>
      <c r="B1" s="308" t="s">
        <v>56</v>
      </c>
      <c r="C1" s="308"/>
      <c r="D1" s="308"/>
      <c r="E1" s="309" t="s">
        <v>86</v>
      </c>
      <c r="F1" s="310"/>
      <c r="G1" s="311"/>
    </row>
    <row r="2" spans="1:7" ht="18">
      <c r="A2" s="306"/>
      <c r="B2" s="312" t="s">
        <v>87</v>
      </c>
      <c r="C2" s="312"/>
      <c r="D2" s="312"/>
      <c r="E2" s="313" t="s">
        <v>88</v>
      </c>
      <c r="F2" s="314"/>
      <c r="G2" s="315"/>
    </row>
    <row r="3" spans="1:7" ht="21.75" customHeight="1">
      <c r="A3" s="306"/>
      <c r="B3" s="312" t="s">
        <v>89</v>
      </c>
      <c r="C3" s="312"/>
      <c r="D3" s="312"/>
      <c r="E3" s="313" t="s">
        <v>90</v>
      </c>
      <c r="F3" s="314"/>
      <c r="G3" s="315"/>
    </row>
    <row r="4" spans="1:7" ht="29.25" customHeight="1" thickBot="1">
      <c r="A4" s="307"/>
      <c r="B4" s="316" t="s">
        <v>91</v>
      </c>
      <c r="C4" s="316"/>
      <c r="D4" s="316"/>
      <c r="E4" s="317" t="s">
        <v>61</v>
      </c>
      <c r="F4" s="318"/>
      <c r="G4" s="319"/>
    </row>
    <row r="5" spans="1:7" ht="18.75" thickTop="1">
      <c r="A5" s="25"/>
      <c r="B5" s="24"/>
      <c r="C5" s="26"/>
      <c r="D5" s="26"/>
      <c r="E5" s="27"/>
      <c r="F5" s="27"/>
      <c r="G5" s="27"/>
    </row>
    <row r="6" spans="1:7" ht="15.75">
      <c r="A6" s="28" t="s">
        <v>0</v>
      </c>
      <c r="C6" s="286" t="s">
        <v>95</v>
      </c>
      <c r="D6" s="286"/>
      <c r="E6" s="286"/>
      <c r="F6" s="286"/>
      <c r="G6" s="286"/>
    </row>
    <row r="7" ht="13.5" thickBot="1">
      <c r="A7" s="28"/>
    </row>
    <row r="8" spans="1:7" ht="14.25" thickBot="1" thickTop="1">
      <c r="A8" s="287" t="s">
        <v>92</v>
      </c>
      <c r="B8" s="289" t="s">
        <v>20</v>
      </c>
      <c r="C8" s="291" t="s">
        <v>115</v>
      </c>
      <c r="D8" s="291"/>
      <c r="E8" s="291"/>
      <c r="F8" s="291"/>
      <c r="G8" s="292"/>
    </row>
    <row r="9" spans="1:7" ht="13.5" thickBot="1">
      <c r="A9" s="288"/>
      <c r="B9" s="290"/>
      <c r="C9" s="31" t="s">
        <v>69</v>
      </c>
      <c r="D9" s="31" t="s">
        <v>93</v>
      </c>
      <c r="E9" s="293" t="s">
        <v>94</v>
      </c>
      <c r="F9" s="293"/>
      <c r="G9" s="294"/>
    </row>
    <row r="10" spans="1:7" ht="80.25" customHeight="1" thickBot="1">
      <c r="A10" s="295" t="s">
        <v>95</v>
      </c>
      <c r="B10" s="29" t="s">
        <v>124</v>
      </c>
      <c r="C10" s="30"/>
      <c r="D10" s="297" t="str">
        <f>IF(C11=0,"0%",C10/C11)</f>
        <v>0%</v>
      </c>
      <c r="E10" s="299"/>
      <c r="F10" s="300"/>
      <c r="G10" s="301"/>
    </row>
    <row r="11" spans="1:7" ht="245.25" customHeight="1" thickBot="1">
      <c r="A11" s="296"/>
      <c r="B11" s="29" t="s">
        <v>125</v>
      </c>
      <c r="C11" s="30"/>
      <c r="D11" s="298"/>
      <c r="E11" s="302"/>
      <c r="F11" s="303"/>
      <c r="G11" s="304"/>
    </row>
    <row r="12" ht="12.75">
      <c r="D12" s="46" t="str">
        <f>D10</f>
        <v>0%</v>
      </c>
    </row>
  </sheetData>
  <sheetProtection/>
  <mergeCells count="17">
    <mergeCell ref="A1:A4"/>
    <mergeCell ref="B1:D1"/>
    <mergeCell ref="E1:G1"/>
    <mergeCell ref="B2:D2"/>
    <mergeCell ref="E2:G2"/>
    <mergeCell ref="B3:D3"/>
    <mergeCell ref="E3:G3"/>
    <mergeCell ref="B4:D4"/>
    <mergeCell ref="E4:G4"/>
    <mergeCell ref="C6:G6"/>
    <mergeCell ref="A8:A9"/>
    <mergeCell ref="B8:B9"/>
    <mergeCell ref="C8:G8"/>
    <mergeCell ref="E9:G9"/>
    <mergeCell ref="A10:A11"/>
    <mergeCell ref="D10:D11"/>
    <mergeCell ref="E10:G11"/>
  </mergeCells>
  <printOptions/>
  <pageMargins left="0.7" right="0.7" top="0.75" bottom="0.75" header="0.3" footer="0.3"/>
  <pageSetup orientation="portrait" paperSize="14" scale="65"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T176"/>
  <sheetViews>
    <sheetView zoomScalePageLayoutView="0" workbookViewId="0" topLeftCell="A52">
      <selection activeCell="T41" sqref="T41"/>
    </sheetView>
  </sheetViews>
  <sheetFormatPr defaultColWidth="11.421875" defaultRowHeight="12.75"/>
  <cols>
    <col min="1" max="1" width="3.0039062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18" width="11.7109375" style="50" customWidth="1"/>
    <col min="19" max="19" width="11.421875" style="95" hidden="1" customWidth="1"/>
    <col min="20" max="16384" width="11.421875" style="50" customWidth="1"/>
  </cols>
  <sheetData>
    <row r="1" spans="2:16" ht="13.5" thickBot="1">
      <c r="B1" s="85"/>
      <c r="C1" s="85"/>
      <c r="D1" s="85"/>
      <c r="E1" s="85"/>
      <c r="F1" s="85"/>
      <c r="G1" s="85"/>
      <c r="H1" s="85"/>
      <c r="I1" s="85"/>
      <c r="J1" s="85"/>
      <c r="K1" s="85"/>
      <c r="L1" s="85"/>
      <c r="M1" s="85"/>
      <c r="N1" s="85"/>
      <c r="O1" s="85"/>
      <c r="P1" s="85"/>
    </row>
    <row r="2" spans="2:19" ht="16.5" customHeight="1">
      <c r="B2" s="325"/>
      <c r="C2" s="328" t="s">
        <v>56</v>
      </c>
      <c r="D2" s="329"/>
      <c r="E2" s="329"/>
      <c r="F2" s="329"/>
      <c r="G2" s="329"/>
      <c r="H2" s="329"/>
      <c r="I2" s="329"/>
      <c r="J2" s="329"/>
      <c r="K2" s="329"/>
      <c r="L2" s="329"/>
      <c r="M2" s="330"/>
      <c r="N2" s="331" t="s">
        <v>179</v>
      </c>
      <c r="O2" s="332"/>
      <c r="P2" s="333"/>
      <c r="S2" s="120">
        <f>+C26</f>
        <v>0.9</v>
      </c>
    </row>
    <row r="3" spans="2:19" ht="15.75" customHeight="1">
      <c r="B3" s="326"/>
      <c r="C3" s="334" t="s">
        <v>58</v>
      </c>
      <c r="D3" s="335"/>
      <c r="E3" s="335"/>
      <c r="F3" s="335"/>
      <c r="G3" s="335"/>
      <c r="H3" s="335"/>
      <c r="I3" s="335"/>
      <c r="J3" s="335"/>
      <c r="K3" s="335"/>
      <c r="L3" s="335"/>
      <c r="M3" s="336"/>
      <c r="N3" s="337" t="s">
        <v>181</v>
      </c>
      <c r="O3" s="338"/>
      <c r="P3" s="339"/>
      <c r="S3" s="96">
        <v>0.7444449</v>
      </c>
    </row>
    <row r="4" spans="2:19" ht="15.75" customHeight="1">
      <c r="B4" s="326"/>
      <c r="C4" s="334" t="s">
        <v>59</v>
      </c>
      <c r="D4" s="335"/>
      <c r="E4" s="335"/>
      <c r="F4" s="335"/>
      <c r="G4" s="335"/>
      <c r="H4" s="335"/>
      <c r="I4" s="335"/>
      <c r="J4" s="335"/>
      <c r="K4" s="335"/>
      <c r="L4" s="335"/>
      <c r="M4" s="336"/>
      <c r="N4" s="337" t="s">
        <v>180</v>
      </c>
      <c r="O4" s="338"/>
      <c r="P4" s="339"/>
      <c r="S4" s="96">
        <v>0.600001</v>
      </c>
    </row>
    <row r="5" spans="2:19" ht="16.5" customHeight="1" thickBot="1">
      <c r="B5" s="327"/>
      <c r="C5" s="340" t="s">
        <v>60</v>
      </c>
      <c r="D5" s="341"/>
      <c r="E5" s="341"/>
      <c r="F5" s="341"/>
      <c r="G5" s="341"/>
      <c r="H5" s="341"/>
      <c r="I5" s="341"/>
      <c r="J5" s="341"/>
      <c r="K5" s="341"/>
      <c r="L5" s="341"/>
      <c r="M5" s="342"/>
      <c r="N5" s="343" t="s">
        <v>61</v>
      </c>
      <c r="O5" s="344"/>
      <c r="P5" s="345"/>
      <c r="S5" s="96">
        <v>0.6</v>
      </c>
    </row>
    <row r="6" spans="2:19" ht="13.5" thickBot="1">
      <c r="B6" s="85"/>
      <c r="C6" s="85"/>
      <c r="D6" s="85"/>
      <c r="E6" s="85"/>
      <c r="F6" s="85"/>
      <c r="G6" s="85"/>
      <c r="H6" s="85"/>
      <c r="I6" s="85"/>
      <c r="J6" s="85"/>
      <c r="K6" s="85"/>
      <c r="L6" s="85"/>
      <c r="M6" s="85"/>
      <c r="N6" s="85"/>
      <c r="O6" s="85"/>
      <c r="P6" s="85"/>
      <c r="S6" s="96"/>
    </row>
    <row r="7" spans="1:19" ht="12.75">
      <c r="A7" s="52"/>
      <c r="B7" s="346" t="s">
        <v>65</v>
      </c>
      <c r="C7" s="347"/>
      <c r="D7" s="347"/>
      <c r="E7" s="347"/>
      <c r="F7" s="347"/>
      <c r="G7" s="347"/>
      <c r="H7" s="347"/>
      <c r="I7" s="347"/>
      <c r="J7" s="347"/>
      <c r="K7" s="347"/>
      <c r="L7" s="347"/>
      <c r="M7" s="347"/>
      <c r="N7" s="347"/>
      <c r="O7" s="347"/>
      <c r="P7" s="348"/>
      <c r="Q7" s="52"/>
      <c r="S7" s="96"/>
    </row>
    <row r="8" spans="1:17" ht="13.5" thickBot="1">
      <c r="A8" s="52"/>
      <c r="B8" s="349"/>
      <c r="C8" s="350"/>
      <c r="D8" s="350"/>
      <c r="E8" s="350"/>
      <c r="F8" s="350"/>
      <c r="G8" s="350"/>
      <c r="H8" s="350"/>
      <c r="I8" s="350"/>
      <c r="J8" s="350"/>
      <c r="K8" s="350"/>
      <c r="L8" s="350"/>
      <c r="M8" s="350"/>
      <c r="N8" s="350"/>
      <c r="O8" s="350"/>
      <c r="P8" s="351"/>
      <c r="Q8" s="52"/>
    </row>
    <row r="9" spans="1:17" ht="6.75" customHeight="1" thickBot="1">
      <c r="A9" s="52"/>
      <c r="B9" s="352"/>
      <c r="C9" s="352"/>
      <c r="D9" s="352"/>
      <c r="E9" s="352"/>
      <c r="F9" s="352"/>
      <c r="G9" s="352"/>
      <c r="H9" s="352"/>
      <c r="I9" s="352"/>
      <c r="J9" s="352"/>
      <c r="K9" s="352"/>
      <c r="L9" s="352"/>
      <c r="M9" s="352"/>
      <c r="N9" s="352"/>
      <c r="O9" s="352"/>
      <c r="P9" s="352"/>
      <c r="Q9" s="52"/>
    </row>
    <row r="10" spans="1:17" ht="26.25" customHeight="1" thickBot="1">
      <c r="A10" s="52"/>
      <c r="B10" s="86" t="s">
        <v>83</v>
      </c>
      <c r="C10" s="358">
        <v>2019</v>
      </c>
      <c r="D10" s="359"/>
      <c r="E10" s="359"/>
      <c r="F10" s="359"/>
      <c r="G10" s="359"/>
      <c r="H10" s="359"/>
      <c r="I10" s="360"/>
      <c r="J10" s="353" t="s">
        <v>1</v>
      </c>
      <c r="K10" s="354"/>
      <c r="L10" s="354"/>
      <c r="M10" s="354"/>
      <c r="N10" s="355" t="s">
        <v>193</v>
      </c>
      <c r="O10" s="356"/>
      <c r="P10" s="357"/>
      <c r="Q10" s="52"/>
    </row>
    <row r="11" spans="1:17" ht="4.5" customHeight="1" thickBot="1">
      <c r="A11" s="52"/>
      <c r="B11" s="361"/>
      <c r="C11" s="362"/>
      <c r="D11" s="362"/>
      <c r="E11" s="362"/>
      <c r="F11" s="362"/>
      <c r="G11" s="362"/>
      <c r="H11" s="362"/>
      <c r="I11" s="362"/>
      <c r="J11" s="362"/>
      <c r="K11" s="362"/>
      <c r="L11" s="362"/>
      <c r="M11" s="362"/>
      <c r="N11" s="362"/>
      <c r="O11" s="362"/>
      <c r="P11" s="363"/>
      <c r="Q11" s="52"/>
    </row>
    <row r="12" spans="1:17" ht="13.5" thickBot="1">
      <c r="A12" s="52"/>
      <c r="B12" s="61" t="s">
        <v>0</v>
      </c>
      <c r="C12" s="364" t="s">
        <v>163</v>
      </c>
      <c r="D12" s="364"/>
      <c r="E12" s="364"/>
      <c r="F12" s="364"/>
      <c r="G12" s="364"/>
      <c r="H12" s="364"/>
      <c r="I12" s="364"/>
      <c r="J12" s="364"/>
      <c r="K12" s="364"/>
      <c r="L12" s="364"/>
      <c r="M12" s="364"/>
      <c r="N12" s="364"/>
      <c r="O12" s="364"/>
      <c r="P12" s="365"/>
      <c r="Q12" s="52"/>
    </row>
    <row r="13" spans="1:17" ht="4.5" customHeight="1" thickBot="1">
      <c r="A13" s="52"/>
      <c r="B13" s="366"/>
      <c r="C13" s="367"/>
      <c r="D13" s="367"/>
      <c r="E13" s="367"/>
      <c r="F13" s="367"/>
      <c r="G13" s="367"/>
      <c r="H13" s="367"/>
      <c r="I13" s="367"/>
      <c r="J13" s="367"/>
      <c r="K13" s="367"/>
      <c r="L13" s="367"/>
      <c r="M13" s="367"/>
      <c r="N13" s="367"/>
      <c r="O13" s="367"/>
      <c r="P13" s="368"/>
      <c r="Q13" s="52"/>
    </row>
    <row r="14" spans="1:17" ht="18" customHeight="1" thickBot="1">
      <c r="A14" s="52"/>
      <c r="B14" s="61" t="s">
        <v>6</v>
      </c>
      <c r="C14" s="369" t="s">
        <v>256</v>
      </c>
      <c r="D14" s="370"/>
      <c r="E14" s="370"/>
      <c r="F14" s="370"/>
      <c r="G14" s="370"/>
      <c r="H14" s="370"/>
      <c r="I14" s="370"/>
      <c r="J14" s="370"/>
      <c r="K14" s="370"/>
      <c r="L14" s="370"/>
      <c r="M14" s="370"/>
      <c r="N14" s="370"/>
      <c r="O14" s="370"/>
      <c r="P14" s="371"/>
      <c r="Q14" s="52"/>
    </row>
    <row r="15" spans="1:17" ht="4.5" customHeight="1" thickBot="1">
      <c r="A15" s="52"/>
      <c r="B15" s="372"/>
      <c r="C15" s="373"/>
      <c r="D15" s="373"/>
      <c r="E15" s="373"/>
      <c r="F15" s="373"/>
      <c r="G15" s="373"/>
      <c r="H15" s="373"/>
      <c r="I15" s="373"/>
      <c r="J15" s="373"/>
      <c r="K15" s="373"/>
      <c r="L15" s="373"/>
      <c r="M15" s="373"/>
      <c r="N15" s="373"/>
      <c r="O15" s="373"/>
      <c r="P15" s="374"/>
      <c r="Q15" s="52"/>
    </row>
    <row r="16" spans="1:17" ht="32.25" customHeight="1" thickBot="1">
      <c r="A16" s="52"/>
      <c r="B16" s="61" t="s">
        <v>25</v>
      </c>
      <c r="C16" s="375" t="s">
        <v>228</v>
      </c>
      <c r="D16" s="376"/>
      <c r="E16" s="376"/>
      <c r="F16" s="376"/>
      <c r="G16" s="376"/>
      <c r="H16" s="376"/>
      <c r="I16" s="376"/>
      <c r="J16" s="376"/>
      <c r="K16" s="376"/>
      <c r="L16" s="376"/>
      <c r="M16" s="376"/>
      <c r="N16" s="376"/>
      <c r="O16" s="376"/>
      <c r="P16" s="377"/>
      <c r="Q16" s="52"/>
    </row>
    <row r="17" spans="1:17" ht="4.5" customHeight="1" thickBot="1">
      <c r="A17" s="52"/>
      <c r="B17" s="372"/>
      <c r="C17" s="373"/>
      <c r="D17" s="373"/>
      <c r="E17" s="373"/>
      <c r="F17" s="373"/>
      <c r="G17" s="373"/>
      <c r="H17" s="373"/>
      <c r="I17" s="373"/>
      <c r="J17" s="373"/>
      <c r="K17" s="373"/>
      <c r="L17" s="373"/>
      <c r="M17" s="373"/>
      <c r="N17" s="373"/>
      <c r="O17" s="373"/>
      <c r="P17" s="374"/>
      <c r="Q17" s="52"/>
    </row>
    <row r="18" spans="1:17" ht="26.25" customHeight="1" thickBot="1">
      <c r="A18" s="52"/>
      <c r="B18" s="61" t="s">
        <v>11</v>
      </c>
      <c r="C18" s="378" t="s">
        <v>188</v>
      </c>
      <c r="D18" s="379"/>
      <c r="E18" s="379"/>
      <c r="F18" s="379"/>
      <c r="G18" s="379"/>
      <c r="H18" s="379"/>
      <c r="I18" s="379"/>
      <c r="J18" s="379"/>
      <c r="K18" s="379"/>
      <c r="L18" s="379"/>
      <c r="M18" s="379"/>
      <c r="N18" s="379"/>
      <c r="O18" s="379"/>
      <c r="P18" s="380"/>
      <c r="Q18" s="52"/>
    </row>
    <row r="19" spans="1:17" ht="4.5" customHeight="1" thickBot="1">
      <c r="A19" s="52"/>
      <c r="B19" s="381"/>
      <c r="C19" s="381"/>
      <c r="D19" s="381"/>
      <c r="E19" s="381"/>
      <c r="F19" s="381"/>
      <c r="G19" s="381"/>
      <c r="H19" s="381"/>
      <c r="I19" s="381"/>
      <c r="J19" s="381"/>
      <c r="K19" s="381"/>
      <c r="L19" s="381"/>
      <c r="M19" s="381"/>
      <c r="N19" s="381"/>
      <c r="O19" s="381"/>
      <c r="P19" s="381"/>
      <c r="Q19" s="52"/>
    </row>
    <row r="20" spans="1:17" ht="17.25" customHeight="1" thickBot="1">
      <c r="A20" s="52"/>
      <c r="B20" s="382" t="s">
        <v>26</v>
      </c>
      <c r="C20" s="383"/>
      <c r="D20" s="383"/>
      <c r="E20" s="383"/>
      <c r="F20" s="383"/>
      <c r="G20" s="383"/>
      <c r="H20" s="383"/>
      <c r="I20" s="383"/>
      <c r="J20" s="383"/>
      <c r="K20" s="383"/>
      <c r="L20" s="383"/>
      <c r="M20" s="383"/>
      <c r="N20" s="383"/>
      <c r="O20" s="383"/>
      <c r="P20" s="384"/>
      <c r="Q20" s="52"/>
    </row>
    <row r="21" spans="1:17" ht="4.5" customHeight="1" thickBot="1">
      <c r="A21" s="52"/>
      <c r="B21" s="385"/>
      <c r="C21" s="386"/>
      <c r="D21" s="386"/>
      <c r="E21" s="386"/>
      <c r="F21" s="386"/>
      <c r="G21" s="386"/>
      <c r="H21" s="386"/>
      <c r="I21" s="386"/>
      <c r="J21" s="386"/>
      <c r="K21" s="386"/>
      <c r="L21" s="386"/>
      <c r="M21" s="386"/>
      <c r="N21" s="386"/>
      <c r="O21" s="386"/>
      <c r="P21" s="387"/>
      <c r="Q21" s="52"/>
    </row>
    <row r="22" spans="1:17" ht="40.5" customHeight="1" thickBot="1">
      <c r="A22" s="52"/>
      <c r="B22" s="61" t="s">
        <v>3</v>
      </c>
      <c r="C22" s="388" t="s">
        <v>229</v>
      </c>
      <c r="D22" s="389"/>
      <c r="E22" s="389"/>
      <c r="F22" s="389"/>
      <c r="G22" s="389"/>
      <c r="H22" s="389"/>
      <c r="I22" s="389"/>
      <c r="J22" s="389"/>
      <c r="K22" s="389"/>
      <c r="L22" s="389"/>
      <c r="M22" s="389"/>
      <c r="N22" s="389"/>
      <c r="O22" s="389"/>
      <c r="P22" s="390"/>
      <c r="Q22" s="52"/>
    </row>
    <row r="23" spans="1:17" ht="4.5" customHeight="1" thickBot="1">
      <c r="A23" s="52"/>
      <c r="B23" s="372"/>
      <c r="C23" s="373"/>
      <c r="D23" s="373"/>
      <c r="E23" s="373"/>
      <c r="F23" s="373"/>
      <c r="G23" s="373"/>
      <c r="H23" s="373"/>
      <c r="I23" s="373"/>
      <c r="J23" s="373"/>
      <c r="K23" s="373"/>
      <c r="L23" s="373"/>
      <c r="M23" s="373"/>
      <c r="N23" s="373"/>
      <c r="O23" s="373"/>
      <c r="P23" s="374"/>
      <c r="Q23" s="52"/>
    </row>
    <row r="24" spans="1:17" ht="67.5" customHeight="1" thickBot="1">
      <c r="A24" s="52"/>
      <c r="B24" s="61" t="s">
        <v>12</v>
      </c>
      <c r="C24" s="391" t="s">
        <v>230</v>
      </c>
      <c r="D24" s="392"/>
      <c r="E24" s="392"/>
      <c r="F24" s="392"/>
      <c r="G24" s="392"/>
      <c r="H24" s="392"/>
      <c r="I24" s="392"/>
      <c r="J24" s="392"/>
      <c r="K24" s="392"/>
      <c r="L24" s="392"/>
      <c r="M24" s="392"/>
      <c r="N24" s="392"/>
      <c r="O24" s="392"/>
      <c r="P24" s="393"/>
      <c r="Q24" s="52"/>
    </row>
    <row r="25" spans="1:17" ht="4.5" customHeight="1" thickBot="1">
      <c r="A25" s="52"/>
      <c r="B25" s="394"/>
      <c r="C25" s="395"/>
      <c r="D25" s="395"/>
      <c r="E25" s="395"/>
      <c r="F25" s="395"/>
      <c r="G25" s="395"/>
      <c r="H25" s="395"/>
      <c r="I25" s="395"/>
      <c r="J25" s="395"/>
      <c r="K25" s="395"/>
      <c r="L25" s="395"/>
      <c r="M25" s="395"/>
      <c r="N25" s="395"/>
      <c r="O25" s="395"/>
      <c r="P25" s="396"/>
      <c r="Q25" s="52"/>
    </row>
    <row r="26" spans="1:17" ht="13.5" customHeight="1" thickBot="1">
      <c r="A26" s="52"/>
      <c r="B26" s="62" t="s">
        <v>2</v>
      </c>
      <c r="C26" s="397">
        <v>0.9</v>
      </c>
      <c r="D26" s="398"/>
      <c r="E26" s="398"/>
      <c r="F26" s="398"/>
      <c r="G26" s="398"/>
      <c r="H26" s="398"/>
      <c r="I26" s="398"/>
      <c r="J26" s="398"/>
      <c r="K26" s="398"/>
      <c r="L26" s="398"/>
      <c r="M26" s="398"/>
      <c r="N26" s="398"/>
      <c r="O26" s="398"/>
      <c r="P26" s="399"/>
      <c r="Q26" s="52"/>
    </row>
    <row r="27" spans="1:17" ht="4.5" customHeight="1" thickBot="1">
      <c r="A27" s="52"/>
      <c r="B27" s="400"/>
      <c r="C27" s="401"/>
      <c r="D27" s="401"/>
      <c r="E27" s="401"/>
      <c r="F27" s="401"/>
      <c r="G27" s="401"/>
      <c r="H27" s="401"/>
      <c r="I27" s="401"/>
      <c r="J27" s="401"/>
      <c r="K27" s="401"/>
      <c r="L27" s="401"/>
      <c r="M27" s="401"/>
      <c r="N27" s="401"/>
      <c r="O27" s="401"/>
      <c r="P27" s="402"/>
      <c r="Q27" s="52"/>
    </row>
    <row r="28" spans="1:17" ht="12.75" customHeight="1" thickBot="1">
      <c r="A28" s="52"/>
      <c r="B28" s="62" t="s">
        <v>13</v>
      </c>
      <c r="C28" s="11" t="s">
        <v>14</v>
      </c>
      <c r="D28" s="237" t="s">
        <v>231</v>
      </c>
      <c r="E28" s="238"/>
      <c r="F28" s="238"/>
      <c r="G28" s="239"/>
      <c r="H28" s="240" t="s">
        <v>15</v>
      </c>
      <c r="I28" s="240"/>
      <c r="J28" s="240"/>
      <c r="K28" s="237" t="s">
        <v>232</v>
      </c>
      <c r="L28" s="238"/>
      <c r="M28" s="239"/>
      <c r="N28" s="241" t="s">
        <v>16</v>
      </c>
      <c r="O28" s="242"/>
      <c r="P28" s="33" t="s">
        <v>226</v>
      </c>
      <c r="Q28" s="52"/>
    </row>
    <row r="29" spans="1:17" ht="4.5" customHeight="1" thickBot="1">
      <c r="A29" s="52"/>
      <c r="B29" s="403"/>
      <c r="C29" s="404"/>
      <c r="D29" s="404"/>
      <c r="E29" s="404"/>
      <c r="F29" s="404"/>
      <c r="G29" s="404"/>
      <c r="H29" s="404"/>
      <c r="I29" s="404"/>
      <c r="J29" s="404"/>
      <c r="K29" s="404"/>
      <c r="L29" s="404"/>
      <c r="M29" s="404"/>
      <c r="N29" s="404"/>
      <c r="O29" s="404"/>
      <c r="P29" s="405"/>
      <c r="Q29" s="52"/>
    </row>
    <row r="30" spans="1:17" ht="13.5" thickBot="1">
      <c r="A30" s="52"/>
      <c r="B30" s="84" t="s">
        <v>7</v>
      </c>
      <c r="C30" s="406" t="s">
        <v>178</v>
      </c>
      <c r="D30" s="364"/>
      <c r="E30" s="364"/>
      <c r="F30" s="364"/>
      <c r="G30" s="364"/>
      <c r="H30" s="364"/>
      <c r="I30" s="364"/>
      <c r="J30" s="364"/>
      <c r="K30" s="364"/>
      <c r="L30" s="364"/>
      <c r="M30" s="364"/>
      <c r="N30" s="364"/>
      <c r="O30" s="364"/>
      <c r="P30" s="365"/>
      <c r="Q30" s="52"/>
    </row>
    <row r="31" spans="1:17" ht="4.5" customHeight="1" thickBot="1">
      <c r="A31" s="52"/>
      <c r="B31" s="372"/>
      <c r="C31" s="373"/>
      <c r="D31" s="373"/>
      <c r="E31" s="373"/>
      <c r="F31" s="373"/>
      <c r="G31" s="373"/>
      <c r="H31" s="373"/>
      <c r="I31" s="373"/>
      <c r="J31" s="373"/>
      <c r="K31" s="373"/>
      <c r="L31" s="373"/>
      <c r="M31" s="373"/>
      <c r="N31" s="373"/>
      <c r="O31" s="373"/>
      <c r="P31" s="374"/>
      <c r="Q31" s="52"/>
    </row>
    <row r="32" spans="1:17" ht="13.5" thickBot="1">
      <c r="A32" s="52"/>
      <c r="B32" s="84" t="s">
        <v>4</v>
      </c>
      <c r="C32" s="407" t="s">
        <v>71</v>
      </c>
      <c r="D32" s="364"/>
      <c r="E32" s="364"/>
      <c r="F32" s="364"/>
      <c r="G32" s="364"/>
      <c r="H32" s="364"/>
      <c r="I32" s="364"/>
      <c r="J32" s="364"/>
      <c r="K32" s="364"/>
      <c r="L32" s="364"/>
      <c r="M32" s="364"/>
      <c r="N32" s="364"/>
      <c r="O32" s="364"/>
      <c r="P32" s="365"/>
      <c r="Q32" s="52"/>
    </row>
    <row r="33" spans="1:17" ht="4.5" customHeight="1" thickBot="1">
      <c r="A33" s="52"/>
      <c r="B33" s="372"/>
      <c r="C33" s="373"/>
      <c r="D33" s="373"/>
      <c r="E33" s="373"/>
      <c r="F33" s="373"/>
      <c r="G33" s="373"/>
      <c r="H33" s="373"/>
      <c r="I33" s="373"/>
      <c r="J33" s="373"/>
      <c r="K33" s="373"/>
      <c r="L33" s="373"/>
      <c r="M33" s="373"/>
      <c r="N33" s="373"/>
      <c r="O33" s="373"/>
      <c r="P33" s="374"/>
      <c r="Q33" s="52"/>
    </row>
    <row r="34" spans="1:17" ht="13.5" thickBot="1">
      <c r="A34" s="52"/>
      <c r="B34" s="84" t="s">
        <v>23</v>
      </c>
      <c r="C34" s="407" t="s">
        <v>71</v>
      </c>
      <c r="D34" s="364"/>
      <c r="E34" s="364"/>
      <c r="F34" s="364"/>
      <c r="G34" s="364"/>
      <c r="H34" s="364"/>
      <c r="I34" s="364"/>
      <c r="J34" s="364"/>
      <c r="K34" s="364"/>
      <c r="L34" s="364"/>
      <c r="M34" s="364"/>
      <c r="N34" s="364"/>
      <c r="O34" s="364"/>
      <c r="P34" s="365"/>
      <c r="Q34" s="52"/>
    </row>
    <row r="35" spans="1:17" ht="4.5" customHeight="1" thickBot="1">
      <c r="A35" s="52"/>
      <c r="B35" s="366"/>
      <c r="C35" s="367"/>
      <c r="D35" s="367"/>
      <c r="E35" s="367"/>
      <c r="F35" s="367"/>
      <c r="G35" s="367"/>
      <c r="H35" s="367"/>
      <c r="I35" s="367"/>
      <c r="J35" s="367"/>
      <c r="K35" s="367"/>
      <c r="L35" s="367"/>
      <c r="M35" s="367"/>
      <c r="N35" s="367"/>
      <c r="O35" s="367"/>
      <c r="P35" s="368"/>
      <c r="Q35" s="52"/>
    </row>
    <row r="36" spans="1:17" ht="16.5" customHeight="1" thickBot="1">
      <c r="A36" s="52"/>
      <c r="B36" s="84" t="s">
        <v>64</v>
      </c>
      <c r="C36" s="406" t="s">
        <v>70</v>
      </c>
      <c r="D36" s="364"/>
      <c r="E36" s="364"/>
      <c r="F36" s="364"/>
      <c r="G36" s="364"/>
      <c r="H36" s="364"/>
      <c r="I36" s="364"/>
      <c r="J36" s="364"/>
      <c r="K36" s="364"/>
      <c r="L36" s="364"/>
      <c r="M36" s="364"/>
      <c r="N36" s="364"/>
      <c r="O36" s="364"/>
      <c r="P36" s="365"/>
      <c r="Q36" s="52"/>
    </row>
    <row r="37" spans="1:17" ht="4.5" customHeight="1" thickBot="1">
      <c r="A37" s="52"/>
      <c r="B37" s="87"/>
      <c r="C37" s="87"/>
      <c r="D37" s="87"/>
      <c r="E37" s="87"/>
      <c r="F37" s="87"/>
      <c r="G37" s="87"/>
      <c r="H37" s="87"/>
      <c r="I37" s="87"/>
      <c r="J37" s="87"/>
      <c r="K37" s="87"/>
      <c r="L37" s="87"/>
      <c r="M37" s="87"/>
      <c r="N37" s="87"/>
      <c r="O37" s="87"/>
      <c r="P37" s="87"/>
      <c r="Q37" s="52"/>
    </row>
    <row r="38" spans="1:17" ht="13.5" thickBot="1">
      <c r="A38" s="52"/>
      <c r="B38" s="408" t="s">
        <v>17</v>
      </c>
      <c r="C38" s="409"/>
      <c r="D38" s="409"/>
      <c r="E38" s="409"/>
      <c r="F38" s="409"/>
      <c r="G38" s="409"/>
      <c r="H38" s="409"/>
      <c r="I38" s="409"/>
      <c r="J38" s="409"/>
      <c r="K38" s="409"/>
      <c r="L38" s="409"/>
      <c r="M38" s="409"/>
      <c r="N38" s="409"/>
      <c r="O38" s="410"/>
      <c r="P38" s="411"/>
      <c r="Q38" s="52"/>
    </row>
    <row r="39" spans="1:17" ht="13.5" thickBot="1">
      <c r="A39" s="52"/>
      <c r="B39" s="88" t="s">
        <v>22</v>
      </c>
      <c r="C39" s="408" t="s">
        <v>18</v>
      </c>
      <c r="D39" s="409"/>
      <c r="E39" s="409"/>
      <c r="F39" s="409"/>
      <c r="G39" s="411"/>
      <c r="H39" s="408" t="s">
        <v>7</v>
      </c>
      <c r="I39" s="409"/>
      <c r="J39" s="409"/>
      <c r="K39" s="409"/>
      <c r="L39" s="411"/>
      <c r="M39" s="408" t="s">
        <v>19</v>
      </c>
      <c r="N39" s="409"/>
      <c r="O39" s="410"/>
      <c r="P39" s="411"/>
      <c r="Q39" s="52"/>
    </row>
    <row r="40" spans="1:17" ht="54" customHeight="1">
      <c r="A40" s="52"/>
      <c r="B40" s="148" t="s">
        <v>233</v>
      </c>
      <c r="C40" s="414" t="s">
        <v>234</v>
      </c>
      <c r="D40" s="415"/>
      <c r="E40" s="415"/>
      <c r="F40" s="415"/>
      <c r="G40" s="416"/>
      <c r="H40" s="417" t="s">
        <v>235</v>
      </c>
      <c r="I40" s="418"/>
      <c r="J40" s="418"/>
      <c r="K40" s="418"/>
      <c r="L40" s="419"/>
      <c r="M40" s="420" t="s">
        <v>254</v>
      </c>
      <c r="N40" s="421"/>
      <c r="O40" s="421"/>
      <c r="P40" s="422"/>
      <c r="Q40" s="52"/>
    </row>
    <row r="41" spans="1:17" ht="55.5" customHeight="1">
      <c r="A41" s="52"/>
      <c r="B41" s="149" t="s">
        <v>236</v>
      </c>
      <c r="C41" s="423" t="s">
        <v>237</v>
      </c>
      <c r="D41" s="418"/>
      <c r="E41" s="418"/>
      <c r="F41" s="418"/>
      <c r="G41" s="419"/>
      <c r="H41" s="417" t="s">
        <v>235</v>
      </c>
      <c r="I41" s="418"/>
      <c r="J41" s="418"/>
      <c r="K41" s="418"/>
      <c r="L41" s="419"/>
      <c r="M41" s="420" t="s">
        <v>254</v>
      </c>
      <c r="N41" s="421"/>
      <c r="O41" s="421"/>
      <c r="P41" s="422"/>
      <c r="Q41" s="52"/>
    </row>
    <row r="42" spans="1:17" ht="13.5" customHeight="1">
      <c r="A42" s="52"/>
      <c r="B42" s="89"/>
      <c r="C42" s="412"/>
      <c r="D42" s="412"/>
      <c r="E42" s="412"/>
      <c r="F42" s="412"/>
      <c r="G42" s="412"/>
      <c r="H42" s="412"/>
      <c r="I42" s="412"/>
      <c r="J42" s="412"/>
      <c r="K42" s="412"/>
      <c r="L42" s="412"/>
      <c r="M42" s="412"/>
      <c r="N42" s="412"/>
      <c r="O42" s="412"/>
      <c r="P42" s="413"/>
      <c r="Q42" s="52"/>
    </row>
    <row r="43" spans="1:17" ht="12.75" customHeight="1">
      <c r="A43" s="52"/>
      <c r="B43" s="89"/>
      <c r="C43" s="412"/>
      <c r="D43" s="412"/>
      <c r="E43" s="412"/>
      <c r="F43" s="412"/>
      <c r="G43" s="412"/>
      <c r="H43" s="412"/>
      <c r="I43" s="412"/>
      <c r="J43" s="412"/>
      <c r="K43" s="412"/>
      <c r="L43" s="412"/>
      <c r="M43" s="412"/>
      <c r="N43" s="412"/>
      <c r="O43" s="412"/>
      <c r="P43" s="413"/>
      <c r="Q43" s="52"/>
    </row>
    <row r="44" spans="1:17" ht="11.25" customHeight="1" thickBot="1">
      <c r="A44" s="52"/>
      <c r="B44" s="90"/>
      <c r="C44" s="439"/>
      <c r="D44" s="439"/>
      <c r="E44" s="439"/>
      <c r="F44" s="439"/>
      <c r="G44" s="439"/>
      <c r="H44" s="439"/>
      <c r="I44" s="439"/>
      <c r="J44" s="439"/>
      <c r="K44" s="439"/>
      <c r="L44" s="439"/>
      <c r="M44" s="439"/>
      <c r="N44" s="439"/>
      <c r="O44" s="439"/>
      <c r="P44" s="454"/>
      <c r="Q44" s="52"/>
    </row>
    <row r="45" spans="1:17" ht="4.5" customHeight="1" thickBot="1">
      <c r="A45" s="52"/>
      <c r="B45" s="91"/>
      <c r="C45" s="91"/>
      <c r="D45" s="91"/>
      <c r="E45" s="91"/>
      <c r="F45" s="91"/>
      <c r="G45" s="91"/>
      <c r="H45" s="91"/>
      <c r="I45" s="91"/>
      <c r="J45" s="91"/>
      <c r="K45" s="91"/>
      <c r="L45" s="91"/>
      <c r="M45" s="91"/>
      <c r="N45" s="91"/>
      <c r="O45" s="91"/>
      <c r="P45" s="91"/>
      <c r="Q45" s="52"/>
    </row>
    <row r="46" spans="1:17" ht="13.5" customHeight="1" thickBot="1">
      <c r="A46" s="52"/>
      <c r="B46" s="455" t="s">
        <v>8</v>
      </c>
      <c r="C46" s="456"/>
      <c r="D46" s="456"/>
      <c r="E46" s="456"/>
      <c r="F46" s="456"/>
      <c r="G46" s="456"/>
      <c r="H46" s="456"/>
      <c r="I46" s="456"/>
      <c r="J46" s="456"/>
      <c r="K46" s="456"/>
      <c r="L46" s="456"/>
      <c r="M46" s="456"/>
      <c r="N46" s="456"/>
      <c r="O46" s="456"/>
      <c r="P46" s="457"/>
      <c r="Q46" s="52"/>
    </row>
    <row r="47" spans="1:17" ht="4.5" customHeight="1" thickBot="1">
      <c r="A47" s="52"/>
      <c r="B47" s="92"/>
      <c r="C47" s="87"/>
      <c r="D47" s="87"/>
      <c r="E47" s="87"/>
      <c r="F47" s="87"/>
      <c r="G47" s="87"/>
      <c r="H47" s="87"/>
      <c r="I47" s="87"/>
      <c r="J47" s="87"/>
      <c r="K47" s="87"/>
      <c r="L47" s="87"/>
      <c r="M47" s="87"/>
      <c r="N47" s="87"/>
      <c r="O47" s="87"/>
      <c r="P47" s="93"/>
      <c r="Q47" s="52"/>
    </row>
    <row r="48" spans="1:17" ht="12.75">
      <c r="A48" s="52"/>
      <c r="B48" s="458" t="s">
        <v>20</v>
      </c>
      <c r="C48" s="63" t="s">
        <v>9</v>
      </c>
      <c r="D48" s="64" t="s">
        <v>149</v>
      </c>
      <c r="E48" s="64" t="s">
        <v>150</v>
      </c>
      <c r="F48" s="64" t="s">
        <v>151</v>
      </c>
      <c r="G48" s="64" t="s">
        <v>152</v>
      </c>
      <c r="H48" s="64" t="s">
        <v>153</v>
      </c>
      <c r="I48" s="64" t="s">
        <v>154</v>
      </c>
      <c r="J48" s="64" t="s">
        <v>155</v>
      </c>
      <c r="K48" s="64" t="s">
        <v>156</v>
      </c>
      <c r="L48" s="64" t="s">
        <v>157</v>
      </c>
      <c r="M48" s="64" t="s">
        <v>158</v>
      </c>
      <c r="N48" s="64" t="s">
        <v>159</v>
      </c>
      <c r="O48" s="65" t="s">
        <v>160</v>
      </c>
      <c r="P48" s="66" t="s">
        <v>10</v>
      </c>
      <c r="Q48" s="52"/>
    </row>
    <row r="49" spans="1:17" ht="13.5" thickBot="1">
      <c r="A49" s="52"/>
      <c r="B49" s="459"/>
      <c r="C49" s="67" t="s">
        <v>10</v>
      </c>
      <c r="D49" s="68"/>
      <c r="E49" s="68"/>
      <c r="F49" s="68"/>
      <c r="G49" s="70"/>
      <c r="H49" s="70"/>
      <c r="I49" s="69">
        <f>RegistroSolicitudes!F10</f>
        <v>1</v>
      </c>
      <c r="J49" s="70"/>
      <c r="K49" s="70"/>
      <c r="L49" s="69">
        <f>RegistroSolicitudes!H10</f>
        <v>1</v>
      </c>
      <c r="M49" s="70"/>
      <c r="N49" s="70"/>
      <c r="O49" s="69">
        <f>RegistroSolicitudes!J10</f>
        <v>1</v>
      </c>
      <c r="P49" s="145">
        <f>RegistroSolicitudes!L10</f>
        <v>1</v>
      </c>
      <c r="Q49" s="52"/>
    </row>
    <row r="50" spans="1:17" ht="4.5" customHeight="1" thickBot="1">
      <c r="A50" s="52"/>
      <c r="B50" s="94">
        <v>0.9</v>
      </c>
      <c r="C50" s="71"/>
      <c r="D50" s="71"/>
      <c r="E50" s="71"/>
      <c r="F50" s="119">
        <f>+$C$26</f>
        <v>0.9</v>
      </c>
      <c r="G50" s="118"/>
      <c r="H50" s="118"/>
      <c r="I50" s="119">
        <f>+$C$26</f>
        <v>0.9</v>
      </c>
      <c r="J50" s="71"/>
      <c r="K50" s="71"/>
      <c r="L50" s="119">
        <f>+$C$26</f>
        <v>0.9</v>
      </c>
      <c r="M50" s="71"/>
      <c r="N50" s="71"/>
      <c r="O50" s="119">
        <f>+$C$26</f>
        <v>0.9</v>
      </c>
      <c r="P50" s="119">
        <f>+$C$26</f>
        <v>0.9</v>
      </c>
      <c r="Q50" s="52"/>
    </row>
    <row r="51" spans="1:17" ht="22.5" customHeight="1" thickBot="1">
      <c r="A51" s="52"/>
      <c r="B51" s="382" t="s">
        <v>21</v>
      </c>
      <c r="C51" s="383"/>
      <c r="D51" s="383"/>
      <c r="E51" s="383"/>
      <c r="F51" s="383"/>
      <c r="G51" s="383"/>
      <c r="H51" s="383"/>
      <c r="I51" s="383"/>
      <c r="J51" s="383"/>
      <c r="K51" s="383"/>
      <c r="L51" s="383"/>
      <c r="M51" s="383"/>
      <c r="N51" s="383"/>
      <c r="O51" s="383"/>
      <c r="P51" s="384"/>
      <c r="Q51" s="52"/>
    </row>
    <row r="52" spans="1:17" ht="12.75">
      <c r="A52" s="52"/>
      <c r="B52" s="429"/>
      <c r="C52" s="430"/>
      <c r="D52" s="430"/>
      <c r="E52" s="430"/>
      <c r="F52" s="430"/>
      <c r="G52" s="430"/>
      <c r="H52" s="430"/>
      <c r="I52" s="430"/>
      <c r="J52" s="430"/>
      <c r="K52" s="430"/>
      <c r="L52" s="430"/>
      <c r="M52" s="430"/>
      <c r="N52" s="430"/>
      <c r="O52" s="430"/>
      <c r="P52" s="431"/>
      <c r="Q52" s="52"/>
    </row>
    <row r="53" spans="1:17" ht="12.75">
      <c r="A53" s="52"/>
      <c r="B53" s="432"/>
      <c r="C53" s="433"/>
      <c r="D53" s="433"/>
      <c r="E53" s="433"/>
      <c r="F53" s="433"/>
      <c r="G53" s="433"/>
      <c r="H53" s="433"/>
      <c r="I53" s="433"/>
      <c r="J53" s="433"/>
      <c r="K53" s="433"/>
      <c r="L53" s="433"/>
      <c r="M53" s="433"/>
      <c r="N53" s="433"/>
      <c r="O53" s="433"/>
      <c r="P53" s="434"/>
      <c r="Q53" s="52"/>
    </row>
    <row r="54" spans="1:17" ht="12.75">
      <c r="A54" s="52"/>
      <c r="B54" s="432"/>
      <c r="C54" s="433"/>
      <c r="D54" s="433"/>
      <c r="E54" s="433"/>
      <c r="F54" s="433"/>
      <c r="G54" s="433"/>
      <c r="H54" s="433"/>
      <c r="I54" s="433"/>
      <c r="J54" s="433"/>
      <c r="K54" s="433"/>
      <c r="L54" s="433"/>
      <c r="M54" s="433"/>
      <c r="N54" s="433"/>
      <c r="O54" s="433"/>
      <c r="P54" s="434"/>
      <c r="Q54" s="52"/>
    </row>
    <row r="55" spans="1:17" ht="12.75">
      <c r="A55" s="52"/>
      <c r="B55" s="432"/>
      <c r="C55" s="433"/>
      <c r="D55" s="433"/>
      <c r="E55" s="433"/>
      <c r="F55" s="433"/>
      <c r="G55" s="433"/>
      <c r="H55" s="433"/>
      <c r="I55" s="433"/>
      <c r="J55" s="433"/>
      <c r="K55" s="433"/>
      <c r="L55" s="433"/>
      <c r="M55" s="433"/>
      <c r="N55" s="433"/>
      <c r="O55" s="433"/>
      <c r="P55" s="434"/>
      <c r="Q55" s="52"/>
    </row>
    <row r="56" spans="1:17" ht="12.75">
      <c r="A56" s="52"/>
      <c r="B56" s="432"/>
      <c r="C56" s="433"/>
      <c r="D56" s="433"/>
      <c r="E56" s="433"/>
      <c r="F56" s="433"/>
      <c r="G56" s="433"/>
      <c r="H56" s="433"/>
      <c r="I56" s="433"/>
      <c r="J56" s="433"/>
      <c r="K56" s="433"/>
      <c r="L56" s="433"/>
      <c r="M56" s="433"/>
      <c r="N56" s="433"/>
      <c r="O56" s="433"/>
      <c r="P56" s="434"/>
      <c r="Q56" s="52"/>
    </row>
    <row r="57" spans="1:17" ht="12.75">
      <c r="A57" s="52"/>
      <c r="B57" s="432"/>
      <c r="C57" s="433"/>
      <c r="D57" s="433"/>
      <c r="E57" s="433"/>
      <c r="F57" s="433"/>
      <c r="G57" s="433"/>
      <c r="H57" s="433"/>
      <c r="I57" s="433"/>
      <c r="J57" s="433"/>
      <c r="K57" s="433"/>
      <c r="L57" s="433"/>
      <c r="M57" s="433"/>
      <c r="N57" s="433"/>
      <c r="O57" s="433"/>
      <c r="P57" s="434"/>
      <c r="Q57" s="52"/>
    </row>
    <row r="58" spans="1:17" ht="12.75">
      <c r="A58" s="52"/>
      <c r="B58" s="432"/>
      <c r="C58" s="433"/>
      <c r="D58" s="433"/>
      <c r="E58" s="433"/>
      <c r="F58" s="433"/>
      <c r="G58" s="433"/>
      <c r="H58" s="433"/>
      <c r="I58" s="433"/>
      <c r="J58" s="433"/>
      <c r="K58" s="433"/>
      <c r="L58" s="433"/>
      <c r="M58" s="433"/>
      <c r="N58" s="433"/>
      <c r="O58" s="433"/>
      <c r="P58" s="434"/>
      <c r="Q58" s="52"/>
    </row>
    <row r="59" spans="1:17" ht="12.75">
      <c r="A59" s="52"/>
      <c r="B59" s="432"/>
      <c r="C59" s="433"/>
      <c r="D59" s="433"/>
      <c r="E59" s="433"/>
      <c r="F59" s="433"/>
      <c r="G59" s="433"/>
      <c r="H59" s="433"/>
      <c r="I59" s="433"/>
      <c r="J59" s="433"/>
      <c r="K59" s="433"/>
      <c r="L59" s="433"/>
      <c r="M59" s="433"/>
      <c r="N59" s="433"/>
      <c r="O59" s="433"/>
      <c r="P59" s="434"/>
      <c r="Q59" s="52"/>
    </row>
    <row r="60" spans="1:17" ht="12.75">
      <c r="A60" s="52"/>
      <c r="B60" s="432"/>
      <c r="C60" s="433"/>
      <c r="D60" s="433"/>
      <c r="E60" s="433"/>
      <c r="F60" s="433"/>
      <c r="G60" s="433"/>
      <c r="H60" s="433"/>
      <c r="I60" s="433"/>
      <c r="J60" s="433"/>
      <c r="K60" s="433"/>
      <c r="L60" s="433"/>
      <c r="M60" s="433"/>
      <c r="N60" s="433"/>
      <c r="O60" s="433"/>
      <c r="P60" s="434"/>
      <c r="Q60" s="52"/>
    </row>
    <row r="61" spans="1:17" ht="12.75">
      <c r="A61" s="52"/>
      <c r="B61" s="432"/>
      <c r="C61" s="433"/>
      <c r="D61" s="433"/>
      <c r="E61" s="433"/>
      <c r="F61" s="433"/>
      <c r="G61" s="433"/>
      <c r="H61" s="433"/>
      <c r="I61" s="433"/>
      <c r="J61" s="433"/>
      <c r="K61" s="433"/>
      <c r="L61" s="433"/>
      <c r="M61" s="433"/>
      <c r="N61" s="433"/>
      <c r="O61" s="433"/>
      <c r="P61" s="434"/>
      <c r="Q61" s="52"/>
    </row>
    <row r="62" spans="1:17" ht="12.75">
      <c r="A62" s="52"/>
      <c r="B62" s="432"/>
      <c r="C62" s="433"/>
      <c r="D62" s="433"/>
      <c r="E62" s="433"/>
      <c r="F62" s="433"/>
      <c r="G62" s="433"/>
      <c r="H62" s="433"/>
      <c r="I62" s="433"/>
      <c r="J62" s="433"/>
      <c r="K62" s="433"/>
      <c r="L62" s="433"/>
      <c r="M62" s="433"/>
      <c r="N62" s="433"/>
      <c r="O62" s="433"/>
      <c r="P62" s="434"/>
      <c r="Q62" s="52"/>
    </row>
    <row r="63" spans="1:17" ht="12.75">
      <c r="A63" s="52"/>
      <c r="B63" s="432"/>
      <c r="C63" s="433"/>
      <c r="D63" s="433"/>
      <c r="E63" s="433"/>
      <c r="F63" s="433"/>
      <c r="G63" s="433"/>
      <c r="H63" s="433"/>
      <c r="I63" s="433"/>
      <c r="J63" s="433"/>
      <c r="K63" s="433"/>
      <c r="L63" s="433"/>
      <c r="M63" s="433"/>
      <c r="N63" s="433"/>
      <c r="O63" s="433"/>
      <c r="P63" s="434"/>
      <c r="Q63" s="52"/>
    </row>
    <row r="64" spans="1:17" ht="12.75">
      <c r="A64" s="52"/>
      <c r="B64" s="432"/>
      <c r="C64" s="433"/>
      <c r="D64" s="433"/>
      <c r="E64" s="433"/>
      <c r="F64" s="433"/>
      <c r="G64" s="433"/>
      <c r="H64" s="433"/>
      <c r="I64" s="433"/>
      <c r="J64" s="433"/>
      <c r="K64" s="433"/>
      <c r="L64" s="433"/>
      <c r="M64" s="433"/>
      <c r="N64" s="433"/>
      <c r="O64" s="433"/>
      <c r="P64" s="434"/>
      <c r="Q64" s="52"/>
    </row>
    <row r="65" spans="1:17" ht="12.75">
      <c r="A65" s="52"/>
      <c r="B65" s="432"/>
      <c r="C65" s="433"/>
      <c r="D65" s="433"/>
      <c r="E65" s="433"/>
      <c r="F65" s="433"/>
      <c r="G65" s="433"/>
      <c r="H65" s="433"/>
      <c r="I65" s="433"/>
      <c r="J65" s="433"/>
      <c r="K65" s="433"/>
      <c r="L65" s="433"/>
      <c r="M65" s="433"/>
      <c r="N65" s="433"/>
      <c r="O65" s="433"/>
      <c r="P65" s="434"/>
      <c r="Q65" s="52"/>
    </row>
    <row r="66" spans="1:17" ht="12.75">
      <c r="A66" s="52"/>
      <c r="B66" s="432"/>
      <c r="C66" s="433"/>
      <c r="D66" s="433"/>
      <c r="E66" s="433"/>
      <c r="F66" s="433"/>
      <c r="G66" s="433"/>
      <c r="H66" s="433"/>
      <c r="I66" s="433"/>
      <c r="J66" s="433"/>
      <c r="K66" s="433"/>
      <c r="L66" s="433"/>
      <c r="M66" s="433"/>
      <c r="N66" s="433"/>
      <c r="O66" s="433"/>
      <c r="P66" s="434"/>
      <c r="Q66" s="52"/>
    </row>
    <row r="67" spans="1:17" ht="13.5" thickBot="1">
      <c r="A67" s="52"/>
      <c r="B67" s="435"/>
      <c r="C67" s="436"/>
      <c r="D67" s="436"/>
      <c r="E67" s="436"/>
      <c r="F67" s="436"/>
      <c r="G67" s="436"/>
      <c r="H67" s="436"/>
      <c r="I67" s="436"/>
      <c r="J67" s="436"/>
      <c r="K67" s="436"/>
      <c r="L67" s="436"/>
      <c r="M67" s="436"/>
      <c r="N67" s="436"/>
      <c r="O67" s="436"/>
      <c r="P67" s="437"/>
      <c r="Q67" s="52"/>
    </row>
    <row r="68" spans="1:19" s="53" customFormat="1" ht="4.5" customHeight="1" thickBot="1">
      <c r="A68" s="438"/>
      <c r="B68" s="438"/>
      <c r="C68" s="438"/>
      <c r="D68" s="438"/>
      <c r="E68" s="438"/>
      <c r="F68" s="438"/>
      <c r="G68" s="438"/>
      <c r="H68" s="438"/>
      <c r="I68" s="438"/>
      <c r="J68" s="438"/>
      <c r="K68" s="438"/>
      <c r="L68" s="438"/>
      <c r="M68" s="438"/>
      <c r="N68" s="438"/>
      <c r="O68" s="438"/>
      <c r="P68" s="438"/>
      <c r="Q68" s="438"/>
      <c r="S68" s="97"/>
    </row>
    <row r="69" spans="1:17" ht="15" customHeight="1">
      <c r="A69" s="52"/>
      <c r="B69" s="427" t="s">
        <v>5</v>
      </c>
      <c r="C69" s="424" t="s">
        <v>190</v>
      </c>
      <c r="D69" s="425"/>
      <c r="E69" s="425"/>
      <c r="F69" s="425"/>
      <c r="G69" s="425"/>
      <c r="H69" s="425"/>
      <c r="I69" s="425"/>
      <c r="J69" s="425"/>
      <c r="K69" s="425"/>
      <c r="L69" s="425"/>
      <c r="M69" s="425"/>
      <c r="N69" s="425"/>
      <c r="O69" s="425"/>
      <c r="P69" s="426"/>
      <c r="Q69" s="52"/>
    </row>
    <row r="70" spans="1:17" ht="52.5" customHeight="1" thickBot="1">
      <c r="A70" s="52"/>
      <c r="B70" s="428"/>
      <c r="C70" s="445" t="s">
        <v>238</v>
      </c>
      <c r="D70" s="446"/>
      <c r="E70" s="446"/>
      <c r="F70" s="446"/>
      <c r="G70" s="446"/>
      <c r="H70" s="446"/>
      <c r="I70" s="446"/>
      <c r="J70" s="446"/>
      <c r="K70" s="446"/>
      <c r="L70" s="446"/>
      <c r="M70" s="446"/>
      <c r="N70" s="446"/>
      <c r="O70" s="446"/>
      <c r="P70" s="447"/>
      <c r="Q70" s="52"/>
    </row>
    <row r="71" spans="1:17" ht="15" customHeight="1">
      <c r="A71" s="52"/>
      <c r="B71" s="428"/>
      <c r="C71" s="448" t="s">
        <v>191</v>
      </c>
      <c r="D71" s="449"/>
      <c r="E71" s="449"/>
      <c r="F71" s="449"/>
      <c r="G71" s="449"/>
      <c r="H71" s="449"/>
      <c r="I71" s="449"/>
      <c r="J71" s="449"/>
      <c r="K71" s="449"/>
      <c r="L71" s="449"/>
      <c r="M71" s="449"/>
      <c r="N71" s="449"/>
      <c r="O71" s="449"/>
      <c r="P71" s="450"/>
      <c r="Q71" s="52"/>
    </row>
    <row r="72" spans="1:17" ht="49.5" customHeight="1" thickBot="1">
      <c r="A72" s="52"/>
      <c r="B72" s="428"/>
      <c r="C72" s="451"/>
      <c r="D72" s="452"/>
      <c r="E72" s="452"/>
      <c r="F72" s="452"/>
      <c r="G72" s="452"/>
      <c r="H72" s="452"/>
      <c r="I72" s="452"/>
      <c r="J72" s="452"/>
      <c r="K72" s="452"/>
      <c r="L72" s="452"/>
      <c r="M72" s="452"/>
      <c r="N72" s="452"/>
      <c r="O72" s="452"/>
      <c r="P72" s="453"/>
      <c r="Q72" s="52"/>
    </row>
    <row r="73" spans="1:17" ht="30.75" customHeight="1" thickBot="1">
      <c r="A73" s="52"/>
      <c r="B73" s="54" t="s">
        <v>63</v>
      </c>
      <c r="C73" s="440" t="s">
        <v>192</v>
      </c>
      <c r="D73" s="441"/>
      <c r="E73" s="441"/>
      <c r="F73" s="441"/>
      <c r="G73" s="441"/>
      <c r="H73" s="441"/>
      <c r="I73" s="441"/>
      <c r="J73" s="441"/>
      <c r="K73" s="441"/>
      <c r="L73" s="441"/>
      <c r="M73" s="441"/>
      <c r="N73" s="441"/>
      <c r="O73" s="441"/>
      <c r="P73" s="442"/>
      <c r="Q73" s="52"/>
    </row>
    <row r="74" spans="1:17" ht="27.75" customHeight="1" thickBot="1">
      <c r="A74" s="52"/>
      <c r="B74" s="54" t="s">
        <v>84</v>
      </c>
      <c r="C74" s="443" t="s">
        <v>85</v>
      </c>
      <c r="D74" s="443"/>
      <c r="E74" s="443"/>
      <c r="F74" s="443"/>
      <c r="G74" s="443"/>
      <c r="H74" s="443"/>
      <c r="I74" s="443"/>
      <c r="J74" s="443"/>
      <c r="K74" s="443"/>
      <c r="L74" s="443"/>
      <c r="M74" s="443"/>
      <c r="N74" s="443"/>
      <c r="O74" s="443"/>
      <c r="P74" s="444"/>
      <c r="Q74" s="52"/>
    </row>
    <row r="77" ht="12.75">
      <c r="C77" s="55"/>
    </row>
    <row r="78" ht="12.75" hidden="1">
      <c r="C78" s="50">
        <v>2018</v>
      </c>
    </row>
    <row r="79" ht="12.75" hidden="1">
      <c r="C79" s="50">
        <v>2019</v>
      </c>
    </row>
    <row r="85" s="51" customFormat="1" ht="12.75">
      <c r="S85" s="95"/>
    </row>
    <row r="86" s="51" customFormat="1" ht="12.75">
      <c r="S86" s="95"/>
    </row>
    <row r="87" s="51" customFormat="1" ht="12.75">
      <c r="S87" s="95"/>
    </row>
    <row r="88" s="51" customFormat="1" ht="12.75">
      <c r="S88" s="95"/>
    </row>
    <row r="89" s="51" customFormat="1" ht="12.75">
      <c r="S89" s="95"/>
    </row>
    <row r="90" s="51" customFormat="1" ht="12.75">
      <c r="S90" s="95"/>
    </row>
    <row r="91" spans="4:19" s="51" customFormat="1" ht="12.75">
      <c r="D91" s="116"/>
      <c r="E91" s="116"/>
      <c r="F91" s="116"/>
      <c r="G91" s="116"/>
      <c r="H91" s="116"/>
      <c r="I91" s="116"/>
      <c r="S91" s="95"/>
    </row>
    <row r="92" spans="4:19" s="51" customFormat="1" ht="12.75">
      <c r="D92" s="116"/>
      <c r="E92" s="116"/>
      <c r="F92" s="116"/>
      <c r="G92" s="116"/>
      <c r="H92" s="116"/>
      <c r="I92" s="116"/>
      <c r="S92" s="95"/>
    </row>
    <row r="93" spans="2:19" s="51" customFormat="1" ht="12.75">
      <c r="B93" s="116"/>
      <c r="C93" s="116"/>
      <c r="D93" s="116"/>
      <c r="E93" s="116"/>
      <c r="F93" s="116"/>
      <c r="G93" s="116"/>
      <c r="H93" s="116"/>
      <c r="I93" s="116"/>
      <c r="S93" s="95"/>
    </row>
    <row r="94" s="51" customFormat="1" ht="12.75">
      <c r="S94" s="95"/>
    </row>
    <row r="95" s="51" customFormat="1" ht="12.75">
      <c r="S95" s="95"/>
    </row>
    <row r="96" s="51" customFormat="1" ht="12.75">
      <c r="S96" s="95"/>
    </row>
    <row r="97" s="51" customFormat="1" ht="12.75">
      <c r="S97" s="95"/>
    </row>
    <row r="98" s="51" customFormat="1" ht="12.75">
      <c r="S98" s="95"/>
    </row>
    <row r="99" spans="17:19" s="51" customFormat="1" ht="12.75">
      <c r="Q99" s="56" t="s">
        <v>69</v>
      </c>
      <c r="S99" s="95"/>
    </row>
    <row r="100" spans="2:19" s="51" customFormat="1" ht="12.75">
      <c r="B100" s="56"/>
      <c r="C100" s="56"/>
      <c r="Q100" s="56" t="s">
        <v>70</v>
      </c>
      <c r="S100" s="95"/>
    </row>
    <row r="101" spans="2:19" s="51" customFormat="1" ht="12.75">
      <c r="B101" s="56"/>
      <c r="C101" s="56"/>
      <c r="Q101" s="56" t="s">
        <v>72</v>
      </c>
      <c r="S101" s="95"/>
    </row>
    <row r="102" spans="2:19" s="51" customFormat="1" ht="12.75">
      <c r="B102" s="56"/>
      <c r="C102" s="56"/>
      <c r="Q102" s="56" t="s">
        <v>71</v>
      </c>
      <c r="S102" s="95"/>
    </row>
    <row r="103" spans="3:19" s="51" customFormat="1" ht="12.75">
      <c r="C103" s="56"/>
      <c r="M103" s="56"/>
      <c r="Q103" s="56" t="s">
        <v>73</v>
      </c>
      <c r="S103" s="95"/>
    </row>
    <row r="104" spans="3:19" s="51" customFormat="1" ht="12.75">
      <c r="C104" s="56"/>
      <c r="N104" s="51" t="s">
        <v>67</v>
      </c>
      <c r="Q104" s="56" t="s">
        <v>74</v>
      </c>
      <c r="S104" s="95"/>
    </row>
    <row r="105" spans="3:19" s="51" customFormat="1" ht="12.75">
      <c r="C105" s="56"/>
      <c r="S105" s="95"/>
    </row>
    <row r="106" spans="3:19" s="51" customFormat="1" ht="12.75">
      <c r="C106" s="56"/>
      <c r="S106" s="95"/>
    </row>
    <row r="107" s="51" customFormat="1" ht="12.75">
      <c r="S107" s="95"/>
    </row>
    <row r="108" s="51" customFormat="1" ht="12.75">
      <c r="S108" s="95"/>
    </row>
    <row r="109" spans="17:19" s="51" customFormat="1" ht="12.75">
      <c r="Q109" s="56">
        <v>2015</v>
      </c>
      <c r="S109" s="95"/>
    </row>
    <row r="110" spans="17:19" s="51" customFormat="1" ht="12.75" customHeight="1">
      <c r="Q110" s="56">
        <v>2016</v>
      </c>
      <c r="S110" s="95"/>
    </row>
    <row r="111" spans="17:19" s="51" customFormat="1" ht="12.75">
      <c r="Q111" s="56">
        <v>2017</v>
      </c>
      <c r="S111" s="95"/>
    </row>
    <row r="112" spans="17:19" s="51" customFormat="1" ht="12.75">
      <c r="Q112" s="56">
        <v>2018</v>
      </c>
      <c r="S112" s="95"/>
    </row>
    <row r="113" s="51" customFormat="1" ht="12.75">
      <c r="S113" s="95"/>
    </row>
    <row r="114" s="51" customFormat="1" ht="12.75">
      <c r="S114" s="95"/>
    </row>
    <row r="115" spans="2:19" s="51" customFormat="1" ht="12.75">
      <c r="B115" s="58"/>
      <c r="S115" s="95"/>
    </row>
    <row r="116" spans="2:19" s="51" customFormat="1" ht="12.75">
      <c r="B116" s="58"/>
      <c r="S116" s="95"/>
    </row>
    <row r="117" spans="2:19" s="51" customFormat="1" ht="12.75">
      <c r="B117" s="58"/>
      <c r="S117" s="95"/>
    </row>
    <row r="118" spans="2:19" s="51" customFormat="1" ht="12.75">
      <c r="B118" s="58"/>
      <c r="S118" s="95"/>
    </row>
    <row r="119" spans="2:19" s="51" customFormat="1" ht="12.75">
      <c r="B119" s="58"/>
      <c r="S119" s="95"/>
    </row>
    <row r="120" spans="2:19" s="51" customFormat="1" ht="12.75">
      <c r="B120" s="58"/>
      <c r="S120" s="95"/>
    </row>
    <row r="121" spans="2:19" s="51" customFormat="1" ht="12.75">
      <c r="B121" s="58"/>
      <c r="S121" s="95"/>
    </row>
    <row r="122" spans="2:19" s="51" customFormat="1" ht="12.75">
      <c r="B122" s="59"/>
      <c r="S122" s="95"/>
    </row>
    <row r="123" spans="2:19" s="51" customFormat="1" ht="12.75">
      <c r="B123" s="59"/>
      <c r="S123" s="95"/>
    </row>
    <row r="124" s="51" customFormat="1" ht="12.75">
      <c r="S124" s="95"/>
    </row>
    <row r="125" spans="2:19" s="51" customFormat="1" ht="38.25">
      <c r="B125" s="60" t="s">
        <v>75</v>
      </c>
      <c r="S125" s="95"/>
    </row>
    <row r="126" spans="2:19" s="51" customFormat="1" ht="38.25">
      <c r="B126" s="60" t="s">
        <v>182</v>
      </c>
      <c r="S126" s="95"/>
    </row>
    <row r="127" spans="2:19" s="51" customFormat="1" ht="25.5">
      <c r="B127" s="60" t="s">
        <v>188</v>
      </c>
      <c r="S127" s="95"/>
    </row>
    <row r="128" spans="2:19" s="51" customFormat="1" ht="63.75">
      <c r="B128" s="60" t="s">
        <v>183</v>
      </c>
      <c r="S128" s="95"/>
    </row>
    <row r="129" spans="2:19" s="51" customFormat="1" ht="38.25">
      <c r="B129" s="60" t="s">
        <v>187</v>
      </c>
      <c r="S129" s="95"/>
    </row>
    <row r="130" spans="2:19" s="51" customFormat="1" ht="25.5">
      <c r="B130" s="60" t="s">
        <v>186</v>
      </c>
      <c r="S130" s="95"/>
    </row>
    <row r="131" spans="2:19" s="51" customFormat="1" ht="25.5">
      <c r="B131" s="60" t="s">
        <v>175</v>
      </c>
      <c r="S131" s="95"/>
    </row>
    <row r="132" spans="2:19" s="51" customFormat="1" ht="12.75">
      <c r="B132" s="60" t="s">
        <v>114</v>
      </c>
      <c r="S132" s="95"/>
    </row>
    <row r="133" spans="2:19" s="51" customFormat="1" ht="12.75">
      <c r="B133" s="58"/>
      <c r="S133" s="95"/>
    </row>
    <row r="134" spans="2:20" s="52" customFormat="1" ht="12.75">
      <c r="B134" s="58"/>
      <c r="C134" s="51"/>
      <c r="D134" s="51"/>
      <c r="E134" s="51"/>
      <c r="F134" s="51"/>
      <c r="G134" s="51"/>
      <c r="H134" s="51"/>
      <c r="I134" s="51"/>
      <c r="J134" s="51"/>
      <c r="K134" s="51"/>
      <c r="L134" s="51"/>
      <c r="M134" s="51"/>
      <c r="N134" s="51"/>
      <c r="O134" s="51"/>
      <c r="P134" s="51"/>
      <c r="Q134" s="51"/>
      <c r="R134" s="51"/>
      <c r="S134" s="95"/>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95"/>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95"/>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95"/>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95"/>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95"/>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95"/>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95"/>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95"/>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95"/>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95"/>
      <c r="T144" s="51"/>
    </row>
    <row r="145" spans="2:20" ht="12.75">
      <c r="B145" s="117" t="s">
        <v>184</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185</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C73:P73"/>
    <mergeCell ref="C74:P74"/>
    <mergeCell ref="C70:P70"/>
    <mergeCell ref="C71:P71"/>
    <mergeCell ref="C72:P72"/>
    <mergeCell ref="H44:L44"/>
    <mergeCell ref="M44:P44"/>
    <mergeCell ref="B46:P46"/>
    <mergeCell ref="B48:B49"/>
    <mergeCell ref="B51:P51"/>
    <mergeCell ref="C69:P69"/>
    <mergeCell ref="B69:B72"/>
    <mergeCell ref="B52:P67"/>
    <mergeCell ref="A68:Q68"/>
    <mergeCell ref="C44:G44"/>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J10:M10"/>
    <mergeCell ref="N10:P10"/>
    <mergeCell ref="C10:I10"/>
    <mergeCell ref="B11:P11"/>
    <mergeCell ref="B2:B5"/>
    <mergeCell ref="C2:M2"/>
    <mergeCell ref="N2:P2"/>
    <mergeCell ref="C3:M3"/>
    <mergeCell ref="N3:P3"/>
    <mergeCell ref="C4:M4"/>
    <mergeCell ref="N4:P4"/>
    <mergeCell ref="C5:M5"/>
    <mergeCell ref="N5:P5"/>
  </mergeCells>
  <conditionalFormatting sqref="O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48" operator="between" stopIfTrue="1">
      <formula>$S$4</formula>
      <formula>$S$3</formula>
    </cfRule>
  </conditionalFormatting>
  <conditionalFormatting sqref="P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8"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8" operator="between" stopIfTrue="1">
      <formula>$S$4</formula>
      <formula>$S$3</formula>
    </cfRule>
  </conditionalFormatting>
  <conditionalFormatting sqref="L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8" operator="between" stopIfTrue="1">
      <formula>$S$4</formula>
      <formula>$S$3</formula>
    </cfRule>
  </conditionalFormatting>
  <dataValidations count="6">
    <dataValidation type="list" allowBlank="1" showInputMessage="1" showErrorMessage="1" sqref="C18:P18">
      <formula1>$B$125:$B$132</formula1>
    </dataValidation>
    <dataValidation type="list" allowBlank="1" showInputMessage="1" showErrorMessage="1" sqref="C32:P32 C36:P36 C34:P34">
      <formula1>$Q$99:$Q$104</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$B$136:$B$162</formula1>
    </dataValidation>
    <dataValidation type="list" allowBlank="1" showInputMessage="1" showErrorMessage="1" sqref="C74:P74">
      <formula1>$B$167:$B$168</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X146"/>
  <sheetViews>
    <sheetView zoomScale="90" zoomScaleNormal="90" zoomScalePageLayoutView="0" workbookViewId="0" topLeftCell="D1">
      <selection activeCell="K12" sqref="K12"/>
    </sheetView>
  </sheetViews>
  <sheetFormatPr defaultColWidth="11.421875" defaultRowHeight="30" customHeight="1"/>
  <cols>
    <col min="1" max="1" width="28.57421875" style="82" customWidth="1"/>
    <col min="2" max="2" width="27.00390625" style="75" bestFit="1" customWidth="1"/>
    <col min="3" max="12" width="15.7109375" style="75" customWidth="1"/>
    <col min="13" max="13" width="5.28125" style="75" customWidth="1"/>
    <col min="14" max="14" width="10.7109375" style="75" customWidth="1"/>
    <col min="15" max="15" width="27.57421875" style="75" bestFit="1" customWidth="1"/>
    <col min="16" max="18" width="11.421875" style="107" customWidth="1"/>
    <col min="19" max="19" width="11.421875" style="95" hidden="1" customWidth="1"/>
    <col min="20" max="20" width="11.421875" style="107" customWidth="1"/>
    <col min="21" max="16384" width="11.421875" style="75" customWidth="1"/>
  </cols>
  <sheetData>
    <row r="1" spans="1:24" ht="30" customHeight="1">
      <c r="A1" s="468"/>
      <c r="B1" s="463" t="s">
        <v>56</v>
      </c>
      <c r="C1" s="464"/>
      <c r="D1" s="464"/>
      <c r="E1" s="464"/>
      <c r="F1" s="464"/>
      <c r="G1" s="464"/>
      <c r="H1" s="464"/>
      <c r="I1" s="464"/>
      <c r="J1" s="464"/>
      <c r="K1" s="464"/>
      <c r="L1" s="464"/>
      <c r="M1" s="465"/>
      <c r="N1" s="460" t="str">
        <f>+Solicitudes!N2:P2</f>
        <v>Código: GC-F-006</v>
      </c>
      <c r="O1" s="461"/>
      <c r="P1" s="106"/>
      <c r="Q1" s="106"/>
      <c r="T1" s="106"/>
      <c r="U1" s="72"/>
      <c r="V1" s="72"/>
      <c r="W1" s="73"/>
      <c r="X1" s="74"/>
    </row>
    <row r="2" spans="1:24" s="53" customFormat="1" ht="30" customHeight="1">
      <c r="A2" s="468"/>
      <c r="B2" s="463" t="s">
        <v>87</v>
      </c>
      <c r="C2" s="464"/>
      <c r="D2" s="464"/>
      <c r="E2" s="464"/>
      <c r="F2" s="464"/>
      <c r="G2" s="464"/>
      <c r="H2" s="464"/>
      <c r="I2" s="464"/>
      <c r="J2" s="464"/>
      <c r="K2" s="464"/>
      <c r="L2" s="464"/>
      <c r="M2" s="465"/>
      <c r="N2" s="460" t="str">
        <f>+Solicitudes!N3:P3</f>
        <v>Fecha: 11 de abril de 2019</v>
      </c>
      <c r="O2" s="461"/>
      <c r="P2" s="108"/>
      <c r="Q2" s="108"/>
      <c r="R2" s="109"/>
      <c r="S2" s="120">
        <f>+Solicitudes!S2</f>
        <v>0.9</v>
      </c>
      <c r="T2" s="108"/>
      <c r="U2" s="76"/>
      <c r="V2" s="76"/>
      <c r="W2" s="77"/>
      <c r="X2" s="78"/>
    </row>
    <row r="3" spans="1:24" s="53" customFormat="1" ht="30" customHeight="1">
      <c r="A3" s="468"/>
      <c r="B3" s="463" t="s">
        <v>89</v>
      </c>
      <c r="C3" s="464"/>
      <c r="D3" s="464"/>
      <c r="E3" s="464"/>
      <c r="F3" s="464"/>
      <c r="G3" s="464"/>
      <c r="H3" s="464"/>
      <c r="I3" s="464"/>
      <c r="J3" s="464"/>
      <c r="K3" s="464"/>
      <c r="L3" s="464"/>
      <c r="M3" s="465"/>
      <c r="N3" s="460" t="str">
        <f>+Solicitudes!N4:P4</f>
        <v>Versión 004</v>
      </c>
      <c r="O3" s="461"/>
      <c r="P3" s="108"/>
      <c r="Q3" s="108"/>
      <c r="R3" s="109"/>
      <c r="S3" s="96">
        <f>+Solicitudes!S3</f>
        <v>0.7444449</v>
      </c>
      <c r="T3" s="108"/>
      <c r="U3" s="76"/>
      <c r="V3" s="76"/>
      <c r="W3" s="77"/>
      <c r="X3" s="78"/>
    </row>
    <row r="4" spans="1:24" s="53" customFormat="1" ht="30" customHeight="1">
      <c r="A4" s="468"/>
      <c r="B4" s="463" t="s">
        <v>91</v>
      </c>
      <c r="C4" s="464"/>
      <c r="D4" s="464"/>
      <c r="E4" s="464"/>
      <c r="F4" s="464"/>
      <c r="G4" s="464"/>
      <c r="H4" s="464"/>
      <c r="I4" s="464"/>
      <c r="J4" s="464"/>
      <c r="K4" s="464"/>
      <c r="L4" s="464"/>
      <c r="M4" s="465"/>
      <c r="N4" s="461" t="str">
        <f>+Solicitudes!N5:P5</f>
        <v>Pagina 1 de 1</v>
      </c>
      <c r="O4" s="461"/>
      <c r="P4" s="110"/>
      <c r="Q4" s="110"/>
      <c r="R4" s="109"/>
      <c r="S4" s="96">
        <f>+Solicitudes!S4</f>
        <v>0.600001</v>
      </c>
      <c r="T4" s="110"/>
      <c r="U4" s="79"/>
      <c r="V4" s="79"/>
      <c r="W4" s="77"/>
      <c r="X4" s="78"/>
    </row>
    <row r="5" spans="1:24" s="53" customFormat="1" ht="18">
      <c r="A5" s="99"/>
      <c r="B5" s="100"/>
      <c r="C5" s="101"/>
      <c r="D5" s="101"/>
      <c r="E5" s="101"/>
      <c r="F5" s="101"/>
      <c r="G5" s="101"/>
      <c r="H5" s="101"/>
      <c r="I5" s="101"/>
      <c r="J5" s="101"/>
      <c r="K5" s="101"/>
      <c r="L5" s="101"/>
      <c r="M5" s="102"/>
      <c r="N5" s="102"/>
      <c r="O5" s="102"/>
      <c r="P5" s="110"/>
      <c r="Q5" s="110"/>
      <c r="R5" s="109"/>
      <c r="S5" s="96">
        <f>+Solicitudes!S5</f>
        <v>0.6</v>
      </c>
      <c r="T5" s="110"/>
      <c r="U5" s="79"/>
      <c r="V5" s="79"/>
      <c r="W5" s="77"/>
      <c r="X5" s="78"/>
    </row>
    <row r="6" spans="1:20" s="53" customFormat="1" ht="13.5" customHeight="1">
      <c r="A6" s="103" t="s">
        <v>0</v>
      </c>
      <c r="B6" s="104"/>
      <c r="C6" s="462" t="str">
        <f>+Solicitudes!C12:P12</f>
        <v>GESTION COMUNICACIONES</v>
      </c>
      <c r="D6" s="462"/>
      <c r="E6" s="462"/>
      <c r="F6" s="462"/>
      <c r="G6" s="462"/>
      <c r="H6" s="462"/>
      <c r="I6" s="462"/>
      <c r="J6" s="462"/>
      <c r="K6" s="462"/>
      <c r="L6" s="462"/>
      <c r="M6" s="462"/>
      <c r="N6" s="462"/>
      <c r="O6" s="462"/>
      <c r="P6" s="109"/>
      <c r="Q6" s="109"/>
      <c r="R6" s="109"/>
      <c r="S6" s="96"/>
      <c r="T6" s="109"/>
    </row>
    <row r="7" spans="1:20" s="53" customFormat="1" ht="11.25" customHeight="1">
      <c r="A7" s="105"/>
      <c r="B7" s="104"/>
      <c r="C7" s="104"/>
      <c r="D7" s="104"/>
      <c r="E7" s="104"/>
      <c r="F7" s="104"/>
      <c r="G7" s="104"/>
      <c r="H7" s="104"/>
      <c r="I7" s="104"/>
      <c r="J7" s="104"/>
      <c r="K7" s="104"/>
      <c r="L7" s="104"/>
      <c r="M7" s="104"/>
      <c r="N7" s="104"/>
      <c r="O7" s="104"/>
      <c r="P7" s="109"/>
      <c r="Q7" s="109"/>
      <c r="R7" s="109"/>
      <c r="S7" s="96"/>
      <c r="T7" s="109"/>
    </row>
    <row r="8" spans="1:20" s="80" customFormat="1" ht="30" customHeight="1">
      <c r="A8" s="469" t="s">
        <v>92</v>
      </c>
      <c r="B8" s="471" t="s">
        <v>20</v>
      </c>
      <c r="C8" s="471" t="str">
        <f>+Solicitudes!C14:P14</f>
        <v>Nivel de cumplimiento frente a las solicitudes de publicación de información en Intranet y página Web_ ID193</v>
      </c>
      <c r="D8" s="471"/>
      <c r="E8" s="471"/>
      <c r="F8" s="471"/>
      <c r="G8" s="471"/>
      <c r="H8" s="471"/>
      <c r="I8" s="471"/>
      <c r="J8" s="471"/>
      <c r="K8" s="471"/>
      <c r="L8" s="471"/>
      <c r="M8" s="471" t="s">
        <v>94</v>
      </c>
      <c r="N8" s="471"/>
      <c r="O8" s="471"/>
      <c r="P8" s="111"/>
      <c r="Q8" s="111"/>
      <c r="R8" s="111"/>
      <c r="S8" s="95"/>
      <c r="T8" s="111"/>
    </row>
    <row r="9" spans="1:20" s="81" customFormat="1" ht="30" customHeight="1">
      <c r="A9" s="470"/>
      <c r="B9" s="469"/>
      <c r="C9" s="49" t="s">
        <v>240</v>
      </c>
      <c r="D9" s="49" t="s">
        <v>93</v>
      </c>
      <c r="E9" s="49" t="s">
        <v>239</v>
      </c>
      <c r="F9" s="49" t="s">
        <v>93</v>
      </c>
      <c r="G9" s="49" t="s">
        <v>176</v>
      </c>
      <c r="H9" s="49" t="s">
        <v>93</v>
      </c>
      <c r="I9" s="49" t="s">
        <v>177</v>
      </c>
      <c r="J9" s="49" t="s">
        <v>93</v>
      </c>
      <c r="K9" s="49" t="s">
        <v>10</v>
      </c>
      <c r="L9" s="49" t="s">
        <v>93</v>
      </c>
      <c r="M9" s="469"/>
      <c r="N9" s="469"/>
      <c r="O9" s="469"/>
      <c r="P9" s="112"/>
      <c r="Q9" s="112"/>
      <c r="R9" s="112"/>
      <c r="S9" s="95"/>
      <c r="T9" s="112"/>
    </row>
    <row r="10" spans="1:20" s="53" customFormat="1" ht="90" customHeight="1">
      <c r="A10" s="472" t="s">
        <v>189</v>
      </c>
      <c r="B10" s="113" t="str">
        <f>+Solicitudes!B40</f>
        <v>Número de Publicaciones realizadas en Intranet y página web</v>
      </c>
      <c r="C10" s="114">
        <v>0</v>
      </c>
      <c r="D10" s="467" t="str">
        <f>IF(C10=0,"0",C10/C11)</f>
        <v>0</v>
      </c>
      <c r="E10" s="150">
        <v>199</v>
      </c>
      <c r="F10" s="467">
        <f>IF(E10=0,"0",E10/E11)</f>
        <v>1</v>
      </c>
      <c r="G10" s="114">
        <v>877</v>
      </c>
      <c r="H10" s="467">
        <f>IF(G10=0,"0",G10/G11)</f>
        <v>1</v>
      </c>
      <c r="I10" s="114">
        <v>208</v>
      </c>
      <c r="J10" s="467">
        <f>IF(I10=0,"0",I10/I11)</f>
        <v>1</v>
      </c>
      <c r="K10" s="115">
        <f>C10+E10+G10+I10</f>
        <v>1284</v>
      </c>
      <c r="L10" s="474">
        <f>IF(K10=0,"0",K10/K11)</f>
        <v>1</v>
      </c>
      <c r="M10" s="466" t="s">
        <v>241</v>
      </c>
      <c r="N10" s="466"/>
      <c r="O10" s="466"/>
      <c r="P10" s="109"/>
      <c r="Q10" s="109"/>
      <c r="R10" s="109"/>
      <c r="S10" s="95"/>
      <c r="T10" s="109"/>
    </row>
    <row r="11" spans="1:20" s="53" customFormat="1" ht="117.75" customHeight="1" thickBot="1">
      <c r="A11" s="472"/>
      <c r="B11" s="113" t="str">
        <f>+Solicitudes!B41</f>
        <v>Número de solicitudes de publicación en Intranet y página web en el trimestre.</v>
      </c>
      <c r="C11" s="114">
        <v>0</v>
      </c>
      <c r="D11" s="467"/>
      <c r="E11" s="143">
        <v>199</v>
      </c>
      <c r="F11" s="467"/>
      <c r="G11" s="114">
        <v>877</v>
      </c>
      <c r="H11" s="467"/>
      <c r="I11" s="114">
        <v>208</v>
      </c>
      <c r="J11" s="467"/>
      <c r="K11" s="115">
        <f>C11+E11+G11+I11</f>
        <v>1284</v>
      </c>
      <c r="L11" s="474"/>
      <c r="M11" s="473" t="s">
        <v>259</v>
      </c>
      <c r="N11" s="473"/>
      <c r="O11" s="473"/>
      <c r="P11" s="109"/>
      <c r="Q11" s="109"/>
      <c r="R11" s="109"/>
      <c r="S11" s="95"/>
      <c r="T11" s="109"/>
    </row>
    <row r="12" spans="2:12" ht="30" customHeight="1">
      <c r="B12" s="73"/>
      <c r="C12" s="83"/>
      <c r="D12" s="83"/>
      <c r="E12" s="83"/>
      <c r="F12" s="83"/>
      <c r="G12" s="83"/>
      <c r="H12" s="83"/>
      <c r="I12" s="83"/>
      <c r="J12" s="83"/>
      <c r="K12" s="83"/>
      <c r="L12" s="83"/>
    </row>
    <row r="66" ht="30" customHeight="1">
      <c r="S66" s="97"/>
    </row>
    <row r="136" ht="30" customHeight="1">
      <c r="S136" s="98"/>
    </row>
    <row r="137" ht="30" customHeight="1">
      <c r="S137" s="98"/>
    </row>
    <row r="138" ht="30" customHeight="1">
      <c r="S138" s="98"/>
    </row>
    <row r="139" ht="30" customHeight="1">
      <c r="S139" s="98"/>
    </row>
    <row r="140" ht="30" customHeight="1">
      <c r="S140" s="98"/>
    </row>
    <row r="141" ht="30" customHeight="1">
      <c r="S141" s="98"/>
    </row>
    <row r="142" ht="30" customHeight="1">
      <c r="S142" s="98"/>
    </row>
    <row r="143" ht="30" customHeight="1">
      <c r="S143" s="98"/>
    </row>
    <row r="144" ht="30" customHeight="1">
      <c r="S144" s="98"/>
    </row>
    <row r="145" ht="30" customHeight="1">
      <c r="S145" s="98"/>
    </row>
    <row r="146" ht="30" customHeight="1">
      <c r="S146" s="98"/>
    </row>
  </sheetData>
  <sheetProtection formatCells="0" formatColumns="0" formatRows="0" insertRows="0"/>
  <mergeCells count="22">
    <mergeCell ref="A10:A11"/>
    <mergeCell ref="D10:D11"/>
    <mergeCell ref="M11:O11"/>
    <mergeCell ref="J10:J11"/>
    <mergeCell ref="L10:L11"/>
    <mergeCell ref="F10:F11"/>
    <mergeCell ref="A1:A4"/>
    <mergeCell ref="B1:M1"/>
    <mergeCell ref="N1:O1"/>
    <mergeCell ref="B2:M2"/>
    <mergeCell ref="N2:O2"/>
    <mergeCell ref="A8:A9"/>
    <mergeCell ref="B8:B9"/>
    <mergeCell ref="C8:L8"/>
    <mergeCell ref="M8:O9"/>
    <mergeCell ref="B3:M3"/>
    <mergeCell ref="N3:O3"/>
    <mergeCell ref="C6:O6"/>
    <mergeCell ref="B4:M4"/>
    <mergeCell ref="N4:O4"/>
    <mergeCell ref="M10:O10"/>
    <mergeCell ref="H10:H11"/>
  </mergeCells>
  <conditionalFormatting sqref="L10">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48" operator="between" stopIfTrue="1">
      <formula>$S$4</formula>
      <formula>$S$3</formula>
    </cfRule>
  </conditionalFormatting>
  <printOptions/>
  <pageMargins left="0.7" right="0.7" top="0.75" bottom="0.75" header="0.3" footer="0.3"/>
  <pageSetup horizontalDpi="600" verticalDpi="600" orientation="portrait" r:id="rId2"/>
  <ignoredErrors>
    <ignoredError sqref="K10" formula="1"/>
  </ignoredErrors>
  <drawing r:id="rId1"/>
</worksheet>
</file>

<file path=xl/worksheets/sheet7.xml><?xml version="1.0" encoding="utf-8"?>
<worksheet xmlns="http://schemas.openxmlformats.org/spreadsheetml/2006/main" xmlns:r="http://schemas.openxmlformats.org/officeDocument/2006/relationships">
  <sheetPr>
    <tabColor rgb="FFFFFF00"/>
  </sheetPr>
  <dimension ref="A1:T176"/>
  <sheetViews>
    <sheetView zoomScalePageLayoutView="0" workbookViewId="0" topLeftCell="A16">
      <selection activeCell="C73" sqref="C73:P73"/>
    </sheetView>
  </sheetViews>
  <sheetFormatPr defaultColWidth="11.421875" defaultRowHeight="12.75"/>
  <cols>
    <col min="1" max="1" width="3.00390625" style="50" customWidth="1"/>
    <col min="2" max="2" width="30.00390625" style="50" customWidth="1"/>
    <col min="3" max="3" width="16.8515625" style="50" customWidth="1"/>
    <col min="4" max="5" width="6.00390625" style="50" bestFit="1" customWidth="1"/>
    <col min="6" max="6" width="7.8515625" style="50" customWidth="1"/>
    <col min="7" max="8" width="6.00390625" style="50" bestFit="1" customWidth="1"/>
    <col min="9" max="9" width="9.57421875" style="50" bestFit="1" customWidth="1"/>
    <col min="10" max="10" width="5.00390625" style="50" bestFit="1" customWidth="1"/>
    <col min="11" max="11" width="6.421875" style="50" bestFit="1" customWidth="1"/>
    <col min="12" max="12" width="7.421875" style="50" customWidth="1"/>
    <col min="13" max="13" width="8.00390625" style="50" customWidth="1"/>
    <col min="14" max="14" width="6.421875" style="50" customWidth="1"/>
    <col min="15" max="15" width="9.8515625" style="50" customWidth="1"/>
    <col min="16" max="16" width="12.140625" style="50" customWidth="1"/>
    <col min="17" max="18" width="11.7109375" style="50" customWidth="1"/>
    <col min="19" max="19" width="11.421875" style="95" hidden="1" customWidth="1"/>
    <col min="20" max="16384" width="11.421875" style="50" customWidth="1"/>
  </cols>
  <sheetData>
    <row r="1" spans="2:16" ht="13.5" thickBot="1">
      <c r="B1" s="85"/>
      <c r="C1" s="85"/>
      <c r="D1" s="85"/>
      <c r="E1" s="85"/>
      <c r="F1" s="85"/>
      <c r="G1" s="85"/>
      <c r="H1" s="85"/>
      <c r="I1" s="85"/>
      <c r="J1" s="85"/>
      <c r="K1" s="85"/>
      <c r="L1" s="85"/>
      <c r="M1" s="85"/>
      <c r="N1" s="85"/>
      <c r="O1" s="85"/>
      <c r="P1" s="85"/>
    </row>
    <row r="2" spans="2:19" ht="16.5" customHeight="1">
      <c r="B2" s="325"/>
      <c r="C2" s="328" t="s">
        <v>56</v>
      </c>
      <c r="D2" s="329"/>
      <c r="E2" s="329"/>
      <c r="F2" s="329"/>
      <c r="G2" s="329"/>
      <c r="H2" s="329"/>
      <c r="I2" s="329"/>
      <c r="J2" s="329"/>
      <c r="K2" s="329"/>
      <c r="L2" s="329"/>
      <c r="M2" s="330"/>
      <c r="N2" s="331" t="s">
        <v>179</v>
      </c>
      <c r="O2" s="332"/>
      <c r="P2" s="333"/>
      <c r="S2" s="120">
        <f>+C26</f>
        <v>0.9</v>
      </c>
    </row>
    <row r="3" spans="2:19" ht="15.75" customHeight="1">
      <c r="B3" s="326"/>
      <c r="C3" s="334" t="s">
        <v>58</v>
      </c>
      <c r="D3" s="335"/>
      <c r="E3" s="335"/>
      <c r="F3" s="335"/>
      <c r="G3" s="335"/>
      <c r="H3" s="335"/>
      <c r="I3" s="335"/>
      <c r="J3" s="335"/>
      <c r="K3" s="335"/>
      <c r="L3" s="335"/>
      <c r="M3" s="336"/>
      <c r="N3" s="337" t="s">
        <v>181</v>
      </c>
      <c r="O3" s="338"/>
      <c r="P3" s="339"/>
      <c r="S3" s="96">
        <v>0.89999999</v>
      </c>
    </row>
    <row r="4" spans="2:19" ht="15.75" customHeight="1">
      <c r="B4" s="326"/>
      <c r="C4" s="334" t="s">
        <v>59</v>
      </c>
      <c r="D4" s="335"/>
      <c r="E4" s="335"/>
      <c r="F4" s="335"/>
      <c r="G4" s="335"/>
      <c r="H4" s="335"/>
      <c r="I4" s="335"/>
      <c r="J4" s="335"/>
      <c r="K4" s="335"/>
      <c r="L4" s="335"/>
      <c r="M4" s="336"/>
      <c r="N4" s="337" t="s">
        <v>180</v>
      </c>
      <c r="O4" s="338"/>
      <c r="P4" s="339"/>
      <c r="S4" s="96">
        <v>0.8</v>
      </c>
    </row>
    <row r="5" spans="2:19" ht="16.5" customHeight="1" thickBot="1">
      <c r="B5" s="327"/>
      <c r="C5" s="340" t="s">
        <v>60</v>
      </c>
      <c r="D5" s="341"/>
      <c r="E5" s="341"/>
      <c r="F5" s="341"/>
      <c r="G5" s="341"/>
      <c r="H5" s="341"/>
      <c r="I5" s="341"/>
      <c r="J5" s="341"/>
      <c r="K5" s="341"/>
      <c r="L5" s="341"/>
      <c r="M5" s="342"/>
      <c r="N5" s="343" t="s">
        <v>61</v>
      </c>
      <c r="O5" s="344"/>
      <c r="P5" s="345"/>
      <c r="S5" s="96">
        <v>0.799999</v>
      </c>
    </row>
    <row r="6" spans="2:19" ht="13.5" thickBot="1">
      <c r="B6" s="85"/>
      <c r="C6" s="85"/>
      <c r="D6" s="85"/>
      <c r="E6" s="85"/>
      <c r="F6" s="85"/>
      <c r="G6" s="85"/>
      <c r="H6" s="85"/>
      <c r="I6" s="85"/>
      <c r="J6" s="85"/>
      <c r="K6" s="85"/>
      <c r="L6" s="85"/>
      <c r="M6" s="85"/>
      <c r="N6" s="85"/>
      <c r="O6" s="85"/>
      <c r="P6" s="85"/>
      <c r="S6" s="96"/>
    </row>
    <row r="7" spans="1:19" ht="12.75">
      <c r="A7" s="52"/>
      <c r="B7" s="346" t="s">
        <v>65</v>
      </c>
      <c r="C7" s="347"/>
      <c r="D7" s="347"/>
      <c r="E7" s="347"/>
      <c r="F7" s="347"/>
      <c r="G7" s="347"/>
      <c r="H7" s="347"/>
      <c r="I7" s="347"/>
      <c r="J7" s="347"/>
      <c r="K7" s="347"/>
      <c r="L7" s="347"/>
      <c r="M7" s="347"/>
      <c r="N7" s="347"/>
      <c r="O7" s="347"/>
      <c r="P7" s="348"/>
      <c r="Q7" s="52"/>
      <c r="S7" s="96"/>
    </row>
    <row r="8" spans="1:17" ht="13.5" thickBot="1">
      <c r="A8" s="52"/>
      <c r="B8" s="349"/>
      <c r="C8" s="350"/>
      <c r="D8" s="350"/>
      <c r="E8" s="350"/>
      <c r="F8" s="350"/>
      <c r="G8" s="350"/>
      <c r="H8" s="350"/>
      <c r="I8" s="350"/>
      <c r="J8" s="350"/>
      <c r="K8" s="350"/>
      <c r="L8" s="350"/>
      <c r="M8" s="350"/>
      <c r="N8" s="350"/>
      <c r="O8" s="350"/>
      <c r="P8" s="351"/>
      <c r="Q8" s="52"/>
    </row>
    <row r="9" spans="1:17" ht="6.75" customHeight="1" thickBot="1">
      <c r="A9" s="52"/>
      <c r="B9" s="352"/>
      <c r="C9" s="352"/>
      <c r="D9" s="352"/>
      <c r="E9" s="352"/>
      <c r="F9" s="352"/>
      <c r="G9" s="352"/>
      <c r="H9" s="352"/>
      <c r="I9" s="352"/>
      <c r="J9" s="352"/>
      <c r="K9" s="352"/>
      <c r="L9" s="352"/>
      <c r="M9" s="352"/>
      <c r="N9" s="352"/>
      <c r="O9" s="352"/>
      <c r="P9" s="352"/>
      <c r="Q9" s="52"/>
    </row>
    <row r="10" spans="1:17" ht="26.25" customHeight="1" thickBot="1">
      <c r="A10" s="52"/>
      <c r="B10" s="86" t="s">
        <v>83</v>
      </c>
      <c r="C10" s="358">
        <v>2019</v>
      </c>
      <c r="D10" s="359"/>
      <c r="E10" s="359"/>
      <c r="F10" s="359"/>
      <c r="G10" s="359"/>
      <c r="H10" s="359"/>
      <c r="I10" s="360"/>
      <c r="J10" s="353" t="s">
        <v>1</v>
      </c>
      <c r="K10" s="354"/>
      <c r="L10" s="354"/>
      <c r="M10" s="354"/>
      <c r="N10" s="355" t="s">
        <v>225</v>
      </c>
      <c r="O10" s="356"/>
      <c r="P10" s="357"/>
      <c r="Q10" s="52"/>
    </row>
    <row r="11" spans="1:17" ht="4.5" customHeight="1" thickBot="1">
      <c r="A11" s="52"/>
      <c r="B11" s="361"/>
      <c r="C11" s="362"/>
      <c r="D11" s="362"/>
      <c r="E11" s="362"/>
      <c r="F11" s="362"/>
      <c r="G11" s="362"/>
      <c r="H11" s="362"/>
      <c r="I11" s="362"/>
      <c r="J11" s="362"/>
      <c r="K11" s="362"/>
      <c r="L11" s="362"/>
      <c r="M11" s="362"/>
      <c r="N11" s="362"/>
      <c r="O11" s="362"/>
      <c r="P11" s="363"/>
      <c r="Q11" s="52"/>
    </row>
    <row r="12" spans="1:17" ht="13.5" thickBot="1">
      <c r="A12" s="52"/>
      <c r="B12" s="61" t="s">
        <v>0</v>
      </c>
      <c r="C12" s="364" t="s">
        <v>163</v>
      </c>
      <c r="D12" s="364"/>
      <c r="E12" s="364"/>
      <c r="F12" s="364"/>
      <c r="G12" s="364"/>
      <c r="H12" s="364"/>
      <c r="I12" s="364"/>
      <c r="J12" s="364"/>
      <c r="K12" s="364"/>
      <c r="L12" s="364"/>
      <c r="M12" s="364"/>
      <c r="N12" s="364"/>
      <c r="O12" s="364"/>
      <c r="P12" s="365"/>
      <c r="Q12" s="52"/>
    </row>
    <row r="13" spans="1:17" ht="4.5" customHeight="1" thickBot="1">
      <c r="A13" s="52"/>
      <c r="B13" s="366"/>
      <c r="C13" s="367"/>
      <c r="D13" s="367"/>
      <c r="E13" s="367"/>
      <c r="F13" s="367"/>
      <c r="G13" s="367"/>
      <c r="H13" s="367"/>
      <c r="I13" s="367"/>
      <c r="J13" s="367"/>
      <c r="K13" s="367"/>
      <c r="L13" s="367"/>
      <c r="M13" s="367"/>
      <c r="N13" s="367"/>
      <c r="O13" s="367"/>
      <c r="P13" s="368"/>
      <c r="Q13" s="52"/>
    </row>
    <row r="14" spans="1:17" ht="18" customHeight="1" thickBot="1">
      <c r="A14" s="52"/>
      <c r="B14" s="61" t="s">
        <v>6</v>
      </c>
      <c r="C14" s="324" t="s">
        <v>257</v>
      </c>
      <c r="D14" s="322"/>
      <c r="E14" s="322"/>
      <c r="F14" s="322"/>
      <c r="G14" s="322"/>
      <c r="H14" s="322"/>
      <c r="I14" s="322"/>
      <c r="J14" s="322"/>
      <c r="K14" s="322"/>
      <c r="L14" s="322"/>
      <c r="M14" s="322"/>
      <c r="N14" s="322"/>
      <c r="O14" s="322"/>
      <c r="P14" s="323"/>
      <c r="Q14" s="52"/>
    </row>
    <row r="15" spans="1:17" ht="4.5" customHeight="1" thickBot="1">
      <c r="A15" s="52"/>
      <c r="B15" s="372"/>
      <c r="C15" s="373"/>
      <c r="D15" s="373"/>
      <c r="E15" s="373"/>
      <c r="F15" s="373"/>
      <c r="G15" s="373"/>
      <c r="H15" s="373"/>
      <c r="I15" s="373"/>
      <c r="J15" s="373"/>
      <c r="K15" s="373"/>
      <c r="L15" s="373"/>
      <c r="M15" s="373"/>
      <c r="N15" s="373"/>
      <c r="O15" s="373"/>
      <c r="P15" s="374"/>
      <c r="Q15" s="52"/>
    </row>
    <row r="16" spans="1:17" ht="32.25" customHeight="1" thickBot="1">
      <c r="A16" s="52"/>
      <c r="B16" s="61" t="s">
        <v>25</v>
      </c>
      <c r="C16" s="475" t="s">
        <v>242</v>
      </c>
      <c r="D16" s="476"/>
      <c r="E16" s="476"/>
      <c r="F16" s="476"/>
      <c r="G16" s="476"/>
      <c r="H16" s="476"/>
      <c r="I16" s="476"/>
      <c r="J16" s="476"/>
      <c r="K16" s="476"/>
      <c r="L16" s="476"/>
      <c r="M16" s="476"/>
      <c r="N16" s="476"/>
      <c r="O16" s="476"/>
      <c r="P16" s="477"/>
      <c r="Q16" s="52"/>
    </row>
    <row r="17" spans="1:17" ht="4.5" customHeight="1" thickBot="1">
      <c r="A17" s="52"/>
      <c r="B17" s="372"/>
      <c r="C17" s="373"/>
      <c r="D17" s="373"/>
      <c r="E17" s="373"/>
      <c r="F17" s="373"/>
      <c r="G17" s="373"/>
      <c r="H17" s="373"/>
      <c r="I17" s="373"/>
      <c r="J17" s="373"/>
      <c r="K17" s="373"/>
      <c r="L17" s="373"/>
      <c r="M17" s="373"/>
      <c r="N17" s="373"/>
      <c r="O17" s="373"/>
      <c r="P17" s="374"/>
      <c r="Q17" s="52"/>
    </row>
    <row r="18" spans="1:17" ht="26.25" customHeight="1" thickBot="1">
      <c r="A18" s="52"/>
      <c r="B18" s="61" t="s">
        <v>11</v>
      </c>
      <c r="C18" s="478" t="s">
        <v>188</v>
      </c>
      <c r="D18" s="479"/>
      <c r="E18" s="479"/>
      <c r="F18" s="479"/>
      <c r="G18" s="479"/>
      <c r="H18" s="479"/>
      <c r="I18" s="479"/>
      <c r="J18" s="479"/>
      <c r="K18" s="479"/>
      <c r="L18" s="479"/>
      <c r="M18" s="479"/>
      <c r="N18" s="479"/>
      <c r="O18" s="479"/>
      <c r="P18" s="480"/>
      <c r="Q18" s="52"/>
    </row>
    <row r="19" spans="1:17" ht="4.5" customHeight="1" thickBot="1">
      <c r="A19" s="52"/>
      <c r="B19" s="381"/>
      <c r="C19" s="381"/>
      <c r="D19" s="381"/>
      <c r="E19" s="381"/>
      <c r="F19" s="381"/>
      <c r="G19" s="381"/>
      <c r="H19" s="381"/>
      <c r="I19" s="381"/>
      <c r="J19" s="381"/>
      <c r="K19" s="381"/>
      <c r="L19" s="381"/>
      <c r="M19" s="381"/>
      <c r="N19" s="381"/>
      <c r="O19" s="381"/>
      <c r="P19" s="381"/>
      <c r="Q19" s="52"/>
    </row>
    <row r="20" spans="1:17" ht="17.25" customHeight="1" thickBot="1">
      <c r="A20" s="52"/>
      <c r="B20" s="382" t="s">
        <v>26</v>
      </c>
      <c r="C20" s="383"/>
      <c r="D20" s="383"/>
      <c r="E20" s="383"/>
      <c r="F20" s="383"/>
      <c r="G20" s="383"/>
      <c r="H20" s="383"/>
      <c r="I20" s="383"/>
      <c r="J20" s="383"/>
      <c r="K20" s="383"/>
      <c r="L20" s="383"/>
      <c r="M20" s="383"/>
      <c r="N20" s="383"/>
      <c r="O20" s="383"/>
      <c r="P20" s="384"/>
      <c r="Q20" s="52"/>
    </row>
    <row r="21" spans="1:17" ht="4.5" customHeight="1" thickBot="1">
      <c r="A21" s="52"/>
      <c r="B21" s="385"/>
      <c r="C21" s="386"/>
      <c r="D21" s="386"/>
      <c r="E21" s="386"/>
      <c r="F21" s="386"/>
      <c r="G21" s="386"/>
      <c r="H21" s="386"/>
      <c r="I21" s="386"/>
      <c r="J21" s="386"/>
      <c r="K21" s="386"/>
      <c r="L21" s="386"/>
      <c r="M21" s="386"/>
      <c r="N21" s="386"/>
      <c r="O21" s="386"/>
      <c r="P21" s="387"/>
      <c r="Q21" s="52"/>
    </row>
    <row r="22" spans="1:17" ht="40.5" customHeight="1" thickBot="1">
      <c r="A22" s="52"/>
      <c r="B22" s="61" t="s">
        <v>3</v>
      </c>
      <c r="C22" s="475" t="s">
        <v>243</v>
      </c>
      <c r="D22" s="322"/>
      <c r="E22" s="322"/>
      <c r="F22" s="322"/>
      <c r="G22" s="322"/>
      <c r="H22" s="322"/>
      <c r="I22" s="322"/>
      <c r="J22" s="322"/>
      <c r="K22" s="322"/>
      <c r="L22" s="322"/>
      <c r="M22" s="322"/>
      <c r="N22" s="322"/>
      <c r="O22" s="322"/>
      <c r="P22" s="323"/>
      <c r="Q22" s="52"/>
    </row>
    <row r="23" spans="1:17" ht="4.5" customHeight="1" thickBot="1">
      <c r="A23" s="52"/>
      <c r="B23" s="372"/>
      <c r="C23" s="373"/>
      <c r="D23" s="373"/>
      <c r="E23" s="373"/>
      <c r="F23" s="373"/>
      <c r="G23" s="373"/>
      <c r="H23" s="373"/>
      <c r="I23" s="373"/>
      <c r="J23" s="373"/>
      <c r="K23" s="373"/>
      <c r="L23" s="373"/>
      <c r="M23" s="373"/>
      <c r="N23" s="373"/>
      <c r="O23" s="373"/>
      <c r="P23" s="374"/>
      <c r="Q23" s="52"/>
    </row>
    <row r="24" spans="1:17" ht="88.5" customHeight="1" thickBot="1">
      <c r="A24" s="52"/>
      <c r="B24" s="61" t="s">
        <v>12</v>
      </c>
      <c r="C24" s="481" t="s">
        <v>255</v>
      </c>
      <c r="D24" s="482"/>
      <c r="E24" s="482"/>
      <c r="F24" s="482"/>
      <c r="G24" s="482"/>
      <c r="H24" s="482"/>
      <c r="I24" s="482"/>
      <c r="J24" s="482"/>
      <c r="K24" s="482"/>
      <c r="L24" s="482"/>
      <c r="M24" s="482"/>
      <c r="N24" s="482"/>
      <c r="O24" s="482"/>
      <c r="P24" s="483"/>
      <c r="Q24" s="52"/>
    </row>
    <row r="25" spans="1:17" ht="4.5" customHeight="1" thickBot="1">
      <c r="A25" s="52"/>
      <c r="B25" s="394"/>
      <c r="C25" s="395"/>
      <c r="D25" s="395"/>
      <c r="E25" s="395"/>
      <c r="F25" s="395"/>
      <c r="G25" s="395"/>
      <c r="H25" s="395"/>
      <c r="I25" s="395"/>
      <c r="J25" s="395"/>
      <c r="K25" s="395"/>
      <c r="L25" s="395"/>
      <c r="M25" s="395"/>
      <c r="N25" s="395"/>
      <c r="O25" s="395"/>
      <c r="P25" s="396"/>
      <c r="Q25" s="52"/>
    </row>
    <row r="26" spans="1:17" ht="13.5" customHeight="1" thickBot="1">
      <c r="A26" s="52"/>
      <c r="B26" s="2" t="s">
        <v>2</v>
      </c>
      <c r="C26" s="320">
        <v>0.9</v>
      </c>
      <c r="D26" s="232"/>
      <c r="E26" s="232"/>
      <c r="F26" s="232"/>
      <c r="G26" s="232"/>
      <c r="H26" s="232"/>
      <c r="I26" s="232"/>
      <c r="J26" s="232"/>
      <c r="K26" s="232"/>
      <c r="L26" s="232"/>
      <c r="M26" s="232"/>
      <c r="N26" s="232"/>
      <c r="O26" s="232"/>
      <c r="P26" s="233"/>
      <c r="Q26" s="52"/>
    </row>
    <row r="27" spans="1:17" ht="4.5" customHeight="1" thickBot="1">
      <c r="A27" s="52"/>
      <c r="B27" s="234"/>
      <c r="C27" s="235"/>
      <c r="D27" s="235"/>
      <c r="E27" s="235"/>
      <c r="F27" s="235"/>
      <c r="G27" s="235"/>
      <c r="H27" s="235"/>
      <c r="I27" s="235"/>
      <c r="J27" s="235"/>
      <c r="K27" s="235"/>
      <c r="L27" s="235"/>
      <c r="M27" s="235"/>
      <c r="N27" s="235"/>
      <c r="O27" s="235"/>
      <c r="P27" s="236"/>
      <c r="Q27" s="52"/>
    </row>
    <row r="28" spans="1:17" ht="12.75" customHeight="1" thickBot="1">
      <c r="A28" s="52"/>
      <c r="B28" s="2" t="s">
        <v>13</v>
      </c>
      <c r="C28" s="11" t="s">
        <v>14</v>
      </c>
      <c r="D28" s="237" t="s">
        <v>231</v>
      </c>
      <c r="E28" s="238"/>
      <c r="F28" s="238"/>
      <c r="G28" s="239"/>
      <c r="H28" s="240" t="s">
        <v>15</v>
      </c>
      <c r="I28" s="240"/>
      <c r="J28" s="240"/>
      <c r="K28" s="237" t="s">
        <v>232</v>
      </c>
      <c r="L28" s="238"/>
      <c r="M28" s="239"/>
      <c r="N28" s="241" t="s">
        <v>16</v>
      </c>
      <c r="O28" s="242"/>
      <c r="P28" s="33" t="s">
        <v>226</v>
      </c>
      <c r="Q28" s="52"/>
    </row>
    <row r="29" spans="1:17" ht="4.5" customHeight="1" thickBot="1">
      <c r="A29" s="52"/>
      <c r="B29" s="403"/>
      <c r="C29" s="404"/>
      <c r="D29" s="404"/>
      <c r="E29" s="404"/>
      <c r="F29" s="404"/>
      <c r="G29" s="404"/>
      <c r="H29" s="404"/>
      <c r="I29" s="404"/>
      <c r="J29" s="404"/>
      <c r="K29" s="404"/>
      <c r="L29" s="404"/>
      <c r="M29" s="404"/>
      <c r="N29" s="404"/>
      <c r="O29" s="404"/>
      <c r="P29" s="405"/>
      <c r="Q29" s="52"/>
    </row>
    <row r="30" spans="1:17" ht="13.5" thickBot="1">
      <c r="A30" s="52"/>
      <c r="B30" s="84" t="s">
        <v>7</v>
      </c>
      <c r="C30" s="406" t="s">
        <v>178</v>
      </c>
      <c r="D30" s="364"/>
      <c r="E30" s="364"/>
      <c r="F30" s="364"/>
      <c r="G30" s="364"/>
      <c r="H30" s="364"/>
      <c r="I30" s="364"/>
      <c r="J30" s="364"/>
      <c r="K30" s="364"/>
      <c r="L30" s="364"/>
      <c r="M30" s="364"/>
      <c r="N30" s="364"/>
      <c r="O30" s="364"/>
      <c r="P30" s="365"/>
      <c r="Q30" s="52"/>
    </row>
    <row r="31" spans="1:17" ht="4.5" customHeight="1" thickBot="1">
      <c r="A31" s="52"/>
      <c r="B31" s="372"/>
      <c r="C31" s="373"/>
      <c r="D31" s="373"/>
      <c r="E31" s="373"/>
      <c r="F31" s="373"/>
      <c r="G31" s="373"/>
      <c r="H31" s="373"/>
      <c r="I31" s="373"/>
      <c r="J31" s="373"/>
      <c r="K31" s="373"/>
      <c r="L31" s="373"/>
      <c r="M31" s="373"/>
      <c r="N31" s="373"/>
      <c r="O31" s="373"/>
      <c r="P31" s="374"/>
      <c r="Q31" s="52"/>
    </row>
    <row r="32" spans="1:17" ht="13.5" thickBot="1">
      <c r="A32" s="52"/>
      <c r="B32" s="84" t="s">
        <v>4</v>
      </c>
      <c r="C32" s="231" t="s">
        <v>71</v>
      </c>
      <c r="D32" s="188"/>
      <c r="E32" s="188"/>
      <c r="F32" s="188"/>
      <c r="G32" s="188"/>
      <c r="H32" s="188"/>
      <c r="I32" s="188"/>
      <c r="J32" s="188"/>
      <c r="K32" s="188"/>
      <c r="L32" s="188"/>
      <c r="M32" s="188"/>
      <c r="N32" s="188"/>
      <c r="O32" s="188"/>
      <c r="P32" s="189"/>
      <c r="Q32" s="52"/>
    </row>
    <row r="33" spans="1:17" ht="4.5" customHeight="1" thickBot="1">
      <c r="A33" s="52"/>
      <c r="B33" s="372"/>
      <c r="C33" s="373"/>
      <c r="D33" s="373"/>
      <c r="E33" s="373"/>
      <c r="F33" s="373"/>
      <c r="G33" s="373"/>
      <c r="H33" s="373"/>
      <c r="I33" s="373"/>
      <c r="J33" s="373"/>
      <c r="K33" s="373"/>
      <c r="L33" s="373"/>
      <c r="M33" s="373"/>
      <c r="N33" s="373"/>
      <c r="O33" s="373"/>
      <c r="P33" s="374"/>
      <c r="Q33" s="52"/>
    </row>
    <row r="34" spans="1:17" ht="13.5" thickBot="1">
      <c r="A34" s="52"/>
      <c r="B34" s="84" t="s">
        <v>23</v>
      </c>
      <c r="C34" s="231" t="s">
        <v>71</v>
      </c>
      <c r="D34" s="188"/>
      <c r="E34" s="188"/>
      <c r="F34" s="188"/>
      <c r="G34" s="188"/>
      <c r="H34" s="188"/>
      <c r="I34" s="188"/>
      <c r="J34" s="188"/>
      <c r="K34" s="188"/>
      <c r="L34" s="188"/>
      <c r="M34" s="188"/>
      <c r="N34" s="188"/>
      <c r="O34" s="188"/>
      <c r="P34" s="189"/>
      <c r="Q34" s="52"/>
    </row>
    <row r="35" spans="1:17" ht="4.5" customHeight="1" thickBot="1">
      <c r="A35" s="52"/>
      <c r="B35" s="366"/>
      <c r="C35" s="367"/>
      <c r="D35" s="367"/>
      <c r="E35" s="367"/>
      <c r="F35" s="367"/>
      <c r="G35" s="367"/>
      <c r="H35" s="367"/>
      <c r="I35" s="367"/>
      <c r="J35" s="367"/>
      <c r="K35" s="367"/>
      <c r="L35" s="367"/>
      <c r="M35" s="367"/>
      <c r="N35" s="367"/>
      <c r="O35" s="367"/>
      <c r="P35" s="368"/>
      <c r="Q35" s="52"/>
    </row>
    <row r="36" spans="1:17" ht="16.5" customHeight="1" thickBot="1">
      <c r="A36" s="52"/>
      <c r="B36" s="84" t="s">
        <v>64</v>
      </c>
      <c r="C36" s="406" t="s">
        <v>70</v>
      </c>
      <c r="D36" s="364"/>
      <c r="E36" s="364"/>
      <c r="F36" s="364"/>
      <c r="G36" s="364"/>
      <c r="H36" s="364"/>
      <c r="I36" s="364"/>
      <c r="J36" s="364"/>
      <c r="K36" s="364"/>
      <c r="L36" s="364"/>
      <c r="M36" s="364"/>
      <c r="N36" s="364"/>
      <c r="O36" s="364"/>
      <c r="P36" s="365"/>
      <c r="Q36" s="52"/>
    </row>
    <row r="37" spans="1:17" ht="4.5" customHeight="1" thickBot="1">
      <c r="A37" s="52"/>
      <c r="B37" s="87"/>
      <c r="C37" s="87"/>
      <c r="D37" s="87"/>
      <c r="E37" s="87"/>
      <c r="F37" s="87"/>
      <c r="G37" s="87"/>
      <c r="H37" s="87"/>
      <c r="I37" s="87"/>
      <c r="J37" s="87"/>
      <c r="K37" s="87"/>
      <c r="L37" s="87"/>
      <c r="M37" s="87"/>
      <c r="N37" s="87"/>
      <c r="O37" s="87"/>
      <c r="P37" s="87"/>
      <c r="Q37" s="52"/>
    </row>
    <row r="38" spans="1:17" ht="12.75">
      <c r="A38" s="52"/>
      <c r="B38" s="484" t="s">
        <v>17</v>
      </c>
      <c r="C38" s="485"/>
      <c r="D38" s="485"/>
      <c r="E38" s="485"/>
      <c r="F38" s="485"/>
      <c r="G38" s="485"/>
      <c r="H38" s="485"/>
      <c r="I38" s="485"/>
      <c r="J38" s="485"/>
      <c r="K38" s="485"/>
      <c r="L38" s="485"/>
      <c r="M38" s="485"/>
      <c r="N38" s="485"/>
      <c r="O38" s="485"/>
      <c r="P38" s="486"/>
      <c r="Q38" s="52"/>
    </row>
    <row r="39" spans="1:17" ht="12.75">
      <c r="A39" s="52"/>
      <c r="B39" s="165" t="s">
        <v>22</v>
      </c>
      <c r="C39" s="487" t="s">
        <v>18</v>
      </c>
      <c r="D39" s="487"/>
      <c r="E39" s="487"/>
      <c r="F39" s="487"/>
      <c r="G39" s="487"/>
      <c r="H39" s="487" t="s">
        <v>7</v>
      </c>
      <c r="I39" s="487"/>
      <c r="J39" s="487"/>
      <c r="K39" s="487"/>
      <c r="L39" s="487"/>
      <c r="M39" s="487" t="s">
        <v>19</v>
      </c>
      <c r="N39" s="487"/>
      <c r="O39" s="487"/>
      <c r="P39" s="488"/>
      <c r="Q39" s="52"/>
    </row>
    <row r="40" spans="1:17" ht="39" customHeight="1">
      <c r="A40" s="52"/>
      <c r="B40" s="152" t="s">
        <v>244</v>
      </c>
      <c r="C40" s="489" t="s">
        <v>245</v>
      </c>
      <c r="D40" s="489"/>
      <c r="E40" s="489"/>
      <c r="F40" s="489"/>
      <c r="G40" s="489"/>
      <c r="H40" s="490" t="s">
        <v>235</v>
      </c>
      <c r="I40" s="490"/>
      <c r="J40" s="490"/>
      <c r="K40" s="490"/>
      <c r="L40" s="490"/>
      <c r="M40" s="491" t="s">
        <v>254</v>
      </c>
      <c r="N40" s="492"/>
      <c r="O40" s="492"/>
      <c r="P40" s="493"/>
      <c r="Q40" s="52"/>
    </row>
    <row r="41" spans="1:17" ht="40.5" customHeight="1">
      <c r="A41" s="52"/>
      <c r="B41" s="152" t="s">
        <v>246</v>
      </c>
      <c r="C41" s="489" t="s">
        <v>245</v>
      </c>
      <c r="D41" s="489"/>
      <c r="E41" s="489"/>
      <c r="F41" s="489"/>
      <c r="G41" s="489"/>
      <c r="H41" s="490" t="s">
        <v>235</v>
      </c>
      <c r="I41" s="490"/>
      <c r="J41" s="490"/>
      <c r="K41" s="490"/>
      <c r="L41" s="490"/>
      <c r="M41" s="491" t="s">
        <v>254</v>
      </c>
      <c r="N41" s="492"/>
      <c r="O41" s="492"/>
      <c r="P41" s="493"/>
      <c r="Q41" s="52"/>
    </row>
    <row r="42" spans="1:17" ht="13.5" customHeight="1">
      <c r="A42" s="52"/>
      <c r="B42" s="89"/>
      <c r="C42" s="412"/>
      <c r="D42" s="412"/>
      <c r="E42" s="412"/>
      <c r="F42" s="412"/>
      <c r="G42" s="412"/>
      <c r="H42" s="412"/>
      <c r="I42" s="412"/>
      <c r="J42" s="412"/>
      <c r="K42" s="412"/>
      <c r="L42" s="412"/>
      <c r="M42" s="412"/>
      <c r="N42" s="412"/>
      <c r="O42" s="412"/>
      <c r="P42" s="413"/>
      <c r="Q42" s="52"/>
    </row>
    <row r="43" spans="1:17" ht="12.75" customHeight="1">
      <c r="A43" s="52"/>
      <c r="B43" s="89"/>
      <c r="C43" s="412"/>
      <c r="D43" s="412"/>
      <c r="E43" s="412"/>
      <c r="F43" s="412"/>
      <c r="G43" s="412"/>
      <c r="H43" s="412"/>
      <c r="I43" s="412"/>
      <c r="J43" s="412"/>
      <c r="K43" s="412"/>
      <c r="L43" s="412"/>
      <c r="M43" s="412"/>
      <c r="N43" s="412"/>
      <c r="O43" s="412"/>
      <c r="P43" s="413"/>
      <c r="Q43" s="52"/>
    </row>
    <row r="44" spans="1:17" ht="11.25" customHeight="1" thickBot="1">
      <c r="A44" s="52"/>
      <c r="B44" s="90"/>
      <c r="C44" s="439"/>
      <c r="D44" s="439"/>
      <c r="E44" s="439"/>
      <c r="F44" s="439"/>
      <c r="G44" s="439"/>
      <c r="H44" s="439"/>
      <c r="I44" s="439"/>
      <c r="J44" s="439"/>
      <c r="K44" s="439"/>
      <c r="L44" s="439"/>
      <c r="M44" s="439"/>
      <c r="N44" s="439"/>
      <c r="O44" s="439"/>
      <c r="P44" s="454"/>
      <c r="Q44" s="52"/>
    </row>
    <row r="45" spans="1:17" ht="4.5" customHeight="1" thickBot="1">
      <c r="A45" s="52"/>
      <c r="B45" s="91"/>
      <c r="C45" s="91"/>
      <c r="D45" s="91"/>
      <c r="E45" s="91"/>
      <c r="F45" s="91"/>
      <c r="G45" s="91"/>
      <c r="H45" s="91"/>
      <c r="I45" s="91"/>
      <c r="J45" s="91"/>
      <c r="K45" s="91"/>
      <c r="L45" s="91"/>
      <c r="M45" s="91"/>
      <c r="N45" s="91"/>
      <c r="O45" s="91"/>
      <c r="P45" s="91"/>
      <c r="Q45" s="52"/>
    </row>
    <row r="46" spans="1:17" ht="13.5" customHeight="1" thickBot="1">
      <c r="A46" s="52"/>
      <c r="B46" s="455" t="s">
        <v>8</v>
      </c>
      <c r="C46" s="456"/>
      <c r="D46" s="456"/>
      <c r="E46" s="456"/>
      <c r="F46" s="456"/>
      <c r="G46" s="456"/>
      <c r="H46" s="456"/>
      <c r="I46" s="456"/>
      <c r="J46" s="456"/>
      <c r="K46" s="456"/>
      <c r="L46" s="456"/>
      <c r="M46" s="456"/>
      <c r="N46" s="456"/>
      <c r="O46" s="456"/>
      <c r="P46" s="457"/>
      <c r="Q46" s="52"/>
    </row>
    <row r="47" spans="1:17" ht="4.5" customHeight="1" thickBot="1">
      <c r="A47" s="52"/>
      <c r="B47" s="92"/>
      <c r="C47" s="87"/>
      <c r="D47" s="87"/>
      <c r="E47" s="87"/>
      <c r="F47" s="87"/>
      <c r="G47" s="87"/>
      <c r="H47" s="87"/>
      <c r="I47" s="87"/>
      <c r="J47" s="87"/>
      <c r="K47" s="87"/>
      <c r="L47" s="87"/>
      <c r="M47" s="87"/>
      <c r="N47" s="87"/>
      <c r="O47" s="87"/>
      <c r="P47" s="93"/>
      <c r="Q47" s="52"/>
    </row>
    <row r="48" spans="1:17" ht="12.75">
      <c r="A48" s="52"/>
      <c r="B48" s="458" t="s">
        <v>20</v>
      </c>
      <c r="C48" s="9" t="s">
        <v>9</v>
      </c>
      <c r="D48" s="153" t="s">
        <v>149</v>
      </c>
      <c r="E48" s="153" t="s">
        <v>150</v>
      </c>
      <c r="F48" s="153" t="s">
        <v>151</v>
      </c>
      <c r="G48" s="153" t="s">
        <v>152</v>
      </c>
      <c r="H48" s="153" t="s">
        <v>153</v>
      </c>
      <c r="I48" s="153" t="s">
        <v>154</v>
      </c>
      <c r="J48" s="153" t="s">
        <v>155</v>
      </c>
      <c r="K48" s="153" t="s">
        <v>156</v>
      </c>
      <c r="L48" s="153" t="s">
        <v>157</v>
      </c>
      <c r="M48" s="153" t="s">
        <v>158</v>
      </c>
      <c r="N48" s="153" t="s">
        <v>159</v>
      </c>
      <c r="O48" s="154" t="s">
        <v>160</v>
      </c>
      <c r="P48" s="142" t="s">
        <v>10</v>
      </c>
      <c r="Q48" s="52"/>
    </row>
    <row r="49" spans="1:17" ht="13.5" thickBot="1">
      <c r="A49" s="52"/>
      <c r="B49" s="459"/>
      <c r="C49" s="10" t="s">
        <v>10</v>
      </c>
      <c r="D49" s="136"/>
      <c r="E49" s="136"/>
      <c r="F49" s="136">
        <f>RegistroPublicaciones!H10</f>
        <v>0.8444444444444444</v>
      </c>
      <c r="G49" s="136"/>
      <c r="H49" s="136"/>
      <c r="I49" s="136">
        <f>RegistroPublicaciones!N10</f>
        <v>0.95</v>
      </c>
      <c r="J49" s="136"/>
      <c r="K49" s="136"/>
      <c r="L49" s="136">
        <f>RegistroPublicaciones!T10</f>
        <v>1.0694444444444444</v>
      </c>
      <c r="M49" s="136"/>
      <c r="N49" s="136"/>
      <c r="O49" s="136">
        <f>+RegistroPublicaciones!Z10</f>
        <v>0.99</v>
      </c>
      <c r="P49" s="159">
        <f>+RegistroPublicaciones!AB10</f>
        <v>0.990909090909091</v>
      </c>
      <c r="Q49" s="52"/>
    </row>
    <row r="50" spans="1:17" ht="4.5" customHeight="1" thickBot="1">
      <c r="A50" s="52"/>
      <c r="B50" s="94">
        <v>0.9</v>
      </c>
      <c r="C50" s="155"/>
      <c r="D50" s="156">
        <f>+$C$26</f>
        <v>0.9</v>
      </c>
      <c r="E50" s="156">
        <f aca="true" t="shared" si="0" ref="E50:P50">+$C$26</f>
        <v>0.9</v>
      </c>
      <c r="F50" s="156">
        <f t="shared" si="0"/>
        <v>0.9</v>
      </c>
      <c r="G50" s="156">
        <f t="shared" si="0"/>
        <v>0.9</v>
      </c>
      <c r="H50" s="156">
        <f t="shared" si="0"/>
        <v>0.9</v>
      </c>
      <c r="I50" s="156">
        <f t="shared" si="0"/>
        <v>0.9</v>
      </c>
      <c r="J50" s="156">
        <f t="shared" si="0"/>
        <v>0.9</v>
      </c>
      <c r="K50" s="156">
        <f t="shared" si="0"/>
        <v>0.9</v>
      </c>
      <c r="L50" s="156">
        <f t="shared" si="0"/>
        <v>0.9</v>
      </c>
      <c r="M50" s="156">
        <f t="shared" si="0"/>
        <v>0.9</v>
      </c>
      <c r="N50" s="156">
        <f t="shared" si="0"/>
        <v>0.9</v>
      </c>
      <c r="O50" s="156">
        <f t="shared" si="0"/>
        <v>0.9</v>
      </c>
      <c r="P50" s="156">
        <f t="shared" si="0"/>
        <v>0.9</v>
      </c>
      <c r="Q50" s="52"/>
    </row>
    <row r="51" spans="1:17" ht="22.5" customHeight="1" thickBot="1">
      <c r="A51" s="52"/>
      <c r="B51" s="382" t="s">
        <v>21</v>
      </c>
      <c r="C51" s="383"/>
      <c r="D51" s="383"/>
      <c r="E51" s="383"/>
      <c r="F51" s="383"/>
      <c r="G51" s="383"/>
      <c r="H51" s="383"/>
      <c r="I51" s="383"/>
      <c r="J51" s="383"/>
      <c r="K51" s="383"/>
      <c r="L51" s="383"/>
      <c r="M51" s="383"/>
      <c r="N51" s="383"/>
      <c r="O51" s="383"/>
      <c r="P51" s="384"/>
      <c r="Q51" s="52"/>
    </row>
    <row r="52" spans="1:17" ht="12.75">
      <c r="A52" s="52"/>
      <c r="B52" s="429"/>
      <c r="C52" s="430"/>
      <c r="D52" s="430"/>
      <c r="E52" s="430"/>
      <c r="F52" s="430"/>
      <c r="G52" s="430"/>
      <c r="H52" s="430"/>
      <c r="I52" s="430"/>
      <c r="J52" s="430"/>
      <c r="K52" s="430"/>
      <c r="L52" s="430"/>
      <c r="M52" s="430"/>
      <c r="N52" s="430"/>
      <c r="O52" s="430"/>
      <c r="P52" s="431"/>
      <c r="Q52" s="52"/>
    </row>
    <row r="53" spans="1:17" ht="12.75">
      <c r="A53" s="52"/>
      <c r="B53" s="432"/>
      <c r="C53" s="433"/>
      <c r="D53" s="433"/>
      <c r="E53" s="433"/>
      <c r="F53" s="433"/>
      <c r="G53" s="433"/>
      <c r="H53" s="433"/>
      <c r="I53" s="433"/>
      <c r="J53" s="433"/>
      <c r="K53" s="433"/>
      <c r="L53" s="433"/>
      <c r="M53" s="433"/>
      <c r="N53" s="433"/>
      <c r="O53" s="433"/>
      <c r="P53" s="434"/>
      <c r="Q53" s="52"/>
    </row>
    <row r="54" spans="1:17" ht="12.75">
      <c r="A54" s="52"/>
      <c r="B54" s="432"/>
      <c r="C54" s="433"/>
      <c r="D54" s="433"/>
      <c r="E54" s="433"/>
      <c r="F54" s="433"/>
      <c r="G54" s="433"/>
      <c r="H54" s="433"/>
      <c r="I54" s="433"/>
      <c r="J54" s="433"/>
      <c r="K54" s="433"/>
      <c r="L54" s="433"/>
      <c r="M54" s="433"/>
      <c r="N54" s="433"/>
      <c r="O54" s="433"/>
      <c r="P54" s="434"/>
      <c r="Q54" s="52"/>
    </row>
    <row r="55" spans="1:17" ht="12.75">
      <c r="A55" s="52"/>
      <c r="B55" s="432"/>
      <c r="C55" s="433"/>
      <c r="D55" s="433"/>
      <c r="E55" s="433"/>
      <c r="F55" s="433"/>
      <c r="G55" s="433"/>
      <c r="H55" s="433"/>
      <c r="I55" s="433"/>
      <c r="J55" s="433"/>
      <c r="K55" s="433"/>
      <c r="L55" s="433"/>
      <c r="M55" s="433"/>
      <c r="N55" s="433"/>
      <c r="O55" s="433"/>
      <c r="P55" s="434"/>
      <c r="Q55" s="52"/>
    </row>
    <row r="56" spans="1:17" ht="12.75">
      <c r="A56" s="52"/>
      <c r="B56" s="432"/>
      <c r="C56" s="433"/>
      <c r="D56" s="433"/>
      <c r="E56" s="433"/>
      <c r="F56" s="433"/>
      <c r="G56" s="433"/>
      <c r="H56" s="433"/>
      <c r="I56" s="433"/>
      <c r="J56" s="433"/>
      <c r="K56" s="433"/>
      <c r="L56" s="433"/>
      <c r="M56" s="433"/>
      <c r="N56" s="433"/>
      <c r="O56" s="433"/>
      <c r="P56" s="434"/>
      <c r="Q56" s="52"/>
    </row>
    <row r="57" spans="1:17" ht="12.75">
      <c r="A57" s="52"/>
      <c r="B57" s="432"/>
      <c r="C57" s="433"/>
      <c r="D57" s="433"/>
      <c r="E57" s="433"/>
      <c r="F57" s="433"/>
      <c r="G57" s="433"/>
      <c r="H57" s="433"/>
      <c r="I57" s="433"/>
      <c r="J57" s="433"/>
      <c r="K57" s="433"/>
      <c r="L57" s="433"/>
      <c r="M57" s="433"/>
      <c r="N57" s="433"/>
      <c r="O57" s="433"/>
      <c r="P57" s="434"/>
      <c r="Q57" s="52"/>
    </row>
    <row r="58" spans="1:17" ht="12.75">
      <c r="A58" s="52"/>
      <c r="B58" s="432"/>
      <c r="C58" s="433"/>
      <c r="D58" s="433"/>
      <c r="E58" s="433"/>
      <c r="F58" s="433"/>
      <c r="G58" s="433"/>
      <c r="H58" s="433"/>
      <c r="I58" s="433"/>
      <c r="J58" s="433"/>
      <c r="K58" s="433"/>
      <c r="L58" s="433"/>
      <c r="M58" s="433"/>
      <c r="N58" s="433"/>
      <c r="O58" s="433"/>
      <c r="P58" s="434"/>
      <c r="Q58" s="52"/>
    </row>
    <row r="59" spans="1:17" ht="12.75">
      <c r="A59" s="52"/>
      <c r="B59" s="432"/>
      <c r="C59" s="433"/>
      <c r="D59" s="433"/>
      <c r="E59" s="433"/>
      <c r="F59" s="433"/>
      <c r="G59" s="433"/>
      <c r="H59" s="433"/>
      <c r="I59" s="433"/>
      <c r="J59" s="433"/>
      <c r="K59" s="433"/>
      <c r="L59" s="433"/>
      <c r="M59" s="433"/>
      <c r="N59" s="433"/>
      <c r="O59" s="433"/>
      <c r="P59" s="434"/>
      <c r="Q59" s="52"/>
    </row>
    <row r="60" spans="1:17" ht="12.75">
      <c r="A60" s="52"/>
      <c r="B60" s="432"/>
      <c r="C60" s="433"/>
      <c r="D60" s="433"/>
      <c r="E60" s="433"/>
      <c r="F60" s="433"/>
      <c r="G60" s="433"/>
      <c r="H60" s="433"/>
      <c r="I60" s="433"/>
      <c r="J60" s="433"/>
      <c r="K60" s="433"/>
      <c r="L60" s="433"/>
      <c r="M60" s="433"/>
      <c r="N60" s="433"/>
      <c r="O60" s="433"/>
      <c r="P60" s="434"/>
      <c r="Q60" s="52"/>
    </row>
    <row r="61" spans="1:17" ht="12.75">
      <c r="A61" s="52"/>
      <c r="B61" s="432"/>
      <c r="C61" s="433"/>
      <c r="D61" s="433"/>
      <c r="E61" s="433"/>
      <c r="F61" s="433"/>
      <c r="G61" s="433"/>
      <c r="H61" s="433"/>
      <c r="I61" s="433"/>
      <c r="J61" s="433"/>
      <c r="K61" s="433"/>
      <c r="L61" s="433"/>
      <c r="M61" s="433"/>
      <c r="N61" s="433"/>
      <c r="O61" s="433"/>
      <c r="P61" s="434"/>
      <c r="Q61" s="52"/>
    </row>
    <row r="62" spans="1:17" ht="12.75">
      <c r="A62" s="52"/>
      <c r="B62" s="432"/>
      <c r="C62" s="433"/>
      <c r="D62" s="433"/>
      <c r="E62" s="433"/>
      <c r="F62" s="433"/>
      <c r="G62" s="433"/>
      <c r="H62" s="433"/>
      <c r="I62" s="433"/>
      <c r="J62" s="433"/>
      <c r="K62" s="433"/>
      <c r="L62" s="433"/>
      <c r="M62" s="433"/>
      <c r="N62" s="433"/>
      <c r="O62" s="433"/>
      <c r="P62" s="434"/>
      <c r="Q62" s="52"/>
    </row>
    <row r="63" spans="1:17" ht="12.75">
      <c r="A63" s="52"/>
      <c r="B63" s="432"/>
      <c r="C63" s="433"/>
      <c r="D63" s="433"/>
      <c r="E63" s="433"/>
      <c r="F63" s="433"/>
      <c r="G63" s="433"/>
      <c r="H63" s="433"/>
      <c r="I63" s="433"/>
      <c r="J63" s="433"/>
      <c r="K63" s="433"/>
      <c r="L63" s="433"/>
      <c r="M63" s="433"/>
      <c r="N63" s="433"/>
      <c r="O63" s="433"/>
      <c r="P63" s="434"/>
      <c r="Q63" s="52"/>
    </row>
    <row r="64" spans="1:17" ht="12.75">
      <c r="A64" s="52"/>
      <c r="B64" s="432"/>
      <c r="C64" s="433"/>
      <c r="D64" s="433"/>
      <c r="E64" s="433"/>
      <c r="F64" s="433"/>
      <c r="G64" s="433"/>
      <c r="H64" s="433"/>
      <c r="I64" s="433"/>
      <c r="J64" s="433"/>
      <c r="K64" s="433"/>
      <c r="L64" s="433"/>
      <c r="M64" s="433"/>
      <c r="N64" s="433"/>
      <c r="O64" s="433"/>
      <c r="P64" s="434"/>
      <c r="Q64" s="52"/>
    </row>
    <row r="65" spans="1:17" ht="12.75">
      <c r="A65" s="52"/>
      <c r="B65" s="432"/>
      <c r="C65" s="433"/>
      <c r="D65" s="433"/>
      <c r="E65" s="433"/>
      <c r="F65" s="433"/>
      <c r="G65" s="433"/>
      <c r="H65" s="433"/>
      <c r="I65" s="433"/>
      <c r="J65" s="433"/>
      <c r="K65" s="433"/>
      <c r="L65" s="433"/>
      <c r="M65" s="433"/>
      <c r="N65" s="433"/>
      <c r="O65" s="433"/>
      <c r="P65" s="434"/>
      <c r="Q65" s="52"/>
    </row>
    <row r="66" spans="1:17" ht="12.75">
      <c r="A66" s="52"/>
      <c r="B66" s="432"/>
      <c r="C66" s="433"/>
      <c r="D66" s="433"/>
      <c r="E66" s="433"/>
      <c r="F66" s="433"/>
      <c r="G66" s="433"/>
      <c r="H66" s="433"/>
      <c r="I66" s="433"/>
      <c r="J66" s="433"/>
      <c r="K66" s="433"/>
      <c r="L66" s="433"/>
      <c r="M66" s="433"/>
      <c r="N66" s="433"/>
      <c r="O66" s="433"/>
      <c r="P66" s="434"/>
      <c r="Q66" s="52"/>
    </row>
    <row r="67" spans="1:17" ht="13.5" thickBot="1">
      <c r="A67" s="52"/>
      <c r="B67" s="435"/>
      <c r="C67" s="436"/>
      <c r="D67" s="436"/>
      <c r="E67" s="436"/>
      <c r="F67" s="436"/>
      <c r="G67" s="436"/>
      <c r="H67" s="436"/>
      <c r="I67" s="436"/>
      <c r="J67" s="436"/>
      <c r="K67" s="436"/>
      <c r="L67" s="436"/>
      <c r="M67" s="436"/>
      <c r="N67" s="436"/>
      <c r="O67" s="436"/>
      <c r="P67" s="437"/>
      <c r="Q67" s="52"/>
    </row>
    <row r="68" spans="1:19" s="53" customFormat="1" ht="4.5" customHeight="1" thickBot="1">
      <c r="A68" s="438"/>
      <c r="B68" s="438"/>
      <c r="C68" s="438"/>
      <c r="D68" s="438"/>
      <c r="E68" s="438"/>
      <c r="F68" s="438"/>
      <c r="G68" s="438"/>
      <c r="H68" s="438"/>
      <c r="I68" s="438"/>
      <c r="J68" s="438"/>
      <c r="K68" s="438"/>
      <c r="L68" s="438"/>
      <c r="M68" s="438"/>
      <c r="N68" s="438"/>
      <c r="O68" s="438"/>
      <c r="P68" s="438"/>
      <c r="Q68" s="438"/>
      <c r="S68" s="97"/>
    </row>
    <row r="69" spans="1:17" ht="15" customHeight="1">
      <c r="A69" s="52"/>
      <c r="B69" s="427" t="s">
        <v>5</v>
      </c>
      <c r="C69" s="424" t="s">
        <v>190</v>
      </c>
      <c r="D69" s="425"/>
      <c r="E69" s="425"/>
      <c r="F69" s="425"/>
      <c r="G69" s="425"/>
      <c r="H69" s="425"/>
      <c r="I69" s="425"/>
      <c r="J69" s="425"/>
      <c r="K69" s="425"/>
      <c r="L69" s="425"/>
      <c r="M69" s="425"/>
      <c r="N69" s="425"/>
      <c r="O69" s="425"/>
      <c r="P69" s="426"/>
      <c r="Q69" s="52"/>
    </row>
    <row r="70" spans="1:17" ht="63" customHeight="1" thickBot="1">
      <c r="A70" s="52"/>
      <c r="B70" s="428"/>
      <c r="C70" s="496" t="s">
        <v>247</v>
      </c>
      <c r="D70" s="497"/>
      <c r="E70" s="497"/>
      <c r="F70" s="497"/>
      <c r="G70" s="497"/>
      <c r="H70" s="497"/>
      <c r="I70" s="497"/>
      <c r="J70" s="497"/>
      <c r="K70" s="497"/>
      <c r="L70" s="497"/>
      <c r="M70" s="497"/>
      <c r="N70" s="497"/>
      <c r="O70" s="497"/>
      <c r="P70" s="498"/>
      <c r="Q70" s="52"/>
    </row>
    <row r="71" spans="1:17" ht="15" customHeight="1">
      <c r="A71" s="52"/>
      <c r="B71" s="428"/>
      <c r="C71" s="448" t="s">
        <v>191</v>
      </c>
      <c r="D71" s="449"/>
      <c r="E71" s="449"/>
      <c r="F71" s="449"/>
      <c r="G71" s="449"/>
      <c r="H71" s="449"/>
      <c r="I71" s="449"/>
      <c r="J71" s="449"/>
      <c r="K71" s="449"/>
      <c r="L71" s="449"/>
      <c r="M71" s="449"/>
      <c r="N71" s="449"/>
      <c r="O71" s="449"/>
      <c r="P71" s="450"/>
      <c r="Q71" s="52"/>
    </row>
    <row r="72" spans="1:17" ht="49.5" customHeight="1" thickBot="1">
      <c r="A72" s="52"/>
      <c r="B72" s="428"/>
      <c r="C72" s="548" t="s">
        <v>260</v>
      </c>
      <c r="D72" s="494"/>
      <c r="E72" s="494"/>
      <c r="F72" s="494"/>
      <c r="G72" s="494"/>
      <c r="H72" s="494"/>
      <c r="I72" s="494"/>
      <c r="J72" s="494"/>
      <c r="K72" s="494"/>
      <c r="L72" s="494"/>
      <c r="M72" s="494"/>
      <c r="N72" s="494"/>
      <c r="O72" s="494"/>
      <c r="P72" s="495"/>
      <c r="Q72" s="52"/>
    </row>
    <row r="73" spans="1:17" ht="30.75" customHeight="1" thickBot="1">
      <c r="A73" s="52"/>
      <c r="B73" s="54" t="s">
        <v>63</v>
      </c>
      <c r="C73" s="440" t="s">
        <v>192</v>
      </c>
      <c r="D73" s="441"/>
      <c r="E73" s="441"/>
      <c r="F73" s="441"/>
      <c r="G73" s="441"/>
      <c r="H73" s="441"/>
      <c r="I73" s="441"/>
      <c r="J73" s="441"/>
      <c r="K73" s="441"/>
      <c r="L73" s="441"/>
      <c r="M73" s="441"/>
      <c r="N73" s="441"/>
      <c r="O73" s="441"/>
      <c r="P73" s="442"/>
      <c r="Q73" s="52"/>
    </row>
    <row r="74" spans="1:17" ht="27.75" customHeight="1" thickBot="1">
      <c r="A74" s="52"/>
      <c r="B74" s="54" t="s">
        <v>84</v>
      </c>
      <c r="C74" s="443" t="s">
        <v>85</v>
      </c>
      <c r="D74" s="443"/>
      <c r="E74" s="443"/>
      <c r="F74" s="443"/>
      <c r="G74" s="443"/>
      <c r="H74" s="443"/>
      <c r="I74" s="443"/>
      <c r="J74" s="443"/>
      <c r="K74" s="443"/>
      <c r="L74" s="443"/>
      <c r="M74" s="443"/>
      <c r="N74" s="443"/>
      <c r="O74" s="443"/>
      <c r="P74" s="444"/>
      <c r="Q74" s="52"/>
    </row>
    <row r="77" ht="12.75">
      <c r="C77" s="55"/>
    </row>
    <row r="78" ht="12.75" hidden="1">
      <c r="C78" s="50">
        <v>2018</v>
      </c>
    </row>
    <row r="79" ht="12.75" hidden="1">
      <c r="C79" s="50">
        <v>2019</v>
      </c>
    </row>
    <row r="85" s="51" customFormat="1" ht="12.75">
      <c r="S85" s="95"/>
    </row>
    <row r="86" s="51" customFormat="1" ht="12.75">
      <c r="S86" s="95"/>
    </row>
    <row r="87" s="51" customFormat="1" ht="12.75">
      <c r="S87" s="95"/>
    </row>
    <row r="88" s="51" customFormat="1" ht="12.75">
      <c r="S88" s="95"/>
    </row>
    <row r="89" s="51" customFormat="1" ht="12.75">
      <c r="S89" s="95"/>
    </row>
    <row r="90" s="51" customFormat="1" ht="12.75">
      <c r="S90" s="95"/>
    </row>
    <row r="91" spans="4:19" s="51" customFormat="1" ht="12.75">
      <c r="D91" s="116"/>
      <c r="E91" s="116"/>
      <c r="F91" s="116"/>
      <c r="G91" s="116"/>
      <c r="H91" s="116"/>
      <c r="I91" s="116"/>
      <c r="S91" s="95"/>
    </row>
    <row r="92" spans="4:19" s="51" customFormat="1" ht="12.75">
      <c r="D92" s="116"/>
      <c r="E92" s="116"/>
      <c r="F92" s="116"/>
      <c r="G92" s="116"/>
      <c r="H92" s="116"/>
      <c r="I92" s="116"/>
      <c r="S92" s="95"/>
    </row>
    <row r="93" spans="2:19" s="51" customFormat="1" ht="12.75">
      <c r="B93" s="116"/>
      <c r="C93" s="116"/>
      <c r="D93" s="116"/>
      <c r="E93" s="116"/>
      <c r="F93" s="116"/>
      <c r="G93" s="116"/>
      <c r="H93" s="116"/>
      <c r="I93" s="116"/>
      <c r="S93" s="95"/>
    </row>
    <row r="94" s="51" customFormat="1" ht="12.75">
      <c r="S94" s="95"/>
    </row>
    <row r="95" s="51" customFormat="1" ht="12.75">
      <c r="S95" s="95"/>
    </row>
    <row r="96" s="51" customFormat="1" ht="12.75">
      <c r="S96" s="95"/>
    </row>
    <row r="97" s="51" customFormat="1" ht="12.75">
      <c r="S97" s="95"/>
    </row>
    <row r="98" s="51" customFormat="1" ht="12.75">
      <c r="S98" s="95"/>
    </row>
    <row r="99" spans="17:19" s="51" customFormat="1" ht="12.75">
      <c r="Q99" s="56" t="s">
        <v>69</v>
      </c>
      <c r="S99" s="95"/>
    </row>
    <row r="100" spans="2:19" s="51" customFormat="1" ht="12.75">
      <c r="B100" s="56"/>
      <c r="C100" s="56"/>
      <c r="Q100" s="56" t="s">
        <v>70</v>
      </c>
      <c r="S100" s="95"/>
    </row>
    <row r="101" spans="2:19" s="51" customFormat="1" ht="12.75">
      <c r="B101" s="56"/>
      <c r="C101" s="56"/>
      <c r="Q101" s="56" t="s">
        <v>72</v>
      </c>
      <c r="S101" s="95"/>
    </row>
    <row r="102" spans="2:19" s="51" customFormat="1" ht="12.75">
      <c r="B102" s="56"/>
      <c r="C102" s="56"/>
      <c r="Q102" s="56" t="s">
        <v>71</v>
      </c>
      <c r="S102" s="95"/>
    </row>
    <row r="103" spans="3:19" s="51" customFormat="1" ht="12.75">
      <c r="C103" s="56"/>
      <c r="M103" s="56"/>
      <c r="Q103" s="56" t="s">
        <v>73</v>
      </c>
      <c r="S103" s="95"/>
    </row>
    <row r="104" spans="3:19" s="51" customFormat="1" ht="12.75">
      <c r="C104" s="56"/>
      <c r="N104" s="51" t="s">
        <v>67</v>
      </c>
      <c r="Q104" s="56" t="s">
        <v>74</v>
      </c>
      <c r="S104" s="95"/>
    </row>
    <row r="105" spans="3:19" s="51" customFormat="1" ht="12.75">
      <c r="C105" s="56"/>
      <c r="S105" s="95"/>
    </row>
    <row r="106" spans="3:19" s="51" customFormat="1" ht="12.75">
      <c r="C106" s="56"/>
      <c r="S106" s="95"/>
    </row>
    <row r="107" s="51" customFormat="1" ht="12.75">
      <c r="S107" s="95"/>
    </row>
    <row r="108" s="51" customFormat="1" ht="12.75">
      <c r="S108" s="95"/>
    </row>
    <row r="109" spans="17:19" s="51" customFormat="1" ht="12.75">
      <c r="Q109" s="56">
        <v>2015</v>
      </c>
      <c r="S109" s="95"/>
    </row>
    <row r="110" spans="17:19" s="51" customFormat="1" ht="12.75" customHeight="1">
      <c r="Q110" s="56">
        <v>2016</v>
      </c>
      <c r="S110" s="95"/>
    </row>
    <row r="111" spans="17:19" s="51" customFormat="1" ht="12.75">
      <c r="Q111" s="56">
        <v>2017</v>
      </c>
      <c r="S111" s="95"/>
    </row>
    <row r="112" spans="17:19" s="51" customFormat="1" ht="12.75">
      <c r="Q112" s="56">
        <v>2018</v>
      </c>
      <c r="S112" s="95"/>
    </row>
    <row r="113" s="51" customFormat="1" ht="12.75">
      <c r="S113" s="95"/>
    </row>
    <row r="114" s="51" customFormat="1" ht="12.75">
      <c r="S114" s="95"/>
    </row>
    <row r="115" spans="2:19" s="51" customFormat="1" ht="12.75">
      <c r="B115" s="58"/>
      <c r="S115" s="95"/>
    </row>
    <row r="116" spans="2:19" s="51" customFormat="1" ht="12.75">
      <c r="B116" s="58"/>
      <c r="S116" s="95"/>
    </row>
    <row r="117" spans="2:19" s="51" customFormat="1" ht="12.75">
      <c r="B117" s="58"/>
      <c r="S117" s="95"/>
    </row>
    <row r="118" spans="2:19" s="51" customFormat="1" ht="12.75">
      <c r="B118" s="58"/>
      <c r="S118" s="95"/>
    </row>
    <row r="119" spans="2:19" s="51" customFormat="1" ht="12.75">
      <c r="B119" s="58"/>
      <c r="S119" s="95"/>
    </row>
    <row r="120" spans="2:19" s="51" customFormat="1" ht="12.75">
      <c r="B120" s="58"/>
      <c r="S120" s="95"/>
    </row>
    <row r="121" spans="2:19" s="51" customFormat="1" ht="12.75">
      <c r="B121" s="58"/>
      <c r="S121" s="95"/>
    </row>
    <row r="122" spans="2:19" s="51" customFormat="1" ht="12.75">
      <c r="B122" s="59"/>
      <c r="S122" s="95"/>
    </row>
    <row r="123" spans="2:19" s="51" customFormat="1" ht="12.75">
      <c r="B123" s="59"/>
      <c r="S123" s="95"/>
    </row>
    <row r="124" s="51" customFormat="1" ht="12.75">
      <c r="S124" s="95"/>
    </row>
    <row r="125" spans="2:19" s="51" customFormat="1" ht="38.25">
      <c r="B125" s="60" t="s">
        <v>75</v>
      </c>
      <c r="S125" s="95"/>
    </row>
    <row r="126" spans="2:19" s="51" customFormat="1" ht="38.25">
      <c r="B126" s="60" t="s">
        <v>182</v>
      </c>
      <c r="S126" s="95"/>
    </row>
    <row r="127" spans="2:19" s="51" customFormat="1" ht="25.5">
      <c r="B127" s="60" t="s">
        <v>188</v>
      </c>
      <c r="S127" s="95"/>
    </row>
    <row r="128" spans="2:19" s="51" customFormat="1" ht="63.75">
      <c r="B128" s="60" t="s">
        <v>183</v>
      </c>
      <c r="S128" s="95"/>
    </row>
    <row r="129" spans="2:19" s="51" customFormat="1" ht="38.25">
      <c r="B129" s="60" t="s">
        <v>187</v>
      </c>
      <c r="S129" s="95"/>
    </row>
    <row r="130" spans="2:19" s="51" customFormat="1" ht="25.5">
      <c r="B130" s="60" t="s">
        <v>186</v>
      </c>
      <c r="S130" s="95"/>
    </row>
    <row r="131" spans="2:19" s="51" customFormat="1" ht="25.5">
      <c r="B131" s="60" t="s">
        <v>175</v>
      </c>
      <c r="S131" s="95"/>
    </row>
    <row r="132" spans="2:19" s="51" customFormat="1" ht="12.75">
      <c r="B132" s="60" t="s">
        <v>114</v>
      </c>
      <c r="S132" s="95"/>
    </row>
    <row r="133" spans="2:19" s="51" customFormat="1" ht="12.75">
      <c r="B133" s="58"/>
      <c r="S133" s="95"/>
    </row>
    <row r="134" spans="2:20" s="52" customFormat="1" ht="12.75">
      <c r="B134" s="58"/>
      <c r="C134" s="51"/>
      <c r="D134" s="51"/>
      <c r="E134" s="51"/>
      <c r="F134" s="51"/>
      <c r="G134" s="51"/>
      <c r="H134" s="51"/>
      <c r="I134" s="51"/>
      <c r="J134" s="51"/>
      <c r="K134" s="51"/>
      <c r="L134" s="51"/>
      <c r="M134" s="51"/>
      <c r="N134" s="51"/>
      <c r="O134" s="51"/>
      <c r="P134" s="51"/>
      <c r="Q134" s="51"/>
      <c r="R134" s="51"/>
      <c r="S134" s="95"/>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95"/>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95"/>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95"/>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95"/>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95"/>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95"/>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95"/>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95"/>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95"/>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95"/>
      <c r="T144" s="51"/>
    </row>
    <row r="145" spans="2:20" ht="12.75">
      <c r="B145" s="117" t="s">
        <v>184</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185</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C73:P73"/>
    <mergeCell ref="C74:P74"/>
    <mergeCell ref="C71:P71"/>
    <mergeCell ref="C72:P72"/>
    <mergeCell ref="B52:P67"/>
    <mergeCell ref="A68:Q68"/>
    <mergeCell ref="B69:B72"/>
    <mergeCell ref="C69:P69"/>
    <mergeCell ref="C70:P70"/>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I49">
    <cfRule type="cellIs" priority="13" dxfId="1" operator="equal" stopIfTrue="1">
      <formula>"""0"""</formula>
    </cfRule>
    <cfRule type="cellIs" priority="14" dxfId="1" operator="lessThanOrEqual" stopIfTrue="1">
      <formula>$R$5</formula>
    </cfRule>
    <cfRule type="cellIs" priority="15" dxfId="0" operator="greaterThanOrEqual" stopIfTrue="1">
      <formula>$R$2</formula>
    </cfRule>
    <cfRule type="cellIs" priority="16" dxfId="48" operator="between" stopIfTrue="1">
      <formula>$R$4</formula>
      <formula>$R$3</formula>
    </cfRule>
  </conditionalFormatting>
  <conditionalFormatting sqref="O49:P49">
    <cfRule type="cellIs" priority="9" dxfId="1" operator="equal" stopIfTrue="1">
      <formula>"""0"""</formula>
    </cfRule>
    <cfRule type="cellIs" priority="10" dxfId="1" operator="lessThanOrEqual" stopIfTrue="1">
      <formula>$R$5</formula>
    </cfRule>
    <cfRule type="cellIs" priority="11" dxfId="0" operator="greaterThanOrEqual" stopIfTrue="1">
      <formula>$R$2</formula>
    </cfRule>
    <cfRule type="cellIs" priority="12" dxfId="48" operator="between" stopIfTrue="1">
      <formula>$R$4</formula>
      <formula>$R$3</formula>
    </cfRule>
  </conditionalFormatting>
  <conditionalFormatting sqref="F49">
    <cfRule type="cellIs" priority="5" dxfId="1" operator="equal" stopIfTrue="1">
      <formula>"""0"""</formula>
    </cfRule>
    <cfRule type="cellIs" priority="6" dxfId="1" operator="lessThanOrEqual" stopIfTrue="1">
      <formula>$R$5</formula>
    </cfRule>
    <cfRule type="cellIs" priority="7" dxfId="0" operator="greaterThanOrEqual" stopIfTrue="1">
      <formula>$R$2</formula>
    </cfRule>
    <cfRule type="cellIs" priority="8" dxfId="48" operator="between" stopIfTrue="1">
      <formula>$R$4</formula>
      <formula>$R$3</formula>
    </cfRule>
  </conditionalFormatting>
  <conditionalFormatting sqref="L49">
    <cfRule type="cellIs" priority="1" dxfId="1" operator="equal" stopIfTrue="1">
      <formula>"""0"""</formula>
    </cfRule>
    <cfRule type="cellIs" priority="2" dxfId="1" operator="lessThanOrEqual" stopIfTrue="1">
      <formula>$R$5</formula>
    </cfRule>
    <cfRule type="cellIs" priority="3" dxfId="0" operator="greaterThanOrEqual" stopIfTrue="1">
      <formula>$R$2</formula>
    </cfRule>
    <cfRule type="cellIs" priority="4" dxfId="48" operator="between" stopIfTrue="1">
      <formula>$R$4</formula>
      <formula>$R$3</formula>
    </cfRule>
  </conditionalFormatting>
  <dataValidations count="7">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6:P36">
      <formula1>$Q$99:$Q$104</formula1>
    </dataValidation>
    <dataValidation type="list" allowBlank="1" showInputMessage="1" showErrorMessage="1" sqref="C18:P18">
      <formula1>$B$125:$B$132</formula1>
    </dataValidation>
    <dataValidation type="list" allowBlank="1" showInputMessage="1" showErrorMessage="1" sqref="C32:P32 C34:P34">
      <formula1>$Q$93:$Q$98</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AG12"/>
  <sheetViews>
    <sheetView zoomScalePageLayoutView="0" workbookViewId="0" topLeftCell="G1">
      <selection activeCell="AD11" sqref="AD11"/>
    </sheetView>
  </sheetViews>
  <sheetFormatPr defaultColWidth="11.421875" defaultRowHeight="30" customHeight="1"/>
  <cols>
    <col min="1" max="1" width="28.57421875" style="82" customWidth="1"/>
    <col min="2" max="2" width="27.00390625" style="75" bestFit="1" customWidth="1"/>
    <col min="3" max="6" width="10.7109375" style="75" hidden="1" customWidth="1"/>
    <col min="7" max="8" width="10.7109375" style="75" customWidth="1"/>
    <col min="9" max="12" width="10.7109375" style="75" hidden="1" customWidth="1"/>
    <col min="13" max="14" width="10.7109375" style="75" customWidth="1"/>
    <col min="15" max="18" width="10.7109375" style="75" hidden="1" customWidth="1"/>
    <col min="19" max="19" width="12.7109375" style="75" customWidth="1"/>
    <col min="20" max="20" width="11.7109375" style="75" customWidth="1"/>
    <col min="21" max="24" width="10.7109375" style="75" hidden="1" customWidth="1"/>
    <col min="25" max="25" width="11.28125" style="75" customWidth="1"/>
    <col min="26" max="26" width="10.7109375" style="107" customWidth="1"/>
    <col min="27" max="28" width="11.421875" style="107" customWidth="1"/>
    <col min="29" max="29" width="47.7109375" style="107" customWidth="1"/>
    <col min="30" max="16384" width="11.421875" style="75" customWidth="1"/>
  </cols>
  <sheetData>
    <row r="1" spans="1:33" ht="30" customHeight="1">
      <c r="A1" s="468"/>
      <c r="B1" s="499" t="s">
        <v>56</v>
      </c>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168" t="str">
        <f>+Publicaciones!N2</f>
        <v>Código: GC-F-006</v>
      </c>
      <c r="AD1" s="72"/>
      <c r="AE1" s="72"/>
      <c r="AF1" s="73"/>
      <c r="AG1" s="74"/>
    </row>
    <row r="2" spans="1:33" s="53" customFormat="1" ht="30" customHeight="1">
      <c r="A2" s="468"/>
      <c r="B2" s="499" t="s">
        <v>87</v>
      </c>
      <c r="C2" s="499"/>
      <c r="D2" s="499"/>
      <c r="E2" s="499"/>
      <c r="F2" s="499"/>
      <c r="G2" s="499"/>
      <c r="H2" s="499"/>
      <c r="I2" s="499"/>
      <c r="J2" s="499"/>
      <c r="K2" s="499"/>
      <c r="L2" s="499"/>
      <c r="M2" s="499"/>
      <c r="N2" s="499"/>
      <c r="O2" s="499"/>
      <c r="P2" s="499"/>
      <c r="Q2" s="499"/>
      <c r="R2" s="499"/>
      <c r="S2" s="499"/>
      <c r="T2" s="499"/>
      <c r="U2" s="499"/>
      <c r="V2" s="499"/>
      <c r="W2" s="499"/>
      <c r="X2" s="499"/>
      <c r="Y2" s="499"/>
      <c r="Z2" s="499"/>
      <c r="AA2" s="499"/>
      <c r="AB2" s="499"/>
      <c r="AC2" s="168" t="str">
        <f>+Publicaciones!N3</f>
        <v>Fecha: 11 de abril de 2019</v>
      </c>
      <c r="AD2" s="76"/>
      <c r="AE2" s="76"/>
      <c r="AF2" s="77"/>
      <c r="AG2" s="78"/>
    </row>
    <row r="3" spans="1:33" s="53" customFormat="1" ht="30" customHeight="1">
      <c r="A3" s="468"/>
      <c r="B3" s="499" t="s">
        <v>89</v>
      </c>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168" t="str">
        <f>+Publicaciones!N4</f>
        <v>Versión 004</v>
      </c>
      <c r="AD3" s="76"/>
      <c r="AE3" s="76"/>
      <c r="AF3" s="77"/>
      <c r="AG3" s="78"/>
    </row>
    <row r="4" spans="1:33" s="53" customFormat="1" ht="30" customHeight="1">
      <c r="A4" s="468"/>
      <c r="B4" s="499" t="s">
        <v>91</v>
      </c>
      <c r="C4" s="499"/>
      <c r="D4" s="499"/>
      <c r="E4" s="499"/>
      <c r="F4" s="499"/>
      <c r="G4" s="499"/>
      <c r="H4" s="499"/>
      <c r="I4" s="499"/>
      <c r="J4" s="499"/>
      <c r="K4" s="499"/>
      <c r="L4" s="499"/>
      <c r="M4" s="499"/>
      <c r="N4" s="499"/>
      <c r="O4" s="499"/>
      <c r="P4" s="499"/>
      <c r="Q4" s="499"/>
      <c r="R4" s="499"/>
      <c r="S4" s="499"/>
      <c r="T4" s="499"/>
      <c r="U4" s="499"/>
      <c r="V4" s="499"/>
      <c r="W4" s="499"/>
      <c r="X4" s="499"/>
      <c r="Y4" s="499"/>
      <c r="Z4" s="499"/>
      <c r="AA4" s="499"/>
      <c r="AB4" s="499"/>
      <c r="AC4" s="168" t="str">
        <f>+Publicaciones!N5</f>
        <v>Pagina 1 de 1</v>
      </c>
      <c r="AD4" s="79"/>
      <c r="AE4" s="79"/>
      <c r="AF4" s="77"/>
      <c r="AG4" s="78"/>
    </row>
    <row r="5" spans="1:33" s="53" customFormat="1" ht="18">
      <c r="A5" s="99"/>
      <c r="B5" s="100"/>
      <c r="C5" s="101"/>
      <c r="D5" s="101"/>
      <c r="E5" s="101"/>
      <c r="F5" s="101"/>
      <c r="G5" s="101"/>
      <c r="H5" s="101"/>
      <c r="I5" s="101"/>
      <c r="J5" s="101"/>
      <c r="K5" s="101"/>
      <c r="L5" s="101"/>
      <c r="M5" s="101"/>
      <c r="N5" s="101"/>
      <c r="O5" s="101"/>
      <c r="P5" s="101"/>
      <c r="Q5" s="101"/>
      <c r="R5" s="101"/>
      <c r="S5" s="101"/>
      <c r="T5" s="101"/>
      <c r="U5" s="101"/>
      <c r="V5" s="101"/>
      <c r="W5" s="102"/>
      <c r="X5" s="102"/>
      <c r="Y5" s="102"/>
      <c r="Z5" s="157"/>
      <c r="AA5" s="157"/>
      <c r="AB5" s="104"/>
      <c r="AC5" s="157"/>
      <c r="AD5" s="79"/>
      <c r="AE5" s="79"/>
      <c r="AF5" s="77"/>
      <c r="AG5" s="78"/>
    </row>
    <row r="6" spans="1:29" s="53" customFormat="1" ht="13.5" customHeight="1">
      <c r="A6" s="103" t="s">
        <v>0</v>
      </c>
      <c r="B6" s="104"/>
      <c r="C6" s="462" t="str">
        <f>+Publicaciones!C12:P12</f>
        <v>GESTION COMUNICACIONES</v>
      </c>
      <c r="D6" s="462"/>
      <c r="E6" s="462"/>
      <c r="F6" s="462"/>
      <c r="G6" s="462"/>
      <c r="H6" s="462"/>
      <c r="I6" s="462"/>
      <c r="J6" s="462"/>
      <c r="K6" s="462"/>
      <c r="L6" s="462"/>
      <c r="M6" s="462"/>
      <c r="N6" s="462"/>
      <c r="O6" s="462"/>
      <c r="P6" s="462"/>
      <c r="Q6" s="462"/>
      <c r="R6" s="462"/>
      <c r="S6" s="462"/>
      <c r="T6" s="462"/>
      <c r="U6" s="462"/>
      <c r="V6" s="462"/>
      <c r="W6" s="462"/>
      <c r="X6" s="462"/>
      <c r="Y6" s="462"/>
      <c r="Z6" s="104"/>
      <c r="AA6" s="104"/>
      <c r="AB6" s="104"/>
      <c r="AC6" s="104"/>
    </row>
    <row r="7" spans="1:29" s="53" customFormat="1" ht="11.25" customHeight="1" thickBot="1">
      <c r="A7" s="105"/>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row>
    <row r="8" spans="1:29" s="80" customFormat="1" ht="43.5" customHeight="1" thickBot="1">
      <c r="A8" s="502" t="s">
        <v>92</v>
      </c>
      <c r="B8" s="504" t="s">
        <v>20</v>
      </c>
      <c r="C8" s="500" t="s">
        <v>194</v>
      </c>
      <c r="D8" s="501"/>
      <c r="E8" s="500" t="s">
        <v>195</v>
      </c>
      <c r="F8" s="501"/>
      <c r="G8" s="500" t="s">
        <v>196</v>
      </c>
      <c r="H8" s="501"/>
      <c r="I8" s="500" t="s">
        <v>197</v>
      </c>
      <c r="J8" s="501"/>
      <c r="K8" s="500" t="s">
        <v>198</v>
      </c>
      <c r="L8" s="501"/>
      <c r="M8" s="500" t="s">
        <v>199</v>
      </c>
      <c r="N8" s="501"/>
      <c r="O8" s="500" t="s">
        <v>200</v>
      </c>
      <c r="P8" s="501"/>
      <c r="Q8" s="500" t="s">
        <v>201</v>
      </c>
      <c r="R8" s="501"/>
      <c r="S8" s="500" t="s">
        <v>202</v>
      </c>
      <c r="T8" s="501"/>
      <c r="U8" s="500" t="s">
        <v>203</v>
      </c>
      <c r="V8" s="501"/>
      <c r="W8" s="500" t="s">
        <v>204</v>
      </c>
      <c r="X8" s="501"/>
      <c r="Y8" s="500" t="s">
        <v>205</v>
      </c>
      <c r="Z8" s="501"/>
      <c r="AA8" s="500" t="s">
        <v>218</v>
      </c>
      <c r="AB8" s="501"/>
      <c r="AC8" s="509" t="s">
        <v>94</v>
      </c>
    </row>
    <row r="9" spans="1:30" s="81" customFormat="1" ht="30" customHeight="1" thickBot="1">
      <c r="A9" s="503"/>
      <c r="B9" s="469"/>
      <c r="C9" s="121" t="s">
        <v>194</v>
      </c>
      <c r="D9" s="122" t="s">
        <v>206</v>
      </c>
      <c r="E9" s="121" t="s">
        <v>195</v>
      </c>
      <c r="F9" s="122" t="s">
        <v>207</v>
      </c>
      <c r="G9" s="163" t="s">
        <v>196</v>
      </c>
      <c r="H9" s="164" t="s">
        <v>208</v>
      </c>
      <c r="I9" s="121" t="s">
        <v>197</v>
      </c>
      <c r="J9" s="122" t="s">
        <v>209</v>
      </c>
      <c r="K9" s="121" t="s">
        <v>198</v>
      </c>
      <c r="L9" s="122" t="s">
        <v>210</v>
      </c>
      <c r="M9" s="121" t="s">
        <v>199</v>
      </c>
      <c r="N9" s="122" t="s">
        <v>211</v>
      </c>
      <c r="O9" s="121" t="s">
        <v>200</v>
      </c>
      <c r="P9" s="122" t="s">
        <v>212</v>
      </c>
      <c r="Q9" s="121" t="s">
        <v>201</v>
      </c>
      <c r="R9" s="122" t="s">
        <v>213</v>
      </c>
      <c r="S9" s="121" t="s">
        <v>202</v>
      </c>
      <c r="T9" s="122" t="s">
        <v>214</v>
      </c>
      <c r="U9" s="121" t="s">
        <v>203</v>
      </c>
      <c r="V9" s="122" t="s">
        <v>215</v>
      </c>
      <c r="W9" s="121" t="s">
        <v>204</v>
      </c>
      <c r="X9" s="122" t="s">
        <v>216</v>
      </c>
      <c r="Y9" s="121" t="s">
        <v>205</v>
      </c>
      <c r="Z9" s="122" t="s">
        <v>217</v>
      </c>
      <c r="AA9" s="121" t="s">
        <v>219</v>
      </c>
      <c r="AB9" s="122" t="s">
        <v>220</v>
      </c>
      <c r="AC9" s="510"/>
      <c r="AD9" s="80"/>
    </row>
    <row r="10" spans="1:30" s="53" customFormat="1" ht="90" customHeight="1">
      <c r="A10" s="505" t="str">
        <f>+Publicaciones!M40</f>
        <v>Asesor de Comunicaciones 
Funcionario asignado al proceso de Gestión Comunicaciones</v>
      </c>
      <c r="B10" s="113" t="str">
        <f>+Publicaciones!B40</f>
        <v>Número de publicaciones realizadas en twitter en el trimestre evaluado</v>
      </c>
      <c r="C10" s="123"/>
      <c r="D10" s="507" t="str">
        <f>IF(C10=0," ",C10/C11)</f>
        <v> </v>
      </c>
      <c r="E10" s="123"/>
      <c r="F10" s="507" t="str">
        <f>IF(E10=0," ",E10/E11)</f>
        <v> </v>
      </c>
      <c r="G10" s="166">
        <v>76</v>
      </c>
      <c r="H10" s="507">
        <f>IF(G10=0,0,G10/G11)</f>
        <v>0.8444444444444444</v>
      </c>
      <c r="I10" s="123"/>
      <c r="J10" s="507">
        <f>IF(I10=0,0,I10/I11)</f>
        <v>0</v>
      </c>
      <c r="K10" s="123"/>
      <c r="L10" s="507">
        <f>IF(K10=0,0,K10/K11)</f>
        <v>0</v>
      </c>
      <c r="M10" s="158">
        <v>342</v>
      </c>
      <c r="N10" s="507">
        <f>IF(M10=0,0,M10/M11)</f>
        <v>0.95</v>
      </c>
      <c r="O10" s="124"/>
      <c r="P10" s="507">
        <f>IF(O10=0,0,O10/O11)</f>
        <v>0</v>
      </c>
      <c r="Q10" s="124"/>
      <c r="R10" s="507">
        <f>IF(Q10=0,0,Q10/Q11)</f>
        <v>0</v>
      </c>
      <c r="S10" s="124">
        <v>385</v>
      </c>
      <c r="T10" s="507">
        <f>IF(S10=0,0,S10/S11)</f>
        <v>1.0694444444444444</v>
      </c>
      <c r="U10" s="124"/>
      <c r="V10" s="507">
        <f>IF(U10=0,0,U10/U11)</f>
        <v>0</v>
      </c>
      <c r="W10" s="124"/>
      <c r="X10" s="507">
        <f>IF(W10=0,0,W10/W11)</f>
        <v>0</v>
      </c>
      <c r="Y10" s="125">
        <v>396</v>
      </c>
      <c r="Z10" s="507">
        <f>IF(Y10=0,0,Y10/Y11)</f>
        <v>0.99</v>
      </c>
      <c r="AA10" s="129">
        <f>+C10+E10+G10+I10+K10+M10+O10+Q10+S10+U10+W10+Y10</f>
        <v>1199</v>
      </c>
      <c r="AB10" s="507">
        <f>IF(AA10=0," ",AA10/AA11)</f>
        <v>0.990909090909091</v>
      </c>
      <c r="AC10" s="511" t="s">
        <v>261</v>
      </c>
      <c r="AD10" s="80"/>
    </row>
    <row r="11" spans="1:30" s="53" customFormat="1" ht="117.75" customHeight="1" thickBot="1">
      <c r="A11" s="506"/>
      <c r="B11" s="146" t="str">
        <f>+Publicaciones!B41</f>
        <v>Meta Definida por trimestre</v>
      </c>
      <c r="C11" s="126"/>
      <c r="D11" s="508"/>
      <c r="E11" s="126"/>
      <c r="F11" s="508"/>
      <c r="G11" s="167">
        <v>90</v>
      </c>
      <c r="H11" s="508"/>
      <c r="I11" s="126"/>
      <c r="J11" s="508"/>
      <c r="K11" s="126"/>
      <c r="L11" s="508"/>
      <c r="M11" s="144">
        <f>+G11*4</f>
        <v>360</v>
      </c>
      <c r="N11" s="508"/>
      <c r="O11" s="127"/>
      <c r="P11" s="508"/>
      <c r="Q11" s="127"/>
      <c r="R11" s="508"/>
      <c r="S11" s="127">
        <v>360</v>
      </c>
      <c r="T11" s="508"/>
      <c r="U11" s="127"/>
      <c r="V11" s="508"/>
      <c r="W11" s="127"/>
      <c r="X11" s="508"/>
      <c r="Y11" s="128">
        <v>400</v>
      </c>
      <c r="Z11" s="508"/>
      <c r="AA11" s="130">
        <f>+C11+E11+G11+I11+K11+M11+O11+Q11+S11+U11+W11+Y11</f>
        <v>1210</v>
      </c>
      <c r="AB11" s="508"/>
      <c r="AC11" s="512"/>
      <c r="AD11" s="80"/>
    </row>
    <row r="12" spans="2:30" ht="30" customHeight="1">
      <c r="B12" s="73"/>
      <c r="C12" s="83"/>
      <c r="D12" s="83"/>
      <c r="E12" s="83"/>
      <c r="F12" s="83"/>
      <c r="G12" s="83"/>
      <c r="H12" s="83"/>
      <c r="I12" s="83"/>
      <c r="J12" s="83"/>
      <c r="K12" s="83"/>
      <c r="L12" s="83"/>
      <c r="M12" s="83"/>
      <c r="N12" s="83"/>
      <c r="O12" s="83"/>
      <c r="P12" s="83"/>
      <c r="Q12" s="83"/>
      <c r="R12" s="83"/>
      <c r="S12" s="83"/>
      <c r="T12" s="83"/>
      <c r="U12" s="83"/>
      <c r="V12" s="83"/>
      <c r="AD12" s="80"/>
    </row>
  </sheetData>
  <sheetProtection formatCells="0" formatColumns="0" formatRows="0" insertRows="0"/>
  <mergeCells count="37">
    <mergeCell ref="AC8:AC9"/>
    <mergeCell ref="AC10:AC11"/>
    <mergeCell ref="Z10:Z11"/>
    <mergeCell ref="AA8:AB8"/>
    <mergeCell ref="AB10:AB11"/>
    <mergeCell ref="Q8:R8"/>
    <mergeCell ref="S8:T8"/>
    <mergeCell ref="U8:V8"/>
    <mergeCell ref="W8:X8"/>
    <mergeCell ref="Y8:Z8"/>
    <mergeCell ref="X10:X11"/>
    <mergeCell ref="F10:F11"/>
    <mergeCell ref="H10:H11"/>
    <mergeCell ref="J10:J11"/>
    <mergeCell ref="L10:L11"/>
    <mergeCell ref="N10:N11"/>
    <mergeCell ref="V10:V11"/>
    <mergeCell ref="A10:A11"/>
    <mergeCell ref="D10:D11"/>
    <mergeCell ref="P10:P11"/>
    <mergeCell ref="R10:R11"/>
    <mergeCell ref="T10:T11"/>
    <mergeCell ref="C8:D8"/>
    <mergeCell ref="E8:F8"/>
    <mergeCell ref="G8:H8"/>
    <mergeCell ref="I8:J8"/>
    <mergeCell ref="K8:L8"/>
    <mergeCell ref="B1:AB1"/>
    <mergeCell ref="B2:AB2"/>
    <mergeCell ref="B3:AB3"/>
    <mergeCell ref="B4:AB4"/>
    <mergeCell ref="A1:A4"/>
    <mergeCell ref="O8:P8"/>
    <mergeCell ref="C6:Y6"/>
    <mergeCell ref="A8:A9"/>
    <mergeCell ref="B8:B9"/>
    <mergeCell ref="M8:N8"/>
  </mergeCells>
  <conditionalFormatting sqref="V10">
    <cfRule type="cellIs" priority="25" dxfId="1" operator="equal" stopIfTrue="1">
      <formula>"0"</formula>
    </cfRule>
    <cfRule type="cellIs" priority="26" dxfId="1" operator="lessThanOrEqual" stopIfTrue="1">
      <formula>RegistroPublicaciones!#REF!</formula>
    </cfRule>
    <cfRule type="cellIs" priority="27" dxfId="0" operator="greaterThanOrEqual" stopIfTrue="1">
      <formula>RegistroPublicaciones!#REF!</formula>
    </cfRule>
    <cfRule type="cellIs" priority="28" dxfId="48" operator="between" stopIfTrue="1">
      <formula>RegistroPublicaciones!#REF!</formula>
      <formula>RegistroPublicaciones!#REF!</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rgb="FF7030A0"/>
  </sheetPr>
  <dimension ref="A1:T176"/>
  <sheetViews>
    <sheetView zoomScalePageLayoutView="0" workbookViewId="0" topLeftCell="A46">
      <selection activeCell="C74" sqref="C74:P74"/>
    </sheetView>
  </sheetViews>
  <sheetFormatPr defaultColWidth="11.421875" defaultRowHeight="12.75"/>
  <cols>
    <col min="1" max="1" width="3.00390625" style="50" customWidth="1"/>
    <col min="2" max="2" width="30.00390625" style="50" customWidth="1"/>
    <col min="3" max="3" width="16.8515625" style="50" customWidth="1"/>
    <col min="4" max="4" width="5.00390625" style="50" bestFit="1" customWidth="1"/>
    <col min="5" max="5" width="4.7109375" style="50" bestFit="1" customWidth="1"/>
    <col min="6" max="6" width="9.57421875" style="50" bestFit="1" customWidth="1"/>
    <col min="7" max="7" width="5.421875" style="50" bestFit="1" customWidth="1"/>
    <col min="8" max="8" width="5.140625" style="50" bestFit="1" customWidth="1"/>
    <col min="9" max="9" width="9.57421875" style="50" bestFit="1" customWidth="1"/>
    <col min="10" max="10" width="4.1406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140625" style="50" customWidth="1"/>
    <col min="17" max="18" width="11.7109375" style="50" customWidth="1"/>
    <col min="19" max="19" width="11.421875" style="95" hidden="1" customWidth="1"/>
    <col min="20" max="16384" width="11.421875" style="50" customWidth="1"/>
  </cols>
  <sheetData>
    <row r="1" spans="2:16" ht="13.5" thickBot="1">
      <c r="B1" s="85"/>
      <c r="C1" s="85"/>
      <c r="D1" s="85"/>
      <c r="E1" s="85"/>
      <c r="F1" s="85"/>
      <c r="G1" s="85"/>
      <c r="H1" s="85"/>
      <c r="I1" s="85"/>
      <c r="J1" s="85"/>
      <c r="K1" s="85"/>
      <c r="L1" s="85"/>
      <c r="M1" s="85"/>
      <c r="N1" s="85"/>
      <c r="O1" s="85"/>
      <c r="P1" s="85"/>
    </row>
    <row r="2" spans="2:19" ht="16.5" customHeight="1">
      <c r="B2" s="325"/>
      <c r="C2" s="328" t="s">
        <v>56</v>
      </c>
      <c r="D2" s="329"/>
      <c r="E2" s="329"/>
      <c r="F2" s="329"/>
      <c r="G2" s="329"/>
      <c r="H2" s="329"/>
      <c r="I2" s="329"/>
      <c r="J2" s="329"/>
      <c r="K2" s="329"/>
      <c r="L2" s="329"/>
      <c r="M2" s="330"/>
      <c r="N2" s="331" t="s">
        <v>179</v>
      </c>
      <c r="O2" s="332"/>
      <c r="P2" s="333"/>
      <c r="S2" s="120">
        <f>+C26</f>
        <v>0.9</v>
      </c>
    </row>
    <row r="3" spans="2:19" ht="15.75" customHeight="1">
      <c r="B3" s="326"/>
      <c r="C3" s="334" t="s">
        <v>58</v>
      </c>
      <c r="D3" s="335"/>
      <c r="E3" s="335"/>
      <c r="F3" s="335"/>
      <c r="G3" s="335"/>
      <c r="H3" s="335"/>
      <c r="I3" s="335"/>
      <c r="J3" s="335"/>
      <c r="K3" s="335"/>
      <c r="L3" s="335"/>
      <c r="M3" s="336"/>
      <c r="N3" s="337" t="s">
        <v>181</v>
      </c>
      <c r="O3" s="338"/>
      <c r="P3" s="339"/>
      <c r="S3" s="96">
        <v>0.899999</v>
      </c>
    </row>
    <row r="4" spans="2:19" ht="15.75" customHeight="1">
      <c r="B4" s="326"/>
      <c r="C4" s="334" t="s">
        <v>59</v>
      </c>
      <c r="D4" s="335"/>
      <c r="E4" s="335"/>
      <c r="F4" s="335"/>
      <c r="G4" s="335"/>
      <c r="H4" s="335"/>
      <c r="I4" s="335"/>
      <c r="J4" s="335"/>
      <c r="K4" s="335"/>
      <c r="L4" s="335"/>
      <c r="M4" s="336"/>
      <c r="N4" s="337" t="s">
        <v>180</v>
      </c>
      <c r="O4" s="338"/>
      <c r="P4" s="339"/>
      <c r="S4" s="96">
        <v>0.8</v>
      </c>
    </row>
    <row r="5" spans="2:19" ht="16.5" customHeight="1" thickBot="1">
      <c r="B5" s="327"/>
      <c r="C5" s="340" t="s">
        <v>60</v>
      </c>
      <c r="D5" s="341"/>
      <c r="E5" s="341"/>
      <c r="F5" s="341"/>
      <c r="G5" s="341"/>
      <c r="H5" s="341"/>
      <c r="I5" s="341"/>
      <c r="J5" s="341"/>
      <c r="K5" s="341"/>
      <c r="L5" s="341"/>
      <c r="M5" s="342"/>
      <c r="N5" s="343" t="s">
        <v>61</v>
      </c>
      <c r="O5" s="344"/>
      <c r="P5" s="345"/>
      <c r="S5" s="96">
        <v>0.7999</v>
      </c>
    </row>
    <row r="6" spans="2:19" ht="13.5" thickBot="1">
      <c r="B6" s="85"/>
      <c r="C6" s="85"/>
      <c r="D6" s="85"/>
      <c r="E6" s="85"/>
      <c r="F6" s="85"/>
      <c r="G6" s="85"/>
      <c r="H6" s="85"/>
      <c r="I6" s="85"/>
      <c r="J6" s="85"/>
      <c r="K6" s="85"/>
      <c r="L6" s="85"/>
      <c r="M6" s="85"/>
      <c r="N6" s="85"/>
      <c r="O6" s="85"/>
      <c r="P6" s="85"/>
      <c r="S6" s="96"/>
    </row>
    <row r="7" spans="1:19" ht="12.75">
      <c r="A7" s="52"/>
      <c r="B7" s="346" t="s">
        <v>65</v>
      </c>
      <c r="C7" s="347"/>
      <c r="D7" s="347"/>
      <c r="E7" s="347"/>
      <c r="F7" s="347"/>
      <c r="G7" s="347"/>
      <c r="H7" s="347"/>
      <c r="I7" s="347"/>
      <c r="J7" s="347"/>
      <c r="K7" s="347"/>
      <c r="L7" s="347"/>
      <c r="M7" s="347"/>
      <c r="N7" s="347"/>
      <c r="O7" s="347"/>
      <c r="P7" s="348"/>
      <c r="Q7" s="52"/>
      <c r="S7" s="96"/>
    </row>
    <row r="8" spans="1:17" ht="13.5" thickBot="1">
      <c r="A8" s="52"/>
      <c r="B8" s="349"/>
      <c r="C8" s="350"/>
      <c r="D8" s="350"/>
      <c r="E8" s="350"/>
      <c r="F8" s="350"/>
      <c r="G8" s="350"/>
      <c r="H8" s="350"/>
      <c r="I8" s="350"/>
      <c r="J8" s="350"/>
      <c r="K8" s="350"/>
      <c r="L8" s="350"/>
      <c r="M8" s="350"/>
      <c r="N8" s="350"/>
      <c r="O8" s="350"/>
      <c r="P8" s="351"/>
      <c r="Q8" s="52"/>
    </row>
    <row r="9" spans="1:17" ht="6.75" customHeight="1" thickBot="1">
      <c r="A9" s="52"/>
      <c r="B9" s="352"/>
      <c r="C9" s="352"/>
      <c r="D9" s="352"/>
      <c r="E9" s="352"/>
      <c r="F9" s="352"/>
      <c r="G9" s="352"/>
      <c r="H9" s="352"/>
      <c r="I9" s="352"/>
      <c r="J9" s="352"/>
      <c r="K9" s="352"/>
      <c r="L9" s="352"/>
      <c r="M9" s="352"/>
      <c r="N9" s="352"/>
      <c r="O9" s="352"/>
      <c r="P9" s="352"/>
      <c r="Q9" s="52"/>
    </row>
    <row r="10" spans="1:17" ht="26.25" customHeight="1" thickBot="1">
      <c r="A10" s="52"/>
      <c r="B10" s="86" t="s">
        <v>83</v>
      </c>
      <c r="C10" s="358">
        <v>2019</v>
      </c>
      <c r="D10" s="359"/>
      <c r="E10" s="359"/>
      <c r="F10" s="359"/>
      <c r="G10" s="359"/>
      <c r="H10" s="359"/>
      <c r="I10" s="360"/>
      <c r="J10" s="353" t="s">
        <v>1</v>
      </c>
      <c r="K10" s="354"/>
      <c r="L10" s="354"/>
      <c r="M10" s="354"/>
      <c r="N10" s="355" t="s">
        <v>227</v>
      </c>
      <c r="O10" s="356"/>
      <c r="P10" s="357"/>
      <c r="Q10" s="52"/>
    </row>
    <row r="11" spans="1:17" ht="4.5" customHeight="1" thickBot="1">
      <c r="A11" s="52"/>
      <c r="B11" s="361"/>
      <c r="C11" s="362"/>
      <c r="D11" s="362"/>
      <c r="E11" s="362"/>
      <c r="F11" s="362"/>
      <c r="G11" s="362"/>
      <c r="H11" s="362"/>
      <c r="I11" s="362"/>
      <c r="J11" s="362"/>
      <c r="K11" s="362"/>
      <c r="L11" s="362"/>
      <c r="M11" s="362"/>
      <c r="N11" s="362"/>
      <c r="O11" s="362"/>
      <c r="P11" s="363"/>
      <c r="Q11" s="52"/>
    </row>
    <row r="12" spans="1:17" ht="13.5" thickBot="1">
      <c r="A12" s="52"/>
      <c r="B12" s="61" t="s">
        <v>0</v>
      </c>
      <c r="C12" s="364" t="s">
        <v>163</v>
      </c>
      <c r="D12" s="364"/>
      <c r="E12" s="364"/>
      <c r="F12" s="364"/>
      <c r="G12" s="364"/>
      <c r="H12" s="364"/>
      <c r="I12" s="364"/>
      <c r="J12" s="364"/>
      <c r="K12" s="364"/>
      <c r="L12" s="364"/>
      <c r="M12" s="364"/>
      <c r="N12" s="364"/>
      <c r="O12" s="364"/>
      <c r="P12" s="365"/>
      <c r="Q12" s="52"/>
    </row>
    <row r="13" spans="1:17" ht="4.5" customHeight="1" thickBot="1">
      <c r="A13" s="52"/>
      <c r="B13" s="366"/>
      <c r="C13" s="367"/>
      <c r="D13" s="367"/>
      <c r="E13" s="367"/>
      <c r="F13" s="367"/>
      <c r="G13" s="367"/>
      <c r="H13" s="367"/>
      <c r="I13" s="367"/>
      <c r="J13" s="367"/>
      <c r="K13" s="367"/>
      <c r="L13" s="367"/>
      <c r="M13" s="367"/>
      <c r="N13" s="367"/>
      <c r="O13" s="367"/>
      <c r="P13" s="368"/>
      <c r="Q13" s="52"/>
    </row>
    <row r="14" spans="1:17" ht="18" customHeight="1" thickBot="1">
      <c r="A14" s="52"/>
      <c r="B14" s="61" t="s">
        <v>6</v>
      </c>
      <c r="C14" s="324" t="s">
        <v>258</v>
      </c>
      <c r="D14" s="322"/>
      <c r="E14" s="322"/>
      <c r="F14" s="322"/>
      <c r="G14" s="322"/>
      <c r="H14" s="322"/>
      <c r="I14" s="322"/>
      <c r="J14" s="322"/>
      <c r="K14" s="322"/>
      <c r="L14" s="322"/>
      <c r="M14" s="322"/>
      <c r="N14" s="322"/>
      <c r="O14" s="322"/>
      <c r="P14" s="323"/>
      <c r="Q14" s="52"/>
    </row>
    <row r="15" spans="1:17" ht="4.5" customHeight="1" thickBot="1">
      <c r="A15" s="52"/>
      <c r="B15" s="372"/>
      <c r="C15" s="373"/>
      <c r="D15" s="373"/>
      <c r="E15" s="373"/>
      <c r="F15" s="373"/>
      <c r="G15" s="373"/>
      <c r="H15" s="373"/>
      <c r="I15" s="373"/>
      <c r="J15" s="373"/>
      <c r="K15" s="373"/>
      <c r="L15" s="373"/>
      <c r="M15" s="373"/>
      <c r="N15" s="373"/>
      <c r="O15" s="373"/>
      <c r="P15" s="374"/>
      <c r="Q15" s="52"/>
    </row>
    <row r="16" spans="1:17" ht="32.25" customHeight="1" thickBot="1">
      <c r="A16" s="52"/>
      <c r="B16" s="61" t="s">
        <v>25</v>
      </c>
      <c r="C16" s="475" t="s">
        <v>248</v>
      </c>
      <c r="D16" s="476"/>
      <c r="E16" s="476"/>
      <c r="F16" s="476"/>
      <c r="G16" s="476"/>
      <c r="H16" s="476"/>
      <c r="I16" s="476"/>
      <c r="J16" s="476"/>
      <c r="K16" s="476"/>
      <c r="L16" s="476"/>
      <c r="M16" s="476"/>
      <c r="N16" s="476"/>
      <c r="O16" s="476"/>
      <c r="P16" s="477"/>
      <c r="Q16" s="52"/>
    </row>
    <row r="17" spans="1:17" ht="4.5" customHeight="1" thickBot="1">
      <c r="A17" s="52"/>
      <c r="B17" s="372"/>
      <c r="C17" s="373"/>
      <c r="D17" s="373"/>
      <c r="E17" s="373"/>
      <c r="F17" s="373"/>
      <c r="G17" s="373"/>
      <c r="H17" s="373"/>
      <c r="I17" s="373"/>
      <c r="J17" s="373"/>
      <c r="K17" s="373"/>
      <c r="L17" s="373"/>
      <c r="M17" s="373"/>
      <c r="N17" s="373"/>
      <c r="O17" s="373"/>
      <c r="P17" s="374"/>
      <c r="Q17" s="52"/>
    </row>
    <row r="18" spans="1:17" ht="26.25" customHeight="1" thickBot="1">
      <c r="A18" s="52"/>
      <c r="B18" s="61" t="s">
        <v>11</v>
      </c>
      <c r="C18" s="478" t="s">
        <v>188</v>
      </c>
      <c r="D18" s="479"/>
      <c r="E18" s="479"/>
      <c r="F18" s="479"/>
      <c r="G18" s="479"/>
      <c r="H18" s="479"/>
      <c r="I18" s="479"/>
      <c r="J18" s="479"/>
      <c r="K18" s="479"/>
      <c r="L18" s="479"/>
      <c r="M18" s="479"/>
      <c r="N18" s="479"/>
      <c r="O18" s="479"/>
      <c r="P18" s="480"/>
      <c r="Q18" s="52"/>
    </row>
    <row r="19" spans="1:17" ht="4.5" customHeight="1" thickBot="1">
      <c r="A19" s="52"/>
      <c r="B19" s="381"/>
      <c r="C19" s="381"/>
      <c r="D19" s="381"/>
      <c r="E19" s="381"/>
      <c r="F19" s="381"/>
      <c r="G19" s="381"/>
      <c r="H19" s="381"/>
      <c r="I19" s="381"/>
      <c r="J19" s="381"/>
      <c r="K19" s="381"/>
      <c r="L19" s="381"/>
      <c r="M19" s="381"/>
      <c r="N19" s="381"/>
      <c r="O19" s="381"/>
      <c r="P19" s="381"/>
      <c r="Q19" s="52"/>
    </row>
    <row r="20" spans="1:17" ht="17.25" customHeight="1" thickBot="1">
      <c r="A20" s="52"/>
      <c r="B20" s="382" t="s">
        <v>26</v>
      </c>
      <c r="C20" s="383"/>
      <c r="D20" s="383"/>
      <c r="E20" s="383"/>
      <c r="F20" s="383"/>
      <c r="G20" s="383"/>
      <c r="H20" s="383"/>
      <c r="I20" s="383"/>
      <c r="J20" s="383"/>
      <c r="K20" s="383"/>
      <c r="L20" s="383"/>
      <c r="M20" s="383"/>
      <c r="N20" s="383"/>
      <c r="O20" s="383"/>
      <c r="P20" s="384"/>
      <c r="Q20" s="52"/>
    </row>
    <row r="21" spans="1:17" ht="4.5" customHeight="1" thickBot="1">
      <c r="A21" s="52"/>
      <c r="B21" s="385"/>
      <c r="C21" s="386"/>
      <c r="D21" s="386"/>
      <c r="E21" s="386"/>
      <c r="F21" s="386"/>
      <c r="G21" s="386"/>
      <c r="H21" s="386"/>
      <c r="I21" s="386"/>
      <c r="J21" s="386"/>
      <c r="K21" s="386"/>
      <c r="L21" s="386"/>
      <c r="M21" s="386"/>
      <c r="N21" s="386"/>
      <c r="O21" s="386"/>
      <c r="P21" s="387"/>
      <c r="Q21" s="52"/>
    </row>
    <row r="22" spans="1:17" ht="40.5" customHeight="1" thickBot="1">
      <c r="A22" s="52"/>
      <c r="B22" s="61" t="s">
        <v>3</v>
      </c>
      <c r="C22" s="475" t="s">
        <v>249</v>
      </c>
      <c r="D22" s="322"/>
      <c r="E22" s="322"/>
      <c r="F22" s="322"/>
      <c r="G22" s="322"/>
      <c r="H22" s="322"/>
      <c r="I22" s="322"/>
      <c r="J22" s="322"/>
      <c r="K22" s="322"/>
      <c r="L22" s="322"/>
      <c r="M22" s="322"/>
      <c r="N22" s="322"/>
      <c r="O22" s="322"/>
      <c r="P22" s="323"/>
      <c r="Q22" s="52"/>
    </row>
    <row r="23" spans="1:17" ht="4.5" customHeight="1" thickBot="1">
      <c r="A23" s="52"/>
      <c r="B23" s="372"/>
      <c r="C23" s="373"/>
      <c r="D23" s="373"/>
      <c r="E23" s="373"/>
      <c r="F23" s="373"/>
      <c r="G23" s="373"/>
      <c r="H23" s="373"/>
      <c r="I23" s="373"/>
      <c r="J23" s="373"/>
      <c r="K23" s="373"/>
      <c r="L23" s="373"/>
      <c r="M23" s="373"/>
      <c r="N23" s="373"/>
      <c r="O23" s="373"/>
      <c r="P23" s="374"/>
      <c r="Q23" s="52"/>
    </row>
    <row r="24" spans="1:17" ht="72.75" customHeight="1" thickBot="1">
      <c r="A24" s="52"/>
      <c r="B24" s="61" t="s">
        <v>12</v>
      </c>
      <c r="C24" s="481" t="s">
        <v>250</v>
      </c>
      <c r="D24" s="482"/>
      <c r="E24" s="482"/>
      <c r="F24" s="482"/>
      <c r="G24" s="482"/>
      <c r="H24" s="482"/>
      <c r="I24" s="482"/>
      <c r="J24" s="482"/>
      <c r="K24" s="482"/>
      <c r="L24" s="482"/>
      <c r="M24" s="482"/>
      <c r="N24" s="482"/>
      <c r="O24" s="482"/>
      <c r="P24" s="483"/>
      <c r="Q24" s="52"/>
    </row>
    <row r="25" spans="1:17" ht="4.5" customHeight="1" thickBot="1">
      <c r="A25" s="52"/>
      <c r="B25" s="394"/>
      <c r="C25" s="395"/>
      <c r="D25" s="395"/>
      <c r="E25" s="395"/>
      <c r="F25" s="395"/>
      <c r="G25" s="395"/>
      <c r="H25" s="395"/>
      <c r="I25" s="395"/>
      <c r="J25" s="395"/>
      <c r="K25" s="395"/>
      <c r="L25" s="395"/>
      <c r="M25" s="395"/>
      <c r="N25" s="395"/>
      <c r="O25" s="395"/>
      <c r="P25" s="396"/>
      <c r="Q25" s="52"/>
    </row>
    <row r="26" spans="1:17" ht="13.5" customHeight="1" thickBot="1">
      <c r="A26" s="52"/>
      <c r="B26" s="2" t="s">
        <v>2</v>
      </c>
      <c r="C26" s="320">
        <v>0.9</v>
      </c>
      <c r="D26" s="513"/>
      <c r="E26" s="513"/>
      <c r="F26" s="513"/>
      <c r="G26" s="513"/>
      <c r="H26" s="513"/>
      <c r="I26" s="513"/>
      <c r="J26" s="513"/>
      <c r="K26" s="513"/>
      <c r="L26" s="513"/>
      <c r="M26" s="513"/>
      <c r="N26" s="513"/>
      <c r="O26" s="513"/>
      <c r="P26" s="514"/>
      <c r="Q26" s="52"/>
    </row>
    <row r="27" spans="1:17" ht="4.5" customHeight="1" thickBot="1">
      <c r="A27" s="52"/>
      <c r="B27" s="246"/>
      <c r="C27" s="247"/>
      <c r="D27" s="247"/>
      <c r="E27" s="247"/>
      <c r="F27" s="247"/>
      <c r="G27" s="247"/>
      <c r="H27" s="247"/>
      <c r="I27" s="247"/>
      <c r="J27" s="247"/>
      <c r="K27" s="247"/>
      <c r="L27" s="247"/>
      <c r="M27" s="247"/>
      <c r="N27" s="247"/>
      <c r="O27" s="247"/>
      <c r="P27" s="248"/>
      <c r="Q27" s="52"/>
    </row>
    <row r="28" spans="1:17" ht="12.75" customHeight="1" thickBot="1">
      <c r="A28" s="52"/>
      <c r="B28" s="2" t="s">
        <v>13</v>
      </c>
      <c r="C28" s="11" t="s">
        <v>14</v>
      </c>
      <c r="D28" s="237" t="s">
        <v>231</v>
      </c>
      <c r="E28" s="238"/>
      <c r="F28" s="238"/>
      <c r="G28" s="239"/>
      <c r="H28" s="515" t="s">
        <v>15</v>
      </c>
      <c r="I28" s="240"/>
      <c r="J28" s="516"/>
      <c r="K28" s="237" t="s">
        <v>232</v>
      </c>
      <c r="L28" s="238"/>
      <c r="M28" s="239"/>
      <c r="N28" s="241" t="s">
        <v>16</v>
      </c>
      <c r="O28" s="242"/>
      <c r="P28" s="33" t="s">
        <v>226</v>
      </c>
      <c r="Q28" s="52"/>
    </row>
    <row r="29" spans="1:17" ht="4.5" customHeight="1" thickBot="1">
      <c r="A29" s="52"/>
      <c r="B29" s="403"/>
      <c r="C29" s="404"/>
      <c r="D29" s="404"/>
      <c r="E29" s="404"/>
      <c r="F29" s="404"/>
      <c r="G29" s="404"/>
      <c r="H29" s="404"/>
      <c r="I29" s="404"/>
      <c r="J29" s="404"/>
      <c r="K29" s="404"/>
      <c r="L29" s="404"/>
      <c r="M29" s="404"/>
      <c r="N29" s="404"/>
      <c r="O29" s="404"/>
      <c r="P29" s="405"/>
      <c r="Q29" s="52"/>
    </row>
    <row r="30" spans="1:17" ht="13.5" thickBot="1">
      <c r="A30" s="52"/>
      <c r="B30" s="84" t="s">
        <v>7</v>
      </c>
      <c r="C30" s="406" t="s">
        <v>178</v>
      </c>
      <c r="D30" s="364"/>
      <c r="E30" s="364"/>
      <c r="F30" s="364"/>
      <c r="G30" s="364"/>
      <c r="H30" s="364"/>
      <c r="I30" s="364"/>
      <c r="J30" s="364"/>
      <c r="K30" s="364"/>
      <c r="L30" s="364"/>
      <c r="M30" s="364"/>
      <c r="N30" s="364"/>
      <c r="O30" s="364"/>
      <c r="P30" s="365"/>
      <c r="Q30" s="52"/>
    </row>
    <row r="31" spans="1:17" ht="4.5" customHeight="1" thickBot="1">
      <c r="A31" s="52"/>
      <c r="B31" s="372"/>
      <c r="C31" s="373"/>
      <c r="D31" s="373"/>
      <c r="E31" s="373"/>
      <c r="F31" s="373"/>
      <c r="G31" s="373"/>
      <c r="H31" s="373"/>
      <c r="I31" s="373"/>
      <c r="J31" s="373"/>
      <c r="K31" s="373"/>
      <c r="L31" s="373"/>
      <c r="M31" s="373"/>
      <c r="N31" s="373"/>
      <c r="O31" s="373"/>
      <c r="P31" s="374"/>
      <c r="Q31" s="52"/>
    </row>
    <row r="32" spans="1:17" ht="13.5" thickBot="1">
      <c r="A32" s="52"/>
      <c r="B32" s="84" t="s">
        <v>4</v>
      </c>
      <c r="C32" s="407" t="s">
        <v>71</v>
      </c>
      <c r="D32" s="364"/>
      <c r="E32" s="364"/>
      <c r="F32" s="364"/>
      <c r="G32" s="364"/>
      <c r="H32" s="364"/>
      <c r="I32" s="364"/>
      <c r="J32" s="364"/>
      <c r="K32" s="364"/>
      <c r="L32" s="364"/>
      <c r="M32" s="364"/>
      <c r="N32" s="364"/>
      <c r="O32" s="364"/>
      <c r="P32" s="365"/>
      <c r="Q32" s="52"/>
    </row>
    <row r="33" spans="1:17" ht="4.5" customHeight="1" thickBot="1">
      <c r="A33" s="52"/>
      <c r="B33" s="372"/>
      <c r="C33" s="373"/>
      <c r="D33" s="373"/>
      <c r="E33" s="373"/>
      <c r="F33" s="373"/>
      <c r="G33" s="373"/>
      <c r="H33" s="373"/>
      <c r="I33" s="373"/>
      <c r="J33" s="373"/>
      <c r="K33" s="373"/>
      <c r="L33" s="373"/>
      <c r="M33" s="373"/>
      <c r="N33" s="373"/>
      <c r="O33" s="373"/>
      <c r="P33" s="374"/>
      <c r="Q33" s="52"/>
    </row>
    <row r="34" spans="1:17" ht="13.5" thickBot="1">
      <c r="A34" s="52"/>
      <c r="B34" s="84" t="s">
        <v>23</v>
      </c>
      <c r="C34" s="407" t="s">
        <v>71</v>
      </c>
      <c r="D34" s="364"/>
      <c r="E34" s="364"/>
      <c r="F34" s="364"/>
      <c r="G34" s="364"/>
      <c r="H34" s="364"/>
      <c r="I34" s="364"/>
      <c r="J34" s="364"/>
      <c r="K34" s="364"/>
      <c r="L34" s="364"/>
      <c r="M34" s="364"/>
      <c r="N34" s="364"/>
      <c r="O34" s="364"/>
      <c r="P34" s="365"/>
      <c r="Q34" s="52"/>
    </row>
    <row r="35" spans="1:17" ht="4.5" customHeight="1" thickBot="1">
      <c r="A35" s="52"/>
      <c r="B35" s="366"/>
      <c r="C35" s="367"/>
      <c r="D35" s="367"/>
      <c r="E35" s="367"/>
      <c r="F35" s="367"/>
      <c r="G35" s="367"/>
      <c r="H35" s="367"/>
      <c r="I35" s="367"/>
      <c r="J35" s="367"/>
      <c r="K35" s="367"/>
      <c r="L35" s="367"/>
      <c r="M35" s="367"/>
      <c r="N35" s="367"/>
      <c r="O35" s="367"/>
      <c r="P35" s="368"/>
      <c r="Q35" s="52"/>
    </row>
    <row r="36" spans="1:17" ht="16.5" customHeight="1" thickBot="1">
      <c r="A36" s="52"/>
      <c r="B36" s="84" t="s">
        <v>64</v>
      </c>
      <c r="C36" s="407" t="s">
        <v>70</v>
      </c>
      <c r="D36" s="364"/>
      <c r="E36" s="364"/>
      <c r="F36" s="364"/>
      <c r="G36" s="364"/>
      <c r="H36" s="364"/>
      <c r="I36" s="364"/>
      <c r="J36" s="364"/>
      <c r="K36" s="364"/>
      <c r="L36" s="364"/>
      <c r="M36" s="364"/>
      <c r="N36" s="364"/>
      <c r="O36" s="364"/>
      <c r="P36" s="365"/>
      <c r="Q36" s="52"/>
    </row>
    <row r="37" spans="1:17" ht="4.5" customHeight="1" thickBot="1">
      <c r="A37" s="52"/>
      <c r="B37" s="87"/>
      <c r="C37" s="87"/>
      <c r="D37" s="87"/>
      <c r="E37" s="87"/>
      <c r="F37" s="87"/>
      <c r="G37" s="87"/>
      <c r="H37" s="87"/>
      <c r="I37" s="87"/>
      <c r="J37" s="87"/>
      <c r="K37" s="87"/>
      <c r="L37" s="87"/>
      <c r="M37" s="87"/>
      <c r="N37" s="87"/>
      <c r="O37" s="87"/>
      <c r="P37" s="87"/>
      <c r="Q37" s="52"/>
    </row>
    <row r="38" spans="1:17" ht="13.5" thickBot="1">
      <c r="A38" s="52"/>
      <c r="B38" s="408" t="s">
        <v>17</v>
      </c>
      <c r="C38" s="409"/>
      <c r="D38" s="409"/>
      <c r="E38" s="409"/>
      <c r="F38" s="409"/>
      <c r="G38" s="409"/>
      <c r="H38" s="409"/>
      <c r="I38" s="409"/>
      <c r="J38" s="409"/>
      <c r="K38" s="409"/>
      <c r="L38" s="409"/>
      <c r="M38" s="409"/>
      <c r="N38" s="409"/>
      <c r="O38" s="410"/>
      <c r="P38" s="411"/>
      <c r="Q38" s="52"/>
    </row>
    <row r="39" spans="1:17" ht="13.5" thickBot="1">
      <c r="A39" s="52"/>
      <c r="B39" s="147" t="s">
        <v>22</v>
      </c>
      <c r="C39" s="517" t="s">
        <v>18</v>
      </c>
      <c r="D39" s="518"/>
      <c r="E39" s="518"/>
      <c r="F39" s="518"/>
      <c r="G39" s="519"/>
      <c r="H39" s="517" t="s">
        <v>7</v>
      </c>
      <c r="I39" s="518"/>
      <c r="J39" s="518"/>
      <c r="K39" s="518"/>
      <c r="L39" s="519"/>
      <c r="M39" s="517" t="s">
        <v>19</v>
      </c>
      <c r="N39" s="518"/>
      <c r="O39" s="520"/>
      <c r="P39" s="519"/>
      <c r="Q39" s="52"/>
    </row>
    <row r="40" spans="1:17" ht="54" customHeight="1">
      <c r="A40" s="52"/>
      <c r="B40" s="151" t="s">
        <v>251</v>
      </c>
      <c r="C40" s="521" t="s">
        <v>245</v>
      </c>
      <c r="D40" s="522"/>
      <c r="E40" s="522"/>
      <c r="F40" s="522"/>
      <c r="G40" s="523"/>
      <c r="H40" s="524" t="s">
        <v>235</v>
      </c>
      <c r="I40" s="525"/>
      <c r="J40" s="525"/>
      <c r="K40" s="525"/>
      <c r="L40" s="526"/>
      <c r="M40" s="420" t="s">
        <v>254</v>
      </c>
      <c r="N40" s="421"/>
      <c r="O40" s="421"/>
      <c r="P40" s="422"/>
      <c r="Q40" s="52"/>
    </row>
    <row r="41" spans="1:17" ht="55.5" customHeight="1">
      <c r="A41" s="52"/>
      <c r="B41" s="152" t="s">
        <v>252</v>
      </c>
      <c r="C41" s="527" t="s">
        <v>245</v>
      </c>
      <c r="D41" s="528"/>
      <c r="E41" s="528"/>
      <c r="F41" s="528"/>
      <c r="G41" s="529"/>
      <c r="H41" s="530" t="s">
        <v>235</v>
      </c>
      <c r="I41" s="531"/>
      <c r="J41" s="531"/>
      <c r="K41" s="531"/>
      <c r="L41" s="532"/>
      <c r="M41" s="420" t="s">
        <v>254</v>
      </c>
      <c r="N41" s="421"/>
      <c r="O41" s="421"/>
      <c r="P41" s="422"/>
      <c r="Q41" s="52"/>
    </row>
    <row r="42" spans="1:17" ht="13.5" customHeight="1">
      <c r="A42" s="52"/>
      <c r="B42" s="89"/>
      <c r="C42" s="412"/>
      <c r="D42" s="412"/>
      <c r="E42" s="412"/>
      <c r="F42" s="412"/>
      <c r="G42" s="412"/>
      <c r="H42" s="412"/>
      <c r="I42" s="412"/>
      <c r="J42" s="412"/>
      <c r="K42" s="412"/>
      <c r="L42" s="412"/>
      <c r="M42" s="412"/>
      <c r="N42" s="412"/>
      <c r="O42" s="412"/>
      <c r="P42" s="413"/>
      <c r="Q42" s="52"/>
    </row>
    <row r="43" spans="1:17" ht="12.75" customHeight="1">
      <c r="A43" s="52"/>
      <c r="B43" s="89"/>
      <c r="C43" s="412"/>
      <c r="D43" s="412"/>
      <c r="E43" s="412"/>
      <c r="F43" s="412"/>
      <c r="G43" s="412"/>
      <c r="H43" s="412"/>
      <c r="I43" s="412"/>
      <c r="J43" s="412"/>
      <c r="K43" s="412"/>
      <c r="L43" s="412"/>
      <c r="M43" s="412"/>
      <c r="N43" s="412"/>
      <c r="O43" s="412"/>
      <c r="P43" s="413"/>
      <c r="Q43" s="52"/>
    </row>
    <row r="44" spans="1:17" ht="11.25" customHeight="1" thickBot="1">
      <c r="A44" s="52"/>
      <c r="B44" s="90"/>
      <c r="C44" s="439"/>
      <c r="D44" s="439"/>
      <c r="E44" s="439"/>
      <c r="F44" s="439"/>
      <c r="G44" s="439"/>
      <c r="H44" s="439"/>
      <c r="I44" s="439"/>
      <c r="J44" s="439"/>
      <c r="K44" s="439"/>
      <c r="L44" s="439"/>
      <c r="M44" s="439"/>
      <c r="N44" s="439"/>
      <c r="O44" s="439"/>
      <c r="P44" s="454"/>
      <c r="Q44" s="52"/>
    </row>
    <row r="45" spans="1:17" ht="4.5" customHeight="1" thickBot="1">
      <c r="A45" s="52"/>
      <c r="B45" s="91"/>
      <c r="C45" s="91"/>
      <c r="D45" s="91"/>
      <c r="E45" s="91"/>
      <c r="F45" s="91"/>
      <c r="G45" s="91"/>
      <c r="H45" s="91"/>
      <c r="I45" s="91"/>
      <c r="J45" s="91"/>
      <c r="K45" s="91"/>
      <c r="L45" s="91"/>
      <c r="M45" s="91"/>
      <c r="N45" s="91"/>
      <c r="O45" s="91"/>
      <c r="P45" s="91"/>
      <c r="Q45" s="52"/>
    </row>
    <row r="46" spans="1:17" ht="13.5" customHeight="1" thickBot="1">
      <c r="A46" s="52"/>
      <c r="B46" s="455" t="s">
        <v>8</v>
      </c>
      <c r="C46" s="456"/>
      <c r="D46" s="456"/>
      <c r="E46" s="456"/>
      <c r="F46" s="456"/>
      <c r="G46" s="456"/>
      <c r="H46" s="456"/>
      <c r="I46" s="456"/>
      <c r="J46" s="456"/>
      <c r="K46" s="456"/>
      <c r="L46" s="456"/>
      <c r="M46" s="456"/>
      <c r="N46" s="456"/>
      <c r="O46" s="456"/>
      <c r="P46" s="457"/>
      <c r="Q46" s="52"/>
    </row>
    <row r="47" spans="1:17" ht="4.5" customHeight="1" thickBot="1">
      <c r="A47" s="52"/>
      <c r="B47" s="92"/>
      <c r="C47" s="87"/>
      <c r="D47" s="87"/>
      <c r="E47" s="87"/>
      <c r="F47" s="87"/>
      <c r="G47" s="87"/>
      <c r="H47" s="87"/>
      <c r="I47" s="87"/>
      <c r="J47" s="87"/>
      <c r="K47" s="87"/>
      <c r="L47" s="87"/>
      <c r="M47" s="87"/>
      <c r="N47" s="87"/>
      <c r="O47" s="87"/>
      <c r="P47" s="93"/>
      <c r="Q47" s="52"/>
    </row>
    <row r="48" spans="1:17" ht="12.75">
      <c r="A48" s="52"/>
      <c r="B48" s="458" t="s">
        <v>20</v>
      </c>
      <c r="C48" s="131" t="s">
        <v>9</v>
      </c>
      <c r="D48" s="132" t="s">
        <v>149</v>
      </c>
      <c r="E48" s="132" t="s">
        <v>150</v>
      </c>
      <c r="F48" s="132" t="s">
        <v>151</v>
      </c>
      <c r="G48" s="132" t="s">
        <v>152</v>
      </c>
      <c r="H48" s="132" t="s">
        <v>153</v>
      </c>
      <c r="I48" s="132" t="s">
        <v>154</v>
      </c>
      <c r="J48" s="132" t="s">
        <v>155</v>
      </c>
      <c r="K48" s="132" t="s">
        <v>156</v>
      </c>
      <c r="L48" s="132" t="s">
        <v>157</v>
      </c>
      <c r="M48" s="132" t="s">
        <v>158</v>
      </c>
      <c r="N48" s="132" t="s">
        <v>159</v>
      </c>
      <c r="O48" s="133" t="s">
        <v>160</v>
      </c>
      <c r="P48" s="134" t="s">
        <v>10</v>
      </c>
      <c r="Q48" s="52"/>
    </row>
    <row r="49" spans="1:17" ht="13.5" thickBot="1">
      <c r="A49" s="52"/>
      <c r="B49" s="459"/>
      <c r="C49" s="135" t="s">
        <v>10</v>
      </c>
      <c r="D49" s="136"/>
      <c r="E49" s="136"/>
      <c r="F49" s="137">
        <f>+registroImpresion!D10</f>
        <v>0.9619377162629758</v>
      </c>
      <c r="G49" s="136"/>
      <c r="H49" s="136"/>
      <c r="I49" s="137">
        <f>+registroImpresion!F10</f>
        <v>1.6501457725947521</v>
      </c>
      <c r="J49" s="136"/>
      <c r="K49" s="136"/>
      <c r="L49" s="137">
        <f>+registroImpresion!H10</f>
        <v>1.1028277634961439</v>
      </c>
      <c r="M49" s="136"/>
      <c r="N49" s="136"/>
      <c r="O49" s="137">
        <f>+registroImpresion!J10</f>
        <v>0.9858490566037735</v>
      </c>
      <c r="P49" s="138">
        <f>+registroImpresion!L10</f>
        <v>1.162230503060953</v>
      </c>
      <c r="Q49" s="52"/>
    </row>
    <row r="50" spans="1:17" ht="4.5" customHeight="1" thickBot="1">
      <c r="A50" s="52"/>
      <c r="B50" s="94">
        <v>0.9</v>
      </c>
      <c r="C50" s="71"/>
      <c r="D50" s="139">
        <f>+$C$26</f>
        <v>0.9</v>
      </c>
      <c r="E50" s="139">
        <f>+$C$26</f>
        <v>0.9</v>
      </c>
      <c r="F50" s="139">
        <f>+$C$26</f>
        <v>0.9</v>
      </c>
      <c r="G50" s="139">
        <f aca="true" t="shared" si="0" ref="G50:P50">+$C$26</f>
        <v>0.9</v>
      </c>
      <c r="H50" s="139">
        <f t="shared" si="0"/>
        <v>0.9</v>
      </c>
      <c r="I50" s="139">
        <f t="shared" si="0"/>
        <v>0.9</v>
      </c>
      <c r="J50" s="139">
        <f t="shared" si="0"/>
        <v>0.9</v>
      </c>
      <c r="K50" s="139">
        <f t="shared" si="0"/>
        <v>0.9</v>
      </c>
      <c r="L50" s="139">
        <f t="shared" si="0"/>
        <v>0.9</v>
      </c>
      <c r="M50" s="139">
        <f t="shared" si="0"/>
        <v>0.9</v>
      </c>
      <c r="N50" s="139">
        <f t="shared" si="0"/>
        <v>0.9</v>
      </c>
      <c r="O50" s="139">
        <f t="shared" si="0"/>
        <v>0.9</v>
      </c>
      <c r="P50" s="139">
        <f t="shared" si="0"/>
        <v>0.9</v>
      </c>
      <c r="Q50" s="52"/>
    </row>
    <row r="51" spans="1:17" ht="22.5" customHeight="1" thickBot="1">
      <c r="A51" s="52"/>
      <c r="B51" s="382" t="s">
        <v>21</v>
      </c>
      <c r="C51" s="383"/>
      <c r="D51" s="383"/>
      <c r="E51" s="383"/>
      <c r="F51" s="383"/>
      <c r="G51" s="383"/>
      <c r="H51" s="383"/>
      <c r="I51" s="383"/>
      <c r="J51" s="383"/>
      <c r="K51" s="383"/>
      <c r="L51" s="383"/>
      <c r="M51" s="383"/>
      <c r="N51" s="383"/>
      <c r="O51" s="383"/>
      <c r="P51" s="384"/>
      <c r="Q51" s="52"/>
    </row>
    <row r="52" spans="1:17" ht="12.75">
      <c r="A52" s="52"/>
      <c r="B52" s="429"/>
      <c r="C52" s="430"/>
      <c r="D52" s="430"/>
      <c r="E52" s="430"/>
      <c r="F52" s="430"/>
      <c r="G52" s="430"/>
      <c r="H52" s="430"/>
      <c r="I52" s="430"/>
      <c r="J52" s="430"/>
      <c r="K52" s="430"/>
      <c r="L52" s="430"/>
      <c r="M52" s="430"/>
      <c r="N52" s="430"/>
      <c r="O52" s="430"/>
      <c r="P52" s="431"/>
      <c r="Q52" s="52"/>
    </row>
    <row r="53" spans="1:17" ht="12.75">
      <c r="A53" s="52"/>
      <c r="B53" s="432"/>
      <c r="C53" s="433"/>
      <c r="D53" s="433"/>
      <c r="E53" s="433"/>
      <c r="F53" s="433"/>
      <c r="G53" s="433"/>
      <c r="H53" s="433"/>
      <c r="I53" s="433"/>
      <c r="J53" s="433"/>
      <c r="K53" s="433"/>
      <c r="L53" s="433"/>
      <c r="M53" s="433"/>
      <c r="N53" s="433"/>
      <c r="O53" s="433"/>
      <c r="P53" s="434"/>
      <c r="Q53" s="52"/>
    </row>
    <row r="54" spans="1:17" ht="12.75">
      <c r="A54" s="52"/>
      <c r="B54" s="432"/>
      <c r="C54" s="433"/>
      <c r="D54" s="433"/>
      <c r="E54" s="433"/>
      <c r="F54" s="433"/>
      <c r="G54" s="433"/>
      <c r="H54" s="433"/>
      <c r="I54" s="433"/>
      <c r="J54" s="433"/>
      <c r="K54" s="433"/>
      <c r="L54" s="433"/>
      <c r="M54" s="433"/>
      <c r="N54" s="433"/>
      <c r="O54" s="433"/>
      <c r="P54" s="434"/>
      <c r="Q54" s="52"/>
    </row>
    <row r="55" spans="1:17" ht="12.75">
      <c r="A55" s="52"/>
      <c r="B55" s="432"/>
      <c r="C55" s="433"/>
      <c r="D55" s="433"/>
      <c r="E55" s="433"/>
      <c r="F55" s="433"/>
      <c r="G55" s="433"/>
      <c r="H55" s="433"/>
      <c r="I55" s="433"/>
      <c r="J55" s="433"/>
      <c r="K55" s="433"/>
      <c r="L55" s="433"/>
      <c r="M55" s="433"/>
      <c r="N55" s="433"/>
      <c r="O55" s="433"/>
      <c r="P55" s="434"/>
      <c r="Q55" s="52"/>
    </row>
    <row r="56" spans="1:17" ht="12.75">
      <c r="A56" s="52"/>
      <c r="B56" s="432"/>
      <c r="C56" s="433"/>
      <c r="D56" s="433"/>
      <c r="E56" s="433"/>
      <c r="F56" s="433"/>
      <c r="G56" s="433"/>
      <c r="H56" s="433"/>
      <c r="I56" s="433"/>
      <c r="J56" s="433"/>
      <c r="K56" s="433"/>
      <c r="L56" s="433"/>
      <c r="M56" s="433"/>
      <c r="N56" s="433"/>
      <c r="O56" s="433"/>
      <c r="P56" s="434"/>
      <c r="Q56" s="52"/>
    </row>
    <row r="57" spans="1:17" ht="12.75">
      <c r="A57" s="52"/>
      <c r="B57" s="432"/>
      <c r="C57" s="433"/>
      <c r="D57" s="433"/>
      <c r="E57" s="433"/>
      <c r="F57" s="433"/>
      <c r="G57" s="433"/>
      <c r="H57" s="433"/>
      <c r="I57" s="433"/>
      <c r="J57" s="433"/>
      <c r="K57" s="433"/>
      <c r="L57" s="433"/>
      <c r="M57" s="433"/>
      <c r="N57" s="433"/>
      <c r="O57" s="433"/>
      <c r="P57" s="434"/>
      <c r="Q57" s="52"/>
    </row>
    <row r="58" spans="1:17" ht="12.75">
      <c r="A58" s="52"/>
      <c r="B58" s="432"/>
      <c r="C58" s="433"/>
      <c r="D58" s="433"/>
      <c r="E58" s="433"/>
      <c r="F58" s="433"/>
      <c r="G58" s="433"/>
      <c r="H58" s="433"/>
      <c r="I58" s="433"/>
      <c r="J58" s="433"/>
      <c r="K58" s="433"/>
      <c r="L58" s="433"/>
      <c r="M58" s="433"/>
      <c r="N58" s="433"/>
      <c r="O58" s="433"/>
      <c r="P58" s="434"/>
      <c r="Q58" s="52"/>
    </row>
    <row r="59" spans="1:17" ht="12.75">
      <c r="A59" s="52"/>
      <c r="B59" s="432"/>
      <c r="C59" s="433"/>
      <c r="D59" s="433"/>
      <c r="E59" s="433"/>
      <c r="F59" s="433"/>
      <c r="G59" s="433"/>
      <c r="H59" s="433"/>
      <c r="I59" s="433"/>
      <c r="J59" s="433"/>
      <c r="K59" s="433"/>
      <c r="L59" s="433"/>
      <c r="M59" s="433"/>
      <c r="N59" s="433"/>
      <c r="O59" s="433"/>
      <c r="P59" s="434"/>
      <c r="Q59" s="52"/>
    </row>
    <row r="60" spans="1:17" ht="12.75">
      <c r="A60" s="52"/>
      <c r="B60" s="432"/>
      <c r="C60" s="433"/>
      <c r="D60" s="433"/>
      <c r="E60" s="433"/>
      <c r="F60" s="433"/>
      <c r="G60" s="433"/>
      <c r="H60" s="433"/>
      <c r="I60" s="433"/>
      <c r="J60" s="433"/>
      <c r="K60" s="433"/>
      <c r="L60" s="433"/>
      <c r="M60" s="433"/>
      <c r="N60" s="433"/>
      <c r="O60" s="433"/>
      <c r="P60" s="434"/>
      <c r="Q60" s="52"/>
    </row>
    <row r="61" spans="1:17" ht="12.75">
      <c r="A61" s="52"/>
      <c r="B61" s="432"/>
      <c r="C61" s="433"/>
      <c r="D61" s="433"/>
      <c r="E61" s="433"/>
      <c r="F61" s="433"/>
      <c r="G61" s="433"/>
      <c r="H61" s="433"/>
      <c r="I61" s="433"/>
      <c r="J61" s="433"/>
      <c r="K61" s="433"/>
      <c r="L61" s="433"/>
      <c r="M61" s="433"/>
      <c r="N61" s="433"/>
      <c r="O61" s="433"/>
      <c r="P61" s="434"/>
      <c r="Q61" s="52"/>
    </row>
    <row r="62" spans="1:17" ht="12.75">
      <c r="A62" s="52"/>
      <c r="B62" s="432"/>
      <c r="C62" s="433"/>
      <c r="D62" s="433"/>
      <c r="E62" s="433"/>
      <c r="F62" s="433"/>
      <c r="G62" s="433"/>
      <c r="H62" s="433"/>
      <c r="I62" s="433"/>
      <c r="J62" s="433"/>
      <c r="K62" s="433"/>
      <c r="L62" s="433"/>
      <c r="M62" s="433"/>
      <c r="N62" s="433"/>
      <c r="O62" s="433"/>
      <c r="P62" s="434"/>
      <c r="Q62" s="52"/>
    </row>
    <row r="63" spans="1:17" ht="12.75">
      <c r="A63" s="52"/>
      <c r="B63" s="432"/>
      <c r="C63" s="433"/>
      <c r="D63" s="433"/>
      <c r="E63" s="433"/>
      <c r="F63" s="433"/>
      <c r="G63" s="433"/>
      <c r="H63" s="433"/>
      <c r="I63" s="433"/>
      <c r="J63" s="433"/>
      <c r="K63" s="433"/>
      <c r="L63" s="433"/>
      <c r="M63" s="433"/>
      <c r="N63" s="433"/>
      <c r="O63" s="433"/>
      <c r="P63" s="434"/>
      <c r="Q63" s="52"/>
    </row>
    <row r="64" spans="1:17" ht="12.75">
      <c r="A64" s="52"/>
      <c r="B64" s="432"/>
      <c r="C64" s="433"/>
      <c r="D64" s="433"/>
      <c r="E64" s="433"/>
      <c r="F64" s="433"/>
      <c r="G64" s="433"/>
      <c r="H64" s="433"/>
      <c r="I64" s="433"/>
      <c r="J64" s="433"/>
      <c r="K64" s="433"/>
      <c r="L64" s="433"/>
      <c r="M64" s="433"/>
      <c r="N64" s="433"/>
      <c r="O64" s="433"/>
      <c r="P64" s="434"/>
      <c r="Q64" s="52"/>
    </row>
    <row r="65" spans="1:17" ht="12.75">
      <c r="A65" s="52"/>
      <c r="B65" s="432"/>
      <c r="C65" s="433"/>
      <c r="D65" s="433"/>
      <c r="E65" s="433"/>
      <c r="F65" s="433"/>
      <c r="G65" s="433"/>
      <c r="H65" s="433"/>
      <c r="I65" s="433"/>
      <c r="J65" s="433"/>
      <c r="K65" s="433"/>
      <c r="L65" s="433"/>
      <c r="M65" s="433"/>
      <c r="N65" s="433"/>
      <c r="O65" s="433"/>
      <c r="P65" s="434"/>
      <c r="Q65" s="52"/>
    </row>
    <row r="66" spans="1:17" ht="12.75">
      <c r="A66" s="52"/>
      <c r="B66" s="432"/>
      <c r="C66" s="433"/>
      <c r="D66" s="433"/>
      <c r="E66" s="433"/>
      <c r="F66" s="433"/>
      <c r="G66" s="433"/>
      <c r="H66" s="433"/>
      <c r="I66" s="433"/>
      <c r="J66" s="433"/>
      <c r="K66" s="433"/>
      <c r="L66" s="433"/>
      <c r="M66" s="433"/>
      <c r="N66" s="433"/>
      <c r="O66" s="433"/>
      <c r="P66" s="434"/>
      <c r="Q66" s="52"/>
    </row>
    <row r="67" spans="1:17" ht="13.5" thickBot="1">
      <c r="A67" s="52"/>
      <c r="B67" s="435"/>
      <c r="C67" s="436"/>
      <c r="D67" s="436"/>
      <c r="E67" s="436"/>
      <c r="F67" s="436"/>
      <c r="G67" s="436"/>
      <c r="H67" s="436"/>
      <c r="I67" s="436"/>
      <c r="J67" s="436"/>
      <c r="K67" s="436"/>
      <c r="L67" s="436"/>
      <c r="M67" s="436"/>
      <c r="N67" s="436"/>
      <c r="O67" s="436"/>
      <c r="P67" s="437"/>
      <c r="Q67" s="52"/>
    </row>
    <row r="68" spans="1:19" s="53" customFormat="1" ht="4.5" customHeight="1" thickBot="1">
      <c r="A68" s="438"/>
      <c r="B68" s="438"/>
      <c r="C68" s="438"/>
      <c r="D68" s="438"/>
      <c r="E68" s="438"/>
      <c r="F68" s="438"/>
      <c r="G68" s="438"/>
      <c r="H68" s="438"/>
      <c r="I68" s="438"/>
      <c r="J68" s="438"/>
      <c r="K68" s="438"/>
      <c r="L68" s="438"/>
      <c r="M68" s="438"/>
      <c r="N68" s="438"/>
      <c r="O68" s="438"/>
      <c r="P68" s="438"/>
      <c r="Q68" s="438"/>
      <c r="S68" s="97"/>
    </row>
    <row r="69" spans="1:17" ht="15" customHeight="1">
      <c r="A69" s="52"/>
      <c r="B69" s="427" t="s">
        <v>5</v>
      </c>
      <c r="C69" s="424" t="s">
        <v>190</v>
      </c>
      <c r="D69" s="425"/>
      <c r="E69" s="425"/>
      <c r="F69" s="425"/>
      <c r="G69" s="425"/>
      <c r="H69" s="425"/>
      <c r="I69" s="425"/>
      <c r="J69" s="425"/>
      <c r="K69" s="425"/>
      <c r="L69" s="425"/>
      <c r="M69" s="425"/>
      <c r="N69" s="425"/>
      <c r="O69" s="425"/>
      <c r="P69" s="426"/>
      <c r="Q69" s="52"/>
    </row>
    <row r="70" spans="1:17" ht="49.5" customHeight="1" thickBot="1">
      <c r="A70" s="52"/>
      <c r="B70" s="428"/>
      <c r="C70" s="496" t="s">
        <v>253</v>
      </c>
      <c r="D70" s="497"/>
      <c r="E70" s="497"/>
      <c r="F70" s="497"/>
      <c r="G70" s="497"/>
      <c r="H70" s="497"/>
      <c r="I70" s="497"/>
      <c r="J70" s="497"/>
      <c r="K70" s="497"/>
      <c r="L70" s="497"/>
      <c r="M70" s="497"/>
      <c r="N70" s="497"/>
      <c r="O70" s="497"/>
      <c r="P70" s="498"/>
      <c r="Q70" s="52"/>
    </row>
    <row r="71" spans="1:17" ht="15" customHeight="1">
      <c r="A71" s="52"/>
      <c r="B71" s="428"/>
      <c r="C71" s="424" t="s">
        <v>191</v>
      </c>
      <c r="D71" s="425"/>
      <c r="E71" s="425"/>
      <c r="F71" s="425"/>
      <c r="G71" s="425"/>
      <c r="H71" s="425"/>
      <c r="I71" s="425"/>
      <c r="J71" s="425"/>
      <c r="K71" s="425"/>
      <c r="L71" s="425"/>
      <c r="M71" s="425"/>
      <c r="N71" s="425"/>
      <c r="O71" s="425"/>
      <c r="P71" s="426"/>
      <c r="Q71" s="52"/>
    </row>
    <row r="72" spans="1:17" ht="49.5" customHeight="1" thickBot="1">
      <c r="A72" s="52"/>
      <c r="B72" s="428"/>
      <c r="C72" s="533" t="s">
        <v>262</v>
      </c>
      <c r="D72" s="534"/>
      <c r="E72" s="534"/>
      <c r="F72" s="534"/>
      <c r="G72" s="534"/>
      <c r="H72" s="534"/>
      <c r="I72" s="534"/>
      <c r="J72" s="534"/>
      <c r="K72" s="534"/>
      <c r="L72" s="534"/>
      <c r="M72" s="534"/>
      <c r="N72" s="534"/>
      <c r="O72" s="534"/>
      <c r="P72" s="535"/>
      <c r="Q72" s="52"/>
    </row>
    <row r="73" spans="1:17" ht="30.75" customHeight="1" thickBot="1">
      <c r="A73" s="52"/>
      <c r="B73" s="54" t="s">
        <v>63</v>
      </c>
      <c r="C73" s="440" t="s">
        <v>192</v>
      </c>
      <c r="D73" s="441"/>
      <c r="E73" s="441"/>
      <c r="F73" s="441"/>
      <c r="G73" s="441"/>
      <c r="H73" s="441"/>
      <c r="I73" s="441"/>
      <c r="J73" s="441"/>
      <c r="K73" s="441"/>
      <c r="L73" s="441"/>
      <c r="M73" s="441"/>
      <c r="N73" s="441"/>
      <c r="O73" s="441"/>
      <c r="P73" s="442"/>
      <c r="Q73" s="52"/>
    </row>
    <row r="74" spans="1:17" ht="27.75" customHeight="1" thickBot="1">
      <c r="A74" s="52"/>
      <c r="B74" s="54" t="s">
        <v>84</v>
      </c>
      <c r="C74" s="443" t="s">
        <v>85</v>
      </c>
      <c r="D74" s="443"/>
      <c r="E74" s="443"/>
      <c r="F74" s="443"/>
      <c r="G74" s="443"/>
      <c r="H74" s="443"/>
      <c r="I74" s="443"/>
      <c r="J74" s="443"/>
      <c r="K74" s="443"/>
      <c r="L74" s="443"/>
      <c r="M74" s="443"/>
      <c r="N74" s="443"/>
      <c r="O74" s="443"/>
      <c r="P74" s="444"/>
      <c r="Q74" s="52"/>
    </row>
    <row r="77" ht="12.75">
      <c r="C77" s="55"/>
    </row>
    <row r="78" ht="12.75" hidden="1">
      <c r="C78" s="50">
        <v>2018</v>
      </c>
    </row>
    <row r="79" ht="12.75" hidden="1">
      <c r="C79" s="50">
        <v>2019</v>
      </c>
    </row>
    <row r="85" s="51" customFormat="1" ht="12.75">
      <c r="S85" s="95"/>
    </row>
    <row r="86" s="51" customFormat="1" ht="12.75">
      <c r="S86" s="95"/>
    </row>
    <row r="87" s="51" customFormat="1" ht="12.75">
      <c r="S87" s="95"/>
    </row>
    <row r="88" s="51" customFormat="1" ht="12.75">
      <c r="S88" s="95"/>
    </row>
    <row r="89" s="51" customFormat="1" ht="12.75">
      <c r="S89" s="95"/>
    </row>
    <row r="90" s="51" customFormat="1" ht="12.75">
      <c r="S90" s="95"/>
    </row>
    <row r="91" spans="4:19" s="51" customFormat="1" ht="12.75">
      <c r="D91" s="116"/>
      <c r="E91" s="116"/>
      <c r="F91" s="116"/>
      <c r="G91" s="116"/>
      <c r="H91" s="116"/>
      <c r="I91" s="116"/>
      <c r="S91" s="95"/>
    </row>
    <row r="92" spans="4:19" s="51" customFormat="1" ht="12.75">
      <c r="D92" s="116"/>
      <c r="E92" s="116"/>
      <c r="F92" s="116"/>
      <c r="G92" s="116"/>
      <c r="H92" s="116"/>
      <c r="I92" s="116"/>
      <c r="S92" s="95"/>
    </row>
    <row r="93" spans="2:19" s="51" customFormat="1" ht="12.75">
      <c r="B93" s="116"/>
      <c r="C93" s="116"/>
      <c r="D93" s="116"/>
      <c r="E93" s="116"/>
      <c r="F93" s="116"/>
      <c r="G93" s="116"/>
      <c r="H93" s="116"/>
      <c r="I93" s="116"/>
      <c r="S93" s="95"/>
    </row>
    <row r="94" s="51" customFormat="1" ht="12.75">
      <c r="S94" s="95"/>
    </row>
    <row r="95" s="51" customFormat="1" ht="12.75">
      <c r="S95" s="95"/>
    </row>
    <row r="96" s="51" customFormat="1" ht="12.75">
      <c r="S96" s="95"/>
    </row>
    <row r="97" s="51" customFormat="1" ht="12.75">
      <c r="S97" s="95"/>
    </row>
    <row r="98" s="51" customFormat="1" ht="12.75">
      <c r="S98" s="95"/>
    </row>
    <row r="99" spans="17:19" s="51" customFormat="1" ht="12.75">
      <c r="Q99" s="56" t="s">
        <v>69</v>
      </c>
      <c r="S99" s="95"/>
    </row>
    <row r="100" spans="2:19" s="51" customFormat="1" ht="12.75">
      <c r="B100" s="56"/>
      <c r="C100" s="56"/>
      <c r="Q100" s="56" t="s">
        <v>70</v>
      </c>
      <c r="S100" s="95"/>
    </row>
    <row r="101" spans="2:19" s="51" customFormat="1" ht="12.75">
      <c r="B101" s="56"/>
      <c r="C101" s="56"/>
      <c r="Q101" s="56" t="s">
        <v>72</v>
      </c>
      <c r="S101" s="95"/>
    </row>
    <row r="102" spans="2:19" s="51" customFormat="1" ht="12.75">
      <c r="B102" s="56"/>
      <c r="C102" s="56"/>
      <c r="Q102" s="56" t="s">
        <v>71</v>
      </c>
      <c r="S102" s="95"/>
    </row>
    <row r="103" spans="3:19" s="51" customFormat="1" ht="12.75">
      <c r="C103" s="56"/>
      <c r="M103" s="56"/>
      <c r="Q103" s="56" t="s">
        <v>73</v>
      </c>
      <c r="S103" s="95"/>
    </row>
    <row r="104" spans="3:19" s="51" customFormat="1" ht="12.75">
      <c r="C104" s="56"/>
      <c r="N104" s="51" t="s">
        <v>67</v>
      </c>
      <c r="Q104" s="56" t="s">
        <v>74</v>
      </c>
      <c r="S104" s="95"/>
    </row>
    <row r="105" spans="3:19" s="51" customFormat="1" ht="12.75">
      <c r="C105" s="56"/>
      <c r="S105" s="95"/>
    </row>
    <row r="106" spans="3:19" s="51" customFormat="1" ht="12.75">
      <c r="C106" s="56"/>
      <c r="S106" s="95"/>
    </row>
    <row r="107" s="51" customFormat="1" ht="12.75">
      <c r="S107" s="95"/>
    </row>
    <row r="108" s="51" customFormat="1" ht="12.75">
      <c r="S108" s="95"/>
    </row>
    <row r="109" spans="17:19" s="51" customFormat="1" ht="12.75">
      <c r="Q109" s="56">
        <v>2015</v>
      </c>
      <c r="S109" s="95"/>
    </row>
    <row r="110" spans="17:19" s="51" customFormat="1" ht="12.75" customHeight="1">
      <c r="Q110" s="56">
        <v>2016</v>
      </c>
      <c r="S110" s="95"/>
    </row>
    <row r="111" spans="17:19" s="51" customFormat="1" ht="12.75">
      <c r="Q111" s="56">
        <v>2017</v>
      </c>
      <c r="S111" s="95"/>
    </row>
    <row r="112" spans="17:19" s="51" customFormat="1" ht="12.75">
      <c r="Q112" s="56">
        <v>2018</v>
      </c>
      <c r="S112" s="95"/>
    </row>
    <row r="113" s="51" customFormat="1" ht="12.75">
      <c r="S113" s="95"/>
    </row>
    <row r="114" s="51" customFormat="1" ht="12.75">
      <c r="S114" s="95"/>
    </row>
    <row r="115" spans="2:19" s="51" customFormat="1" ht="12.75">
      <c r="B115" s="58"/>
      <c r="S115" s="95"/>
    </row>
    <row r="116" spans="2:19" s="51" customFormat="1" ht="12.75">
      <c r="B116" s="58"/>
      <c r="S116" s="95"/>
    </row>
    <row r="117" spans="2:19" s="51" customFormat="1" ht="12.75">
      <c r="B117" s="58"/>
      <c r="S117" s="95"/>
    </row>
    <row r="118" spans="2:19" s="51" customFormat="1" ht="12.75">
      <c r="B118" s="58"/>
      <c r="S118" s="95"/>
    </row>
    <row r="119" spans="2:19" s="51" customFormat="1" ht="12.75">
      <c r="B119" s="58"/>
      <c r="S119" s="95"/>
    </row>
    <row r="120" spans="2:19" s="51" customFormat="1" ht="12.75">
      <c r="B120" s="58"/>
      <c r="S120" s="95"/>
    </row>
    <row r="121" spans="2:19" s="51" customFormat="1" ht="12.75">
      <c r="B121" s="58"/>
      <c r="S121" s="95"/>
    </row>
    <row r="122" spans="2:19" s="51" customFormat="1" ht="12.75">
      <c r="B122" s="59"/>
      <c r="S122" s="95"/>
    </row>
    <row r="123" spans="2:19" s="51" customFormat="1" ht="12.75">
      <c r="B123" s="59"/>
      <c r="S123" s="95"/>
    </row>
    <row r="124" s="51" customFormat="1" ht="12.75">
      <c r="S124" s="95"/>
    </row>
    <row r="125" spans="2:19" s="51" customFormat="1" ht="38.25">
      <c r="B125" s="60" t="s">
        <v>75</v>
      </c>
      <c r="S125" s="95"/>
    </row>
    <row r="126" spans="2:19" s="51" customFormat="1" ht="38.25">
      <c r="B126" s="60" t="s">
        <v>182</v>
      </c>
      <c r="S126" s="95"/>
    </row>
    <row r="127" spans="2:19" s="51" customFormat="1" ht="25.5">
      <c r="B127" s="60" t="s">
        <v>188</v>
      </c>
      <c r="S127" s="95"/>
    </row>
    <row r="128" spans="2:19" s="51" customFormat="1" ht="63.75">
      <c r="B128" s="60" t="s">
        <v>183</v>
      </c>
      <c r="S128" s="95"/>
    </row>
    <row r="129" spans="2:19" s="51" customFormat="1" ht="38.25">
      <c r="B129" s="60" t="s">
        <v>187</v>
      </c>
      <c r="S129" s="95"/>
    </row>
    <row r="130" spans="2:19" s="51" customFormat="1" ht="25.5">
      <c r="B130" s="60" t="s">
        <v>186</v>
      </c>
      <c r="S130" s="95"/>
    </row>
    <row r="131" spans="2:19" s="51" customFormat="1" ht="25.5">
      <c r="B131" s="60" t="s">
        <v>175</v>
      </c>
      <c r="S131" s="95"/>
    </row>
    <row r="132" spans="2:19" s="51" customFormat="1" ht="12.75">
      <c r="B132" s="60" t="s">
        <v>114</v>
      </c>
      <c r="S132" s="95"/>
    </row>
    <row r="133" spans="2:19" s="51" customFormat="1" ht="12.75">
      <c r="B133" s="58"/>
      <c r="S133" s="95"/>
    </row>
    <row r="134" spans="2:20" s="52" customFormat="1" ht="12.75">
      <c r="B134" s="58"/>
      <c r="C134" s="51"/>
      <c r="D134" s="51"/>
      <c r="E134" s="51"/>
      <c r="F134" s="51"/>
      <c r="G134" s="51"/>
      <c r="H134" s="51"/>
      <c r="I134" s="51"/>
      <c r="J134" s="51"/>
      <c r="K134" s="51"/>
      <c r="L134" s="51"/>
      <c r="M134" s="51"/>
      <c r="N134" s="51"/>
      <c r="O134" s="51"/>
      <c r="P134" s="51"/>
      <c r="Q134" s="51"/>
      <c r="R134" s="51"/>
      <c r="S134" s="95"/>
      <c r="T134" s="51"/>
    </row>
    <row r="135" spans="2:20" s="52" customFormat="1" ht="12.75">
      <c r="B135" s="51" t="s">
        <v>29</v>
      </c>
      <c r="C135" s="51"/>
      <c r="D135" s="51"/>
      <c r="E135" s="51"/>
      <c r="F135" s="51"/>
      <c r="G135" s="51"/>
      <c r="H135" s="51"/>
      <c r="I135" s="51"/>
      <c r="J135" s="51"/>
      <c r="K135" s="51"/>
      <c r="L135" s="51"/>
      <c r="M135" s="51"/>
      <c r="N135" s="51"/>
      <c r="O135" s="51"/>
      <c r="P135" s="51"/>
      <c r="Q135" s="51"/>
      <c r="R135" s="51"/>
      <c r="S135" s="95"/>
      <c r="T135" s="51"/>
    </row>
    <row r="136" spans="2:20" s="52" customFormat="1" ht="12.75">
      <c r="B136" s="57" t="s">
        <v>55</v>
      </c>
      <c r="C136" s="51"/>
      <c r="D136" s="51"/>
      <c r="E136" s="51"/>
      <c r="F136" s="51"/>
      <c r="G136" s="51"/>
      <c r="H136" s="51"/>
      <c r="I136" s="51"/>
      <c r="J136" s="51"/>
      <c r="K136" s="51"/>
      <c r="L136" s="51"/>
      <c r="M136" s="51"/>
      <c r="N136" s="51"/>
      <c r="O136" s="51"/>
      <c r="P136" s="51"/>
      <c r="Q136" s="51"/>
      <c r="R136" s="51"/>
      <c r="S136" s="95"/>
      <c r="T136" s="51"/>
    </row>
    <row r="137" spans="2:20" s="52" customFormat="1" ht="12.75">
      <c r="B137" s="57" t="s">
        <v>166</v>
      </c>
      <c r="C137" s="51"/>
      <c r="D137" s="51"/>
      <c r="E137" s="51"/>
      <c r="F137" s="51"/>
      <c r="G137" s="51"/>
      <c r="H137" s="51"/>
      <c r="I137" s="51"/>
      <c r="J137" s="51"/>
      <c r="K137" s="51"/>
      <c r="L137" s="51"/>
      <c r="M137" s="51"/>
      <c r="N137" s="51"/>
      <c r="O137" s="51"/>
      <c r="P137" s="51"/>
      <c r="Q137" s="51"/>
      <c r="R137" s="51"/>
      <c r="S137" s="95"/>
      <c r="T137" s="51"/>
    </row>
    <row r="138" spans="2:20" s="52" customFormat="1" ht="12.75">
      <c r="B138" s="57" t="s">
        <v>39</v>
      </c>
      <c r="C138" s="51"/>
      <c r="D138" s="51"/>
      <c r="E138" s="51"/>
      <c r="F138" s="51"/>
      <c r="G138" s="51"/>
      <c r="H138" s="51"/>
      <c r="I138" s="51"/>
      <c r="J138" s="51"/>
      <c r="K138" s="51"/>
      <c r="L138" s="51"/>
      <c r="M138" s="51"/>
      <c r="N138" s="51"/>
      <c r="O138" s="51"/>
      <c r="P138" s="51"/>
      <c r="Q138" s="51"/>
      <c r="R138" s="51"/>
      <c r="S138" s="95"/>
      <c r="T138" s="51"/>
    </row>
    <row r="139" spans="2:20" s="52" customFormat="1" ht="12.75">
      <c r="B139" s="57" t="s">
        <v>172</v>
      </c>
      <c r="C139" s="51"/>
      <c r="D139" s="51"/>
      <c r="E139" s="51"/>
      <c r="F139" s="51"/>
      <c r="G139" s="51"/>
      <c r="H139" s="51"/>
      <c r="I139" s="51"/>
      <c r="J139" s="51"/>
      <c r="K139" s="51"/>
      <c r="L139" s="51"/>
      <c r="M139" s="51"/>
      <c r="N139" s="51"/>
      <c r="O139" s="51"/>
      <c r="P139" s="51"/>
      <c r="Q139" s="51"/>
      <c r="R139" s="51"/>
      <c r="S139" s="95"/>
      <c r="T139" s="51"/>
    </row>
    <row r="140" spans="2:20" s="52" customFormat="1" ht="12.75">
      <c r="B140" s="57" t="s">
        <v>112</v>
      </c>
      <c r="C140" s="51"/>
      <c r="D140" s="51"/>
      <c r="E140" s="51"/>
      <c r="F140" s="51"/>
      <c r="G140" s="51"/>
      <c r="H140" s="51"/>
      <c r="I140" s="51"/>
      <c r="J140" s="51"/>
      <c r="K140" s="51"/>
      <c r="L140" s="51"/>
      <c r="M140" s="51"/>
      <c r="N140" s="51"/>
      <c r="O140" s="51"/>
      <c r="P140" s="51"/>
      <c r="Q140" s="51"/>
      <c r="R140" s="51"/>
      <c r="S140" s="95"/>
      <c r="T140" s="51"/>
    </row>
    <row r="141" spans="2:20" s="52" customFormat="1" ht="12.75">
      <c r="B141" s="57" t="s">
        <v>174</v>
      </c>
      <c r="C141" s="51"/>
      <c r="D141" s="51"/>
      <c r="E141" s="51"/>
      <c r="F141" s="51"/>
      <c r="G141" s="51"/>
      <c r="H141" s="51"/>
      <c r="I141" s="51"/>
      <c r="J141" s="51"/>
      <c r="K141" s="51"/>
      <c r="L141" s="51"/>
      <c r="M141" s="51"/>
      <c r="N141" s="51"/>
      <c r="O141" s="51"/>
      <c r="P141" s="51"/>
      <c r="Q141" s="51"/>
      <c r="R141" s="51"/>
      <c r="S141" s="95"/>
      <c r="T141" s="51"/>
    </row>
    <row r="142" spans="2:20" s="52" customFormat="1" ht="12.75">
      <c r="B142" s="57" t="s">
        <v>53</v>
      </c>
      <c r="C142" s="51"/>
      <c r="D142" s="51"/>
      <c r="E142" s="51"/>
      <c r="F142" s="51"/>
      <c r="G142" s="51"/>
      <c r="H142" s="51"/>
      <c r="I142" s="51"/>
      <c r="J142" s="51"/>
      <c r="K142" s="51"/>
      <c r="L142" s="51"/>
      <c r="M142" s="51"/>
      <c r="N142" s="51"/>
      <c r="O142" s="51"/>
      <c r="P142" s="51"/>
      <c r="Q142" s="51"/>
      <c r="R142" s="51"/>
      <c r="S142" s="95"/>
      <c r="T142" s="51"/>
    </row>
    <row r="143" spans="2:20" s="52" customFormat="1" ht="12.75">
      <c r="B143" s="57" t="s">
        <v>163</v>
      </c>
      <c r="C143" s="51"/>
      <c r="D143" s="51"/>
      <c r="E143" s="51"/>
      <c r="F143" s="51"/>
      <c r="G143" s="51"/>
      <c r="H143" s="51"/>
      <c r="I143" s="51"/>
      <c r="J143" s="51"/>
      <c r="K143" s="51"/>
      <c r="L143" s="51"/>
      <c r="M143" s="51"/>
      <c r="N143" s="51"/>
      <c r="O143" s="51"/>
      <c r="P143" s="51"/>
      <c r="Q143" s="51"/>
      <c r="R143" s="51"/>
      <c r="S143" s="95"/>
      <c r="T143" s="51"/>
    </row>
    <row r="144" spans="2:20" s="52" customFormat="1" ht="12.75">
      <c r="B144" s="57" t="s">
        <v>167</v>
      </c>
      <c r="C144" s="51"/>
      <c r="D144" s="51"/>
      <c r="E144" s="51"/>
      <c r="F144" s="51"/>
      <c r="G144" s="51"/>
      <c r="H144" s="51"/>
      <c r="I144" s="51"/>
      <c r="J144" s="51"/>
      <c r="K144" s="51"/>
      <c r="L144" s="51"/>
      <c r="M144" s="51"/>
      <c r="N144" s="51"/>
      <c r="O144" s="51"/>
      <c r="P144" s="51"/>
      <c r="Q144" s="51"/>
      <c r="R144" s="51"/>
      <c r="S144" s="95"/>
      <c r="T144" s="51"/>
    </row>
    <row r="145" spans="2:20" ht="12.75">
      <c r="B145" s="117" t="s">
        <v>184</v>
      </c>
      <c r="C145" s="51"/>
      <c r="D145" s="51"/>
      <c r="E145" s="51"/>
      <c r="F145" s="51"/>
      <c r="G145" s="51"/>
      <c r="H145" s="51"/>
      <c r="I145" s="51"/>
      <c r="J145" s="51"/>
      <c r="K145" s="51"/>
      <c r="L145" s="51"/>
      <c r="M145" s="51"/>
      <c r="N145" s="51"/>
      <c r="O145" s="51"/>
      <c r="P145" s="51"/>
      <c r="Q145" s="51"/>
      <c r="R145" s="51"/>
      <c r="T145" s="51"/>
    </row>
    <row r="146" spans="2:20" ht="12.75">
      <c r="B146" s="57" t="s">
        <v>165</v>
      </c>
      <c r="C146" s="51"/>
      <c r="D146" s="51"/>
      <c r="E146" s="51"/>
      <c r="F146" s="51"/>
      <c r="G146" s="51"/>
      <c r="H146" s="51"/>
      <c r="I146" s="51"/>
      <c r="J146" s="51"/>
      <c r="K146" s="51"/>
      <c r="L146" s="51"/>
      <c r="M146" s="51"/>
      <c r="N146" s="51"/>
      <c r="O146" s="51"/>
      <c r="P146" s="51"/>
      <c r="Q146" s="51"/>
      <c r="R146" s="51"/>
      <c r="T146" s="51"/>
    </row>
    <row r="147" spans="2:20" ht="12.75">
      <c r="B147" s="57" t="s">
        <v>170</v>
      </c>
      <c r="C147" s="51"/>
      <c r="D147" s="51"/>
      <c r="E147" s="51"/>
      <c r="F147" s="51"/>
      <c r="G147" s="51"/>
      <c r="H147" s="51"/>
      <c r="I147" s="51"/>
      <c r="J147" s="51"/>
      <c r="K147" s="51"/>
      <c r="L147" s="51"/>
      <c r="M147" s="51"/>
      <c r="N147" s="51"/>
      <c r="O147" s="51"/>
      <c r="P147" s="51"/>
      <c r="Q147" s="51"/>
      <c r="R147" s="51"/>
      <c r="T147" s="51"/>
    </row>
    <row r="148" spans="2:20" ht="12.75">
      <c r="B148" s="57" t="s">
        <v>173</v>
      </c>
      <c r="C148" s="51"/>
      <c r="D148" s="51"/>
      <c r="E148" s="51"/>
      <c r="F148" s="51"/>
      <c r="G148" s="51"/>
      <c r="H148" s="51"/>
      <c r="I148" s="51"/>
      <c r="J148" s="51"/>
      <c r="K148" s="51"/>
      <c r="L148" s="51"/>
      <c r="M148" s="51"/>
      <c r="N148" s="51"/>
      <c r="O148" s="51"/>
      <c r="P148" s="51"/>
      <c r="Q148" s="51"/>
      <c r="R148" s="51"/>
      <c r="T148" s="51"/>
    </row>
    <row r="149" spans="2:20" ht="12.75">
      <c r="B149" s="57" t="s">
        <v>171</v>
      </c>
      <c r="C149" s="51"/>
      <c r="D149" s="51"/>
      <c r="E149" s="51"/>
      <c r="F149" s="51"/>
      <c r="G149" s="51"/>
      <c r="H149" s="51"/>
      <c r="I149" s="51"/>
      <c r="J149" s="51"/>
      <c r="K149" s="51"/>
      <c r="L149" s="51"/>
      <c r="M149" s="51"/>
      <c r="N149" s="51"/>
      <c r="O149" s="51"/>
      <c r="P149" s="51"/>
      <c r="Q149" s="51"/>
      <c r="R149" s="51"/>
      <c r="T149" s="51"/>
    </row>
    <row r="150" spans="2:20" ht="12.75">
      <c r="B150" s="57" t="s">
        <v>168</v>
      </c>
      <c r="C150" s="51"/>
      <c r="D150" s="51"/>
      <c r="E150" s="51"/>
      <c r="F150" s="51"/>
      <c r="G150" s="51"/>
      <c r="H150" s="51"/>
      <c r="I150" s="51"/>
      <c r="J150" s="51"/>
      <c r="K150" s="51"/>
      <c r="L150" s="51"/>
      <c r="M150" s="51"/>
      <c r="N150" s="51"/>
      <c r="O150" s="51"/>
      <c r="P150" s="51"/>
      <c r="Q150" s="51"/>
      <c r="R150" s="51"/>
      <c r="T150" s="51"/>
    </row>
    <row r="151" spans="2:20" ht="12.75">
      <c r="B151" s="57" t="s">
        <v>161</v>
      </c>
      <c r="C151" s="51"/>
      <c r="D151" s="51"/>
      <c r="E151" s="51"/>
      <c r="F151" s="51"/>
      <c r="G151" s="51"/>
      <c r="H151" s="51"/>
      <c r="I151" s="51"/>
      <c r="J151" s="51"/>
      <c r="K151" s="51"/>
      <c r="L151" s="51"/>
      <c r="M151" s="51"/>
      <c r="N151" s="51"/>
      <c r="O151" s="51"/>
      <c r="P151" s="51"/>
      <c r="Q151" s="51"/>
      <c r="R151" s="51"/>
      <c r="T151" s="51"/>
    </row>
    <row r="152" spans="2:20" ht="12.75">
      <c r="B152" s="57" t="s">
        <v>169</v>
      </c>
      <c r="C152" s="51"/>
      <c r="D152" s="51"/>
      <c r="E152" s="51"/>
      <c r="F152" s="51"/>
      <c r="G152" s="51"/>
      <c r="H152" s="51"/>
      <c r="I152" s="51"/>
      <c r="J152" s="51"/>
      <c r="K152" s="51"/>
      <c r="L152" s="51"/>
      <c r="M152" s="51"/>
      <c r="N152" s="51"/>
      <c r="O152" s="51"/>
      <c r="P152" s="51"/>
      <c r="Q152" s="51"/>
      <c r="R152" s="51"/>
      <c r="T152" s="51"/>
    </row>
    <row r="153" spans="2:20" ht="12.75">
      <c r="B153" s="57" t="s">
        <v>162</v>
      </c>
      <c r="C153" s="51"/>
      <c r="D153" s="51"/>
      <c r="E153" s="51"/>
      <c r="F153" s="51"/>
      <c r="G153" s="51"/>
      <c r="H153" s="51"/>
      <c r="I153" s="51"/>
      <c r="J153" s="51"/>
      <c r="K153" s="51"/>
      <c r="L153" s="51"/>
      <c r="M153" s="51"/>
      <c r="N153" s="51"/>
      <c r="O153" s="51"/>
      <c r="P153" s="51"/>
      <c r="Q153" s="51"/>
      <c r="R153" s="51"/>
      <c r="T153" s="51"/>
    </row>
    <row r="154" spans="2:20" ht="12.75">
      <c r="B154" s="57" t="s">
        <v>164</v>
      </c>
      <c r="C154" s="51"/>
      <c r="D154" s="51"/>
      <c r="E154" s="51"/>
      <c r="F154" s="51"/>
      <c r="G154" s="51"/>
      <c r="H154" s="51"/>
      <c r="I154" s="51"/>
      <c r="J154" s="51"/>
      <c r="K154" s="51"/>
      <c r="L154" s="51"/>
      <c r="M154" s="51"/>
      <c r="N154" s="51"/>
      <c r="O154" s="51"/>
      <c r="P154" s="51"/>
      <c r="Q154" s="51"/>
      <c r="R154" s="51"/>
      <c r="T154" s="51"/>
    </row>
    <row r="155" spans="2:20" ht="12.75">
      <c r="B155" s="57" t="s">
        <v>46</v>
      </c>
      <c r="C155" s="51"/>
      <c r="D155" s="51"/>
      <c r="E155" s="51"/>
      <c r="F155" s="51"/>
      <c r="G155" s="51"/>
      <c r="H155" s="51"/>
      <c r="I155" s="51"/>
      <c r="J155" s="51"/>
      <c r="K155" s="51"/>
      <c r="L155" s="51"/>
      <c r="M155" s="51"/>
      <c r="N155" s="51"/>
      <c r="O155" s="51"/>
      <c r="P155" s="51"/>
      <c r="Q155" s="51"/>
      <c r="R155" s="51"/>
      <c r="T155" s="51"/>
    </row>
    <row r="156" spans="2:20" ht="12.75">
      <c r="B156" s="57" t="s">
        <v>54</v>
      </c>
      <c r="C156" s="51"/>
      <c r="D156" s="51"/>
      <c r="E156" s="51"/>
      <c r="F156" s="51"/>
      <c r="G156" s="51"/>
      <c r="H156" s="51"/>
      <c r="I156" s="51"/>
      <c r="J156" s="51"/>
      <c r="K156" s="51"/>
      <c r="L156" s="51"/>
      <c r="M156" s="51"/>
      <c r="N156" s="51"/>
      <c r="O156" s="51"/>
      <c r="P156" s="51"/>
      <c r="Q156" s="51"/>
      <c r="R156" s="51"/>
      <c r="T156" s="51"/>
    </row>
    <row r="157" spans="2:20" ht="12.75">
      <c r="B157" s="57" t="s">
        <v>45</v>
      </c>
      <c r="C157" s="51"/>
      <c r="D157" s="51"/>
      <c r="E157" s="51"/>
      <c r="F157" s="51"/>
      <c r="G157" s="51"/>
      <c r="H157" s="51"/>
      <c r="I157" s="51"/>
      <c r="J157" s="51"/>
      <c r="K157" s="51"/>
      <c r="L157" s="51"/>
      <c r="M157" s="51"/>
      <c r="N157" s="51"/>
      <c r="O157" s="51"/>
      <c r="P157" s="51"/>
      <c r="Q157" s="51"/>
      <c r="R157" s="51"/>
      <c r="T157" s="51"/>
    </row>
    <row r="158" spans="2:20" ht="12.75">
      <c r="B158" s="57" t="s">
        <v>47</v>
      </c>
      <c r="C158" s="51"/>
      <c r="D158" s="51"/>
      <c r="E158" s="51"/>
      <c r="F158" s="51"/>
      <c r="G158" s="51"/>
      <c r="H158" s="51"/>
      <c r="I158" s="51"/>
      <c r="J158" s="51"/>
      <c r="K158" s="51"/>
      <c r="L158" s="51"/>
      <c r="M158" s="51"/>
      <c r="N158" s="51"/>
      <c r="O158" s="51"/>
      <c r="P158" s="51"/>
      <c r="Q158" s="51"/>
      <c r="R158" s="51"/>
      <c r="T158" s="51"/>
    </row>
    <row r="159" spans="2:20" ht="12.75">
      <c r="B159" s="57" t="s">
        <v>113</v>
      </c>
      <c r="C159" s="51"/>
      <c r="D159" s="51"/>
      <c r="E159" s="51"/>
      <c r="F159" s="51"/>
      <c r="G159" s="51"/>
      <c r="H159" s="51"/>
      <c r="I159" s="51"/>
      <c r="J159" s="51"/>
      <c r="K159" s="51"/>
      <c r="L159" s="51"/>
      <c r="M159" s="51"/>
      <c r="N159" s="51"/>
      <c r="O159" s="51"/>
      <c r="P159" s="51"/>
      <c r="Q159" s="51"/>
      <c r="R159" s="51"/>
      <c r="T159" s="51"/>
    </row>
    <row r="160" spans="2:20" ht="12.75">
      <c r="B160" s="57" t="s">
        <v>111</v>
      </c>
      <c r="C160" s="51"/>
      <c r="D160" s="51"/>
      <c r="E160" s="51"/>
      <c r="F160" s="51"/>
      <c r="G160" s="51"/>
      <c r="H160" s="51"/>
      <c r="I160" s="51"/>
      <c r="J160" s="51"/>
      <c r="K160" s="51"/>
      <c r="L160" s="51"/>
      <c r="M160" s="51"/>
      <c r="N160" s="51"/>
      <c r="O160" s="51"/>
      <c r="P160" s="51"/>
      <c r="Q160" s="51"/>
      <c r="R160" s="51"/>
      <c r="T160" s="51"/>
    </row>
    <row r="161" spans="2:20" ht="12.75">
      <c r="B161" s="57" t="s">
        <v>40</v>
      </c>
      <c r="C161" s="51"/>
      <c r="D161" s="51"/>
      <c r="E161" s="51"/>
      <c r="F161" s="51"/>
      <c r="G161" s="51"/>
      <c r="H161" s="51"/>
      <c r="I161" s="51"/>
      <c r="J161" s="51"/>
      <c r="K161" s="51"/>
      <c r="L161" s="51"/>
      <c r="M161" s="51"/>
      <c r="N161" s="51"/>
      <c r="O161" s="51"/>
      <c r="P161" s="51"/>
      <c r="Q161" s="51"/>
      <c r="R161" s="51"/>
      <c r="T161" s="51"/>
    </row>
    <row r="162" spans="2:20" ht="12.75">
      <c r="B162" s="57" t="s">
        <v>110</v>
      </c>
      <c r="C162" s="51"/>
      <c r="D162" s="51"/>
      <c r="E162" s="51"/>
      <c r="F162" s="51"/>
      <c r="G162" s="51"/>
      <c r="H162" s="51"/>
      <c r="I162" s="51"/>
      <c r="J162" s="51"/>
      <c r="K162" s="51"/>
      <c r="L162" s="51"/>
      <c r="M162" s="51"/>
      <c r="N162" s="51"/>
      <c r="O162" s="51"/>
      <c r="P162" s="51"/>
      <c r="Q162" s="51"/>
      <c r="R162" s="51"/>
      <c r="T162" s="51"/>
    </row>
    <row r="163" spans="2:20" ht="12.75">
      <c r="B163" s="51"/>
      <c r="C163" s="51"/>
      <c r="D163" s="51"/>
      <c r="E163" s="51"/>
      <c r="F163" s="51"/>
      <c r="G163" s="51"/>
      <c r="H163" s="51"/>
      <c r="I163" s="51"/>
      <c r="J163" s="51"/>
      <c r="K163" s="51"/>
      <c r="L163" s="51"/>
      <c r="M163" s="51"/>
      <c r="N163" s="51"/>
      <c r="O163" s="51"/>
      <c r="P163" s="51"/>
      <c r="Q163" s="51"/>
      <c r="R163" s="51"/>
      <c r="T163" s="51"/>
    </row>
    <row r="164" spans="2:20" ht="12.75">
      <c r="B164" s="51"/>
      <c r="C164" s="51"/>
      <c r="D164" s="51"/>
      <c r="E164" s="51"/>
      <c r="F164" s="51"/>
      <c r="G164" s="51"/>
      <c r="H164" s="51"/>
      <c r="I164" s="51"/>
      <c r="J164" s="51"/>
      <c r="K164" s="51"/>
      <c r="L164" s="51"/>
      <c r="M164" s="51"/>
      <c r="N164" s="51"/>
      <c r="O164" s="51"/>
      <c r="P164" s="51"/>
      <c r="Q164" s="51"/>
      <c r="R164" s="51"/>
      <c r="T164" s="51"/>
    </row>
    <row r="165" spans="2:20" ht="12.75">
      <c r="B165" s="51"/>
      <c r="C165" s="51"/>
      <c r="D165" s="51"/>
      <c r="E165" s="51"/>
      <c r="F165" s="51"/>
      <c r="G165" s="51"/>
      <c r="H165" s="51"/>
      <c r="I165" s="51"/>
      <c r="J165" s="51"/>
      <c r="K165" s="51"/>
      <c r="L165" s="51"/>
      <c r="M165" s="51"/>
      <c r="N165" s="51"/>
      <c r="O165" s="51"/>
      <c r="P165" s="51"/>
      <c r="Q165" s="51"/>
      <c r="R165" s="51"/>
      <c r="T165" s="51"/>
    </row>
    <row r="166" spans="2:20" ht="12.75">
      <c r="B166" s="51" t="s">
        <v>185</v>
      </c>
      <c r="C166" s="51"/>
      <c r="D166" s="51"/>
      <c r="E166" s="51"/>
      <c r="F166" s="51"/>
      <c r="G166" s="51"/>
      <c r="H166" s="51"/>
      <c r="I166" s="51"/>
      <c r="J166" s="51"/>
      <c r="K166" s="51"/>
      <c r="L166" s="51"/>
      <c r="M166" s="51"/>
      <c r="N166" s="51"/>
      <c r="O166" s="51"/>
      <c r="P166" s="51"/>
      <c r="Q166" s="51"/>
      <c r="R166" s="51"/>
      <c r="T166" s="51"/>
    </row>
    <row r="167" spans="2:20" ht="12.75">
      <c r="B167" s="56" t="s">
        <v>66</v>
      </c>
      <c r="C167" s="51"/>
      <c r="D167" s="51"/>
      <c r="E167" s="51"/>
      <c r="F167" s="51"/>
      <c r="G167" s="51"/>
      <c r="H167" s="51"/>
      <c r="I167" s="51"/>
      <c r="J167" s="51"/>
      <c r="K167" s="51"/>
      <c r="L167" s="51"/>
      <c r="M167" s="51"/>
      <c r="N167" s="51"/>
      <c r="O167" s="51"/>
      <c r="P167" s="51"/>
      <c r="Q167" s="51"/>
      <c r="R167" s="51"/>
      <c r="T167" s="51"/>
    </row>
    <row r="168" spans="2:20" ht="12.75">
      <c r="B168" s="56" t="s">
        <v>85</v>
      </c>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8"/>
      <c r="C170" s="51"/>
      <c r="D170" s="51"/>
      <c r="E170" s="51"/>
      <c r="F170" s="51"/>
      <c r="G170" s="51"/>
      <c r="H170" s="51"/>
      <c r="I170" s="51"/>
      <c r="J170" s="51"/>
      <c r="K170" s="51"/>
      <c r="L170" s="51"/>
      <c r="M170" s="51"/>
      <c r="N170" s="51"/>
      <c r="O170" s="51"/>
      <c r="P170" s="51"/>
      <c r="Q170" s="51"/>
      <c r="R170" s="51"/>
      <c r="T170" s="51"/>
    </row>
    <row r="171" spans="2:20" ht="12.75">
      <c r="B171" s="58"/>
      <c r="C171" s="51"/>
      <c r="D171" s="51"/>
      <c r="E171" s="51"/>
      <c r="F171" s="51"/>
      <c r="G171" s="51"/>
      <c r="H171" s="51"/>
      <c r="I171" s="51"/>
      <c r="J171" s="51"/>
      <c r="K171" s="51"/>
      <c r="L171" s="51"/>
      <c r="M171" s="51"/>
      <c r="N171" s="51"/>
      <c r="O171" s="51"/>
      <c r="P171" s="51"/>
      <c r="Q171" s="51"/>
      <c r="R171" s="51"/>
      <c r="T171" s="51"/>
    </row>
    <row r="172" spans="2:20" ht="12.75">
      <c r="B172" s="58"/>
      <c r="C172" s="51"/>
      <c r="D172" s="51"/>
      <c r="E172" s="51"/>
      <c r="F172" s="51"/>
      <c r="G172" s="51"/>
      <c r="H172" s="51"/>
      <c r="I172" s="51"/>
      <c r="J172" s="51"/>
      <c r="K172" s="51"/>
      <c r="L172" s="51"/>
      <c r="M172" s="51"/>
      <c r="N172" s="51"/>
      <c r="O172" s="51"/>
      <c r="P172" s="51"/>
      <c r="Q172" s="51"/>
      <c r="R172" s="51"/>
      <c r="T172" s="51"/>
    </row>
    <row r="173" spans="2:20" ht="12.75">
      <c r="B173" s="58"/>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sheetData>
  <sheetProtection formatCells="0" formatColumns="0" formatRows="0" insertRows="0"/>
  <mergeCells count="74">
    <mergeCell ref="C73:P73"/>
    <mergeCell ref="C74:P74"/>
    <mergeCell ref="C71:P71"/>
    <mergeCell ref="C72:P72"/>
    <mergeCell ref="B52:P67"/>
    <mergeCell ref="A68:Q68"/>
    <mergeCell ref="B69:B72"/>
    <mergeCell ref="C69:P69"/>
    <mergeCell ref="C70:P70"/>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H28:J28"/>
    <mergeCell ref="K28:M28"/>
    <mergeCell ref="N28:O28"/>
    <mergeCell ref="D28:G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L49">
    <cfRule type="cellIs" priority="25" dxfId="1" operator="equal" stopIfTrue="1">
      <formula>"0"</formula>
    </cfRule>
    <cfRule type="cellIs" priority="26" dxfId="1" operator="lessThanOrEqual" stopIfTrue="1">
      <formula>$S$5</formula>
    </cfRule>
    <cfRule type="cellIs" priority="27" dxfId="0" operator="greaterThanOrEqual" stopIfTrue="1">
      <formula>$S$2</formula>
    </cfRule>
    <cfRule type="cellIs" priority="28" dxfId="48" operator="between" stopIfTrue="1">
      <formula>$S$4</formula>
      <formula>$S$3</formula>
    </cfRule>
  </conditionalFormatting>
  <conditionalFormatting sqref="F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48"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48" operator="between" stopIfTrue="1">
      <formula>$S$4</formula>
      <formula>$S$3</formula>
    </cfRule>
  </conditionalFormatting>
  <conditionalFormatting sqref="O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48" operator="between" stopIfTrue="1">
      <formula>$S$4</formula>
      <formula>$S$3</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48" operator="between" stopIfTrue="1">
      <formula>$S$4</formula>
      <formula>$S$3</formula>
    </cfRule>
  </conditionalFormatting>
  <dataValidations count="6">
    <dataValidation type="list" allowBlank="1" showInputMessage="1" showErrorMessage="1" sqref="C74:P74">
      <formula1>$B$167:$B$168</formula1>
    </dataValidation>
    <dataValidation type="list" allowBlank="1" showInputMessage="1" showErrorMessage="1" sqref="C12:P12">
      <formula1>$B$136:$B$162</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$Q$99:$Q$104</formula1>
    </dataValidation>
    <dataValidation type="list" allowBlank="1" showInputMessage="1" showErrorMessage="1" sqref="C18:P18">
      <formula1>$B$125:$B$132</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Indicacores del proceso Gestión de Comunicaciones</dc:title>
  <dc:subject/>
  <dc:creator>hoslanders</dc:creator>
  <cp:keywords/>
  <dc:description/>
  <cp:lastModifiedBy>Adriana María Gutiérrez Laverde</cp:lastModifiedBy>
  <cp:lastPrinted>2014-10-10T12:56:08Z</cp:lastPrinted>
  <dcterms:created xsi:type="dcterms:W3CDTF">2012-02-20T19:54:14Z</dcterms:created>
  <dcterms:modified xsi:type="dcterms:W3CDTF">2020-01-27T14:49:54Z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Fecha_Actualizacion">
    <vt:lpwstr>2020-01-20T00:00:00Z</vt:lpwstr>
  </property>
  <property fmtid="{D5CDD505-2E9C-101B-9397-08002B2CF9AE}" pid="7" name="Descripción Documento">
    <vt:lpwstr>Contiene la descripción de cada indicador, incluyendo objetivos, formulación, definición de las variables, meta, rango, frecuencia de medición, datos y análisis.</vt:lpwstr>
  </property>
  <property fmtid="{D5CDD505-2E9C-101B-9397-08002B2CF9AE}" pid="8" name="Fecha">
    <vt:lpwstr>2019-01-31T00:00:00Z</vt:lpwstr>
  </property>
  <property fmtid="{D5CDD505-2E9C-101B-9397-08002B2CF9AE}" pid="9" name="Grupos_de_Proceso">
    <vt:lpwstr>Procesos de Direccionamiento</vt:lpwstr>
  </property>
  <property fmtid="{D5CDD505-2E9C-101B-9397-08002B2CF9AE}" pid="10" name="Dependencia_Nivel_Superior">
    <vt:lpwstr>Despacho Superintendente de Sociedades</vt:lpwstr>
  </property>
  <property fmtid="{D5CDD505-2E9C-101B-9397-08002B2CF9AE}" pid="11" name="Procesos_SGI">
    <vt:lpwstr>Procesos Direccionamiento - Gestión de Comunicaciones</vt:lpwstr>
  </property>
  <property fmtid="{D5CDD505-2E9C-101B-9397-08002B2CF9AE}" pid="12" name="Tipo Documental">
    <vt:lpwstr>Indicadores</vt:lpwstr>
  </property>
  <property fmtid="{D5CDD505-2E9C-101B-9397-08002B2CF9AE}" pid="13" name="Ano Documento">
    <vt:lpwstr>2019</vt:lpwstr>
  </property>
  <property fmtid="{D5CDD505-2E9C-101B-9397-08002B2CF9AE}" pid="14" name="eDOCS AutoSave">
    <vt:lpwstr/>
  </property>
  <property fmtid="{D5CDD505-2E9C-101B-9397-08002B2CF9AE}" pid="15" name="_dlc_DocId">
    <vt:lpwstr>NV5X2DCNMZXR-1675502055-40</vt:lpwstr>
  </property>
  <property fmtid="{D5CDD505-2E9C-101B-9397-08002B2CF9AE}" pid="16" name="_dlc_DocIdItemGuid">
    <vt:lpwstr>072e81fa-c1d3-409c-a986-41fb61b5a6b5</vt:lpwstr>
  </property>
  <property fmtid="{D5CDD505-2E9C-101B-9397-08002B2CF9AE}" pid="17" name="_dlc_DocIdUrl">
    <vt:lpwstr>https://www.supersociedades.gov.co/nuestra_entidad/Planeacion/_layouts/15/DocIdRedir.aspx?ID=NV5X2DCNMZXR-1675502055-40, NV5X2DCNMZXR-1675502055-40</vt:lpwstr>
  </property>
  <property fmtid="{D5CDD505-2E9C-101B-9397-08002B2CF9AE}" pid="18" name="_Version">
    <vt:lpwstr>4</vt:lpwstr>
  </property>
</Properties>
</file>