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Julio 2020\"/>
    </mc:Choice>
  </mc:AlternateContent>
  <bookViews>
    <workbookView xWindow="0" yWindow="0" windowWidth="20490" windowHeight="7320"/>
  </bookViews>
  <sheets>
    <sheet name="JUNI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D16" i="1"/>
  <c r="D23" i="1" s="1"/>
  <c r="C16" i="1"/>
  <c r="C23" i="1" s="1"/>
  <c r="B16" i="1"/>
  <c r="G11" i="1"/>
  <c r="G9" i="1" s="1"/>
  <c r="F11" i="1"/>
  <c r="E11" i="1"/>
  <c r="G10" i="1"/>
  <c r="F10" i="1"/>
  <c r="E10" i="1"/>
  <c r="E9" i="1" s="1"/>
  <c r="D9" i="1"/>
  <c r="D12" i="1" s="1"/>
  <c r="C9" i="1"/>
  <c r="F9" i="1" s="1"/>
  <c r="B9" i="1"/>
  <c r="G8" i="1"/>
  <c r="F8" i="1"/>
  <c r="E8" i="1"/>
  <c r="E7" i="1"/>
  <c r="D7" i="1"/>
  <c r="G7" i="1" s="1"/>
  <c r="C7" i="1"/>
  <c r="B7" i="1"/>
  <c r="F7" i="1" s="1"/>
  <c r="E16" i="1" l="1"/>
  <c r="E23" i="1" s="1"/>
  <c r="C12" i="1"/>
  <c r="G16" i="1"/>
  <c r="G23" i="1" s="1"/>
  <c r="C26" i="1"/>
  <c r="D26" i="1"/>
  <c r="E12" i="1"/>
  <c r="F16" i="1"/>
  <c r="F23" i="1" s="1"/>
  <c r="B23" i="1"/>
  <c r="B26" i="1" s="1"/>
  <c r="B12" i="1"/>
  <c r="F12" i="1" l="1"/>
  <c r="E26" i="1"/>
  <c r="G26" i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<sst xmlns="http://schemas.openxmlformats.org/spreadsheetml/2006/main" count="45" uniqueCount="33">
  <si>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</si>
  <si>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</si>
  <si>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</si>
  <si>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</si>
  <si>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</si>
  <si>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</si>
  <si>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</si>
  <si>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</si>
  <si>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</si>
  <si>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</si>
  <si>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</si>
  <si>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</si>
  <si>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</si>
  <si>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</si>
  <si>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</si>
  <si>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</si>
  <si>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</si>
  <si>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</si>
  <si>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</si>
  <si>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</si>
  <si>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</si>
  <si>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</si>
  <si>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</si>
  <si>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</si>
  <si>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</si>
  <si>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</si>
  <si>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</si>
  <si>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</si>
  <si>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</si>
  <si>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</si>
  <si>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</si>
  <si>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</si>
  <si>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31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</si>
</sst>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zoomScale="55" zoomScaleNormal="55" workbookViewId="0">
      <selection activeCell="A3" sqref="A3:G3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32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3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51" ht="22.5" customHeight="1">
      <c r="A6" s="8"/>
      <c r="B6" s="9" t="s">
        <v>10</v>
      </c>
      <c r="C6" s="9" t="s">
        <v>11</v>
      </c>
      <c r="D6" s="9" t="s">
        <v>12</v>
      </c>
      <c r="E6" s="9" t="s">
        <v>13</v>
      </c>
      <c r="F6" s="10" t="s">
        <v>14</v>
      </c>
      <c r="G6" s="11" t="s">
        <v>15</v>
      </c>
    </row>
    <row r="7" spans="1:51" ht="45" customHeight="1">
      <c r="A7" s="12" t="s">
        <v>16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17</v>
      </c>
      <c r="B8" s="17">
        <v>400</v>
      </c>
      <c r="C8" s="17">
        <v>20</v>
      </c>
      <c r="D8" s="17"/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18</v>
      </c>
      <c r="B9" s="13">
        <f t="shared" ref="B9:G9" si="1">+B10+B11</f>
        <v>21899</v>
      </c>
      <c r="C9" s="13">
        <f t="shared" si="1"/>
        <v>7781</v>
      </c>
      <c r="D9" s="13">
        <f t="shared" si="1"/>
        <v>3207</v>
      </c>
      <c r="E9" s="13">
        <f t="shared" si="1"/>
        <v>14118</v>
      </c>
      <c r="F9" s="21">
        <f t="shared" si="0"/>
        <v>0.35531302799214576</v>
      </c>
      <c r="G9" s="22">
        <f t="shared" si="1"/>
        <v>0.18515718849680229</v>
      </c>
    </row>
    <row r="10" spans="1:51" ht="61.5" customHeight="1">
      <c r="A10" s="16" t="s">
        <v>19</v>
      </c>
      <c r="B10" s="17">
        <v>4020</v>
      </c>
      <c r="C10" s="17">
        <v>221</v>
      </c>
      <c r="D10" s="17">
        <v>30</v>
      </c>
      <c r="E10" s="23">
        <f>B10-C10</f>
        <v>3799</v>
      </c>
      <c r="F10" s="19">
        <f t="shared" si="0"/>
        <v>5.4975124378109454E-2</v>
      </c>
      <c r="G10" s="24">
        <f>D10/B10</f>
        <v>7.462686567164179E-3</v>
      </c>
    </row>
    <row r="11" spans="1:51" ht="67.5" customHeight="1" thickBot="1">
      <c r="A11" s="16" t="s">
        <v>20</v>
      </c>
      <c r="B11" s="17">
        <v>17879</v>
      </c>
      <c r="C11" s="17">
        <v>7560</v>
      </c>
      <c r="D11" s="17">
        <v>3177</v>
      </c>
      <c r="E11" s="23">
        <f>B11-C11</f>
        <v>10319</v>
      </c>
      <c r="F11" s="19">
        <f t="shared" si="0"/>
        <v>0.42284244085239664</v>
      </c>
      <c r="G11" s="24">
        <f>D11/B11</f>
        <v>0.17769450192963812</v>
      </c>
    </row>
    <row r="12" spans="1:51" ht="36.75" thickBot="1">
      <c r="A12" s="25" t="s">
        <v>21</v>
      </c>
      <c r="B12" s="26">
        <f>+B7+B9</f>
        <v>22299</v>
      </c>
      <c r="C12" s="26">
        <f>+C7+C9</f>
        <v>7801</v>
      </c>
      <c r="D12" s="26">
        <f>+D7+D9</f>
        <v>3207</v>
      </c>
      <c r="E12" s="26">
        <f>+E7+E9</f>
        <v>14498</v>
      </c>
      <c r="F12" s="27">
        <f t="shared" si="0"/>
        <v>0.3498363155298444</v>
      </c>
      <c r="G12" s="27">
        <f>D12/B12</f>
        <v>0.14381810843535583</v>
      </c>
      <c r="I12" s="28"/>
      <c r="J12" s="29"/>
    </row>
    <row r="13" spans="1:51" ht="46.5">
      <c r="A13" s="30" t="s">
        <v>22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23</v>
      </c>
      <c r="B14" s="9" t="s">
        <v>4</v>
      </c>
      <c r="C14" s="9" t="s">
        <v>5</v>
      </c>
      <c r="D14" s="9" t="s">
        <v>6</v>
      </c>
      <c r="E14" s="9" t="s">
        <v>7</v>
      </c>
      <c r="F14" s="10" t="s">
        <v>8</v>
      </c>
      <c r="G14" s="11" t="s">
        <v>9</v>
      </c>
      <c r="I14" s="28"/>
      <c r="J14" s="29"/>
    </row>
    <row r="15" spans="1:51">
      <c r="A15" s="34"/>
      <c r="B15" s="9" t="s">
        <v>10</v>
      </c>
      <c r="C15" s="9" t="s">
        <v>11</v>
      </c>
      <c r="D15" s="9" t="s">
        <v>12</v>
      </c>
      <c r="E15" s="9" t="s">
        <v>13</v>
      </c>
      <c r="F15" s="10" t="s">
        <v>14</v>
      </c>
      <c r="G15" s="11" t="s">
        <v>15</v>
      </c>
      <c r="I15" s="28"/>
      <c r="J15" s="29"/>
    </row>
    <row r="16" spans="1:51" ht="30" customHeight="1">
      <c r="A16" s="35" t="s">
        <v>24</v>
      </c>
      <c r="B16" s="36">
        <f>SUM(B17:B21)</f>
        <v>120478</v>
      </c>
      <c r="C16" s="36">
        <f>SUM(C17:C21)</f>
        <v>56385</v>
      </c>
      <c r="D16" s="36">
        <f>SUM(D17:D21)</f>
        <v>49555</v>
      </c>
      <c r="E16" s="36">
        <f>SUM(E17:E21)</f>
        <v>64093</v>
      </c>
      <c r="F16" s="37">
        <f t="shared" ref="F16:F21" si="2">+C16/B16</f>
        <v>0.46801075715068313</v>
      </c>
      <c r="G16" s="38">
        <f t="shared" ref="G16:G21" si="3">D16/B16</f>
        <v>0.41131990902903437</v>
      </c>
      <c r="I16" s="28"/>
      <c r="J16" s="29"/>
    </row>
    <row r="17" spans="1:10" ht="30" customHeight="1">
      <c r="A17" s="39" t="s">
        <v>25</v>
      </c>
      <c r="B17" s="40">
        <v>71510</v>
      </c>
      <c r="C17" s="40">
        <v>35688</v>
      </c>
      <c r="D17" s="40">
        <v>35453</v>
      </c>
      <c r="E17" s="23">
        <f>B17-C17</f>
        <v>35822</v>
      </c>
      <c r="F17" s="19">
        <f t="shared" si="2"/>
        <v>0.49906306810236328</v>
      </c>
      <c r="G17" s="24">
        <f t="shared" si="3"/>
        <v>0.49577681443154803</v>
      </c>
      <c r="I17" s="28"/>
      <c r="J17" s="41"/>
    </row>
    <row r="18" spans="1:10" ht="30" customHeight="1">
      <c r="A18" s="39" t="s">
        <v>26</v>
      </c>
      <c r="B18" s="40">
        <v>9914</v>
      </c>
      <c r="C18" s="40">
        <v>9105</v>
      </c>
      <c r="D18" s="40">
        <v>4807</v>
      </c>
      <c r="E18" s="23">
        <f>B18-C18</f>
        <v>809</v>
      </c>
      <c r="F18" s="19">
        <f t="shared" si="2"/>
        <v>0.91839822473270127</v>
      </c>
      <c r="G18" s="24">
        <f t="shared" si="3"/>
        <v>0.48486988097639699</v>
      </c>
      <c r="I18" s="28"/>
      <c r="J18" s="29"/>
    </row>
    <row r="19" spans="1:10" ht="30" customHeight="1">
      <c r="A19" s="39" t="s">
        <v>27</v>
      </c>
      <c r="B19" s="40">
        <v>36394</v>
      </c>
      <c r="C19" s="40">
        <v>9200</v>
      </c>
      <c r="D19" s="40">
        <v>9097</v>
      </c>
      <c r="E19" s="23">
        <f>B19-C19</f>
        <v>27194</v>
      </c>
      <c r="F19" s="19">
        <f t="shared" si="2"/>
        <v>0.25278892125075564</v>
      </c>
      <c r="G19" s="24">
        <f t="shared" si="3"/>
        <v>0.24995878441501346</v>
      </c>
      <c r="I19" s="28"/>
      <c r="J19" s="29"/>
    </row>
    <row r="20" spans="1:10" ht="30" customHeight="1">
      <c r="A20" s="39" t="s">
        <v>28</v>
      </c>
      <c r="B20" s="40">
        <v>2200</v>
      </c>
      <c r="C20" s="40">
        <v>2194</v>
      </c>
      <c r="D20" s="40">
        <v>1</v>
      </c>
      <c r="E20" s="23">
        <f>B20-C20</f>
        <v>6</v>
      </c>
      <c r="F20" s="19">
        <f t="shared" si="2"/>
        <v>0.99727272727272731</v>
      </c>
      <c r="G20" s="24">
        <f t="shared" si="3"/>
        <v>4.5454545454545455E-4</v>
      </c>
      <c r="I20" s="28"/>
      <c r="J20" s="29"/>
    </row>
    <row r="21" spans="1:10" ht="30" customHeight="1">
      <c r="A21" s="39" t="s">
        <v>29</v>
      </c>
      <c r="B21" s="40">
        <v>460</v>
      </c>
      <c r="C21" s="40">
        <v>198</v>
      </c>
      <c r="D21" s="40">
        <v>197</v>
      </c>
      <c r="E21" s="23">
        <f>B21-C21</f>
        <v>262</v>
      </c>
      <c r="F21" s="19">
        <f t="shared" si="2"/>
        <v>0.43043478260869567</v>
      </c>
      <c r="G21" s="24">
        <f t="shared" si="3"/>
        <v>0.42826086956521742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30</v>
      </c>
      <c r="B23" s="26">
        <f t="shared" ref="B23:G23" si="4">B16</f>
        <v>120478</v>
      </c>
      <c r="C23" s="26">
        <f>C16</f>
        <v>56385</v>
      </c>
      <c r="D23" s="26">
        <f t="shared" si="4"/>
        <v>49555</v>
      </c>
      <c r="E23" s="26">
        <f t="shared" si="4"/>
        <v>64093</v>
      </c>
      <c r="F23" s="27">
        <f t="shared" si="4"/>
        <v>0.46801075715068313</v>
      </c>
      <c r="G23" s="27">
        <f t="shared" si="4"/>
        <v>0.41131990902903437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31</v>
      </c>
      <c r="B26" s="26">
        <f>B23+B12</f>
        <v>142777</v>
      </c>
      <c r="C26" s="26">
        <f>C23+C12</f>
        <v>64186</v>
      </c>
      <c r="D26" s="26">
        <f>D23+D12</f>
        <v>52762</v>
      </c>
      <c r="E26" s="26">
        <f>E23+E12</f>
        <v>78591</v>
      </c>
      <c r="F26" s="27">
        <f>C26/B26</f>
        <v>0.44955419990614737</v>
      </c>
      <c r="G26" s="27">
        <f>D26/B26</f>
        <v>0.36954131267641149</v>
      </c>
      <c r="I26" s="28"/>
      <c r="J26" s="29"/>
    </row>
    <row r="27" spans="1:10" s="2" customFormat="1">
      <c r="I27" s="3"/>
      <c r="J27" s="3"/>
    </row>
    <row r="28" spans="1:10" s="2" customFormat="1">
      <c r="C28" s="28"/>
      <c r="I28" s="3"/>
      <c r="J28" s="3"/>
    </row>
    <row r="29" spans="1:10" s="2" customFormat="1">
      <c r="C29" s="50"/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07. Julio</Mes>
    <_dlc_DocId xmlns="0948c079-19c9-4a36-bb7d-d65ca794eba7">NV5X2DCNMZXR-556486327-20</_dlc_DocId>
    <_dlc_DocIdUrl xmlns="0948c079-19c9-4a36-bb7d-d65ca794eba7">
      <Url>https://www.supersociedades.gov.co/nuestra_entidad/_layouts/15/DocIdRedir.aspx?ID=NV5X2DCNMZXR-556486327-20</Url>
      <Description>NV5X2DCNMZXR-556486327-20</Description>
    </_dlc_DocIdUrl>
  </documentManagement>
</p:properties>
</file>

<file path=customXml/itemProps1.xml><?xml version="1.0" encoding="utf-8"?>
<ds:datastoreItem xmlns:ds="http://schemas.openxmlformats.org/officeDocument/2006/customXml" ds:itemID="{74743A95-4F18-4261-B60D-82CBB3ADF109}"/>
</file>

<file path=customXml/itemProps2.xml><?xml version="1.0" encoding="utf-8"?>
<ds:datastoreItem xmlns:ds="http://schemas.openxmlformats.org/officeDocument/2006/customXml" ds:itemID="{A12ECEA3-CCF2-476D-8FB4-485CE665C72F}"/>
</file>

<file path=customXml/itemProps3.xml><?xml version="1.0" encoding="utf-8"?>
<ds:datastoreItem xmlns:ds="http://schemas.openxmlformats.org/officeDocument/2006/customXml" ds:itemID="{DD54DF52-025B-4039-B944-9F24ED7B7083}"/>
</file>

<file path=customXml/itemProps4.xml><?xml version="1.0" encoding="utf-8"?>
<ds:datastoreItem xmlns:ds="http://schemas.openxmlformats.org/officeDocument/2006/customXml" ds:itemID="{F091903F-0C74-477D-97C6-21F50F2EC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Julio 2020</dc:title>
  <dc:creator>Joaquin Fernando Ruíz González</dc:creator>
  <cp:lastModifiedBy>Joaquin Fernando Ruíz González</cp:lastModifiedBy>
  <dcterms:created xsi:type="dcterms:W3CDTF">2020-05-26T20:40:16Z</dcterms:created>
  <dcterms:modified xsi:type="dcterms:W3CDTF">2020-08-03T15:09:44Z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95e29fd3-1262-416f-b641-5732e70dd0e5</vt:lpwstr>
  </property>
</Properties>
</file>