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6.xml" ContentType="application/vnd.openxmlformats-officedocument.drawing+xml"/>
  <Override PartName="/xl/comments6.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codeName="ThisWorkbook" defaultThemeVersion="124226"/>
  <mc:AlternateContent xmlns:mc="http://schemas.openxmlformats.org/markup-compatibility/2006">
    <mc:Choice Requires="x15">
      <x15ac:absPath xmlns:x15ac="http://schemas.microsoft.com/office/spreadsheetml/2010/11/ac" url="https://supersociedades365-my.sharepoint.com/personal/jtriana_supersociedades_gov_co2/Documents/2026/Procesos/Intervención/"/>
    </mc:Choice>
  </mc:AlternateContent>
  <xr:revisionPtr revIDLastSave="0" documentId="8_{F6512CE0-207D-466C-878C-280E7B180A97}" xr6:coauthVersionLast="47" xr6:coauthVersionMax="47" xr10:uidLastSave="{00000000-0000-0000-0000-000000000000}"/>
  <bookViews>
    <workbookView xWindow="-120" yWindow="-120" windowWidth="29040" windowHeight="15720" firstSheet="3" activeTab="7" xr2:uid="{00000000-000D-0000-FFFF-FFFF00000000}"/>
  </bookViews>
  <sheets>
    <sheet name="1.IDP" sheetId="7" state="hidden" r:id="rId1"/>
    <sheet name="1_EficienciaIntervención" sheetId="19" r:id="rId2"/>
    <sheet name="1_Hoja de Registro" sheetId="16" r:id="rId3"/>
    <sheet name="2_EficaciaDevolución" sheetId="15" r:id="rId4"/>
    <sheet name="2_Hoja de Registro" sheetId="12" r:id="rId5"/>
    <sheet name="Objetivos procesos " sheetId="13" state="hidden" r:id="rId6"/>
    <sheet name="Password" sheetId="14" state="hidden" r:id="rId7"/>
    <sheet name="3_EficienciaImpulso" sheetId="21" r:id="rId8"/>
    <sheet name="3_Hoja de Registro" sheetId="22" r:id="rId9"/>
    <sheet name="Instrucciones " sheetId="10" r:id="rId10"/>
    <sheet name="Hoja1" sheetId="9" state="hidden" r:id="rId11"/>
    <sheet name="Control de Cambios" sheetId="11" r:id="rId12"/>
  </sheets>
  <definedNames>
    <definedName name="APLICACIÓN_DE_POLÍTICAS_Y_O_NORMAS">'1.IDP'!$D$4:$D$8</definedName>
    <definedName name="_xlnm.Print_Area" localSheetId="1">'1_EficienciaIntervención'!$B$1:$X$63</definedName>
    <definedName name="_xlnm.Print_Area" localSheetId="3">'2_EficaciaDevolución'!$B$1:$X$63</definedName>
    <definedName name="_xlnm.Print_Area" localSheetId="7">'3_EficienciaImpulso'!$B$1:$X$63</definedName>
    <definedName name="CATORCE">'1.IDP'!$O$130:$O$133</definedName>
    <definedName name="CINCO">'1.IDP'!$F$130:$F$131</definedName>
    <definedName name="CUATRO">'1.IDP'!$E$130:$E$133</definedName>
    <definedName name="DIESINUEVE">'1.IDP'!$T$130:$T$135</definedName>
    <definedName name="DIESIOCHO">'1.IDP'!$S$130:$S$133</definedName>
    <definedName name="DIESISEIS">'1.IDP'!$Q$130:$Q$136</definedName>
    <definedName name="DIESISIETE">'1.IDP'!$R$130:$R$133</definedName>
    <definedName name="DIEZ">'1.IDP'!$K$130:$K$137</definedName>
    <definedName name="DIRECCIONAMIENTO_Y_PLANEACIÓN_INSTITUCIONAL">'1.IDP'!$C$4:$C$5</definedName>
    <definedName name="DOCE">'1.IDP'!$M$130:$M$137</definedName>
    <definedName name="DOS">'1.IDP'!$C$130:$C$135</definedName>
    <definedName name="GESTIÓN_ADMINISTRATIVA">'1.IDP'!$E$4:$E$6</definedName>
    <definedName name="GESTIÓN_DE_LA_INFORMACIÓN">'1.IDP'!$H$4:$H$6</definedName>
    <definedName name="GESTIÓN_DEL_TALENTO_HUMANO">'1.IDP'!$F$4:$F$7</definedName>
    <definedName name="GESTIÓN_JURÍDICA">'1.IDP'!$G$4:$G$6</definedName>
    <definedName name="INDICADOR">'1.IDP'!$D$94</definedName>
    <definedName name="NUEVE">'1.IDP'!$J$130:$J$136</definedName>
    <definedName name="OCHO">'1.IDP'!$I$130:$I$133</definedName>
    <definedName name="OLE_LINK28" localSheetId="0">'1.IDP'!$D$166</definedName>
    <definedName name="ONCE">'1.IDP'!$L$130:$L$135</definedName>
    <definedName name="OTRO" localSheetId="1">'1_EficienciaIntervención'!$X$14</definedName>
    <definedName name="OTRO" localSheetId="3">'2_EficaciaDevolución'!$X$14</definedName>
    <definedName name="OTRO" localSheetId="7">'3_EficienciaImpulso'!$X$14</definedName>
    <definedName name="OTRO">#REF!</definedName>
    <definedName name="PROCES" localSheetId="1">'1_EficienciaIntervención'!$F$13</definedName>
    <definedName name="PROCES" localSheetId="3">'2_EficaciaDevolución'!$F$13</definedName>
    <definedName name="PROCES" localSheetId="7">'3_EficienciaImpulso'!$F$13</definedName>
    <definedName name="PROCES">#REF!</definedName>
    <definedName name="PROCESOS">'1.IDP'!$B$4:$B$18</definedName>
    <definedName name="QUINCE">'1.IDP'!$P$130:$P$136</definedName>
    <definedName name="SEIS">'1.IDP'!$G$130:$G$132</definedName>
    <definedName name="SIETE">'1.IDP'!$H$130:$H$133</definedName>
    <definedName name="SUBPROCES" localSheetId="1">'1_EficienciaIntervención'!$O$13</definedName>
    <definedName name="SUBPROCES" localSheetId="3">'2_EficaciaDevolución'!$O$13</definedName>
    <definedName name="SUBPROCES" localSheetId="7">'3_EficienciaImpulso'!$O$13</definedName>
    <definedName name="SUBPROCES">#REF!</definedName>
    <definedName name="TRECE">'1.IDP'!$N$130:$N$132</definedName>
    <definedName name="TRES">'1.IDP'!$D$130:$D$134</definedName>
    <definedName name="UNO">'1.IDP'!$B$130:$B$134</definedName>
    <definedName name="VEINTE">'1.IDP'!$U$130:$U$139</definedName>
    <definedName name="VEINTICINCO">'1.IDP'!$Z$130:$Z$134</definedName>
    <definedName name="VEINTICUATRO">'1.IDP'!$Y$130:$Y$133</definedName>
    <definedName name="VEINTIDOS">'1.IDP'!$W$130:$W$136</definedName>
    <definedName name="VEINTINUEVE">'1.IDP'!$AD$130:$AD$131</definedName>
    <definedName name="VEINTIOCHO">'1.IDP'!$AC$130:$AC$132</definedName>
    <definedName name="VEINTISEIS">'1.IDP'!$AA$130:$AA$133</definedName>
    <definedName name="VEINTISIETE">'1.IDP'!$AB$130:$AB$132</definedName>
    <definedName name="VEINTITRES">'1.IDP'!$X$130:$X$135</definedName>
    <definedName name="VEINTIUNO">'1.IDP'!$V$130:$V$138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3" i="22" l="1"/>
  <c r="B22" i="22"/>
  <c r="B21" i="22"/>
  <c r="B20" i="22"/>
  <c r="B19" i="22"/>
  <c r="B18" i="22"/>
  <c r="B17" i="22"/>
  <c r="B16" i="22"/>
  <c r="B15" i="22"/>
  <c r="B14" i="22"/>
  <c r="B13" i="22"/>
  <c r="B12" i="22"/>
  <c r="B11" i="22"/>
  <c r="B10" i="22"/>
  <c r="T9" i="22"/>
  <c r="U9" i="22" s="1"/>
  <c r="S9" i="22"/>
  <c r="R9" i="22"/>
  <c r="O9" i="22"/>
  <c r="P9" i="22" s="1"/>
  <c r="N9" i="22"/>
  <c r="M9" i="22"/>
  <c r="J9" i="22"/>
  <c r="K9" i="22" s="1"/>
  <c r="I9" i="22"/>
  <c r="H9" i="22"/>
  <c r="E9" i="22"/>
  <c r="F9" i="22" s="1"/>
  <c r="D9" i="22"/>
  <c r="C9" i="22"/>
  <c r="U8" i="22"/>
  <c r="V8" i="22" s="1"/>
  <c r="T8" i="22"/>
  <c r="S8" i="22"/>
  <c r="R8" i="22"/>
  <c r="O8" i="22"/>
  <c r="N8" i="22"/>
  <c r="M8" i="22"/>
  <c r="P8" i="22" s="1"/>
  <c r="Q8" i="22" s="1"/>
  <c r="J8" i="22"/>
  <c r="I8" i="22"/>
  <c r="H8" i="22"/>
  <c r="K8" i="22" s="1"/>
  <c r="L8" i="22" s="1"/>
  <c r="E8" i="22"/>
  <c r="F8" i="22" s="1"/>
  <c r="G8" i="22" s="1"/>
  <c r="D8" i="22"/>
  <c r="C8" i="22"/>
  <c r="B4" i="22"/>
  <c r="N41" i="21"/>
  <c r="F41" i="21"/>
  <c r="W40" i="21"/>
  <c r="J68" i="21" s="1"/>
  <c r="V40" i="21"/>
  <c r="U40" i="21"/>
  <c r="I68" i="21" s="1"/>
  <c r="T40" i="21"/>
  <c r="T41" i="21" s="1"/>
  <c r="S40" i="21"/>
  <c r="S42" i="21" s="1"/>
  <c r="R40" i="21"/>
  <c r="R42" i="21" s="1"/>
  <c r="Q40" i="21"/>
  <c r="H68" i="21" s="1"/>
  <c r="P40" i="21"/>
  <c r="P41" i="21" s="1"/>
  <c r="O40" i="21"/>
  <c r="O42" i="21" s="1"/>
  <c r="N40" i="21"/>
  <c r="N42" i="21" s="1"/>
  <c r="M40" i="21"/>
  <c r="L40" i="21"/>
  <c r="G68" i="21" s="1"/>
  <c r="K40" i="21"/>
  <c r="K42" i="21" s="1"/>
  <c r="J40" i="21"/>
  <c r="J42" i="21" s="1"/>
  <c r="I40" i="21"/>
  <c r="I41" i="21" s="1"/>
  <c r="H40" i="21"/>
  <c r="F68" i="21" s="1"/>
  <c r="G40" i="21"/>
  <c r="G41" i="21" s="1"/>
  <c r="F40" i="21"/>
  <c r="F42" i="21" s="1"/>
  <c r="E40" i="21"/>
  <c r="E41" i="21" s="1"/>
  <c r="W38" i="21"/>
  <c r="V38" i="21"/>
  <c r="U38" i="21"/>
  <c r="T38" i="21"/>
  <c r="S38" i="21"/>
  <c r="R38" i="21"/>
  <c r="Q38" i="21"/>
  <c r="P38" i="21"/>
  <c r="O38" i="21"/>
  <c r="N38" i="21"/>
  <c r="M38" i="21"/>
  <c r="L38" i="21"/>
  <c r="K38" i="21"/>
  <c r="J38" i="21"/>
  <c r="I38" i="21"/>
  <c r="H38" i="21"/>
  <c r="G38" i="21"/>
  <c r="F38" i="21"/>
  <c r="E38" i="21"/>
  <c r="W37" i="21"/>
  <c r="J67" i="21" s="1"/>
  <c r="T37" i="21"/>
  <c r="S37" i="21"/>
  <c r="R37" i="21"/>
  <c r="P37" i="21"/>
  <c r="O37" i="21"/>
  <c r="N37" i="21"/>
  <c r="K37" i="21"/>
  <c r="J37" i="21"/>
  <c r="I37" i="21"/>
  <c r="G37" i="21"/>
  <c r="F37" i="21"/>
  <c r="E37" i="21"/>
  <c r="W36" i="21"/>
  <c r="V36" i="21"/>
  <c r="U36" i="21"/>
  <c r="Q36" i="21"/>
  <c r="M36" i="21"/>
  <c r="L36" i="21"/>
  <c r="H36" i="21"/>
  <c r="W35" i="21"/>
  <c r="V35" i="21"/>
  <c r="V42" i="21" s="1"/>
  <c r="U35" i="21"/>
  <c r="Q35" i="21"/>
  <c r="M35" i="21"/>
  <c r="M41" i="21" s="1"/>
  <c r="L35" i="21"/>
  <c r="L37" i="21" s="1"/>
  <c r="G67" i="21" s="1"/>
  <c r="H35" i="21"/>
  <c r="F16" i="21"/>
  <c r="F14" i="21"/>
  <c r="Q41" i="21" l="1"/>
  <c r="H69" i="21" s="1"/>
  <c r="P42" i="21"/>
  <c r="H42" i="21"/>
  <c r="U41" i="21"/>
  <c r="I69" i="21" s="1"/>
  <c r="V41" i="21"/>
  <c r="K41" i="21"/>
  <c r="W41" i="21"/>
  <c r="J69" i="21" s="1"/>
  <c r="G42" i="21"/>
  <c r="O41" i="21"/>
  <c r="T42" i="21"/>
  <c r="S41" i="21"/>
  <c r="J41" i="21"/>
  <c r="R41" i="21"/>
  <c r="W42" i="21"/>
  <c r="H37" i="21"/>
  <c r="F67" i="21" s="1"/>
  <c r="L42" i="21"/>
  <c r="M37" i="21"/>
  <c r="Q37" i="21"/>
  <c r="H67" i="21" s="1"/>
  <c r="U37" i="21"/>
  <c r="I67" i="21" s="1"/>
  <c r="H41" i="21"/>
  <c r="F69" i="21" s="1"/>
  <c r="L41" i="21"/>
  <c r="G69" i="21" s="1"/>
  <c r="E42" i="21"/>
  <c r="I42" i="21"/>
  <c r="M42" i="21"/>
  <c r="Q42" i="21"/>
  <c r="U42" i="21"/>
  <c r="V37" i="21"/>
  <c r="W40" i="19" l="1"/>
  <c r="J68" i="19" s="1"/>
  <c r="V40" i="19"/>
  <c r="U40" i="19"/>
  <c r="I68" i="19" s="1"/>
  <c r="T40" i="19"/>
  <c r="T41" i="19" s="1"/>
  <c r="S40" i="19"/>
  <c r="S42" i="19" s="1"/>
  <c r="R40" i="19"/>
  <c r="R42" i="19" s="1"/>
  <c r="Q40" i="19"/>
  <c r="H68" i="19" s="1"/>
  <c r="P40" i="19"/>
  <c r="P41" i="19" s="1"/>
  <c r="O40" i="19"/>
  <c r="O42" i="19" s="1"/>
  <c r="N40" i="19"/>
  <c r="N42" i="19" s="1"/>
  <c r="M40" i="19"/>
  <c r="L40" i="19"/>
  <c r="G68" i="19" s="1"/>
  <c r="K40" i="19"/>
  <c r="K42" i="19" s="1"/>
  <c r="J40" i="19"/>
  <c r="J42" i="19" s="1"/>
  <c r="I40" i="19"/>
  <c r="I41" i="19" s="1"/>
  <c r="H40" i="19"/>
  <c r="F68" i="19" s="1"/>
  <c r="G40" i="19"/>
  <c r="G41" i="19" s="1"/>
  <c r="F40" i="19"/>
  <c r="F42" i="19" s="1"/>
  <c r="E40" i="19"/>
  <c r="E41" i="19" s="1"/>
  <c r="W38" i="19"/>
  <c r="V38" i="19"/>
  <c r="U38" i="19"/>
  <c r="T38" i="19"/>
  <c r="S38" i="19"/>
  <c r="R38" i="19"/>
  <c r="Q38" i="19"/>
  <c r="P38" i="19"/>
  <c r="O38" i="19"/>
  <c r="N38" i="19"/>
  <c r="M38" i="19"/>
  <c r="L38" i="19"/>
  <c r="K38" i="19"/>
  <c r="J38" i="19"/>
  <c r="I38" i="19"/>
  <c r="H38" i="19"/>
  <c r="G38" i="19"/>
  <c r="F38" i="19"/>
  <c r="E38" i="19"/>
  <c r="W37" i="19"/>
  <c r="J67" i="19" s="1"/>
  <c r="T37" i="19"/>
  <c r="S37" i="19"/>
  <c r="R37" i="19"/>
  <c r="P37" i="19"/>
  <c r="O37" i="19"/>
  <c r="N37" i="19"/>
  <c r="K37" i="19"/>
  <c r="J37" i="19"/>
  <c r="I37" i="19"/>
  <c r="G37" i="19"/>
  <c r="F37" i="19"/>
  <c r="E37" i="19"/>
  <c r="W36" i="19"/>
  <c r="V36" i="19"/>
  <c r="U36" i="19"/>
  <c r="Q36" i="19"/>
  <c r="M36" i="19"/>
  <c r="L36" i="19"/>
  <c r="H36" i="19"/>
  <c r="W35" i="19"/>
  <c r="V35" i="19"/>
  <c r="U35" i="19"/>
  <c r="Q35" i="19"/>
  <c r="M35" i="19"/>
  <c r="M41" i="19" s="1"/>
  <c r="L35" i="19"/>
  <c r="L42" i="19" s="1"/>
  <c r="H35" i="19"/>
  <c r="F16" i="19"/>
  <c r="F14" i="19"/>
  <c r="H41" i="19" l="1"/>
  <c r="F69" i="19" s="1"/>
  <c r="Q41" i="19"/>
  <c r="H69" i="19" s="1"/>
  <c r="U41" i="19"/>
  <c r="I69" i="19" s="1"/>
  <c r="V41" i="19"/>
  <c r="P42" i="19"/>
  <c r="K41" i="19"/>
  <c r="S41" i="19"/>
  <c r="V42" i="19"/>
  <c r="W41" i="19"/>
  <c r="J69" i="19" s="1"/>
  <c r="F41" i="19"/>
  <c r="N41" i="19"/>
  <c r="G42" i="19"/>
  <c r="O41" i="19"/>
  <c r="T42" i="19"/>
  <c r="J41" i="19"/>
  <c r="R41" i="19"/>
  <c r="W42" i="19"/>
  <c r="H37" i="19"/>
  <c r="F67" i="19" s="1"/>
  <c r="H42" i="19"/>
  <c r="M37" i="19"/>
  <c r="Q37" i="19"/>
  <c r="H67" i="19" s="1"/>
  <c r="U37" i="19"/>
  <c r="I67" i="19" s="1"/>
  <c r="L41" i="19"/>
  <c r="G69" i="19" s="1"/>
  <c r="E42" i="19"/>
  <c r="I42" i="19"/>
  <c r="M42" i="19"/>
  <c r="Q42" i="19"/>
  <c r="U42" i="19"/>
  <c r="L37" i="19"/>
  <c r="G67" i="19" s="1"/>
  <c r="V37" i="19"/>
  <c r="B23" i="16" l="1"/>
  <c r="B22" i="16"/>
  <c r="B21" i="16"/>
  <c r="B20" i="16"/>
  <c r="B19" i="16"/>
  <c r="B18" i="16"/>
  <c r="B17" i="16"/>
  <c r="B16" i="16"/>
  <c r="B15" i="16"/>
  <c r="B14" i="16"/>
  <c r="B13" i="16"/>
  <c r="B12" i="16"/>
  <c r="B11" i="16"/>
  <c r="B10" i="16"/>
  <c r="T9" i="16"/>
  <c r="S9" i="16"/>
  <c r="R9" i="16"/>
  <c r="U9" i="16" s="1"/>
  <c r="O9" i="16"/>
  <c r="N9" i="16"/>
  <c r="M9" i="16"/>
  <c r="P9" i="16" s="1"/>
  <c r="J9" i="16"/>
  <c r="I9" i="16"/>
  <c r="H9" i="16"/>
  <c r="K9" i="16" s="1"/>
  <c r="E9" i="16"/>
  <c r="D9" i="16"/>
  <c r="C9" i="16"/>
  <c r="F9" i="16" s="1"/>
  <c r="T8" i="16"/>
  <c r="S8" i="16"/>
  <c r="U8" i="16" s="1"/>
  <c r="V8" i="16" s="1"/>
  <c r="R8" i="16"/>
  <c r="O8" i="16"/>
  <c r="P8" i="16" s="1"/>
  <c r="Q8" i="16" s="1"/>
  <c r="N8" i="16"/>
  <c r="M8" i="16"/>
  <c r="L8" i="16"/>
  <c r="K8" i="16"/>
  <c r="J8" i="16"/>
  <c r="I8" i="16"/>
  <c r="H8" i="16"/>
  <c r="E8" i="16"/>
  <c r="D8" i="16"/>
  <c r="C8" i="16"/>
  <c r="F8" i="16" s="1"/>
  <c r="G8" i="16" s="1"/>
  <c r="B4" i="16"/>
  <c r="W40" i="15"/>
  <c r="J68" i="15" s="1"/>
  <c r="V40" i="15"/>
  <c r="U40" i="15"/>
  <c r="I68" i="15" s="1"/>
  <c r="T40" i="15"/>
  <c r="T41" i="15" s="1"/>
  <c r="S40" i="15"/>
  <c r="S42" i="15" s="1"/>
  <c r="R40" i="15"/>
  <c r="R42" i="15" s="1"/>
  <c r="Q40" i="15"/>
  <c r="H68" i="15" s="1"/>
  <c r="P40" i="15"/>
  <c r="P41" i="15" s="1"/>
  <c r="O40" i="15"/>
  <c r="O42" i="15" s="1"/>
  <c r="N40" i="15"/>
  <c r="N42" i="15" s="1"/>
  <c r="M40" i="15"/>
  <c r="L40" i="15"/>
  <c r="G68" i="15" s="1"/>
  <c r="K40" i="15"/>
  <c r="K41" i="15" s="1"/>
  <c r="J40" i="15"/>
  <c r="J42" i="15" s="1"/>
  <c r="I40" i="15"/>
  <c r="I41" i="15" s="1"/>
  <c r="H40" i="15"/>
  <c r="F68" i="15" s="1"/>
  <c r="G40" i="15"/>
  <c r="G42" i="15" s="1"/>
  <c r="F40" i="15"/>
  <c r="F42" i="15" s="1"/>
  <c r="E40" i="15"/>
  <c r="E41" i="15" s="1"/>
  <c r="W38" i="15"/>
  <c r="V38" i="15"/>
  <c r="U38" i="15"/>
  <c r="T38" i="15"/>
  <c r="S38" i="15"/>
  <c r="R38" i="15"/>
  <c r="Q38" i="15"/>
  <c r="P38" i="15"/>
  <c r="O38" i="15"/>
  <c r="N38" i="15"/>
  <c r="M38" i="15"/>
  <c r="L38" i="15"/>
  <c r="K38" i="15"/>
  <c r="J38" i="15"/>
  <c r="I38" i="15"/>
  <c r="H38" i="15"/>
  <c r="G38" i="15"/>
  <c r="F38" i="15"/>
  <c r="E38" i="15"/>
  <c r="W37" i="15"/>
  <c r="J67" i="15" s="1"/>
  <c r="T37" i="15"/>
  <c r="S37" i="15"/>
  <c r="R37" i="15"/>
  <c r="P37" i="15"/>
  <c r="O37" i="15"/>
  <c r="N37" i="15"/>
  <c r="K37" i="15"/>
  <c r="J37" i="15"/>
  <c r="I37" i="15"/>
  <c r="G37" i="15"/>
  <c r="F37" i="15"/>
  <c r="E37" i="15"/>
  <c r="W36" i="15"/>
  <c r="V36" i="15"/>
  <c r="U36" i="15"/>
  <c r="Q36" i="15"/>
  <c r="M36" i="15"/>
  <c r="L36" i="15"/>
  <c r="H36" i="15"/>
  <c r="W35" i="15"/>
  <c r="V35" i="15"/>
  <c r="U35" i="15"/>
  <c r="Q35" i="15"/>
  <c r="M35" i="15"/>
  <c r="M41" i="15" s="1"/>
  <c r="L35" i="15"/>
  <c r="L37" i="15" s="1"/>
  <c r="G67" i="15" s="1"/>
  <c r="H35" i="15"/>
  <c r="F16" i="15"/>
  <c r="F14" i="15"/>
  <c r="G41" i="15" l="1"/>
  <c r="O41" i="15"/>
  <c r="P42" i="15"/>
  <c r="T42" i="15"/>
  <c r="K42" i="15"/>
  <c r="W42" i="15"/>
  <c r="H42" i="15"/>
  <c r="Q41" i="15"/>
  <c r="H69" i="15" s="1"/>
  <c r="J41" i="15"/>
  <c r="U41" i="15"/>
  <c r="I69" i="15" s="1"/>
  <c r="V41" i="15"/>
  <c r="S41" i="15"/>
  <c r="V42" i="15"/>
  <c r="W41" i="15"/>
  <c r="J69" i="15" s="1"/>
  <c r="F41" i="15"/>
  <c r="N41" i="15"/>
  <c r="R41" i="15"/>
  <c r="H37" i="15"/>
  <c r="F67" i="15" s="1"/>
  <c r="L42" i="15"/>
  <c r="M37" i="15"/>
  <c r="Q37" i="15"/>
  <c r="H67" i="15" s="1"/>
  <c r="U37" i="15"/>
  <c r="I67" i="15" s="1"/>
  <c r="H41" i="15"/>
  <c r="F69" i="15" s="1"/>
  <c r="L41" i="15"/>
  <c r="G69" i="15" s="1"/>
  <c r="E42" i="15"/>
  <c r="I42" i="15"/>
  <c r="M42" i="15"/>
  <c r="Q42" i="15"/>
  <c r="U42" i="15"/>
  <c r="V37" i="15"/>
  <c r="B23" i="12" l="1"/>
  <c r="B22" i="12"/>
  <c r="B21" i="12"/>
  <c r="B20" i="12"/>
  <c r="B19" i="12"/>
  <c r="B18" i="12"/>
  <c r="B17" i="12"/>
  <c r="B16" i="12"/>
  <c r="B15" i="12"/>
  <c r="B14" i="12"/>
  <c r="B13" i="12"/>
  <c r="B12" i="12"/>
  <c r="B11" i="12"/>
  <c r="B10" i="12"/>
  <c r="C9" i="12"/>
  <c r="C8" i="12"/>
  <c r="E8" i="12" l="1"/>
  <c r="E9" i="12"/>
  <c r="T9" i="12"/>
  <c r="S9" i="12"/>
  <c r="R9" i="12"/>
  <c r="U9" i="12" s="1"/>
  <c r="T8" i="12"/>
  <c r="S8" i="12"/>
  <c r="R8" i="12"/>
  <c r="O9" i="12"/>
  <c r="N9" i="12"/>
  <c r="M9" i="12"/>
  <c r="O8" i="12"/>
  <c r="N8" i="12"/>
  <c r="M8" i="12"/>
  <c r="J9" i="12"/>
  <c r="I9" i="12"/>
  <c r="H9" i="12"/>
  <c r="J8" i="12"/>
  <c r="I8" i="12"/>
  <c r="H8" i="12"/>
  <c r="K8" i="12" s="1"/>
  <c r="D8" i="12"/>
  <c r="D9" i="12"/>
  <c r="U8" i="12" l="1"/>
  <c r="V8" i="12" s="1"/>
  <c r="P8" i="12"/>
  <c r="Q8" i="12" s="1"/>
  <c r="F8" i="12"/>
  <c r="K9" i="12"/>
  <c r="L8" i="12" s="1"/>
  <c r="F9" i="12"/>
  <c r="P9" i="12"/>
  <c r="G8" i="12" l="1"/>
  <c r="B4" i="12" l="1"/>
  <c r="D24" i="7" l="1"/>
  <c r="D95" i="7"/>
  <c r="D94" i="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ANDRES FERNANDO VIVEROS GUEVARA</author>
    <author>MONGUI</author>
    <author>Lucy Margarita Osorio Mastrodomenico</author>
  </authors>
  <commentList>
    <comment ref="G24" authorId="0" shapeId="0" xr:uid="{C17EEF13-DCCD-4F62-B2AA-16560BBD1A8E}">
      <text>
        <r>
          <rPr>
            <sz val="12"/>
            <color indexed="81"/>
            <rFont val="Tahoma"/>
            <family val="2"/>
          </rPr>
          <t>Describir la variable 1 en forma cualitativa, es decir, solo se podrá diligenciar texto.</t>
        </r>
        <r>
          <rPr>
            <sz val="9"/>
            <color indexed="81"/>
            <rFont val="Tahoma"/>
            <family val="2"/>
          </rPr>
          <t xml:space="preserve">
</t>
        </r>
      </text>
    </comment>
    <comment ref="G25" authorId="0" shapeId="0" xr:uid="{C99C95FF-F2EA-4F78-9359-9B45B1A52905}">
      <text>
        <r>
          <rPr>
            <sz val="12"/>
            <color indexed="81"/>
            <rFont val="Tahoma"/>
            <family val="2"/>
          </rPr>
          <t>Describir la variable 2 en forma cualitativa, es decir, solo se podrá diligenciar texto.</t>
        </r>
      </text>
    </comment>
    <comment ref="U29" authorId="1" shapeId="0" xr:uid="{E8EF0D55-8020-455B-B16B-4F4504F35337}">
      <text>
        <r>
          <rPr>
            <sz val="12"/>
            <color indexed="81"/>
            <rFont val="Tahoma"/>
            <family val="2"/>
          </rPr>
          <t>Indique el valor  inicial del indicador, definido como punto de referencia para la medición.</t>
        </r>
      </text>
    </comment>
    <comment ref="E30" authorId="0" shapeId="0" xr:uid="{3EE24506-4A87-43F0-BEF9-CBE9C6F50C8C}">
      <text>
        <r>
          <rPr>
            <sz val="12"/>
            <color indexed="81"/>
            <rFont val="Tahoma"/>
            <family val="2"/>
          </rPr>
          <t xml:space="preserve">i. Eficiencia: Este tipo de indicadores pretenden medir la relación existente entre el avance en el logro de un determinado objetivo y los recursos empleados para la consecución de este.
ii. Eficacia: Los indicadores de eficacia, buscan determinar sí el cumplimiento de un objetivo específico es coherente con la meta establecida previamente. Las medidas clásicas de eficacia corresponden a las áreas que cubren los objetivos de una entidad a saber son: cobertura, focalización y la capacidad de cubrir la demanda
a. Cobertura:
b. Focalización:
c. Capacidad de cubrir la Demanda:
iii. Economía: Los indicadores de economía permiten medir la capacidad de las entidades para producir, administrar, focalizar y destinar los recursos financieros disponibles de la forma más conveniente y adecuada, atendiendo a los requerimientos de los distintos programas en pro de cumplir con los objetivos planteados
iv. Calidad: Estos indicadores buscan medir aspectos relacionados con la capacidad de la entidad para atender a las necesidades y demandas de sus usuarios bajo preceptos de rapidez e inmediatez a la hora de prestar los bienes o servicios que ofrece.
v. Efectividad: Los indicadores de impacto o efectividad buscan identificar, a través de metodologías minuciosas, los cambios en la población objetivo luego de implementados ciertos programas, proyectos o haber recibido ciertos bienes o servicios.
</t>
        </r>
      </text>
    </comment>
    <comment ref="J30" authorId="0" shapeId="0" xr:uid="{8C83A280-03D7-4777-A761-881DC9CAEA88}">
      <text>
        <r>
          <rPr>
            <sz val="12"/>
            <color indexed="81"/>
            <rFont val="Tahoma"/>
            <family val="2"/>
          </rPr>
          <t>Establecer el valor de cumplimiento que se pretende obtener para el periodo. Se expresa en ocasiones en PORCENTAJE (%)</t>
        </r>
      </text>
    </comment>
    <comment ref="P30" authorId="0" shapeId="0" xr:uid="{435349D7-9C83-4969-A332-5F8EC9F79214}">
      <text>
        <r>
          <rPr>
            <sz val="12"/>
            <color indexed="81"/>
            <rFont val="Tahoma"/>
            <family val="2"/>
          </rPr>
          <t>Realizar una descrpción cualitativa de la meta</t>
        </r>
        <r>
          <rPr>
            <sz val="9"/>
            <color indexed="81"/>
            <rFont val="Tahoma"/>
            <family val="2"/>
          </rPr>
          <t xml:space="preserve">
</t>
        </r>
      </text>
    </comment>
    <comment ref="N44" authorId="1" shapeId="0" xr:uid="{3DC697CD-9857-40DC-861B-48B74C39AE9A}">
      <text>
        <r>
          <rPr>
            <sz val="9"/>
            <color indexed="81"/>
            <rFont val="Tahoma"/>
            <family val="2"/>
          </rPr>
          <t>Realizar un anáisis cualitativo del resultado con respecto a la meta.</t>
        </r>
        <r>
          <rPr>
            <b/>
            <sz val="9"/>
            <color indexed="81"/>
            <rFont val="Tahoma"/>
            <family val="2"/>
          </rPr>
          <t xml:space="preserve">
</t>
        </r>
        <r>
          <rPr>
            <sz val="9"/>
            <color indexed="81"/>
            <rFont val="Tahoma"/>
            <family val="2"/>
          </rPr>
          <t xml:space="preserve">
</t>
        </r>
      </text>
    </comment>
    <comment ref="N58" authorId="0" shapeId="0" xr:uid="{C8D30E90-C2A2-48BD-BA2C-715A5C281D01}">
      <text>
        <r>
          <rPr>
            <sz val="12"/>
            <color indexed="81"/>
            <rFont val="Tahoma"/>
            <family val="2"/>
          </rPr>
          <t>Si el indicador presenta un resultado desfavorable para el período, se debe diligenciar esta casilla. 
Cuando el resultado del indicador presenta una calificación crítica durante dos periodos consecutivos, se deberá hacer un análisis para identificar una propuesta de mejoramiento en el formato Plan de Mejoramiento - GIN-FM-004.</t>
        </r>
      </text>
    </comment>
    <comment ref="S58" authorId="2" shapeId="0" xr:uid="{6FFD0763-06FD-4165-B632-4F033B35EC53}">
      <text>
        <r>
          <rPr>
            <sz val="12"/>
            <color indexed="81"/>
            <rFont val="Tahoma"/>
            <family val="2"/>
          </rPr>
          <t>Marque con una X, en caso de requerir formular plan de requerimiento.</t>
        </r>
        <r>
          <rPr>
            <sz val="9"/>
            <color indexed="81"/>
            <rFont val="Tahoma"/>
            <family val="2"/>
          </rPr>
          <t xml:space="preserve">
</t>
        </r>
      </text>
    </comment>
    <comment ref="U58" authorId="2" shapeId="0" xr:uid="{B4FF7900-946D-4A71-BE50-3BE7E181DEB2}">
      <text>
        <r>
          <rPr>
            <sz val="12"/>
            <color indexed="81"/>
            <rFont val="Tahoma"/>
            <family val="2"/>
          </rPr>
          <t>Marque con una X, en caso de no requerir formular plan de mejoramiento.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Lenovo</author>
  </authors>
  <commentList>
    <comment ref="B6" authorId="0" shapeId="0" xr:uid="{DFFD9699-890B-4B37-B5A2-E0E86AFB1D6F}">
      <text>
        <r>
          <rPr>
            <b/>
            <sz val="9"/>
            <color indexed="81"/>
            <rFont val="Tahoma"/>
            <family val="2"/>
          </rPr>
          <t xml:space="preserve">Las variables son las mismas de la hoja del indicador. 
</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ANDRES FERNANDO VIVEROS GUEVARA</author>
    <author>MONGUI</author>
    <author>Lucy Margarita Osorio Mastrodomenico</author>
  </authors>
  <commentList>
    <comment ref="G24" authorId="0" shapeId="0" xr:uid="{9E1D97A6-3121-4376-8D2A-DAFABB289562}">
      <text>
        <r>
          <rPr>
            <sz val="12"/>
            <color indexed="81"/>
            <rFont val="Tahoma"/>
            <family val="2"/>
          </rPr>
          <t>Describir la variable 1 en forma cualitativa, es decir, solo se podrá diligenciar texto.</t>
        </r>
        <r>
          <rPr>
            <sz val="9"/>
            <color indexed="81"/>
            <rFont val="Tahoma"/>
            <family val="2"/>
          </rPr>
          <t xml:space="preserve">
</t>
        </r>
      </text>
    </comment>
    <comment ref="G25" authorId="0" shapeId="0" xr:uid="{702510D6-FFF7-4DA2-8B64-5691024C6E1C}">
      <text>
        <r>
          <rPr>
            <sz val="12"/>
            <color indexed="81"/>
            <rFont val="Tahoma"/>
            <family val="2"/>
          </rPr>
          <t>Describir la variable 2 en forma cualitativa, es decir, solo se podrá diligenciar texto.</t>
        </r>
      </text>
    </comment>
    <comment ref="U29" authorId="1" shapeId="0" xr:uid="{16F00665-91F5-4644-85F8-5108D8F00B2E}">
      <text>
        <r>
          <rPr>
            <sz val="12"/>
            <color indexed="81"/>
            <rFont val="Tahoma"/>
            <family val="2"/>
          </rPr>
          <t>Indique el valor  inicial del indicador, definido como punto de referencia para la medición.</t>
        </r>
      </text>
    </comment>
    <comment ref="E30" authorId="0" shapeId="0" xr:uid="{1CE2C12C-D86F-4292-A2E9-2BF50C89DF09}">
      <text>
        <r>
          <rPr>
            <sz val="12"/>
            <color indexed="81"/>
            <rFont val="Tahoma"/>
            <family val="2"/>
          </rPr>
          <t xml:space="preserve">i. Eficiencia: Este tipo de indicadores pretenden medir la relación existente entre el avance en el logro de un determinado objetivo y los recursos empleados para la consecución de este.
ii. Eficacia: Los indicadores de eficacia, buscan determinar sí el cumplimiento de un objetivo específico es coherente con la meta establecida previamente. Las medidas clásicas de eficacia corresponden a las áreas que cubren los objetivos de una entidad a saber son: cobertura, focalización y la capacidad de cubrir la demanda
a. Cobertura:
b. Focalización:
c. Capacidad de cubrir la Demanda:
iii. Economía: Los indicadores de economía permiten medir la capacidad de las entidades para producir, administrar, focalizar y destinar los recursos financieros disponibles de la forma más conveniente y adecuada, atendiendo a los requerimientos de los distintos programas en pro de cumplir con los objetivos planteados
iv. Calidad: Estos indicadores buscan medir aspectos relacionados con la capacidad de la entidad para atender a las necesidades y demandas de sus usuarios bajo preceptos de rapidez e inmediatez a la hora de prestar los bienes o servicios que ofrece.
v. Efectividad: Los indicadores de impacto o efectividad buscan identificar, a través de metodologías minuciosas, los cambios en la población objetivo luego de implementados ciertos programas, proyectos o haber recibido ciertos bienes o servicios.
</t>
        </r>
      </text>
    </comment>
    <comment ref="J30" authorId="0" shapeId="0" xr:uid="{8E958592-E238-42F4-BD3F-F6FC7F393799}">
      <text>
        <r>
          <rPr>
            <sz val="12"/>
            <color indexed="81"/>
            <rFont val="Tahoma"/>
            <family val="2"/>
          </rPr>
          <t>Establecer el valor de cumplimiento que se pretende obtener para el periodo. Se expresa en ocasiones en PORCENTAJE (%)</t>
        </r>
      </text>
    </comment>
    <comment ref="P30" authorId="0" shapeId="0" xr:uid="{6C4D9CF1-D658-481B-A22A-91DF0CD41D33}">
      <text>
        <r>
          <rPr>
            <sz val="12"/>
            <color indexed="81"/>
            <rFont val="Tahoma"/>
            <family val="2"/>
          </rPr>
          <t>Realizar una descrpción cualitativa de la meta</t>
        </r>
        <r>
          <rPr>
            <sz val="9"/>
            <color indexed="81"/>
            <rFont val="Tahoma"/>
            <family val="2"/>
          </rPr>
          <t xml:space="preserve">
</t>
        </r>
      </text>
    </comment>
    <comment ref="N44" authorId="1" shapeId="0" xr:uid="{64F0B39D-A39C-495D-A6E2-8FE6D9C21CFF}">
      <text>
        <r>
          <rPr>
            <sz val="9"/>
            <color indexed="81"/>
            <rFont val="Tahoma"/>
            <family val="2"/>
          </rPr>
          <t>Realizar un anáisis cualitativo del resultado con respecto a la meta.</t>
        </r>
        <r>
          <rPr>
            <b/>
            <sz val="9"/>
            <color indexed="81"/>
            <rFont val="Tahoma"/>
            <family val="2"/>
          </rPr>
          <t xml:space="preserve">
</t>
        </r>
        <r>
          <rPr>
            <sz val="9"/>
            <color indexed="81"/>
            <rFont val="Tahoma"/>
            <family val="2"/>
          </rPr>
          <t xml:space="preserve">
</t>
        </r>
      </text>
    </comment>
    <comment ref="N58" authorId="0" shapeId="0" xr:uid="{4282F926-DC35-444F-BC26-703099284EB7}">
      <text>
        <r>
          <rPr>
            <sz val="12"/>
            <color indexed="81"/>
            <rFont val="Tahoma"/>
            <family val="2"/>
          </rPr>
          <t>Si el indicador presenta un resultado desfavorable para el período, se debe diligenciar esta casilla. 
Cuando el resultado del indicador presenta una calificación crítica durante dos periodos consecutivos, se deberá hacer un análisis para identificar una propuesta de mejoramiento en el formato Plan de Mejoramiento - GIN-FM-004.</t>
        </r>
      </text>
    </comment>
    <comment ref="S58" authorId="2" shapeId="0" xr:uid="{DD6B6A45-A69B-45F0-B085-13ED7FE81CED}">
      <text>
        <r>
          <rPr>
            <sz val="12"/>
            <color indexed="81"/>
            <rFont val="Tahoma"/>
            <family val="2"/>
          </rPr>
          <t>Marque con una X, en caso de requerir formular plan de requerimiento.</t>
        </r>
        <r>
          <rPr>
            <sz val="9"/>
            <color indexed="81"/>
            <rFont val="Tahoma"/>
            <family val="2"/>
          </rPr>
          <t xml:space="preserve">
</t>
        </r>
      </text>
    </comment>
    <comment ref="U58" authorId="2" shapeId="0" xr:uid="{D8677425-EED6-4D0A-AC6C-FBF17B6012F8}">
      <text>
        <r>
          <rPr>
            <sz val="12"/>
            <color indexed="81"/>
            <rFont val="Tahoma"/>
            <family val="2"/>
          </rPr>
          <t>Marque con una X, en caso de no requerir formular plan de mejoramiento.</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Lenovo</author>
  </authors>
  <commentList>
    <comment ref="B6" authorId="0" shapeId="0" xr:uid="{ED87122C-BD85-4AE3-956E-62B8E081114C}">
      <text>
        <r>
          <rPr>
            <b/>
            <sz val="9"/>
            <color indexed="81"/>
            <rFont val="Tahoma"/>
            <family val="2"/>
          </rPr>
          <t xml:space="preserve">Las variables son las mismas de la hoja del indicador. 
</t>
        </r>
        <r>
          <rPr>
            <sz val="9"/>
            <color indexed="81"/>
            <rFont val="Tahoma"/>
            <family val="2"/>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ANDRES FERNANDO VIVEROS GUEVARA</author>
    <author>MONGUI</author>
    <author>Lucy Margarita Osorio Mastrodomenico</author>
  </authors>
  <commentList>
    <comment ref="G24" authorId="0" shapeId="0" xr:uid="{6CAB15F3-1371-4047-840A-937332D38BAA}">
      <text>
        <r>
          <rPr>
            <sz val="12"/>
            <color indexed="81"/>
            <rFont val="Tahoma"/>
            <family val="2"/>
          </rPr>
          <t>Describir la variable 1 en forma cualitativa, es decir, solo se podrá diligenciar texto.</t>
        </r>
        <r>
          <rPr>
            <sz val="9"/>
            <color indexed="81"/>
            <rFont val="Tahoma"/>
            <family val="2"/>
          </rPr>
          <t xml:space="preserve">
</t>
        </r>
      </text>
    </comment>
    <comment ref="G25" authorId="0" shapeId="0" xr:uid="{C9D90AF1-79A2-43D8-BD6F-CB09341A2E17}">
      <text>
        <r>
          <rPr>
            <sz val="12"/>
            <color indexed="81"/>
            <rFont val="Tahoma"/>
            <family val="2"/>
          </rPr>
          <t>Describir la variable 2 en forma cualitativa, es decir, solo se podrá diligenciar texto.</t>
        </r>
      </text>
    </comment>
    <comment ref="U29" authorId="1" shapeId="0" xr:uid="{6CD2881C-627D-40A4-B481-4A6F6D3AF88F}">
      <text>
        <r>
          <rPr>
            <sz val="12"/>
            <color indexed="81"/>
            <rFont val="Tahoma"/>
            <family val="2"/>
          </rPr>
          <t>Indique el valor  inicial del indicador, definido como punto de referencia para la medición.</t>
        </r>
      </text>
    </comment>
    <comment ref="E30" authorId="0" shapeId="0" xr:uid="{BC91B6DE-86DC-4129-8E84-3B1FFADEE309}">
      <text>
        <r>
          <rPr>
            <sz val="12"/>
            <color indexed="81"/>
            <rFont val="Tahoma"/>
            <family val="2"/>
          </rPr>
          <t xml:space="preserve">i. Eficiencia: Este tipo de indicadores pretenden medir la relación existente entre el avance en el logro de un determinado objetivo y los recursos empleados para la consecución de este.
ii. Eficacia: Los indicadores de eficacia, buscan determinar sí el cumplimiento de un objetivo específico es coherente con la meta establecida previamente. Las medidas clásicas de eficacia corresponden a las áreas que cubren los objetivos de una entidad a saber son: cobertura, focalización y la capacidad de cubrir la demanda
a. Cobertura:
b. Focalización:
c. Capacidad de cubrir la Demanda:
iii. Economía: Los indicadores de economía permiten medir la capacidad de las entidades para producir, administrar, focalizar y destinar los recursos financieros disponibles de la forma más conveniente y adecuada, atendiendo a los requerimientos de los distintos programas en pro de cumplir con los objetivos planteados
iv. Calidad: Estos indicadores buscan medir aspectos relacionados con la capacidad de la entidad para atender a las necesidades y demandas de sus usuarios bajo preceptos de rapidez e inmediatez a la hora de prestar los bienes o servicios que ofrece.
v. Efectividad: Los indicadores de impacto o efectividad buscan identificar, a través de metodologías minuciosas, los cambios en la población objetivo luego de implementados ciertos programas, proyectos o haber recibido ciertos bienes o servicios.
</t>
        </r>
      </text>
    </comment>
    <comment ref="J30" authorId="0" shapeId="0" xr:uid="{35193E94-E017-49C3-A355-727ED862EF48}">
      <text>
        <r>
          <rPr>
            <sz val="12"/>
            <color indexed="81"/>
            <rFont val="Tahoma"/>
            <family val="2"/>
          </rPr>
          <t>Establecer el valor de cumplimiento que se pretende obtener para el periodo. Se expresa en ocasiones en PORCENTAJE (%)</t>
        </r>
      </text>
    </comment>
    <comment ref="P30" authorId="0" shapeId="0" xr:uid="{AB4CE1FA-B6EA-4EEE-BED4-3247A58F2C34}">
      <text>
        <r>
          <rPr>
            <sz val="12"/>
            <color indexed="81"/>
            <rFont val="Tahoma"/>
            <family val="2"/>
          </rPr>
          <t>Realizar una descrpción cualitativa de la meta</t>
        </r>
        <r>
          <rPr>
            <sz val="9"/>
            <color indexed="81"/>
            <rFont val="Tahoma"/>
            <family val="2"/>
          </rPr>
          <t xml:space="preserve">
</t>
        </r>
      </text>
    </comment>
    <comment ref="N44" authorId="1" shapeId="0" xr:uid="{E4A960D8-4816-40AB-8727-9C0C2D229246}">
      <text>
        <r>
          <rPr>
            <sz val="9"/>
            <color indexed="81"/>
            <rFont val="Tahoma"/>
            <family val="2"/>
          </rPr>
          <t>Realizar un anáisis cualitativo del resultado con respecto a la meta.</t>
        </r>
        <r>
          <rPr>
            <b/>
            <sz val="9"/>
            <color indexed="81"/>
            <rFont val="Tahoma"/>
            <family val="2"/>
          </rPr>
          <t xml:space="preserve">
</t>
        </r>
        <r>
          <rPr>
            <sz val="9"/>
            <color indexed="81"/>
            <rFont val="Tahoma"/>
            <family val="2"/>
          </rPr>
          <t xml:space="preserve">
</t>
        </r>
      </text>
    </comment>
    <comment ref="N58" authorId="0" shapeId="0" xr:uid="{FCBFBF00-F7C6-40D4-99C4-E98856D42E11}">
      <text>
        <r>
          <rPr>
            <sz val="12"/>
            <color indexed="81"/>
            <rFont val="Tahoma"/>
            <family val="2"/>
          </rPr>
          <t>Si el indicador presenta un resultado desfavorable para el período, se debe diligenciar esta casilla. 
Cuando el resultado del indicador presenta una calificación crítica durante dos periodos consecutivos, se deberá hacer un análisis para identificar una propuesta de mejoramiento en el formato Plan de Mejoramiento - GIN-FM-004.</t>
        </r>
      </text>
    </comment>
    <comment ref="S58" authorId="2" shapeId="0" xr:uid="{2BAD2F40-E5EE-47F4-A12A-96B362357E30}">
      <text>
        <r>
          <rPr>
            <sz val="12"/>
            <color indexed="81"/>
            <rFont val="Tahoma"/>
            <family val="2"/>
          </rPr>
          <t>Marque con una X, en caso de requerir formular plan de requerimiento.</t>
        </r>
        <r>
          <rPr>
            <sz val="9"/>
            <color indexed="81"/>
            <rFont val="Tahoma"/>
            <family val="2"/>
          </rPr>
          <t xml:space="preserve">
</t>
        </r>
      </text>
    </comment>
    <comment ref="U58" authorId="2" shapeId="0" xr:uid="{FCD8B036-7E47-4A3F-8720-4FDC04D5709E}">
      <text>
        <r>
          <rPr>
            <sz val="12"/>
            <color indexed="81"/>
            <rFont val="Tahoma"/>
            <family val="2"/>
          </rPr>
          <t>Marque con una X, en caso de no requerir formular plan de mejoramiento.</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Lenovo</author>
  </authors>
  <commentList>
    <comment ref="B6" authorId="0" shapeId="0" xr:uid="{6EFC9A8E-31C3-4FBD-80DB-F5968E91CEE8}">
      <text>
        <r>
          <rPr>
            <b/>
            <sz val="9"/>
            <color indexed="81"/>
            <rFont val="Tahoma"/>
            <family val="2"/>
          </rPr>
          <t xml:space="preserve">Las variables son las mismas de la hoja del indicador. 
</t>
        </r>
        <r>
          <rPr>
            <sz val="9"/>
            <color indexed="81"/>
            <rFont val="Tahoma"/>
            <family val="2"/>
          </rPr>
          <t xml:space="preserve">
</t>
        </r>
      </text>
    </comment>
  </commentList>
</comments>
</file>

<file path=xl/sharedStrings.xml><?xml version="1.0" encoding="utf-8"?>
<sst xmlns="http://schemas.openxmlformats.org/spreadsheetml/2006/main" count="1271" uniqueCount="687">
  <si>
    <t>Corte</t>
  </si>
  <si>
    <t>PROCESOS</t>
  </si>
  <si>
    <t>Objetivos</t>
  </si>
  <si>
    <t>Objetivos Estratégicos</t>
  </si>
  <si>
    <t>Tipos de Indicadores</t>
  </si>
  <si>
    <t>MENSUAL</t>
  </si>
  <si>
    <t xml:space="preserve">Gestión del Conocimiento </t>
  </si>
  <si>
    <r>
      <t>1. </t>
    </r>
    <r>
      <rPr>
        <sz val="11"/>
        <color rgb="FF212529"/>
        <rFont val="Arial"/>
        <family val="2"/>
      </rPr>
      <t>Fortalecer el sistema de justicia para que sea accesible, oportuno y cercano al ciudadano.</t>
    </r>
  </si>
  <si>
    <t>EFICIENCIA</t>
  </si>
  <si>
    <t>Gestión de la Información y las comunicaciones</t>
  </si>
  <si>
    <t xml:space="preserve">Proveer información oportuna, confiable, veraz y accesible a clientes internos y externos del Ministerio de Justicia y del Derecho </t>
  </si>
  <si>
    <r>
      <t>2. </t>
    </r>
    <r>
      <rPr>
        <sz val="11"/>
        <color rgb="FF212529"/>
        <rFont val="Arial"/>
        <family val="2"/>
      </rPr>
      <t>Formular y coordinar la política pública en materia de justicia transicional, en el marco de la reconciliación nacional.</t>
    </r>
  </si>
  <si>
    <t>EFICACIA</t>
  </si>
  <si>
    <t>TRIMESTRAL</t>
  </si>
  <si>
    <t>Gestión de la Relación con los Grupos de Interés</t>
  </si>
  <si>
    <r>
      <t>3. </t>
    </r>
    <r>
      <rPr>
        <sz val="11"/>
        <color rgb="FF212529"/>
        <rFont val="Arial"/>
        <family val="2"/>
      </rPr>
      <t>Liderar la formulación, implementación y seguimiento de las políticas en materia criminal y penitenciaria</t>
    </r>
  </si>
  <si>
    <t>ECONOMÍA</t>
  </si>
  <si>
    <t>CUATRIMESTRAL</t>
  </si>
  <si>
    <t>Mejora Integral de la Gestión Institucional</t>
  </si>
  <si>
    <r>
      <t>4. </t>
    </r>
    <r>
      <rPr>
        <sz val="11"/>
        <color rgb="FF212529"/>
        <rFont val="Arial"/>
        <family val="2"/>
      </rPr>
      <t>Consolidar la política integral de drogas, su implementación y evaluación.</t>
    </r>
  </si>
  <si>
    <t>CALIDAD</t>
  </si>
  <si>
    <t>SEMESTRAL</t>
  </si>
  <si>
    <t>Direccionamiento y Planeación Institucional</t>
  </si>
  <si>
    <t xml:space="preserve">Orientar la gestion de la entidad y del sector para que las acciones se deriven de una planeación eficiente y articulada que optimice 
el uso de los recursos en el logro de los objetivos institucionales. </t>
  </si>
  <si>
    <r>
      <t>5. </t>
    </r>
    <r>
      <rPr>
        <sz val="11"/>
        <color rgb="FF212529"/>
        <rFont val="Arial"/>
        <family val="2"/>
      </rPr>
      <t>Afianzar una gestión institucional innovadora y ética, soportada en el desarrollo humano y la participación ciudadana.</t>
    </r>
  </si>
  <si>
    <t>EFECTIVIDAD</t>
  </si>
  <si>
    <t>ANUAL</t>
  </si>
  <si>
    <t>Gestión contra la Criminalidad y la Reincidencia</t>
  </si>
  <si>
    <t>OTRA</t>
  </si>
  <si>
    <t>Formulación y Seguimiento de las Políticas Públicas</t>
  </si>
  <si>
    <t>Formulación y Seguimiento de Proyectos Normativos</t>
  </si>
  <si>
    <t>Acceso a la Justicia</t>
  </si>
  <si>
    <t>Fortalecimiento del Principio de Seguridad Jurídica</t>
  </si>
  <si>
    <t>Gestión Administrativa</t>
  </si>
  <si>
    <t>Fijar lineamientos, parámetros y actividades requeridas para prestar los servicios de apoyo administrativo y la administración de
los bienes devolutivos y de consumo del Ministerio de Justicia y del Derecho.</t>
  </si>
  <si>
    <t>Gestión Financiera</t>
  </si>
  <si>
    <t xml:space="preserve">Establecer los insumos, productos o servicios, los procedimientos y los responsables para la gestión, el reconocimiento, registro y  revelación de todos los hechos, transacciones y operaciones financieras, sociales, económicas y ambientales en los que tome 
parte el Ministerio de Justicia y del Derecho, con el fin de brindar información oportuna, confiable, relevante y comprensible para la  toma de decisiones. </t>
  </si>
  <si>
    <t>Gestión de las Tecnologías y la Información</t>
  </si>
  <si>
    <t xml:space="preserve">Optimizar la operación de los procesos del MJD. mediante la gestión efectiva de los recursos tecnológicos, con el fin de brindar una  adecuada disponibilidad de los servicios informáticos que soportan la operación del Ministerio, aplicando las iniciativas estratégicas definidas en las arquitecturas de la organización de Tl, información, aplicaciones y tecnológicas. </t>
  </si>
  <si>
    <t>Gestión Contractual</t>
  </si>
  <si>
    <t>Establecer los lineamientos para la selección, suscripción, ejecución y liquidación de contratos en el Ministerio de Justicia y del Derecho, con el fin de suplir las diferentes necesidades de adquisición de bienes y servicios que permitan el cumplimiento de las funciones y competencias que le asigna la Ley a la entidad.</t>
  </si>
  <si>
    <t>Gestión Jurídica</t>
  </si>
  <si>
    <t>Apoyar a las diferentes dependencias de la Entidad y del Sector Justicia en el cumplimiento de Su función administrativa, emitir conceptos jurídicos, defender y representar juridicamente al Ministerio de Justicia y del Derecho.</t>
  </si>
  <si>
    <t>Gestión Documental</t>
  </si>
  <si>
    <t>Orientar la realización de las actividades necesarias para garantizar el acceso, la administración y conservación de los documentos producidos y recibidos por la Entidad, en cumplimiento de las disposiciones emanadas por parte del Archivo General de la Nación "Jorge Palacios Preciado".</t>
  </si>
  <si>
    <t>Gestión del Talento Humano</t>
  </si>
  <si>
    <t>Contar con  personal idoneo y calificado para el ejercicio de las funciones de la entidad, así mismo fortelcer las competencias, habilidades, conocimientos y mejoramiento de la calidad de la vida laboral de los servidores públicos, cumpliendo con todas las disposiciones legales vigentes.</t>
  </si>
  <si>
    <t>Propiciar una Justicia eficaz y eficiente en el marco de una atención integral</t>
  </si>
  <si>
    <t>Seguimiento y Evaluación</t>
  </si>
  <si>
    <t>Evaluar y/o hacer seguimiento a la planeación, ejecución y control en la gestión de los procesos (SIG), programas, planes y proyectos del
Ministerio de Justicia y del Derecho para el mejoramiento continuo de la gestión de la Entidad.</t>
  </si>
  <si>
    <t>Diseñar, coordinar e implementar políticas, planes, programas y proyectos de justicia transicional propiciando la participación de los distintos sectores sociales y con enfoque diferencial</t>
  </si>
  <si>
    <t>Diseñar, coordinar e implementar políticas, planes, programas y proyectos para la prevención, persecución del delito y resocialización del delincuente</t>
  </si>
  <si>
    <t>Diseñar y coordinar las políticas e iniciativas del Estado colombiano para prevenir y controlar la problemáticas de las drogas y actividades relacionadas</t>
  </si>
  <si>
    <t>Garantizar la debida inscripción del derecho a la propiedad y la información inmobiliaria en Colombia</t>
  </si>
  <si>
    <t>Gerencia efectiva y desarrollo institucional</t>
  </si>
  <si>
    <t>DIRECCIONAMIENTO Y PLANEACIÓN INSTITUCIONALGESTIÓN DE PROYECTOS DEL SECTOR JUSTICIA FINANCIADOS POR ORGANISMOS INTERNACIONALES</t>
  </si>
  <si>
    <t>Gestionar técnica y administrativamente proyectos y programas de mejoramiento, desarrollo o innovación en la justicia colombiana con financiamiento de organismos internacionales y/o del gobierno de Colombia, de manera eficiente y transparente.</t>
  </si>
  <si>
    <t>DIRECCIONAMIENTO Y PLANEACIÓN INSTITUCIONAL</t>
  </si>
  <si>
    <t>Orientar la gestión de la entidad y del sector para que las acciones se deriven de una planeación eficiente y articulada que optimice el uso de los recursos en el logro de los objetivos institucionales.</t>
  </si>
  <si>
    <t>GESTIÓN DE LA INFORMACIÓNGESTIÓN DE DATOS</t>
  </si>
  <si>
    <t>Disponer de los reportes y servicios de información para el cumplimiento de la Misión del Ministerio de Justicia y del Derecho por la
consulta a las entidades sectoriales, intersectoriales, internas o externas y el monitoreo de la información pública y disponible</t>
  </si>
  <si>
    <t>GESTIÓN DE LA INFORMACIÓNSERVICIO AL CIUDADANO</t>
  </si>
  <si>
    <t>Garantizar la prestación del servicIo al ciudadano o usuario a través de la definición de lineamientos, formulación deestrategias para la atención, trámite y seguimiento a los requerimientos de los ciudadanos o usuarios, propiciando la participación de la ciudadanía y satisfaciendo sus necesidades y expectativas.</t>
  </si>
  <si>
    <t>GESTIÓN DE LA INFORMACIÓN</t>
  </si>
  <si>
    <t>Proveer información oportuna, confiable, veraz y accesible a clientes internos y externos del Ministerio de Justicia y del Derecho.</t>
  </si>
  <si>
    <t>FORMULACIÓN Y ADOPCIÓN DE POLÍTICAS</t>
  </si>
  <si>
    <t>Formular los criterios, parámetros o lineamientos generales elegidos para abordar las prioridades de la agenda pública en materia de justicia y
del derecho y orientar las decisiones respecto a una necesidad o situación de interés público en las materias de competencia del sector de
Justicia y del Derecho; hacer seguimiento a las acciones definidas para su implementación o desarrollo y efectuar los ajustes que se requieran.</t>
  </si>
  <si>
    <t>DISEÑO DE NORMAS</t>
  </si>
  <si>
    <t>Diseñar, elaborar y/o estudiar los actos administrativos de acuerdo con las politicas que orientan el sector Justicia y del Derecho, que sirven de herramienta para cumplir con los objetivos del Ministerio en beneficio de la comunidad y partes interesadas de acuerdo con el ordenamiento jurídico vigente.</t>
  </si>
  <si>
    <t>APLICACIÓN DE POLÍTICAS Y O NORMAS</t>
  </si>
  <si>
    <t>Estructurar e implementar acciones orientadas a la implementación de estrategias que busquen la promoción y aplicación de las distintas normas y/o políticas que competen al Sector Justicia y del Derecho en el territorio Nacional.</t>
  </si>
  <si>
    <t>APLICACIÓN DE POLÍTICAS Y O NORMASASUNTOS INTERNACIONALES</t>
  </si>
  <si>
    <t>Coordinar y gestionar las actividades encaminadas a cumplir con los compromisos adquiridos por el Ministerio de Justicia y del Derecho en todo lo concerniente con los temas de asistencia judicial, repatriación y extradiciones en virtud de los convenios internacionales vigentes en materia penal, de manera eficiente.</t>
  </si>
  <si>
    <t>APLICACIÓN DE POLÍTICAS Y O NORMASACCESO A LA JUSTICIA</t>
  </si>
  <si>
    <t>Incrementar los niveles de acceso a la justicia a través de los Mecanismos Alternativos de Solución de Conflictos y de la aplicación de normas relacionadas con la implementación y el desarrollo de los Programas Nacionales de Conciliación Extrajudicial en Derecho y/o Arbitraje, Centros de Convivencia Ciudadana, Casas de Justicia y Justicia en Equidad.</t>
  </si>
  <si>
    <t>APLICACIÓN DE POLÍTICAS Y O NORMASGESTIÓN TÉCNICA PARA LA GENERACIÓN DE CONOCIMIENTO Y FORTALECIMIENTO DE LA FORMULACIÓN DE LA POLÍTICA DE DROGAS</t>
  </si>
  <si>
    <t>Orientar la gestión de la Dirección de Política contra las Drogas y Actividades Relacionadas para definr, coordinar y ejecutar actividades, planesy/o proyectos, entre otros, para la generación de conocimiento, evidencia técnica, integración y articulación de la información regional, nacional e internacional en materia del problema de las drogas de forma que se fortalezca la formulación de la política pública de drogas.</t>
  </si>
  <si>
    <t>APLICACIÓN DE POLÍTICAS Y O NORMASFORTALECIMIENTO DEL PRINCIPIO DE SEGURIDAD JURÍDICA</t>
  </si>
  <si>
    <t xml:space="preserve">Fortalecer el Principio Constitucional de SeguridadJurídica mediante la defensa del Ordenamiento Jurídico, la formulación de proyectos normativos para depurar el Ordenamiento Jurídico y la divulgación de la normativa colombiana mediante la administración funcional del Sistema Único de Información Normativa SUIN-JURISCOL </t>
  </si>
  <si>
    <t>INSPECCIÓN, CONTROL Y VIGILANCIA</t>
  </si>
  <si>
    <t>Realizar seguimiento, control y vigilancia al cumplimiento de requisitos legales y reglamentarios por parte de los Centros de Conciliación y/o Arbitraje, de las Entidades Avaladas para formar Conciliadores, del Sistema Penitenciario y Carcelario, y el Control Administrativo de Sustancias Químicas definidas por el Consejo Nacional de Estupefacientes en el Territorio Nacional.</t>
  </si>
  <si>
    <t>GESTIÓN ADMINISTRATIVA</t>
  </si>
  <si>
    <t>Fijar lineamientos, parámetros y actividades requeridas para prestar los servicios de apoyo administrativo y la administración de los bienes devolutivos y de consumo del Ministerio de Justicia y del Derecho.</t>
  </si>
  <si>
    <t>GESTIÓN ADMINISTRATIVAGESTIÓN DE BIENES</t>
  </si>
  <si>
    <t>Fijar lineamientos, parámetros y actividades requeridas para el desarrollo, control, verificación, salvaguarda y administración de los bienes devolutivos y de consumo del Ministerio de Justicia y del Derecho.</t>
  </si>
  <si>
    <t>GESTIÓN ADMINISTRATIVASERVICIOS ADMINISTRATIVOS</t>
  </si>
  <si>
    <t>Prestar los servicios de apoyo administrativo, para brindar seguridad, condiciones de salubridad y de trabajo a los servidores del Ministerio de Justicia y del Derecho y visitantes del mismo.</t>
  </si>
  <si>
    <t>GESTIÓN FINANCIERA</t>
  </si>
  <si>
    <t>Establecer los procedimientos, las estancias y responsables para el reconocimiento, registro y revelación de todos los hechos, transacciones y operaciones financieras, sociales, económicas y ambientales en los que tome parte el Ministerio de Justicia y del Derecho, con el fin de brindar información confiable, relevante y comprensible para la toma de decisiones.</t>
  </si>
  <si>
    <t>GESTIÓN DE RECURSOS INFORMATICOS</t>
  </si>
  <si>
    <t>Optimizar la operación de los procesos del MJD, mediante la gestión efectiva de los recursos tecnológicos, con el fin de brindar una adecuada disponibilidad de los servicios informáticos que soportan la operación del Ministerio, aplicando las iniciativas estratégicas definidas en las arquitecturas de la organización de TI, información, aplicaciones y tecnológicas.</t>
  </si>
  <si>
    <t>GESTIÓN DOCUMENTAL</t>
  </si>
  <si>
    <t>Gestionar las actividades administrativas, técnicas y tecnológicas tendientes al eficiente, eficaz y efectivo manejo y organización de la documentación producida y recibida por el Ministerio, mediante la generación de directrices y aplicación de metodologias con el objeto de facilitar su utilización y conservación.</t>
  </si>
  <si>
    <t>GESTIÓN DEL TALENTO HUMANO</t>
  </si>
  <si>
    <t>Contar con personal idóneo y calificado para el ejercicio de las funciones de la entidad, así mismo fortalecer las competencias, habilidades, conocimientos y mejoramiento de la calidad de vida laboral de los servidores públicos, cumpliendo con todas las disposiciones legales vigentes.</t>
  </si>
  <si>
    <t>GESTIÓN DEL TALENTO HUMANOADMINISTRACIÓN DEL TALENTO HUMANO</t>
  </si>
  <si>
    <t>Contar con personal idóneo y calificado para el cumplimiento de los objetivos institucionales y cumplir con ellos todas las disposiciones legales tendientes a garantizar los derechos laborales desde el punto de vista técnico y humano.</t>
  </si>
  <si>
    <t>GESTIÓN DEL TALENTO HUMANODESARROLLO DEL TALENTO HUMANO</t>
  </si>
  <si>
    <t>Implementar, desarrollar y fortalecer las competencias, habilidades, conocimientos y mejoramiento de la calidad de vida de los servidores públicos en su ser integral y sus familias.</t>
  </si>
  <si>
    <t>GESTIÓN DEL TALENTO HUMANOGESTIÓN DE ASUNTOS DISCIPLINARIOS</t>
  </si>
  <si>
    <t>Mantener la disciplina en la entidad a través de la verificación del cumplimiento de los deberes funcionales de los servidores públicos y la imposición de sanciones disciplinarias en Joscasos que lo ameriten de acuerdo a la normatividad vigente en la materia.</t>
  </si>
  <si>
    <t>GESTIÓN CONTRACTUAL</t>
  </si>
  <si>
    <t>GESTIÓN JURÍDICA</t>
  </si>
  <si>
    <t>Apoyar a las diferentes dependencias de la Entidad y del Sector Justicia en el cumplimiento de su función administrativa, emitir conceptos juridicos, defender y representar jurídicamente al MJD.</t>
  </si>
  <si>
    <t>GESTIÓN JURÍDICAACTUACIONES ADMINISTRATIVAS</t>
  </si>
  <si>
    <t>Gestionar la elaboración, revlslon jurídica y aprobación de actuaciones administrativas sometidas a la consideración de la OAJ, asi como la atención a los derechos de petición en sus diferentes modalidades y las Consultas ante la Salsa de Consulta y Servicio Civil del Consejo de Estado en temas del Sector Justicia, que sean de competencia de la Oficina Asesora juridica del Ministerio de Justicia y del Derecho.</t>
  </si>
  <si>
    <t>GESTIÓN JURÍDICADEFENSA JURÍDICA</t>
  </si>
  <si>
    <t>Defender los derechos e intereses del Ministerio de Justicia y del Derecho gestionando las solicitudes de conciliación extrajudicial, realizando una adecuada defensa judicial y tramitando oportunamente el pago de las sentencias y conciliaciones a cargo de la entidad.</t>
  </si>
  <si>
    <t>SEGUIMIENTO Y EVALUACIÓN</t>
  </si>
  <si>
    <t>Evaluar y hacer seguimiento a la gestión del Ministerio de Justicia y del Derecho para el mejoramiento continuo del SGI de la entidad.</t>
  </si>
  <si>
    <t>MEJORAMIENTO CONTINUO</t>
  </si>
  <si>
    <t>Establecer mecanismos que permitan fortalecer la eficacia, eficiencia y efectividad de los procesos que conforman el Sistema Integrado de Gestión a través de la aplicación de acciones de mejoramiento, con el fin de satisfacer las necesidades de nuestros usuarios y mejorar la gestión institucional.</t>
  </si>
  <si>
    <t>Oficina de Asuntos Internacionales</t>
  </si>
  <si>
    <t>Medida del impacto de la gestión tanto en el logro de los resultados planificados, como en el manejo de los recursos utilizados y disponibles.</t>
  </si>
  <si>
    <t>Oficina Asesora de Planeación</t>
  </si>
  <si>
    <t>Relación entre el resultado alcanzado y los recursos utilizados.</t>
  </si>
  <si>
    <t>Oficina de Información en Justicia</t>
  </si>
  <si>
    <t>Grado en el que se realizan las actividades planificadas y se alcanzan los resultados planificados.</t>
  </si>
  <si>
    <t>Grupo de Servicio al Ciudadano.</t>
  </si>
  <si>
    <t>Viceministerio de Promoción de la Justicia y Viceministerio de Política Criminal y Justicia Restaurativa</t>
  </si>
  <si>
    <t>Dirección de Métodos Alternativos de Solución de Conflíctos</t>
  </si>
  <si>
    <t>Dirección de Política Contra las Drogas y Actividades Relacionadas</t>
  </si>
  <si>
    <t>Dirección de Desarrollo del Derecho y del Ordenamiento Jurídico</t>
  </si>
  <si>
    <t>Secretaría General</t>
  </si>
  <si>
    <t>Grupo de Gestión Administrativa</t>
  </si>
  <si>
    <t>Subdirección de Sistemas</t>
  </si>
  <si>
    <t>Grupo de Gestión del Talento Humano</t>
  </si>
  <si>
    <t xml:space="preserve">Grupo de Control Disciplinario Interno </t>
  </si>
  <si>
    <t>Oficina Asesora Jurídica</t>
  </si>
  <si>
    <t>Oficina de Control Interno</t>
  </si>
  <si>
    <t>UNO</t>
  </si>
  <si>
    <t>B</t>
  </si>
  <si>
    <t>DOS</t>
  </si>
  <si>
    <t>C</t>
  </si>
  <si>
    <t>TRES</t>
  </si>
  <si>
    <t>D</t>
  </si>
  <si>
    <t>CUATRO</t>
  </si>
  <si>
    <t>E</t>
  </si>
  <si>
    <t>CINCO</t>
  </si>
  <si>
    <t>F</t>
  </si>
  <si>
    <t>SEIS</t>
  </si>
  <si>
    <t>G</t>
  </si>
  <si>
    <t>SIETE</t>
  </si>
  <si>
    <t>H</t>
  </si>
  <si>
    <t>OCHO</t>
  </si>
  <si>
    <t>I</t>
  </si>
  <si>
    <t>NUEVE</t>
  </si>
  <si>
    <t>J</t>
  </si>
  <si>
    <t>DIEZ</t>
  </si>
  <si>
    <t>K</t>
  </si>
  <si>
    <t>ONCE</t>
  </si>
  <si>
    <t>L</t>
  </si>
  <si>
    <t>DOCE</t>
  </si>
  <si>
    <t>M</t>
  </si>
  <si>
    <t>TRECE</t>
  </si>
  <si>
    <t>N</t>
  </si>
  <si>
    <t>CATORCE</t>
  </si>
  <si>
    <t>O</t>
  </si>
  <si>
    <t>QUINCE</t>
  </si>
  <si>
    <t>P</t>
  </si>
  <si>
    <t>DIESISEIS</t>
  </si>
  <si>
    <t>Q</t>
  </si>
  <si>
    <t>DIESISIETE</t>
  </si>
  <si>
    <t>R</t>
  </si>
  <si>
    <t>DIESIOCHO</t>
  </si>
  <si>
    <t>S</t>
  </si>
  <si>
    <t>DIESINUEVE</t>
  </si>
  <si>
    <t>T</t>
  </si>
  <si>
    <t>VEINTE</t>
  </si>
  <si>
    <t>U</t>
  </si>
  <si>
    <t>VEINTIUNO</t>
  </si>
  <si>
    <t>V</t>
  </si>
  <si>
    <t>VEINTIDOS</t>
  </si>
  <si>
    <t>W</t>
  </si>
  <si>
    <t>VEINTITRES</t>
  </si>
  <si>
    <t>X</t>
  </si>
  <si>
    <t>VEINTICUATRO</t>
  </si>
  <si>
    <t>Y</t>
  </si>
  <si>
    <t>VEINTICINCO</t>
  </si>
  <si>
    <t>Z</t>
  </si>
  <si>
    <t>VEINTISEIS</t>
  </si>
  <si>
    <t>AA</t>
  </si>
  <si>
    <t>VEINTISIETE</t>
  </si>
  <si>
    <t>AB</t>
  </si>
  <si>
    <t>VEINTIOCHO</t>
  </si>
  <si>
    <t>AC</t>
  </si>
  <si>
    <t>VEINTINUEVE</t>
  </si>
  <si>
    <t>AD</t>
  </si>
  <si>
    <t>NOMBRE DE LOS INDICADORES</t>
  </si>
  <si>
    <t>Eficacia de gestión contractual (número de contratos suscritos vs número total de contratos previstos)</t>
  </si>
  <si>
    <t>Solicitudes de registros o actualización de proyectos de inversión tramitadas en el módulo Banco de Programas y Proyectos de Inversión - BPIN del Sistema Unificado de Inversión y Finanzas Públicas - SUIFP</t>
  </si>
  <si>
    <t>Oportunidad en la respuesta a los requerimientos de información</t>
  </si>
  <si>
    <t>Percepción del ciudadano frente a la atención recibida por el Grupo de Servicio al Ciudadano</t>
  </si>
  <si>
    <t>Seguimiento de las acciones de implementación de políticas públicas de com etencia del Ministerio de Justicia del Derecho</t>
  </si>
  <si>
    <t>Porcentaje de avance de elaboración del proyecto de normas de carácter general</t>
  </si>
  <si>
    <t>Trámites de repatriación</t>
  </si>
  <si>
    <t>Atención de solicitudes de autorización para la creación de Centros de Conciliación y/o Arbitraje</t>
  </si>
  <si>
    <t>Asesoramiento técnico  a los entes territoriales en la implementación de la politica de drogas.</t>
  </si>
  <si>
    <t>Actualización y cargue de normas en SUIN-JURISCOL</t>
  </si>
  <si>
    <t>Acciones de Inspección, Control y Vigilancia en Centros de Conciliación y/o Entidades Avaladas</t>
  </si>
  <si>
    <t>Levantamiento de inventarios individuales</t>
  </si>
  <si>
    <t>Hojas de vida parque automotor actualizadas</t>
  </si>
  <si>
    <t>Expedición de Certificados de Disponibilidad Presupuestal</t>
  </si>
  <si>
    <t>Disponibilidad de los sistemas críticos</t>
  </si>
  <si>
    <t>Tablas de retención documental actualizadas</t>
  </si>
  <si>
    <t>Atención de requerimientos de información laboral</t>
  </si>
  <si>
    <t>Programa de Bienestar Social e Incentivos elaborado y aprobado</t>
  </si>
  <si>
    <t>Porcentaje de solicitudes de contratación aceptadas – sobre las solicitudes presentadas</t>
  </si>
  <si>
    <t>Constituir al Ministerio de Justicia y del Derecho como parte en los procesos de Extinción de Dominio que sean identificados por el área y en los cuales le asista interés jurídico para actuar</t>
  </si>
  <si>
    <t>Actos administrativos elaborados</t>
  </si>
  <si>
    <t>Atención de demandas contra el MJD</t>
  </si>
  <si>
    <t>EFICACIA: % De cumplimiento del programa de auditorías</t>
  </si>
  <si>
    <t>Desempeño del Sistema Integrado de Gestión</t>
  </si>
  <si>
    <t>Encuesta de satisfaccion de datos entregados por la OIJ</t>
  </si>
  <si>
    <t>Ejecución presupuestal (presupuesto comprometido vs presupuesto apropiado)</t>
  </si>
  <si>
    <t>Seguimiento a los resultas del Plan de Acción institucional</t>
  </si>
  <si>
    <t>Calidad de la información provista</t>
  </si>
  <si>
    <t>Cumplimiento en la respuesta según los término legales establecidos</t>
  </si>
  <si>
    <t>Seguimiento a la formulación de políticas públicas</t>
  </si>
  <si>
    <t>Requerimientos en materia de cooperación judicial de autoridades Nacionales y Extranjeras</t>
  </si>
  <si>
    <t>Atención de solicitudes de Autorización para conocer de los Procedimientos de Insolvencia de la Persona Natural no Comerciante</t>
  </si>
  <si>
    <t>Desarrollo De Estudios E Investigaciones Sobre Drogas Y Actividades Relacionadas</t>
  </si>
  <si>
    <t>Porcentaje de avance en la elaboración de proyectos normativo para la depuración del Ordenamiento Juridico, solicitados o planificados</t>
  </si>
  <si>
    <t>Porcentaje de Centros de Conciliación y/o Entidades Avaladas vigilados SIC/SECIV</t>
  </si>
  <si>
    <t>Actualización y mantenimiento del movimiento del almacén del MJD</t>
  </si>
  <si>
    <t>Mantenimiento de los sistemas del MJD (Ascensores, Aire Acondicionado, Respaldo Eléctrico y Electrobombas)</t>
  </si>
  <si>
    <t>Expedición de Registros Presupuestales</t>
  </si>
  <si>
    <t>Oportunidad en la atención del soporte requerido</t>
  </si>
  <si>
    <t>Registro de correspondencia recibida</t>
  </si>
  <si>
    <t>Trámite de la vinculación de los funcionarios</t>
  </si>
  <si>
    <t>Programa de Bienestar Social e Incentivos ejecutado</t>
  </si>
  <si>
    <t xml:space="preserve">Cumplimiento del término legal de la etapa de indagación preliminar </t>
  </si>
  <si>
    <t>Porcentaje de Contratos Suscritos por el MJD – sobre solicitudes de contratación aceptadas por el Grupo de Gestión Contractual</t>
  </si>
  <si>
    <t>Gestionar y elaborar las acciones de tutela de competencia de la Oficina Asesora Jurídica del Ministerio de Justicia y del Derecho</t>
  </si>
  <si>
    <t>Consultas tramitadas</t>
  </si>
  <si>
    <t>Atención de solicitudes de conciliación prejudicial en las que se convoque al MJD</t>
  </si>
  <si>
    <t>EFECTIVIDAD: Efectividad en la ejecución de las auditorías</t>
  </si>
  <si>
    <t>Porcentaje de avance en el diseño e implementación del Sistema Integrado de Gestión</t>
  </si>
  <si>
    <t>Cumplimiento de desembolsos (desembolsos efectivos desembolsos programados)</t>
  </si>
  <si>
    <t>Seguimiento a la gestión del Plan de Acción institucional</t>
  </si>
  <si>
    <t>Accesibilidad de la información</t>
  </si>
  <si>
    <t>Entregas efectivas en extradición</t>
  </si>
  <si>
    <t>Atención de solicitudes de Otorgamiento de Aval para impartir formación en Conciliación Extrajudicial en Derecho y en Insolvencia de Persona Natural no Comerciante.</t>
  </si>
  <si>
    <t>Actualizacion Y Publicacion De Informacion Oficial Sobre Drogas En El Portal Del Observatorio De Drogas De Colombia</t>
  </si>
  <si>
    <t>Porcentaje de intervenciones procesales, coordinaciones o conceptos de no intervención, oportunos, en los procesos de inconstitucionalidad, en los que se ha recibido orden de intervención o no intervención</t>
  </si>
  <si>
    <t>Optimización del Trámite de autorizaciones ordinarias - CCITE y autorizaciones extraordinarias para el manejo de sustancias y productos químicos controlados</t>
  </si>
  <si>
    <t>Baja de bienes del inventario del MJD</t>
  </si>
  <si>
    <t>Modificaciones presupuestales</t>
  </si>
  <si>
    <t>Satisfacción de las necesidad de los usuarios</t>
  </si>
  <si>
    <t>Registro de correspondencia externa despachada</t>
  </si>
  <si>
    <t>Porcentaje de solicitudes de primas técnicas tramitadas</t>
  </si>
  <si>
    <t>Cobertura Programa de Bienestar Social e Incentivos ejecutado</t>
  </si>
  <si>
    <t>Cumplimiento del término legal de la etapa de investigación disciplinaria</t>
  </si>
  <si>
    <t>Porcentaje de Contratos Suscritos por el MJD - sobre los contratos proyectados en el plan de contratación</t>
  </si>
  <si>
    <t>Derechos de petición atendidos</t>
  </si>
  <si>
    <t>Gestión de pago de sentencias condenatorias y conciliaciones</t>
  </si>
  <si>
    <t>Trámites de autorización de vigencias futuras realizados</t>
  </si>
  <si>
    <t>Impacto de las noticias que genera el Ministerio</t>
  </si>
  <si>
    <t>Centros de Convivencia Ciudadana en operación</t>
  </si>
  <si>
    <t>Porcentaje de sentencias, dictadas en procesos de inconstitucionalidad, en que hubo orden de intervención, que no afectan la vigencia del Ordenamiento Juridico</t>
  </si>
  <si>
    <t>Informes de visitas a establecimientos penitenciarios y carcelarios</t>
  </si>
  <si>
    <t>Registro, actualización y presentación de los estados financieros del Ministerio de Justicia y del Derecho</t>
  </si>
  <si>
    <t>Liquidación y trámite de la Nómina</t>
  </si>
  <si>
    <t>Plan Institucional de Capacitación (PIC) elaborado y aprobado</t>
  </si>
  <si>
    <t>Porcentaje de Cumplimiento cronogramas iniciales en procesos públicos de selección - sobre solicitudes presentadas</t>
  </si>
  <si>
    <t xml:space="preserve">Acciones de Tutela atendidas </t>
  </si>
  <si>
    <t>Trámites de modificación del presupuesto realizados</t>
  </si>
  <si>
    <t>Casas de Justicia en operación</t>
  </si>
  <si>
    <t>Porcentaje de centros penitenciarios y carcelarios con diagnósticos elaborados</t>
  </si>
  <si>
    <t>Pagos de compromisos</t>
  </si>
  <si>
    <t>Comisiones de servicios tramitadas</t>
  </si>
  <si>
    <t>Plan Institucional de Capacitación (PIC) ejecutado</t>
  </si>
  <si>
    <t>Porcentaje de cumplimiento en la liquidación de contratos</t>
  </si>
  <si>
    <t>Ejecutar por vía coactiva las obligaciones a favor del Ministerio de Justicia y del Derecho</t>
  </si>
  <si>
    <t>Tiempo de respuesta a la solicitudes de modificación del presupuesto realizado</t>
  </si>
  <si>
    <t>Número de municipios con procesos de fortalecimiento de Conciliación en Equidad</t>
  </si>
  <si>
    <t>Oportunidad en la emisión y envió del concepto técnico sobre la licencia previa de importación al Ministerio de Comercio, Industria y Turismo, a través de la Ventanilla Única de Comercio Exterior (VUCE)</t>
  </si>
  <si>
    <t>Evaluaciones de desempeño ordinarias consolidadas</t>
  </si>
  <si>
    <t>Cobertura Plan Institucional de Capacitación (PIC) ejecutado</t>
  </si>
  <si>
    <t>Medición de la satisfacción de los clientes del proceso de Gestión Contractual</t>
  </si>
  <si>
    <t>Número de procesos de implementación de Conciliadores en Equidad avalados</t>
  </si>
  <si>
    <t xml:space="preserve">Oportunidad en la emisión de las autorizaciones para la exportación que son tramitadas a través de la ventanilla única de comercio exterior (VUCE) </t>
  </si>
  <si>
    <t>Plan del Sistema de Gestión de la Seguridad y Salud en el Trabajo elaborado y aprobado</t>
  </si>
  <si>
    <t>Porcentaje de avance en al ejecución de los proyectos de las líneas estratégicas de la Subdirección de Control y Fiscalización de Sustancias Químicas y Estupefacientes</t>
  </si>
  <si>
    <t>Plan del Sistema de Gestión de la Seguridad y Salud en el Trabajo ejecutado</t>
  </si>
  <si>
    <t>Cobertura Plan del Sistema de Gestión de la Seguridad y Salud en el Trabajo ejecutado</t>
  </si>
  <si>
    <t>Medir el número de solicitudes de registro o actualización de proyectos de inversión tramitadas en el módulo BPIN del sistema SUIFP frente a las requeridas por las dependencias del MJD y las entidades del Sector Administrativo de Justicia y del Derecho</t>
  </si>
  <si>
    <t>Medir de manera trimestral el avance frente a lo programado del Plan de Acción de las dependencias del MJD en términos de los indicadores (incluyendo las metas de gobierno y del Plan Estratégico Institucional)</t>
  </si>
  <si>
    <t>Medir de manera trimestral el avance frente a lo programado del Plan de Acción de las dependencias del MJD en términos de las actividades (incluyendo las actividades para el logro de las metas de gobierno y del Plan Estratégico Institucional)</t>
  </si>
  <si>
    <t>Medir las solicitudes de autorización de vigencias futuras tramitadas frente a los requerimientos de las dependencias del Ministerio de Justicia y del Derecho</t>
  </si>
  <si>
    <t>Medir las solicitudes de modificación del presupuesto tramitadas frente a los requerimientos de las dependencias del Ministerio de Justicia y del Derecho</t>
  </si>
  <si>
    <t>Medir el tiempo de respuesta de las modificaciones presupuestales solicitadas a la Oficina asesora de Planeación frente a los requerimientos de las dependencias del MJD y las entidades adscritas al Sector</t>
  </si>
  <si>
    <t>GESTIÓN DE PROYECTOS DEL SECTOR JUSTICIA FINANCIADOS POR ORGANISMOS INTERNACIONALES</t>
  </si>
  <si>
    <t>Refleja la eficacia de procesos de contrataciones de acuerdo a lo programado</t>
  </si>
  <si>
    <t>Refleja la eficiencia de procesos de contratación y ejecución (y de paso
reflejaría la calidad de la planeación)</t>
  </si>
  <si>
    <t>Refleja la calidad de los procesos de contratación y de ejecución de los
contratos</t>
  </si>
  <si>
    <t>Gestión de la Información</t>
  </si>
  <si>
    <t>Medir la gestión en la respuesta a los requerimientos de información de los peticionarios</t>
  </si>
  <si>
    <t>Determinar la calidad de la información dada a los usuarios del MJD</t>
  </si>
  <si>
    <t>Determinar la facilidad de acceso a la información generada al interior del Ministerio y del Sector Justicia</t>
  </si>
  <si>
    <t>Medir el impacto ante los usuarios de la información generada por la Entidad</t>
  </si>
  <si>
    <t>Grupo de Servicio al Ciudadano</t>
  </si>
  <si>
    <t>Medir la percepción del ciudadano o usuario respecto al criterio definido (los criterios pueden ser: respeto, conocimiento del tema, tiempo de respuesta, etc ..).</t>
  </si>
  <si>
    <t>Determinar el porcentaje de cumplimiento de los términos legales establecidos para la respuesta oportuna a las PQRS.</t>
  </si>
  <si>
    <t>Mantener un promedio no inferior a 4 puntos en la encuesta de satisfacción de datos recibidos, entregada y respondida por las dependencias del Ministerio de Justicia.</t>
  </si>
  <si>
    <t>Formulación y Adopción de Políticas</t>
  </si>
  <si>
    <t>Medir el avance de las acciones de implementación de políticas públicas de competencia
del Ministerio de Justicia del Derecho</t>
  </si>
  <si>
    <t>Medir el avance en la formulación de políticas públicas en materia del sector Justicia y
del Derecho</t>
  </si>
  <si>
    <t>Diseño de Normas</t>
  </si>
  <si>
    <t>Medir el avance en la elaboración de los proyectos de normas de carácter general del Ministerio</t>
  </si>
  <si>
    <t>Asuntos Internacionales</t>
  </si>
  <si>
    <t>Trasladar las personas condenadas a su país de origen con el fin de que terminen de cumplir la pena que le fue impuesta por la autoridad judicial del país trasladante</t>
  </si>
  <si>
    <t>Trámite oportuno y en debida forma de las solicitudes de asistencia judicial recibidas.</t>
  </si>
  <si>
    <t>Llevar un registro efectivo de personas que han sido extraditados por Colombia.</t>
  </si>
  <si>
    <t>Medir porcentualmente el trámite de atención de las solicitudes recibidas de
Conciliación y/o Arbitraje en el
periodo determinado.</t>
  </si>
  <si>
    <t>Medir porcentualmente el trámite de atención de las solicitudes recibidas de
autorización para conocer de los 
Procedimientos de Insolvencia de la Persona Natural no Comerciante Natural no Comerciante en el periodo determinado.</t>
  </si>
  <si>
    <t>Medir porcentualmente el trámite de atención de las solicitudes recibidas de
Conciliación Extrajudicial en Derecho y/o en Insolvencia de la Persona Otorgamiento de Aval para impartir formación en el periodo determinado</t>
  </si>
  <si>
    <t>Medir el número de Centros de Convivencia Ciudadana que entran en operación en el periodo determinado.</t>
  </si>
  <si>
    <t>Medir el número de Casas de Justicia que entran en operación en el periodo determinado.</t>
  </si>
  <si>
    <t>Medir el número de municipios con procesos de fortalecimiento de Conciliación en Equidad, en el periodo determinado.</t>
  </si>
  <si>
    <t>Medir los procesos de implementación de  Conciliadores en Equidad que han sido avalados por el Ministerio de Justicia y del Derecho, en el periodo determinado.</t>
  </si>
  <si>
    <t>Aplicación De Políticas Y O Normasgestión Técnica Para La Generación De Conocimiento Y Fortalecimiento De La Formulación De La Política De Drogas</t>
  </si>
  <si>
    <t>Fortalecer a las entidades territoriales para que implementen la política de drogas a través de la coordinación y asesoría de las instancias e instituciones respectivas.</t>
  </si>
  <si>
    <t xml:space="preserve">Generar conocimiento y evidencia técnica sobre la problemática de las drogas y actividades relacionadas como insumo que permita la formulación, actualización y aplicación de la política pública en la materia. </t>
  </si>
  <si>
    <t>Verificar el cumplimiento en la atención de los requerimientos de actualización y/o ajuste de información en el Portal Web del ODC.</t>
  </si>
  <si>
    <t>Inspección, Control y Vigilancia</t>
  </si>
  <si>
    <t>Medir el porcentaje de acciones de inspección, control y vigilancia efectuadas a centros de Conciliación y/o Arbitraje y a las Entidades Avaladas para formar conciliadores</t>
  </si>
  <si>
    <t>Medir el porcentaje de centros de Conciliación y/o Arbitraje y a las  entidades avaladas para formar conciliadores vigilados virtualmente.</t>
  </si>
  <si>
    <t>Cuantificar el nivel de trámites de CCITE efectivamente adelantados.</t>
  </si>
  <si>
    <t xml:space="preserve">Cuantificar el número de conceptos técnicos emitidos por la Subdirección de Control y Fiscalización de Sustancias Químicas y Estupefacientes  en un tiempo menor al establecido por la norma vigente (Comercio Exterior) </t>
  </si>
  <si>
    <t xml:space="preserve">Cuantificar la cantidad de autorizaciones de exportación emitidas frente a las solicitudes recibidas </t>
  </si>
  <si>
    <t xml:space="preserve">Cuantificar el cumplimiento en el avance en la ejecución de los proyectos </t>
  </si>
  <si>
    <t>Medir el grado de informes realizados con relación a las visitas realizadas a establecimientos penitenciarios y carcelarios.</t>
  </si>
  <si>
    <t>Medir el grado de diagnósticos realizados con relación a las visitas realizadas a establecimientos penitenciarios y carcelarios</t>
  </si>
  <si>
    <t>Gestión de Bienes</t>
  </si>
  <si>
    <t>Actualizar y verificar la custodia de los bienes devolutivos por responsable de los mismos.</t>
  </si>
  <si>
    <t>Generar registros contables confiables de acuerdo al movimiento del almacén,</t>
  </si>
  <si>
    <t>Actualizar los inventarios y generar y depurar los registros contables</t>
  </si>
  <si>
    <t>Servicios Administrativos</t>
  </si>
  <si>
    <t>Controlar y verificar el correcto funcionamiento del parque automotor de MJD.</t>
  </si>
  <si>
    <t>Garantizar la operación de los diferentes sistemas del MJD.</t>
  </si>
  <si>
    <t>Atender oportunamente los requerimientos solicitados de CDP de manera eficaz.</t>
  </si>
  <si>
    <t>Atender oportunamente los requerimientos solicitados de Registros Presupuestales de manera eficaz.</t>
  </si>
  <si>
    <t>Atender oportunamente los requerimientos solicitados de Modificaciones presupuestales de manera eficaz</t>
  </si>
  <si>
    <t>Entregar oportunamente la información de los estados financieros ante la Contaduría General de la Nación</t>
  </si>
  <si>
    <t>Realizar el pago de oportuno de las obligaciones contraídas por parte del Ministerio.</t>
  </si>
  <si>
    <t>Incorporación de la desagregación presupuestal</t>
  </si>
  <si>
    <t>Incorporar oportuna y adecuadamente en el SIIF, la desagregación presupuestal y la totalidad de las modificaciones a esa desagregación</t>
  </si>
  <si>
    <t>Constitución de reservas presupuestales y cuentas por pagar</t>
  </si>
  <si>
    <t>Constituir oportuna y adecuadamente las reservas presupuestales entendidas como la diferencia entre compromisos y obligaciones, y las Cuentas por Pagar, como la diferencia entre las obligaciones y los paqos.</t>
  </si>
  <si>
    <t>Gestión de Recursos Informáticos</t>
  </si>
  <si>
    <t>Medir los tiempos de disponibilidad de los servidores que soportan los servicios críticos del MJD de TI</t>
  </si>
  <si>
    <t>Medir el cumplimiento de los acuerdos de nivel de servicio para el soporte al usuario</t>
  </si>
  <si>
    <t>Medir la satisfacción de los usuarios frente a los servicios prestados por el procesos Gestión de recursos informáticos</t>
  </si>
  <si>
    <t>Medir el grado de actualización de las tablas de retención documental en las diferentes unidades de gestión.</t>
  </si>
  <si>
    <t>Conocer el porcentaje de documentos que cumplen con el registro en su recepción.</t>
  </si>
  <si>
    <t>Conocer el porcentaje de documentos externos que efectivamente son despachados a sus respectivos destinos.</t>
  </si>
  <si>
    <t>Administración del Talento Humano</t>
  </si>
  <si>
    <t>Establecer el grado de cumplimiento en el suministro de certificaciones e información requeridas por los servidores, ex servidores públicos, empresas, entes de control y demás, de manera oportuna, veraz, precisa y efectiva.</t>
  </si>
  <si>
    <t>Establecer el grado de cumplimiento en la vinculación de funcionarios</t>
  </si>
  <si>
    <t>Establecer el grado de reconocimiento de primas técnicas tramitadas en relación a las solicitudes radicadas.</t>
  </si>
  <si>
    <t>Establecer el grado de cumplimiento en la  liquidación mensual de la nómina.</t>
  </si>
  <si>
    <t>Establecer el grado de cumplimiento en el trámite de las comisiones a nivel nacional e internacional.</t>
  </si>
  <si>
    <t>Establecer el grado de cumplimiento en la consolidación de evaluaciones de desempeño ordinarias de los funcionarios de la entidad</t>
  </si>
  <si>
    <t>Desarrollo del Talento Humano</t>
  </si>
  <si>
    <t>Establecer el grado de cumplimiento en la elaboración y aprobación del Programa de Bienestar Social e Incentivos elaborado y aprobado</t>
  </si>
  <si>
    <t>Medir el grado de cumplimiento en la ejecución de las actividades programadas en el Programa de Bienestar Social e Incentivos</t>
  </si>
  <si>
    <t>Establecer el porcentaje de cobertura del Programa de Bienestar Social e Incentivos, teniendo en cuenta los servidores que se benefician de las actividades programadas.</t>
  </si>
  <si>
    <t>Establecer el grado de cumplimiento en la elaboración y aprobación del  Plan Institucional de Capacitación (PIC) elaborado y aprobado</t>
  </si>
  <si>
    <t>Medir el grado de cumplimiento en la ejecución de las actividades programadas en el Plan Institucional de Capacitación (PIC) ejecutado</t>
  </si>
  <si>
    <t>Establecer el porcentaje de cobertura del Plan Institucional de Capacitación (PIC) ejecutado, teniendo en cuenta los servidores que se benefician de las actividades programadas.</t>
  </si>
  <si>
    <t>Establecer el grado de cumplimiento en la elaboración y aprobación del Plan del Sistema de Gestión de la Seguridad y Salud en el Trabajo</t>
  </si>
  <si>
    <t>Medir el grado de cumplimiento en la ejecución de las actividades programadas en el Plan del Sistema de Gestión de la Seguridad y Salud en el Trabajo</t>
  </si>
  <si>
    <t>Establecer el porcentaje de cobertura del Plan del Sistema de Gestión de la Seguridad y Salud en el Trabajo, teniendo en cuenta los servidores que se benefician de las actividades programadas.</t>
  </si>
  <si>
    <t>Asuntos Disciplinarios</t>
  </si>
  <si>
    <t>Índice de quejas e informes de servidores públicos tramitados</t>
  </si>
  <si>
    <t>Medir el grado de cumplimiento en la atención de las  quejas e informes recibidos por la Coordinación de Asuntos Disciplinarios.</t>
  </si>
  <si>
    <t xml:space="preserve">Medir la oportunidad en el cumplimiento del término legal para  practicar las pruebas necesarias dentro de la etapa de indagación preliminar.  </t>
  </si>
  <si>
    <t xml:space="preserve">Medir la oportunidad en el cumplimiento del término legal para  practicar las pruebas necesarias dentro de la etapa de investigación disciplinaria.  </t>
  </si>
  <si>
    <t>Desarrollo del proceso disciplinario dentro del término de prescripción</t>
  </si>
  <si>
    <t xml:space="preserve">Medir el grado de cumplimiento del término legal de prescripción en el desarrollo del proceso disciplinario.  </t>
  </si>
  <si>
    <t>Medir el cumplimiento de los requisitos establecidos en los manuales sobre las solicitudes de contratación presentadas por todos los procesos</t>
  </si>
  <si>
    <t>Medir la eficacia del proceso contractual en cuanto a la gestión realizada y el resultado obtenido</t>
  </si>
  <si>
    <t>Medir la eficiencia de todos los procesos, para satisfacer de manera adecuada las necesidades del MJD</t>
  </si>
  <si>
    <t>Medir el cumplimiento de los cronogramas iniciales en los proceso públicos adelantados por el MJD</t>
  </si>
  <si>
    <t>Medir la eficacia en la liquidación de contratos de acuerdo con los tiempos establecidos por el MJD</t>
  </si>
  <si>
    <t>Medir la percepción de los clientes frente al acompañamiento de la Gestión Contractual</t>
  </si>
  <si>
    <t>Intervenir en los procesos de extinción de dominio seleccionados atendiendo a las facultades conferidas en la ley para ello</t>
  </si>
  <si>
    <t>Gestionar vía cobro coactiva las sentencias u obligaciones que constituyen en título ejecutivo y que son de competencia del MJD</t>
  </si>
  <si>
    <t>Establecer las actividades y lineamientos para contestar y efectuar seguimiento a las acciones de tutela instauradas contra el Ministerio de Justicia y del Derecho, de forma eficiente.</t>
  </si>
  <si>
    <t>Actuaciones Administrativas</t>
  </si>
  <si>
    <t>Evaluar la eficacia del manejo de los actos administrativos que hace o revisa el MJD</t>
  </si>
  <si>
    <t>Cosultas tramitadas</t>
  </si>
  <si>
    <t>Evaluar la eficacia del manejo de las consultas tramitadas por el MJD</t>
  </si>
  <si>
    <t>Evaluar la eficacia del manejo de los derechos de petición atendidos por el MJD</t>
  </si>
  <si>
    <t>Evaluar la eficacia de la respuesta y de atención de la acciones de Tutela de competencia de la Oficina Asesora Jurldica</t>
  </si>
  <si>
    <t>Defensa Jurídica</t>
  </si>
  <si>
    <t>Evaluar cómo es la atención de demandas contra el MJD para la toma de acciones de mejoramiento</t>
  </si>
  <si>
    <t>Evaluar la atención de solicitudes de conciliación prejudicial en las que se convoque al MJD para Ia toma de acciones de mejoramiento</t>
  </si>
  <si>
    <t>Evaluar la gestión del pago de sentencias condenatorias y conciliaciones en el MJD para la toma de acciones de mejoramiento</t>
  </si>
  <si>
    <t>Elaborar el 100% de los proyectos normativos para la depuración normativa del Ordenamiento Juridico, que se solicitan o planifican</t>
  </si>
  <si>
    <t>Evidenciar las fortalezas y debilidades de los procesos, procedimientos, actividades, proyectos, operaciones y/o resultados del MJD, realizando las respectivas recomendaciones con la finalidad de lograr el mejoramiento continuo de la Entidad.</t>
  </si>
  <si>
    <t>Lograr que la auditoría de calidad sea el instrumento que permita la mejora continua, tendiente a desarrollar una gestión pública de calidad.</t>
  </si>
  <si>
    <t>Mejoramiento Continuo</t>
  </si>
  <si>
    <t>Establecer el grado de cumplimiento de los objetivos de calidad en el marco del Sistema Integrado de Gestión.</t>
  </si>
  <si>
    <t>Establecer el avance porcentual  en el diseño y la implementación del Sistema Integrado de Gestión</t>
  </si>
  <si>
    <t>FORTALECIMIENTO DEL PRINCIPIO DE SEGURIDAD JURÍDICA</t>
  </si>
  <si>
    <t>Mantener actualizado y cargado el 100% de las normas de rango constitucional, legal y reglamentario, y de carácter general y abstracto, incluidas en la lista de normas a cargar durante el trimestre, en el SUIN-JURISCOL</t>
  </si>
  <si>
    <t>Realizar oportunamente el 100% de las intervenciones, no intervenciones o coordinaciones procesales ordenadas</t>
  </si>
  <si>
    <t>En el 70% de las sentencias proferidas mensualmente en los procesos de inconstitucionalidad, en que hubo orden de intervención, no se afecta la vigencia del Ordenamiento Jurídico</t>
  </si>
  <si>
    <t>*</t>
  </si>
  <si>
    <t>Ascendente</t>
  </si>
  <si>
    <t>Inaceptable</t>
  </si>
  <si>
    <t>0% - 49,9 %</t>
  </si>
  <si>
    <t>Satisfactorio</t>
  </si>
  <si>
    <t>50% - 75,9 %</t>
  </si>
  <si>
    <t>Sobresaliente</t>
  </si>
  <si>
    <t>76% - 100%</t>
  </si>
  <si>
    <t>Descendente</t>
  </si>
  <si>
    <t>10% o más</t>
  </si>
  <si>
    <t>3%- 9,99%</t>
  </si>
  <si>
    <t>Menor a 3%</t>
  </si>
  <si>
    <t>1. IDENTIFICACIÓN DEL PROCESO</t>
  </si>
  <si>
    <t>2. IDENTIFICACIÓN DEL INDICADOR</t>
  </si>
  <si>
    <t>DESCENDENTE</t>
  </si>
  <si>
    <t>VARIABLE 1:</t>
  </si>
  <si>
    <t>VARIABLE 2:</t>
  </si>
  <si>
    <t>FRECUENCIA DE RECOLECCIÓN Y ANÁLISIS DE DATOS</t>
  </si>
  <si>
    <t>RESPONSABLE DEL INDICADOR</t>
  </si>
  <si>
    <t>LINEA BASE</t>
  </si>
  <si>
    <t>TIPO DE INDICADOR</t>
  </si>
  <si>
    <t>META DEL INDICADOR</t>
  </si>
  <si>
    <t>DESCRIPCIÓN DE LA META</t>
  </si>
  <si>
    <t>3. INFORMACIÓN DE GESTIÓN Y ANÁLISIS</t>
  </si>
  <si>
    <t>CONCEPTO</t>
  </si>
  <si>
    <t>Enero</t>
  </si>
  <si>
    <t>Febrero</t>
  </si>
  <si>
    <t>Marzo</t>
  </si>
  <si>
    <t>1er Trimestre</t>
  </si>
  <si>
    <t>Abril</t>
  </si>
  <si>
    <t>Mayo</t>
  </si>
  <si>
    <t>Junio</t>
  </si>
  <si>
    <t>2do Trimestre</t>
  </si>
  <si>
    <t>1er Semestre</t>
  </si>
  <si>
    <t>Julio</t>
  </si>
  <si>
    <t>Agosto</t>
  </si>
  <si>
    <t>Septiembre</t>
  </si>
  <si>
    <t>3er Trimestre</t>
  </si>
  <si>
    <t>Octubre</t>
  </si>
  <si>
    <t>Noviembre</t>
  </si>
  <si>
    <t>Diciembre</t>
  </si>
  <si>
    <t>4to Trimestre</t>
  </si>
  <si>
    <t>2do Semestre</t>
  </si>
  <si>
    <t>Anual
Acumulado</t>
  </si>
  <si>
    <t>Resultado Variable 1</t>
  </si>
  <si>
    <t>Resultado Variable 2</t>
  </si>
  <si>
    <t>Resultado del Indicador Ascendente</t>
  </si>
  <si>
    <t>Resultado del Indicador Descendente</t>
  </si>
  <si>
    <t>Meta para el Periodo</t>
  </si>
  <si>
    <t>Resultado con Respecto a la Meta (Descendente)</t>
  </si>
  <si>
    <t>ANÁLISIS DE RESULTADOS</t>
  </si>
  <si>
    <t xml:space="preserve">PROPUESTA DE MEJORAMIENTO </t>
  </si>
  <si>
    <t>SE ABRE ACCIÓN CORRECTIVA (CUANDO EL RESULTADO DEL INDICADOR SE ENCUENTRA EN SEMAFORO ROJO):</t>
  </si>
  <si>
    <t>SI</t>
  </si>
  <si>
    <t>NO</t>
  </si>
  <si>
    <t>Trimestre 1</t>
  </si>
  <si>
    <t>Trimestre 2 - Semestre 1</t>
  </si>
  <si>
    <t>Trimestre 3</t>
  </si>
  <si>
    <t>Trimestre 4 - Semestre 2</t>
  </si>
  <si>
    <t>Anual - Acumulado</t>
  </si>
  <si>
    <t>Columna1</t>
  </si>
  <si>
    <t>AÑO</t>
  </si>
  <si>
    <t>OBJETIVOS DEL PROCESO</t>
  </si>
  <si>
    <t>ASCENDENTE</t>
  </si>
  <si>
    <t>NA</t>
  </si>
  <si>
    <t>ACTUACIONES Y AUTORIZACIONES ADMINISTRATIVAS</t>
  </si>
  <si>
    <t>ANALISIS ECONOMICO Y DE RIESGO</t>
  </si>
  <si>
    <t>ANALISIS FINANCIERO Y CONTABLE</t>
  </si>
  <si>
    <t>ATENCION AL CIUDADANO</t>
  </si>
  <si>
    <t>CONCILIACIÓN Y ARBITRAJE</t>
  </si>
  <si>
    <t>CONTROL DISCIPLINARIO</t>
  </si>
  <si>
    <t>EVALUACIÓN Y CONTROL</t>
  </si>
  <si>
    <t>GESTION COMUNICACIONES</t>
  </si>
  <si>
    <t>GESTION CONTRACTUAL</t>
  </si>
  <si>
    <t>GESTION DE APOYO JUDICIAL</t>
  </si>
  <si>
    <t>GESTION DE INFORMACION EMPRESARIAL</t>
  </si>
  <si>
    <t>GESTION DE INFRAESTRUCTURA FISICA</t>
  </si>
  <si>
    <t>GESTION DE INFRAESTRUCTURA Y TECNOLOGIAS DE INFORMACION</t>
  </si>
  <si>
    <t>GESTION DEL TALENTO HUMANO</t>
  </si>
  <si>
    <t>GESTION DOCUMENTAL</t>
  </si>
  <si>
    <t>GESTION ESTRATEGICA</t>
  </si>
  <si>
    <t>GESTION FINANCIERA Y CONTABLE</t>
  </si>
  <si>
    <t xml:space="preserve">GESTION INTEGRAL </t>
  </si>
  <si>
    <t>GESTION JUDICIAL</t>
  </si>
  <si>
    <t>INTERVENCIÓN</t>
  </si>
  <si>
    <t>INVESTIGACIONES ADMINISTRATIVAS</t>
  </si>
  <si>
    <t>LIQUIDACIÓN JUDICIAL</t>
  </si>
  <si>
    <t>PROCESOS ESPECIALES</t>
  </si>
  <si>
    <t>PROCESOS PARALELOS A LA INSOLVENCIA</t>
  </si>
  <si>
    <t>PROCESOS SOCIETARIOS</t>
  </si>
  <si>
    <t>REGIMEN CAMBIARIO</t>
  </si>
  <si>
    <t>RECUPERACIÓN EMPRESARIAL</t>
  </si>
  <si>
    <t>SE ABRE ACCIÓN DE MEJORA (CUANDO EL RESULTADO DEL INDICADOR SE ENCUENTRA EN AMARILLO):</t>
  </si>
  <si>
    <t>RANGO PORCENTUAL - Depende de la Tendencia</t>
  </si>
  <si>
    <r>
      <t xml:space="preserve">Codigo: </t>
    </r>
    <r>
      <rPr>
        <sz val="11"/>
        <color rgb="FF000000"/>
        <rFont val="Verdana"/>
        <family val="2"/>
      </rPr>
      <t>GIN-FM-006</t>
    </r>
  </si>
  <si>
    <r>
      <t xml:space="preserve">Versión: </t>
    </r>
    <r>
      <rPr>
        <sz val="11"/>
        <color rgb="FF000000"/>
        <rFont val="Verdana"/>
        <family val="2"/>
      </rPr>
      <t>005</t>
    </r>
  </si>
  <si>
    <r>
      <t xml:space="preserve">Clasificación de la  información: </t>
    </r>
    <r>
      <rPr>
        <sz val="11"/>
        <color rgb="FF000000"/>
        <rFont val="Verdana"/>
        <family val="2"/>
      </rPr>
      <t>Pública</t>
    </r>
  </si>
  <si>
    <r>
      <rPr>
        <b/>
        <sz val="12"/>
        <color theme="1"/>
        <rFont val="Verdana"/>
        <family val="2"/>
      </rPr>
      <t xml:space="preserve">PROCESO: </t>
    </r>
    <r>
      <rPr>
        <sz val="12"/>
        <color theme="1"/>
        <rFont val="Verdana"/>
        <family val="2"/>
      </rPr>
      <t>GESTIÓN INTEGRAL</t>
    </r>
  </si>
  <si>
    <t>PROCESO:</t>
  </si>
  <si>
    <t xml:space="preserve">OBJETIVO DEL PROCESO: </t>
  </si>
  <si>
    <t>DEPENDENCIA RESPONSABLE DEL SEGUIMIENTO:</t>
  </si>
  <si>
    <t xml:space="preserve">RESPONSABLE (S) DEL PROCESO: </t>
  </si>
  <si>
    <t>NOMBRE DEL INDICADOR:</t>
  </si>
  <si>
    <t>OBJETIVO DEL INDICADOR:</t>
  </si>
  <si>
    <t>TENDENCIA:</t>
  </si>
  <si>
    <t>FÓRMULA DEL INDICADOR:</t>
  </si>
  <si>
    <t>FUENTE DE INFORMACIÓN:</t>
  </si>
  <si>
    <t>Resultado con Respecto a la Meta
(Sin tendencia)</t>
  </si>
  <si>
    <t>CONTROL DE CAMBIOS</t>
  </si>
  <si>
    <t>Versión</t>
  </si>
  <si>
    <t>Fecha</t>
  </si>
  <si>
    <t xml:space="preserve">Descripción del Cambio </t>
  </si>
  <si>
    <t>001</t>
  </si>
  <si>
    <t>Verifique que este documento corresponda a la versión vigente antes de su uso.</t>
  </si>
  <si>
    <t>002</t>
  </si>
  <si>
    <t>003</t>
  </si>
  <si>
    <t>004</t>
  </si>
  <si>
    <t>005</t>
  </si>
  <si>
    <t>SIN DATO</t>
  </si>
  <si>
    <t>Creación del documento.</t>
  </si>
  <si>
    <t>Se ajusto en estructrua y contenido conforme a los lineamientos establecidos en la Guía para la Elaboración de Documentos del SGI (GUI-GU-001).</t>
  </si>
  <si>
    <r>
      <rPr>
        <b/>
        <sz val="12"/>
        <color theme="1"/>
        <rFont val="Verdana"/>
        <family val="2"/>
      </rPr>
      <t>FORMATO:</t>
    </r>
    <r>
      <rPr>
        <sz val="12"/>
        <color theme="1"/>
        <rFont val="Verdana"/>
        <family val="2"/>
      </rPr>
      <t xml:space="preserve"> HOJA DE VIDA DEL INDICADOR</t>
    </r>
  </si>
  <si>
    <t xml:space="preserve">Ajuste del documento. </t>
  </si>
  <si>
    <r>
      <t xml:space="preserve">Fecha: </t>
    </r>
    <r>
      <rPr>
        <sz val="11"/>
        <color rgb="FF000000"/>
        <rFont val="Verdana"/>
        <family val="2"/>
      </rPr>
      <t>20/08/2025</t>
    </r>
  </si>
  <si>
    <r>
      <rPr>
        <b/>
        <sz val="11"/>
        <color rgb="FF000000"/>
        <rFont val="Verdana"/>
        <family val="2"/>
      </rPr>
      <t>Nombre del indicador:</t>
    </r>
    <r>
      <rPr>
        <sz val="11"/>
        <color theme="1"/>
        <rFont val="Verdana"/>
        <family val="2"/>
      </rPr>
      <t xml:space="preserve"> Registre la denominación del indicador, la cual debe ser sencilla y  corta.</t>
    </r>
  </si>
  <si>
    <r>
      <rPr>
        <b/>
        <sz val="11"/>
        <color rgb="FF000000"/>
        <rFont val="Verdana"/>
        <family val="2"/>
      </rPr>
      <t xml:space="preserve">Frecuencia de recolección y análisis de datos: </t>
    </r>
    <r>
      <rPr>
        <sz val="11"/>
        <color rgb="FF000000"/>
        <rFont val="Verdana"/>
        <family val="2"/>
      </rPr>
      <t xml:space="preserve">Establezca la frecuencia con que se calculará la fórmula del indicador, es decir cada cuánto se medirá. La frecuencia de medición puede ser mensual, bimensual, trimestral, cuatrimestral, semestral o anual; entre otros. </t>
    </r>
  </si>
  <si>
    <t>Verifique que este documento corresponda a la versión vigente antes de su uso</t>
  </si>
  <si>
    <r>
      <rPr>
        <b/>
        <sz val="11"/>
        <color indexed="8"/>
        <rFont val="Verdana"/>
        <family val="2"/>
      </rPr>
      <t>Fuente de información</t>
    </r>
    <r>
      <rPr>
        <sz val="11"/>
        <color theme="1"/>
        <rFont val="Verdana"/>
        <family val="2"/>
      </rPr>
      <t>: Mencione las fuentes de los datos que permiten el calculo de la formula para llegar al indicador, tales como: informes, reportes de estadísticas, bases de datos, entre otras</t>
    </r>
    <r>
      <rPr>
        <sz val="11"/>
        <color indexed="8"/>
        <rFont val="Verdana"/>
        <family val="2"/>
      </rPr>
      <t>.</t>
    </r>
  </si>
  <si>
    <r>
      <rPr>
        <b/>
        <sz val="11"/>
        <color indexed="8"/>
        <rFont val="Verdana"/>
        <family val="2"/>
      </rPr>
      <t>Objetivo del indicador</t>
    </r>
    <r>
      <rPr>
        <sz val="11"/>
        <color theme="1"/>
        <rFont val="Verdana"/>
        <family val="2"/>
      </rPr>
      <t>: Indique la razón por la cual se genera este indicador, cual es su finalidad.</t>
    </r>
  </si>
  <si>
    <t>NO APLICA</t>
  </si>
  <si>
    <t>1. Promover la adopción de prácticas empresariales, responsables y sostenibles que contribuyan al desarrollo social, ambiental y económico en las empresas y los diferentes grupos de interés.</t>
  </si>
  <si>
    <t>2. Generar un equilibrio presupuestal sólido, mediante procesos de planificación y ejecución financiera eficiente, que apoyen la medición de resultados y la toma de decisiones basada en evidencia.</t>
  </si>
  <si>
    <t>3. Facilitar la experiencia de los usuarios frente a los servicios que presta la Entidad.</t>
  </si>
  <si>
    <t>4. Posicionar a la Superintendencia de Sociedades en la mente de sus grupos de interés.</t>
  </si>
  <si>
    <t>5. Utilizar y apropiar nuevas tecnologías de la información para fortalecer la gestión institucional.</t>
  </si>
  <si>
    <t>6. Consolidar el modelo de gestión del conocimiento y la innovación.</t>
  </si>
  <si>
    <t>7. Fortalecer entornos de trabajo adaptables a las nuevas realidades que buscan el equilibrio de la vida personal, familiar y laboral, promoviendo mecanismos de inclusión social y espacios colaborativos.</t>
  </si>
  <si>
    <t>ObjEtivos de Calidad</t>
  </si>
  <si>
    <t>PROCESO</t>
  </si>
  <si>
    <t>GRUPO</t>
  </si>
  <si>
    <t>OBSERVACIONES</t>
  </si>
  <si>
    <t>TOTAL</t>
  </si>
  <si>
    <r>
      <t xml:space="preserve">En el </t>
    </r>
    <r>
      <rPr>
        <b/>
        <sz val="9"/>
        <rFont val="Verdana"/>
        <family val="2"/>
      </rPr>
      <t>primer trimestre</t>
    </r>
    <r>
      <rPr>
        <sz val="9"/>
        <rFont val="Verdana"/>
        <family val="2"/>
      </rPr>
      <t xml:space="preserve">: se observa XXXXXXXX
En el </t>
    </r>
    <r>
      <rPr>
        <b/>
        <sz val="9"/>
        <rFont val="Verdana"/>
        <family val="2"/>
      </rPr>
      <t>segundo trimestre</t>
    </r>
    <r>
      <rPr>
        <sz val="9"/>
        <rFont val="Verdana"/>
        <family val="2"/>
      </rPr>
      <t xml:space="preserve">: se observa XXXXXXXXX
En el </t>
    </r>
    <r>
      <rPr>
        <b/>
        <sz val="9"/>
        <rFont val="Verdana"/>
        <family val="2"/>
      </rPr>
      <t>tercer trimestre</t>
    </r>
    <r>
      <rPr>
        <sz val="9"/>
        <rFont val="Verdana"/>
        <family val="2"/>
      </rPr>
      <t xml:space="preserve">: se observa que xxxxxxxxxxxxx.
En el </t>
    </r>
    <r>
      <rPr>
        <b/>
        <sz val="9"/>
        <rFont val="Verdana"/>
        <family val="2"/>
      </rPr>
      <t>cuarto trimestre</t>
    </r>
    <r>
      <rPr>
        <sz val="9"/>
        <rFont val="Verdana"/>
        <family val="2"/>
      </rPr>
      <t>:se observa que xxxxxxxxxxxx</t>
    </r>
  </si>
  <si>
    <t xml:space="preserve">HOJA DE REGISTRO </t>
  </si>
  <si>
    <t>SUMATORIA DE
TODAS LAS DEPENDENCIAS QUE MIDEN EL INDICADOR</t>
  </si>
  <si>
    <t>Dependencia 1</t>
  </si>
  <si>
    <t>Dependencia 4</t>
  </si>
  <si>
    <t>Dependencia 5</t>
  </si>
  <si>
    <t>Dependencia 6</t>
  </si>
  <si>
    <t>Dependencia 7</t>
  </si>
  <si>
    <t>INSTRUCCIONES DE DILIGENCIAMIENTO</t>
  </si>
  <si>
    <t xml:space="preserve">A continuación, se presentan los campos que debe completar para diligenciar correctamente la hoja de vida del indicador. </t>
  </si>
  <si>
    <r>
      <rPr>
        <b/>
        <sz val="11"/>
        <color theme="1"/>
        <rFont val="Verdana"/>
        <family val="2"/>
      </rPr>
      <t>Objetivo del proceso:</t>
    </r>
    <r>
      <rPr>
        <sz val="11"/>
        <color theme="1"/>
        <rFont val="Verdana"/>
        <family val="2"/>
      </rPr>
      <t xml:space="preserve"> Registre el objetivo del proceso.</t>
    </r>
  </si>
  <si>
    <r>
      <rPr>
        <b/>
        <sz val="11"/>
        <color rgb="FF000000"/>
        <rFont val="Verdana"/>
        <family val="2"/>
      </rPr>
      <t xml:space="preserve">Proceso: </t>
    </r>
    <r>
      <rPr>
        <sz val="11"/>
        <color rgb="FF000000"/>
        <rFont val="Verdana"/>
        <family val="2"/>
      </rPr>
      <t xml:space="preserve">Seleccione el proceso al que pertenece el indicador.
</t>
    </r>
  </si>
  <si>
    <r>
      <rPr>
        <b/>
        <sz val="11"/>
        <color rgb="FF000000"/>
        <rFont val="Verdana"/>
        <family val="2"/>
      </rPr>
      <t>Dependencia responsable del monitoreo:</t>
    </r>
    <r>
      <rPr>
        <sz val="11"/>
        <color theme="1"/>
        <rFont val="Verdana"/>
        <family val="2"/>
      </rPr>
      <t xml:space="preserve"> Mencione la dependencia responsable de la formulación, cálculo y monitoreo del indicador.</t>
    </r>
  </si>
  <si>
    <r>
      <rPr>
        <b/>
        <sz val="11"/>
        <color indexed="8"/>
        <rFont val="Verdana"/>
        <family val="2"/>
      </rPr>
      <t>Tendencia</t>
    </r>
    <r>
      <rPr>
        <b/>
        <sz val="11"/>
        <color theme="1"/>
        <rFont val="Verdana"/>
        <family val="2"/>
      </rPr>
      <t>:</t>
    </r>
    <r>
      <rPr>
        <sz val="11"/>
        <color theme="1"/>
        <rFont val="Verdana"/>
        <family val="2"/>
      </rPr>
      <t xml:space="preserve"> Defina el comportamiento esperado del indicador, puede ser:
</t>
    </r>
    <r>
      <rPr>
        <i/>
        <u/>
        <sz val="11"/>
        <color theme="1"/>
        <rFont val="Verdana"/>
        <family val="2"/>
      </rPr>
      <t>Ascendente: el resultado debe aumentar para cumplir la meta.
Descendente: el resultado debe disminuir para cumplir la meta.
No aplica: cuando no se define tendencia.</t>
    </r>
    <r>
      <rPr>
        <sz val="11"/>
        <color theme="1"/>
        <rFont val="Verdana"/>
        <family val="2"/>
      </rPr>
      <t xml:space="preserve"> </t>
    </r>
  </si>
  <si>
    <r>
      <rPr>
        <b/>
        <sz val="11"/>
        <color indexed="8"/>
        <rFont val="Verdana"/>
        <family val="2"/>
      </rPr>
      <t>Responsable del indicador:</t>
    </r>
    <r>
      <rPr>
        <sz val="11"/>
        <color theme="1"/>
        <rFont val="Verdana"/>
        <family val="2"/>
      </rPr>
      <t xml:space="preserve"> Registre el cargo de quien mide y analiza el indicador.</t>
    </r>
  </si>
  <si>
    <r>
      <rPr>
        <b/>
        <sz val="11"/>
        <color rgb="FF000000"/>
        <rFont val="Verdana"/>
        <family val="2"/>
      </rPr>
      <t>Línea base:</t>
    </r>
    <r>
      <rPr>
        <sz val="11"/>
        <color rgb="FF000000"/>
        <rFont val="Verdana"/>
        <family val="2"/>
      </rPr>
      <t xml:space="preserve"> Registre el valor del comportamiento histórico del indicador, normalmente es el promedio del resultado de este en los últimos dos años y es tomado como referente para definir la meta, en los casos para los que no se cuente con información histórica para definirla, se debe registrar “No aplica”.</t>
    </r>
  </si>
  <si>
    <r>
      <rPr>
        <b/>
        <sz val="11"/>
        <color indexed="8"/>
        <rFont val="Verdana"/>
        <family val="2"/>
      </rPr>
      <t xml:space="preserve">Tipo de indicador: </t>
    </r>
    <r>
      <rPr>
        <sz val="11"/>
        <color rgb="FF000000"/>
        <rFont val="Verdana"/>
        <family val="2"/>
      </rPr>
      <t>Indique la clasificación del indicador según corresponda.</t>
    </r>
  </si>
  <si>
    <r>
      <rPr>
        <b/>
        <sz val="11"/>
        <color rgb="FF000000"/>
        <rFont val="Verdana"/>
        <family val="2"/>
      </rPr>
      <t>Meta del indicador:</t>
    </r>
    <r>
      <rPr>
        <sz val="11"/>
        <color rgb="FF000000"/>
        <rFont val="Verdana"/>
        <family val="2"/>
      </rPr>
      <t xml:space="preserve"> Registre la meta esperada para el periodo, teniendo en cuenta el comportamiento histórico del indicador. </t>
    </r>
    <r>
      <rPr>
        <b/>
        <sz val="11"/>
        <color rgb="FF000000"/>
        <rFont val="Verdana"/>
        <family val="2"/>
      </rPr>
      <t xml:space="preserve">La meta no debe ser inferior a la línea base.
</t>
    </r>
    <r>
      <rPr>
        <sz val="11"/>
        <color rgb="FF000000"/>
        <rFont val="Verdana"/>
        <family val="2"/>
      </rPr>
      <t xml:space="preserve">
Si el indicador no cuenta con línea base, la meta se definirá con criterio técnico (juicio de expertos) y debe ser:
</t>
    </r>
    <r>
      <rPr>
        <u/>
        <sz val="11"/>
        <color rgb="FF000000"/>
        <rFont val="Verdana"/>
        <family val="2"/>
      </rPr>
      <t xml:space="preserve">Retadoras: </t>
    </r>
    <r>
      <rPr>
        <sz val="11"/>
        <color rgb="FF000000"/>
        <rFont val="Verdana"/>
        <family val="2"/>
      </rPr>
      <t xml:space="preserve">el cumplimiento exige superación y mejoramiento continuo
</t>
    </r>
    <r>
      <rPr>
        <u/>
        <sz val="11"/>
        <color rgb="FF000000"/>
        <rFont val="Verdana"/>
        <family val="2"/>
      </rPr>
      <t>Alcanzables</t>
    </r>
    <r>
      <rPr>
        <sz val="11"/>
        <color rgb="FF000000"/>
        <rFont val="Verdana"/>
        <family val="2"/>
      </rPr>
      <t xml:space="preserve">: son posibles llegar a cumplirlas
</t>
    </r>
    <r>
      <rPr>
        <u/>
        <sz val="11"/>
        <color rgb="FF000000"/>
        <rFont val="Verdana"/>
        <family val="2"/>
      </rPr>
      <t>Gestionables</t>
    </r>
    <r>
      <rPr>
        <sz val="11"/>
        <color rgb="FF000000"/>
        <rFont val="Verdana"/>
        <family val="2"/>
      </rPr>
      <t>: permiten realizar diversas actividades para conseguir lo propuesto
Para definir o ajustar metas se debe considerar datos históricos y metas y ejecución del Plan Estratégico.</t>
    </r>
  </si>
  <si>
    <r>
      <rPr>
        <b/>
        <sz val="11"/>
        <color rgb="FF000000"/>
        <rFont val="Verdana"/>
        <family val="2"/>
      </rPr>
      <t>Propuesta de mejoramiento:</t>
    </r>
    <r>
      <rPr>
        <b/>
        <sz val="11"/>
        <color theme="1"/>
        <rFont val="Verdana"/>
        <family val="2"/>
      </rPr>
      <t xml:space="preserve"> </t>
    </r>
    <r>
      <rPr>
        <sz val="11"/>
        <color theme="1"/>
        <rFont val="Verdana"/>
        <family val="2"/>
      </rPr>
      <t>Marque con una (X) si se requiere formular un plan de mejoramiento.
Cuando el indicador no cumpla la meta durante dos (2) periodos consecutivos o presente tendencia desfavorable, se deben definir acciones correctivas y registrarlas en el plan.</t>
    </r>
  </si>
  <si>
    <r>
      <rPr>
        <b/>
        <sz val="11"/>
        <color rgb="FF000000"/>
        <rFont val="Verdana"/>
        <family val="2"/>
      </rPr>
      <t xml:space="preserve">Formula del indicador: </t>
    </r>
    <r>
      <rPr>
        <sz val="11"/>
        <color rgb="FF000000"/>
        <rFont val="Verdana"/>
        <family val="2"/>
      </rPr>
      <t xml:space="preserve">Registre la fórmula y describa brevemente las variables que la componen.
</t>
    </r>
    <r>
      <rPr>
        <sz val="11"/>
        <color indexed="8"/>
        <rFont val="Verdana"/>
        <family val="2"/>
      </rPr>
      <t>Estas variables permiten precisar y delimitar los datos a utilizar para la medición del indicador y deben ser coherentes con el atributo que se desea medir.</t>
    </r>
    <r>
      <rPr>
        <sz val="11"/>
        <color theme="1"/>
        <rFont val="Verdana"/>
        <family val="2"/>
      </rPr>
      <t xml:space="preserve"> Expresión matemática (generalmente) mediante la cual se muestra la interacción de las variables utilizadas, puede ser una división, multiplicación, suma o una integración de varias operaciones</t>
    </r>
    <r>
      <rPr>
        <sz val="11"/>
        <color indexed="8"/>
        <rFont val="Verdana"/>
        <family val="2"/>
      </rPr>
      <t>.
Si el  indicador no requiere fórmula, (solo un dato) registre el dato correspondiente en el campo “Fórmula del indicador” y elimine los campos “Variable 1” y “Variable 2”.</t>
    </r>
  </si>
  <si>
    <t xml:space="preserve">No. </t>
  </si>
  <si>
    <t xml:space="preserve">PROCESO </t>
  </si>
  <si>
    <t xml:space="preserve">OBJETIVO </t>
  </si>
  <si>
    <t>Gestión Estratégica</t>
  </si>
  <si>
    <t>Gestión Integral</t>
  </si>
  <si>
    <t xml:space="preserve">Gestión Judicial </t>
  </si>
  <si>
    <t>Gestión de Comunicaciones</t>
  </si>
  <si>
    <t xml:space="preserve">Gestión de Información Empresarial </t>
  </si>
  <si>
    <t>Análisis Económico y de Riesgo</t>
  </si>
  <si>
    <t xml:space="preserve">Análisis Financiero y Contable </t>
  </si>
  <si>
    <t>Actuaciones y Autorizaciones Administrativas</t>
  </si>
  <si>
    <t>Investigaciones Administrativas</t>
  </si>
  <si>
    <t>Régimen Cambiario</t>
  </si>
  <si>
    <t>Recuperación Empresarial</t>
  </si>
  <si>
    <t>Liquidación Judicial</t>
  </si>
  <si>
    <t xml:space="preserve">Intervención </t>
  </si>
  <si>
    <t>Procesos Especiales</t>
  </si>
  <si>
    <t>Procesos Societarios</t>
  </si>
  <si>
    <t>Conciliación y Arbitraje</t>
  </si>
  <si>
    <t>Gestión Financiera y Contable</t>
  </si>
  <si>
    <t>Gestión de Infraestructura y Tecnologías de la Información</t>
  </si>
  <si>
    <t>Atención al Ciudadano</t>
  </si>
  <si>
    <t>Gestión de Infraestructura Física</t>
  </si>
  <si>
    <t>Gestión de Apoyo Judicial</t>
  </si>
  <si>
    <t>Evaluación y Control</t>
  </si>
  <si>
    <t>Control Disciplinario</t>
  </si>
  <si>
    <t>Diseñar y mantener el Sistema Integrado de Gestión, articulando los requisitos aplicables a los diferentes sistemas que lo componen, a través de la implementación de lineamientos, mecanismos de seguimiento y acciones de mejoras, que permiten asegurar la mejora continua, el cumplimiento de los requisitos establecidos y la toma de decisiones en el marco de la gestión institucional.</t>
  </si>
  <si>
    <t>Resolver consultas emitiendo la doctrina jurídica en materia societaria, lo mismo que asesorar a las diferentes dependencias de la Entidad y defenderla judicialmente, en aras de preservar el patrimonio público y la juridicidad de sus actuaciones.</t>
  </si>
  <si>
    <t>Analizar la información financiera y no financiera requerida a los sujetos obligados, sociedades de beneficio e interés  colectivo y entidades empresariales, con el propósito de determinar el grado de cumplimiento de sus obligaciones, adoptar las medidas que correspondan a través de los mecanismos de supervisión, y utilizar dicha información para en la elaboración de estudios económicos y sectoriales dirigidos a los grupos de interés.</t>
  </si>
  <si>
    <t>Gestionar la comunicación de la Entidad con el fin de trasmitir información respecto de la gestión, programas, proyectos y servicios que se realizan, para posicionar a la Superintendencia de Sociedades en la mente de sus grupos de interés.</t>
  </si>
  <si>
    <t>Atender las solicitudes de autorización de reformas estatutarias, normalización del pasivo pensional, aprobación de cálculos actuariales, en los términos y para los fines señalados en los artículos 84, 85 y 86 de la Ley 222 de 1995 y de sociedades que se encuentren en regociación de un acuerdo de reestructuración (artículo 17 Ley 550 de 1999); así como atender los recursos que se presenten contra los actos de registro de las cámaras de comercio, sus reformas de estatutos y las impugnaciones de sus afiliados, de acuerdo con  los artículos 86 y 94 del código de comercio y 19 de la Ley 1727 de 2014, con el fin de garantizar la legalidad y transparencia de los asuntos societarios y de las entidades registrales, que por mandato constitucional son supervisados por el ejecutivo y que pretenden promover el fortalecimiento empresarial.</t>
  </si>
  <si>
    <t>Investigar a las personas naturales o jurídicas dentro del marco de sus competencias legales, para adoptar las medidas que sean pertinentes y se impongan las sanciones o acciones que sean del caso, con el fin de contribuir a que las sociedades en su funcionamiento se ajusten a la normatividad que les aplica y mantener el orden social y público.</t>
  </si>
  <si>
    <t xml:space="preserve">Ejercer las funciones relacionadas con el cumplimiento del régimen cambiario en materia de inversión extranjera en Colombia, inversión colombiana en el exterior por parte de personas naturales y jurídicas, así como sobre las operaciones de endeudamiento externo efectuadas por empresas o sociedades públicas o privadas, con el fin de establecer que las operaciones asociadas a estas competencias se realicen atendiendo el procedimiento y términos consagrados en el régimen de cambios internacionales; y en el evento de determinarse la comisión de infracciones cambiarias, adelantar el proceso administrativo cambiario establecido en el Decreto 1746 de 1991. </t>
  </si>
  <si>
    <t>Reorganizar empresas viables mediante la suscripción de acuerdos con sus acreedores, tendientes a normalizar sus relaciones comerciales y crediticias, su reestructuración operacional, administrativa, de activos o pasivos, para la protección del crédito, la recuperación y conservación de la empresa como unidad de explotación económica y fuente generadora de empleo.</t>
  </si>
  <si>
    <t>Tramitar, desde su inicio hasta el final, los procesos de intervención judicial por captación no autorizada de dineros del público regulados por el Decreto Legislativo 4334 de 2008, con el propósito de devolver -con los activos disponibles- los dineros entregados por los afectados por las operaciones de los sujetos que, de acuerdo con la investigación administrativa tramitada por la Superintendencia Financiera o la dependencia competente de la Superintendencia de Sociedades, realicen operaciones de captación o recaudo no autorizado de dineros del público.</t>
  </si>
  <si>
    <t>Adquirir los bienes, servicios y obras requeridos por la entidad, mediante la realización de procesos de selección de contratistas, aplicando los principios que rigen la contratación administrativa y normatividad legal vigente, con el fin de garantizar la transparencia, eficiencia y cumplimiento de los objetivos institucionales.</t>
  </si>
  <si>
    <t>Administrar el flujo documental de la entidad mediante el uso del gestor documental institucional, la estandarización, el control de acceso documental y la implementación de instrumentos archivísticos, aplicando políticas de seguridad y lineamientos normativos, con el propósito de mantener la información actualizada, segura y disponible, garantizando una atención oportuna, confiable y eficiente a las solicitudes de los grupos de interés.</t>
  </si>
  <si>
    <t>Garantizar que los recursos financieros de la entidad sean recaudados y administrados con efectividad.</t>
  </si>
  <si>
    <t>Mantener y gestionar la plataforma tecnológica existente e implementar nuevas soluciones tecnológicas que permitan la atención de trámites y servicios de forma eficiente, así como propender por la confidencialidad, integridad y disponibilidad de la información necesaria para el cumplimiento de las funciones asignadas a la Entidad, todo lo anterior alineado con las metodologías de gestión que el gobierno emita, la arquitectura empresarial y normas legales vigentes.</t>
  </si>
  <si>
    <t>Proveer y desarrollar un talento humano competente para garantizar el cumplimiento de la misión y el fortalecimiento institucional, a través de un ambiente laboral que promueva un alto desempeño.</t>
  </si>
  <si>
    <t>Cumplir con las órdenes judiciales impartidas por las Delegaturas para los Procesos de Insolvencia, Mercantiles y Dirección de Intervención, en los términos de ley; suministrar información general sobre dichos procesos judiciales a los usuarios; así como administrar, custodiar y gestionar documentalmente los expedientes jurisdiccionales y realizar las demás funciones administrativas relacionadas.</t>
  </si>
  <si>
    <t>Evaluar de manera independiente, objetiva y oportuna la efectividad del Sistema de Control Interno, mediante la ejecución de auditorías, seguimientos, asesorías y acompañamientos con enfoque basado en riesgos, con el fin de fortalecer la transparencia, prevenir la materialización de riesgos y aportar a la mejora continua en el cumplimiento de los objetivos institucionales.</t>
  </si>
  <si>
    <t>Desarrollar las actuaciones disciplinarias que correspondan frente a posibles faltas cometidas por servidores o exservidores públicos de la Superintendencia de Sociedades, aplicando los principios de legalidad, debido proceso y transparencia con el fin de contribuir al fortalecimiento de la integridad institucional y al cumplimiento ético de la función pública.</t>
  </si>
  <si>
    <t>Establecer informes empresariales consistentes, confiables, de calidad y oportunos, mediante la planificación, recepción, validación y análisis integral de la información financiera y no financiera, la elaboración y ajuste de instrumentos normativos, guías e instructivos, así como la capacitación y orientación a los usuarios; todo ello con el fin de respaldar las funciones de supervisión, garantizar el cumplimiento de los lineamientos contables y societarios, y aportar información estratégica para la toma de decisiones.</t>
  </si>
  <si>
    <t>Establecer la situación financiera, contable y administrativa de sociedades y sectores que presenten alerta de riesgo de insolvencia, de acuerdo con los criterios y condiciones señalados por la Política de Supervisión, con el objeto de adelantar las actuaciones administrativas en el ámbito de la competencia de la Superintendendencia de Sociedades que faciliten la adopción de las estrategias empresariales que correspondan a la situación particular, con el fin de proteger el valor de la empresa, el crédito y la confianza de los grupos de interés.</t>
  </si>
  <si>
    <t xml:space="preserve"> Realizar la liquidación pronta y ordenada de la sociedad, buscando el aprovechamiento del patrimonio del deudor, de acuerdo con lo establecido en la Ley 1116 de 2006 y demás normas concordantes. </t>
  </si>
  <si>
    <t>Ofrecer a los empresarios, comerciantes y demas partes de  interés acceso a  los mecanismos alternativos para la solución de conflictos a través de los servicios del  Centro de Conciliación y Arbitraje Empresarial, con el fin de garatizar el acceso a la administración de justicia, de acuerdo con lo previsto en la Constitución Política y las leyes reglamentarias.</t>
  </si>
  <si>
    <t>Establecer, definir y orientar la formulación y seguimiento de la planeación estratégica y presupuestal de la Entidad de manera que se articulen  eficientemente con las necesidades de los grupos de valor o partes interesadas, y  de esta forma lograr el cumplimiento del objeto de la Superintendencia de Sociedades, en coherencia con los Objetivos de Desarrollo Sostenible, el Plan Nacional de Desarrollo y Plan Estratégico Sectorial.</t>
  </si>
  <si>
    <t xml:space="preserve">Liderar las acciones encaminadas a mantener una constante y fluida interacción con la ciudadana, a través de los diferentes canales de atención, garantizando el acceso a la información y a los servicios de la entidad, que permiten realizar un ejercicio efectivo con el fin de lograr la satisfacción de la ciudadanía. </t>
  </si>
  <si>
    <t>DEFINICIÓN DE LAS VARIABLES</t>
  </si>
  <si>
    <t>Análisis Trimestre 1:</t>
  </si>
  <si>
    <t>Análisis Trimestre 2:</t>
  </si>
  <si>
    <t>Análisis Trimestre 3:</t>
  </si>
  <si>
    <t>Análisis Trimestre 4:</t>
  </si>
  <si>
    <t>OBJETIVO DE CALIDAD (OBJETIVO ESTRATÉGICO):</t>
  </si>
  <si>
    <r>
      <rPr>
        <b/>
        <sz val="11"/>
        <color indexed="8"/>
        <rFont val="Verdana"/>
        <family val="2"/>
      </rPr>
      <t>Objetivo de calidad relacionado (Objetivo Estratégico):</t>
    </r>
    <r>
      <rPr>
        <sz val="11"/>
        <color rgb="FF000000"/>
        <rFont val="Verdana"/>
        <family val="2"/>
      </rPr>
      <t xml:space="preserve"> Seleccione el objetivo de calidad que está alineado con el proceso que corresponde a los mismos objetivos estratégicos adoptados por la Entidad.</t>
    </r>
  </si>
  <si>
    <r>
      <rPr>
        <b/>
        <sz val="11"/>
        <color rgb="FF000000"/>
        <rFont val="Verdana"/>
        <family val="2"/>
      </rPr>
      <t>Responsable del proceso:</t>
    </r>
    <r>
      <rPr>
        <sz val="11"/>
        <color theme="1"/>
        <rFont val="Verdana"/>
        <family val="2"/>
      </rPr>
      <t xml:space="preserve"> </t>
    </r>
    <r>
      <rPr>
        <sz val="11"/>
        <color indexed="8"/>
        <rFont val="Verdana"/>
        <family val="2"/>
      </rPr>
      <t>Los responsables de procesos serán: los Superintendentes Delegados, Intendentes, Secretario General, Directores y Jefes de Oficina, quienes orientarán desde la fase de planeación hasta la evaluación la mejora de los procesos asignados.</t>
    </r>
    <r>
      <rPr>
        <sz val="11"/>
        <color theme="1"/>
        <rFont val="Verdana"/>
        <family val="2"/>
      </rPr>
      <t xml:space="preserve"> Según aplique.</t>
    </r>
  </si>
  <si>
    <r>
      <rPr>
        <b/>
        <sz val="11"/>
        <color indexed="8"/>
        <rFont val="Verdana"/>
        <family val="2"/>
      </rPr>
      <t>Definición de las variables</t>
    </r>
    <r>
      <rPr>
        <sz val="11"/>
        <color theme="1"/>
        <rFont val="Verdana"/>
        <family val="2"/>
      </rPr>
      <t xml:space="preserve">: Describir de manera clara y precisa cada una de las variables que componen el indicador, indicando qué se mide, cómo se calcula y qué información la soporta. </t>
    </r>
  </si>
  <si>
    <r>
      <t xml:space="preserve">Descripción de la meta: </t>
    </r>
    <r>
      <rPr>
        <sz val="11"/>
        <color rgb="FF000000"/>
        <rFont val="Verdana"/>
        <family val="2"/>
      </rPr>
      <t>Describir de manera clara y concreta el resultado que se espera alcanzar con el indicador durante el período de medición.</t>
    </r>
  </si>
  <si>
    <r>
      <rPr>
        <b/>
        <sz val="11"/>
        <color rgb="FF000000"/>
        <rFont val="Verdana"/>
        <family val="2"/>
      </rPr>
      <t>Análisis de resultados:</t>
    </r>
    <r>
      <rPr>
        <b/>
        <sz val="11"/>
        <color theme="1"/>
        <rFont val="Verdana"/>
        <family val="2"/>
      </rPr>
      <t xml:space="preserve"> </t>
    </r>
    <r>
      <rPr>
        <sz val="11"/>
        <color theme="1"/>
        <rFont val="Verdana"/>
        <family val="2"/>
      </rPr>
      <t>Registrar el seguimiento del indicador de acuerdo con la periodicidad establecida. En caso de no alcanzarse la meta definida, indicar las causas identificadas y las acciones que se adoptarán para su cumplimiento. El seguimiento para la presentación de resultados a la Oficina Asesora de Planeación (OAP) se realizará de manera trimestral.</t>
    </r>
  </si>
  <si>
    <t xml:space="preserve">Marzo </t>
  </si>
  <si>
    <t>I TRIMESTRE</t>
  </si>
  <si>
    <t>II TRIMESTRE</t>
  </si>
  <si>
    <t>IV TRIMESTRE</t>
  </si>
  <si>
    <t>V TRIMESTRE</t>
  </si>
  <si>
    <t xml:space="preserve">RESPONSABLE </t>
  </si>
  <si>
    <t>Lucy Margarita Osorio Mastrodomenico</t>
  </si>
  <si>
    <t>Andrés Mauricio Cervantes Díaz</t>
  </si>
  <si>
    <t>Mayra Alejandra Jiménez Vega</t>
  </si>
  <si>
    <t>Rodrigo Lupercio Riaño Pineda</t>
  </si>
  <si>
    <t>Elsa María López Roca</t>
  </si>
  <si>
    <t>Elsa María López Roca
Claudia Eugenia Sánchez Berjel
Rodrigo Lupercio Riaño</t>
  </si>
  <si>
    <t>Santiago Londoño Correa</t>
  </si>
  <si>
    <t xml:space="preserve">Ruby Ruth Ramírez Medina </t>
  </si>
  <si>
    <t>Jorge Eduardo Cabrera Jaramillo</t>
  </si>
  <si>
    <t>Paula Aroyabe Garcia</t>
  </si>
  <si>
    <t>Leidy Jineth Garzón Albarracín</t>
  </si>
  <si>
    <t>Joaquín Fernando Ruíz González</t>
  </si>
  <si>
    <t>Ricardo Fernelix Ríos Rosales</t>
  </si>
  <si>
    <t>Alejandra Tobón Diaz</t>
  </si>
  <si>
    <t>Marleny Natalia Malaver</t>
  </si>
  <si>
    <t>Maria Eugenia Salinas Garcia</t>
  </si>
  <si>
    <t>Sindy Vanessa Ospina Sánchez</t>
  </si>
  <si>
    <t>Jacqueline del Socorro Murillo Sánchez</t>
  </si>
  <si>
    <t>Jesús Manuel López Celedón</t>
  </si>
  <si>
    <t>Administrar pronta y eficazmente justicia respecto de los asuntos atribuidos por las leyes 446 de 1998, 1258 de 2008, 1429 de 2010, 222 de 1995 y el libro segundo del Código de Comercio, así como también las competencias atribuidas por el Código General del Proceso a esta Superintendencia en calidad de juez, y de esta forma contribuir al orden público económico.</t>
  </si>
  <si>
    <t>Gestionar de manera integral los recursos físicos de la Superintendencia de Sociedades, mediante la administración, mantenimiento, y adecuación de la infraestructura física, así como la gestión eficiente de los bienes muebles e inmuebles. Este proceso incluye la adquisición, control y optimización de los bienes y servicios necesarios para el funcionamiento institucional, incorporando criterios de sostenibilidad ambiental y eficiencia operativa, para garantizar las condiciones físicas óptimas que respalden la gestión administrativa y contribuyan al cumplimiento de la misión institucional.</t>
  </si>
  <si>
    <t>Tramitar los procesos verbales sumarios conforme a las acciones previstas en la Ley 550 de 1999, así como los procesos verbales y verbales sumarios de acuerdo con los artículos 60, 61, 74 y 82 de la Ley 1116 de 2006.</t>
  </si>
  <si>
    <t>Lucy Margarita Osorio Mastrodoménico</t>
  </si>
  <si>
    <t>BIMESTRAL</t>
  </si>
  <si>
    <t>Dependencia 2</t>
  </si>
  <si>
    <t>Dependencia 3</t>
  </si>
  <si>
    <t>SUPER</t>
  </si>
  <si>
    <t>Hoja de Registro</t>
  </si>
  <si>
    <t>Resultado del Indicador sin tendencia</t>
  </si>
  <si>
    <t>VARIABLES</t>
  </si>
  <si>
    <r>
      <rPr>
        <b/>
        <sz val="11"/>
        <color rgb="FF000000"/>
        <rFont val="Verdana"/>
        <family val="2"/>
      </rPr>
      <t>Hoja de registro:</t>
    </r>
    <r>
      <rPr>
        <b/>
        <sz val="11"/>
        <color theme="1"/>
        <rFont val="Verdana"/>
        <family val="2"/>
      </rPr>
      <t xml:space="preserve"> </t>
    </r>
    <r>
      <rPr>
        <sz val="11"/>
        <color theme="1"/>
        <rFont val="Verdana"/>
        <family val="2"/>
      </rPr>
      <t>Solo se diligencia cunado más de una dependencia aporta en la medición del indicador.</t>
    </r>
  </si>
  <si>
    <t>Director(a) de Intervención Judicial</t>
  </si>
  <si>
    <t>Eficiencia en el cumplimiento del objeto de la Intervención</t>
  </si>
  <si>
    <t>Medir el tiempo que se requiere para la devolución a los afectados mediante esquema de pagos (adjudicación) en los procesos en los que se superó la etapa de venta de bienes</t>
  </si>
  <si>
    <t>Tiempo estimado en meses desde que se venció la etapa de venta</t>
  </si>
  <si>
    <t>Tiempo observado en meses en los que se aprobó esquema de devolución en los procesos en los que se venció la etapa de venta</t>
  </si>
  <si>
    <t>Gestor documental - Base de Datos en SharePoint</t>
  </si>
  <si>
    <t>Director(a) de Intervención judicial y la coordinador(a) del Grupo de Pequeñas Intervenciones Judiciales</t>
  </si>
  <si>
    <t>Devolución a los afectados mediante esquema de pagos (adjudicación) en los procesos en los que se superó la etapa de venta de bienes</t>
  </si>
  <si>
    <t>Eficiencia impulso etapas (Eficiencia de aprobación del inventario valorado)</t>
  </si>
  <si>
    <t>Medir el número de días que se requiere para proferir la decisión de aprobación del inventario valorado de bienes distintos a dinero de acuerdo con la norma</t>
  </si>
  <si>
    <t>Tiempo estimado en meses desde que se recibió el inventario valorado de bienes distintos a dinero</t>
  </si>
  <si>
    <t>Tiempo en meses que tomó el auto/audiencia que aprobó el inventario de bienes distintos a dinero en procesos con inventario presentados dentro del semestre anterior al corte de medición</t>
  </si>
  <si>
    <t>Número de días que se requiere para proferir la decisión de aprobación del inventario valorado de bienes distintos a dinero de acuerdo con la norma</t>
  </si>
  <si>
    <t>Eficacia para lograr la oportuna devolución de los recursos a los afectados</t>
  </si>
  <si>
    <t>Medir la eficacia para lograr la oportuna devolución de los recursos a los afectados</t>
  </si>
  <si>
    <t>Tiempo estimado de resolución de solicitudes de desembargo de recursos recibidas</t>
  </si>
  <si>
    <t>Tiempo observado de expedición de providencias que ordenan desembargo de recursos</t>
  </si>
  <si>
    <t>Oportunidad en la devolución de los recursos a los afectados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</si>
</sst>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9">
    <font>
      <sz val="11"/>
      <color theme="1"/>
      <name val="Calibri"/>
      <family val="2"/>
      <scheme val="minor"/>
    </font>
    <font>
      <sz val="12"/>
      <color theme="1"/>
      <name val="Century Gothic"/>
      <family val="2"/>
    </font>
    <font>
      <sz val="11"/>
      <color theme="1"/>
      <name val="Calibri"/>
      <family val="2"/>
      <scheme val="minor"/>
    </font>
    <font>
      <sz val="10"/>
      <name val="Arial"/>
      <family val="2"/>
    </font>
    <font>
      <sz val="12"/>
      <name val="Arial"/>
      <family val="2"/>
    </font>
    <font>
      <sz val="12"/>
      <color theme="1"/>
      <name val="Arial"/>
      <family val="2"/>
    </font>
    <font>
      <sz val="9"/>
      <color indexed="81"/>
      <name val="Tahoma"/>
      <family val="2"/>
    </font>
    <font>
      <sz val="12"/>
      <color indexed="81"/>
      <name val="Tahoma"/>
      <family val="2"/>
    </font>
    <font>
      <sz val="11"/>
      <color theme="1"/>
      <name val="Century Gothic"/>
      <family val="2"/>
    </font>
    <font>
      <sz val="10"/>
      <color theme="1"/>
      <name val="Century Gothic"/>
      <family val="2"/>
    </font>
    <font>
      <b/>
      <sz val="18"/>
      <color theme="1"/>
      <name val="Century Gothic"/>
      <family val="2"/>
    </font>
    <font>
      <b/>
      <sz val="14"/>
      <color theme="1"/>
      <name val="Century Gothic"/>
      <family val="2"/>
    </font>
    <font>
      <sz val="18"/>
      <color theme="1"/>
      <name val="Century Gothic"/>
      <family val="2"/>
    </font>
    <font>
      <sz val="11"/>
      <name val="Century Gothic"/>
      <family val="2"/>
    </font>
    <font>
      <sz val="11"/>
      <color theme="0" tint="-4.9989318521683403E-2"/>
      <name val="Century Gothic"/>
      <family val="2"/>
    </font>
    <font>
      <sz val="12"/>
      <color theme="1"/>
      <name val="Calibri"/>
      <family val="2"/>
      <scheme val="minor"/>
    </font>
    <font>
      <sz val="12"/>
      <color rgb="FFFF0000"/>
      <name val="Calibri"/>
      <family val="2"/>
      <scheme val="minor"/>
    </font>
    <font>
      <b/>
      <sz val="12"/>
      <name val="Arial"/>
      <family val="2"/>
    </font>
    <font>
      <sz val="12"/>
      <color rgb="FF000000"/>
      <name val="Arial"/>
      <family val="2"/>
    </font>
    <font>
      <sz val="16"/>
      <color theme="1"/>
      <name val="Calibri"/>
      <family val="2"/>
      <scheme val="minor"/>
    </font>
    <font>
      <b/>
      <sz val="11"/>
      <color rgb="FF333333"/>
      <name val="Arial"/>
      <family val="2"/>
    </font>
    <font>
      <sz val="11"/>
      <color rgb="FF212529"/>
      <name val="Arial"/>
      <family val="2"/>
    </font>
    <font>
      <sz val="10"/>
      <color theme="1"/>
      <name val="Arial"/>
      <family val="2"/>
    </font>
    <font>
      <sz val="11"/>
      <color theme="1"/>
      <name val="Arial"/>
      <family val="2"/>
    </font>
    <font>
      <b/>
      <sz val="18"/>
      <color theme="1"/>
      <name val="Arial"/>
      <family val="2"/>
    </font>
    <font>
      <b/>
      <sz val="11"/>
      <color theme="1"/>
      <name val="Arial"/>
      <family val="2"/>
    </font>
    <font>
      <sz val="14"/>
      <color theme="1"/>
      <name val="Arial"/>
      <family val="2"/>
    </font>
    <font>
      <b/>
      <sz val="12"/>
      <color theme="1"/>
      <name val="Arial"/>
      <family val="2"/>
    </font>
    <font>
      <sz val="11"/>
      <name val="Calibri"/>
      <family val="2"/>
      <scheme val="minor"/>
    </font>
    <font>
      <b/>
      <sz val="11"/>
      <name val="Calibri"/>
      <family val="2"/>
      <scheme val="minor"/>
    </font>
    <font>
      <sz val="20"/>
      <color theme="1"/>
      <name val="Arial"/>
      <family val="2"/>
    </font>
    <font>
      <sz val="14"/>
      <name val="Calibri"/>
      <family val="2"/>
      <scheme val="minor"/>
    </font>
    <font>
      <sz val="11"/>
      <color indexed="8"/>
      <name val="Arial1"/>
    </font>
    <font>
      <sz val="11"/>
      <color rgb="FFFF0000"/>
      <name val="Arial"/>
      <family val="2"/>
    </font>
    <font>
      <u/>
      <sz val="11"/>
      <color theme="1"/>
      <name val="Arial"/>
      <family val="2"/>
    </font>
    <font>
      <b/>
      <sz val="10"/>
      <name val="Verdana"/>
      <family val="2"/>
    </font>
    <font>
      <b/>
      <sz val="14"/>
      <color theme="0"/>
      <name val="Arial"/>
      <family val="2"/>
    </font>
    <font>
      <b/>
      <sz val="11"/>
      <color indexed="8"/>
      <name val="Verdana"/>
      <family val="2"/>
    </font>
    <font>
      <sz val="11"/>
      <color rgb="FF000000"/>
      <name val="Verdana"/>
      <family val="2"/>
    </font>
    <font>
      <sz val="12"/>
      <color theme="1"/>
      <name val="Verdana"/>
      <family val="2"/>
    </font>
    <font>
      <b/>
      <sz val="12"/>
      <color theme="1"/>
      <name val="Verdana"/>
      <family val="2"/>
    </font>
    <font>
      <b/>
      <sz val="10"/>
      <color theme="1"/>
      <name val="Arial"/>
      <family val="2"/>
    </font>
    <font>
      <b/>
      <sz val="9"/>
      <color indexed="81"/>
      <name val="Tahoma"/>
      <family val="2"/>
    </font>
    <font>
      <b/>
      <sz val="11"/>
      <color theme="1"/>
      <name val="Verdana"/>
      <family val="2"/>
    </font>
    <font>
      <b/>
      <sz val="12"/>
      <color rgb="FFFFFFFF"/>
      <name val="Verdana"/>
      <family val="2"/>
    </font>
    <font>
      <sz val="9"/>
      <color theme="1"/>
      <name val="Verdana"/>
      <family val="2"/>
    </font>
    <font>
      <sz val="11"/>
      <color indexed="8"/>
      <name val="Verdana"/>
      <family val="2"/>
    </font>
    <font>
      <b/>
      <sz val="11"/>
      <color rgb="FF000000"/>
      <name val="Verdana"/>
      <family val="2"/>
    </font>
    <font>
      <sz val="11"/>
      <color theme="1"/>
      <name val="Verdana"/>
      <family val="2"/>
    </font>
    <font>
      <u/>
      <sz val="11"/>
      <color rgb="FF000000"/>
      <name val="Verdana"/>
      <family val="2"/>
    </font>
    <font>
      <sz val="11"/>
      <color rgb="FF222222"/>
      <name val="Aptos"/>
      <family val="2"/>
    </font>
    <font>
      <b/>
      <sz val="9"/>
      <color theme="1"/>
      <name val="Verdana"/>
      <family val="2"/>
    </font>
    <font>
      <b/>
      <sz val="9"/>
      <name val="Verdana"/>
      <family val="2"/>
    </font>
    <font>
      <b/>
      <sz val="9"/>
      <color theme="0"/>
      <name val="Verdana"/>
      <family val="2"/>
    </font>
    <font>
      <sz val="9"/>
      <name val="Verdana"/>
      <family val="2"/>
    </font>
    <font>
      <i/>
      <u/>
      <sz val="11"/>
      <color theme="1"/>
      <name val="Verdana"/>
      <family val="2"/>
    </font>
    <font>
      <b/>
      <sz val="11"/>
      <color theme="1"/>
      <name val="Calibri"/>
      <family val="2"/>
      <scheme val="minor"/>
    </font>
    <font>
      <sz val="8"/>
      <name val="Calibri"/>
      <family val="2"/>
      <scheme val="minor"/>
    </font>
    <font>
      <sz val="11"/>
      <color theme="0"/>
      <name val="Calibri"/>
      <family val="2"/>
      <scheme val="minor"/>
    </font>
  </fonts>
  <fills count="21">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theme="0" tint="-4.9989318521683403E-2"/>
        <bgColor indexed="64"/>
      </patternFill>
    </fill>
    <fill>
      <patternFill patternType="solid">
        <fgColor rgb="FFFF0000"/>
        <bgColor indexed="64"/>
      </patternFill>
    </fill>
    <fill>
      <patternFill patternType="solid">
        <fgColor rgb="FFFFFF00"/>
        <bgColor indexed="64"/>
      </patternFill>
    </fill>
    <fill>
      <patternFill patternType="solid">
        <fgColor rgb="FF00CC00"/>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rgb="FF663300"/>
        <bgColor indexed="64"/>
      </patternFill>
    </fill>
    <fill>
      <patternFill patternType="solid">
        <fgColor theme="0" tint="-0.249977111117893"/>
        <bgColor indexed="64"/>
      </patternFill>
    </fill>
    <fill>
      <patternFill patternType="solid">
        <fgColor rgb="FFFFFFFF"/>
        <bgColor indexed="64"/>
      </patternFill>
    </fill>
    <fill>
      <patternFill patternType="solid">
        <fgColor rgb="FFF2DCDB"/>
        <bgColor indexed="64"/>
      </patternFill>
    </fill>
    <fill>
      <patternFill patternType="solid">
        <fgColor rgb="FF96284B"/>
        <bgColor indexed="64"/>
      </patternFill>
    </fill>
    <fill>
      <patternFill patternType="solid">
        <fgColor rgb="FF96284B"/>
        <bgColor rgb="FF96284B"/>
      </patternFill>
    </fill>
    <fill>
      <patternFill patternType="solid">
        <fgColor theme="5" tint="0.79998168889431442"/>
        <bgColor indexed="64"/>
      </patternFill>
    </fill>
    <fill>
      <patternFill patternType="solid">
        <fgColor rgb="FF962D46"/>
        <bgColor indexed="64"/>
      </patternFill>
    </fill>
    <fill>
      <patternFill patternType="solid">
        <fgColor theme="3" tint="0.89999084444715716"/>
        <bgColor indexed="64"/>
      </patternFill>
    </fill>
    <fill>
      <patternFill patternType="solid">
        <fgColor theme="3" tint="0.79998168889431442"/>
        <bgColor indexed="64"/>
      </patternFill>
    </fill>
    <fill>
      <patternFill patternType="solid">
        <fgColor theme="7" tint="0.59999389629810485"/>
        <bgColor indexed="64"/>
      </patternFill>
    </fill>
  </fills>
  <borders count="8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thin">
        <color indexed="64"/>
      </top>
      <bottom style="medium">
        <color indexed="64"/>
      </bottom>
      <diagonal/>
    </border>
    <border>
      <left style="thin">
        <color indexed="64"/>
      </left>
      <right/>
      <top/>
      <bottom style="medium">
        <color indexed="64"/>
      </bottom>
      <diagonal/>
    </border>
    <border>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style="thick">
        <color indexed="64"/>
      </top>
      <bottom style="thin">
        <color indexed="64"/>
      </bottom>
      <diagonal/>
    </border>
    <border>
      <left style="thin">
        <color indexed="64"/>
      </left>
      <right style="thin">
        <color indexed="64"/>
      </right>
      <top style="thin">
        <color indexed="64"/>
      </top>
      <bottom style="medium">
        <color indexed="64"/>
      </bottom>
      <diagonal/>
    </border>
    <border>
      <left style="thick">
        <color auto="1"/>
      </left>
      <right style="thin">
        <color auto="1"/>
      </right>
      <top style="thick">
        <color auto="1"/>
      </top>
      <bottom style="thin">
        <color auto="1"/>
      </bottom>
      <diagonal/>
    </border>
    <border>
      <left style="thin">
        <color auto="1"/>
      </left>
      <right style="thick">
        <color auto="1"/>
      </right>
      <top style="thick">
        <color auto="1"/>
      </top>
      <bottom style="thin">
        <color auto="1"/>
      </bottom>
      <diagonal/>
    </border>
    <border>
      <left style="thick">
        <color auto="1"/>
      </left>
      <right style="thin">
        <color auto="1"/>
      </right>
      <top style="thin">
        <color auto="1"/>
      </top>
      <bottom style="thin">
        <color auto="1"/>
      </bottom>
      <diagonal/>
    </border>
    <border>
      <left style="thin">
        <color auto="1"/>
      </left>
      <right style="thick">
        <color auto="1"/>
      </right>
      <top style="thin">
        <color auto="1"/>
      </top>
      <bottom style="thin">
        <color auto="1"/>
      </bottom>
      <diagonal/>
    </border>
    <border>
      <left style="thin">
        <color auto="1"/>
      </left>
      <right style="thick">
        <color auto="1"/>
      </right>
      <top style="thin">
        <color auto="1"/>
      </top>
      <bottom style="thick">
        <color auto="1"/>
      </bottom>
      <diagonal/>
    </border>
    <border>
      <left style="thick">
        <color auto="1"/>
      </left>
      <right style="thin">
        <color auto="1"/>
      </right>
      <top style="thick">
        <color auto="1"/>
      </top>
      <bottom/>
      <diagonal/>
    </border>
    <border>
      <left style="thick">
        <color auto="1"/>
      </left>
      <right style="thin">
        <color auto="1"/>
      </right>
      <top/>
      <bottom/>
      <diagonal/>
    </border>
    <border>
      <left style="thin">
        <color auto="1"/>
      </left>
      <right style="thick">
        <color auto="1"/>
      </right>
      <top style="thin">
        <color auto="1"/>
      </top>
      <bottom/>
      <diagonal/>
    </border>
    <border>
      <left style="thick">
        <color auto="1"/>
      </left>
      <right/>
      <top style="thick">
        <color auto="1"/>
      </top>
      <bottom/>
      <diagonal/>
    </border>
    <border>
      <left style="thick">
        <color auto="1"/>
      </left>
      <right/>
      <top/>
      <bottom/>
      <diagonal/>
    </border>
    <border>
      <left style="thin">
        <color auto="1"/>
      </left>
      <right/>
      <top style="thick">
        <color auto="1"/>
      </top>
      <bottom style="thin">
        <color auto="1"/>
      </bottom>
      <diagonal/>
    </border>
    <border>
      <left style="thin">
        <color indexed="64"/>
      </left>
      <right style="thin">
        <color auto="1"/>
      </right>
      <top style="thick">
        <color auto="1"/>
      </top>
      <bottom/>
      <diagonal/>
    </border>
    <border>
      <left style="thin">
        <color indexed="64"/>
      </left>
      <right style="thin">
        <color auto="1"/>
      </right>
      <top/>
      <bottom style="thin">
        <color auto="1"/>
      </bottom>
      <diagonal/>
    </border>
    <border>
      <left style="medium">
        <color indexed="64"/>
      </left>
      <right/>
      <top/>
      <bottom style="thin">
        <color indexed="64"/>
      </bottom>
      <diagonal/>
    </border>
    <border>
      <left style="thin">
        <color auto="1"/>
      </left>
      <right/>
      <top/>
      <bottom/>
      <diagonal/>
    </border>
    <border>
      <left style="thick">
        <color auto="1"/>
      </left>
      <right style="thin">
        <color auto="1"/>
      </right>
      <top style="thin">
        <color auto="1"/>
      </top>
      <bottom/>
      <diagonal/>
    </border>
    <border>
      <left style="thick">
        <color auto="1"/>
      </left>
      <right style="thin">
        <color auto="1"/>
      </right>
      <top/>
      <bottom style="thick">
        <color auto="1"/>
      </bottom>
      <diagonal/>
    </border>
    <border>
      <left style="medium">
        <color indexed="64"/>
      </left>
      <right style="medium">
        <color indexed="64"/>
      </right>
      <top style="medium">
        <color indexed="64"/>
      </top>
      <bottom style="thin">
        <color auto="1"/>
      </bottom>
      <diagonal/>
    </border>
    <border>
      <left/>
      <right style="thick">
        <color auto="1"/>
      </right>
      <top style="thick">
        <color auto="1"/>
      </top>
      <bottom style="thin">
        <color auto="1"/>
      </bottom>
      <diagonal/>
    </border>
    <border>
      <left style="medium">
        <color indexed="64"/>
      </left>
      <right style="medium">
        <color indexed="64"/>
      </right>
      <top style="thin">
        <color auto="1"/>
      </top>
      <bottom style="thin">
        <color auto="1"/>
      </bottom>
      <diagonal/>
    </border>
    <border>
      <left/>
      <right style="thick">
        <color auto="1"/>
      </right>
      <top style="thin">
        <color auto="1"/>
      </top>
      <bottom style="thin">
        <color auto="1"/>
      </bottom>
      <diagonal/>
    </border>
    <border>
      <left/>
      <right style="thick">
        <color auto="1"/>
      </right>
      <top style="thin">
        <color auto="1"/>
      </top>
      <bottom/>
      <diagonal/>
    </border>
    <border>
      <left style="medium">
        <color indexed="64"/>
      </left>
      <right style="medium">
        <color indexed="64"/>
      </right>
      <top style="thin">
        <color auto="1"/>
      </top>
      <bottom style="medium">
        <color indexed="64"/>
      </bottom>
      <diagonal/>
    </border>
    <border>
      <left/>
      <right style="thick">
        <color auto="1"/>
      </right>
      <top style="thin">
        <color auto="1"/>
      </top>
      <bottom style="thick">
        <color auto="1"/>
      </bottom>
      <diagonal/>
    </border>
    <border>
      <left style="thick">
        <color auto="1"/>
      </left>
      <right/>
      <top style="thick">
        <color auto="1"/>
      </top>
      <bottom style="thin">
        <color auto="1"/>
      </bottom>
      <diagonal/>
    </border>
    <border>
      <left style="thick">
        <color auto="1"/>
      </left>
      <right/>
      <top style="thin">
        <color auto="1"/>
      </top>
      <bottom style="thin">
        <color auto="1"/>
      </bottom>
      <diagonal/>
    </border>
    <border>
      <left style="thin">
        <color indexed="64"/>
      </left>
      <right style="thin">
        <color auto="1"/>
      </right>
      <top/>
      <bottom/>
      <diagonal/>
    </border>
    <border>
      <left style="medium">
        <color indexed="64"/>
      </left>
      <right style="medium">
        <color indexed="64"/>
      </right>
      <top style="thin">
        <color auto="1"/>
      </top>
      <bottom/>
      <diagonal/>
    </border>
    <border>
      <left style="thick">
        <color auto="1"/>
      </left>
      <right/>
      <top style="thin">
        <color auto="1"/>
      </top>
      <bottom style="thick">
        <color auto="1"/>
      </bottom>
      <diagonal/>
    </border>
    <border>
      <left style="thick">
        <color auto="1"/>
      </left>
      <right/>
      <top style="thin">
        <color auto="1"/>
      </top>
      <bottom/>
      <diagonal/>
    </border>
    <border>
      <left style="thin">
        <color indexed="64"/>
      </left>
      <right/>
      <top style="medium">
        <color indexed="64"/>
      </top>
      <bottom style="thin">
        <color indexed="64"/>
      </bottom>
      <diagonal/>
    </border>
    <border>
      <left style="medium">
        <color indexed="64"/>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bottom style="thin">
        <color auto="1"/>
      </bottom>
      <diagonal/>
    </border>
    <border>
      <left/>
      <right style="thick">
        <color auto="1"/>
      </right>
      <top/>
      <bottom style="thin">
        <color auto="1"/>
      </bottom>
      <diagonal/>
    </border>
    <border>
      <left style="medium">
        <color indexed="64"/>
      </left>
      <right style="thin">
        <color auto="1"/>
      </right>
      <top style="medium">
        <color indexed="64"/>
      </top>
      <bottom/>
      <diagonal/>
    </border>
    <border>
      <left style="medium">
        <color indexed="64"/>
      </left>
      <right style="thin">
        <color auto="1"/>
      </right>
      <top/>
      <bottom style="medium">
        <color indexed="64"/>
      </bottom>
      <diagonal/>
    </border>
    <border>
      <left style="thin">
        <color indexed="64"/>
      </left>
      <right/>
      <top style="thin">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right/>
      <top style="medium">
        <color rgb="FFDEE2E6"/>
      </top>
      <bottom/>
      <diagonal/>
    </border>
    <border>
      <left style="medium">
        <color indexed="64"/>
      </left>
      <right style="thin">
        <color indexed="64"/>
      </right>
      <top/>
      <bottom style="thin">
        <color indexed="64"/>
      </bottom>
      <diagonal/>
    </border>
    <border>
      <left/>
      <right style="thin">
        <color indexed="64"/>
      </right>
      <top/>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s>
  <cellStyleXfs count="4">
    <xf numFmtId="0" fontId="0" fillId="0" borderId="0"/>
    <xf numFmtId="9" fontId="2" fillId="0" borderId="0" applyFont="0" applyFill="0" applyBorder="0" applyAlignment="0" applyProtection="0"/>
    <xf numFmtId="0" fontId="3" fillId="0" borderId="0"/>
    <xf numFmtId="0" fontId="32" fillId="0" borderId="0"/>
  </cellStyleXfs>
  <cellXfs count="449">
    <xf numFmtId="0" fontId="0" fillId="0" borderId="0" xfId="0"/>
    <xf numFmtId="0" fontId="8" fillId="3" borderId="0" xfId="0" applyFont="1" applyFill="1"/>
    <xf numFmtId="0" fontId="8" fillId="4" borderId="0" xfId="0" applyFont="1" applyFill="1"/>
    <xf numFmtId="0" fontId="8" fillId="3" borderId="0" xfId="0" applyFont="1" applyFill="1" applyAlignment="1">
      <alignment horizontal="center" vertical="center"/>
    </xf>
    <xf numFmtId="0" fontId="8" fillId="3" borderId="20" xfId="0" applyFont="1" applyFill="1" applyBorder="1" applyAlignment="1">
      <alignment horizontal="center" vertical="center"/>
    </xf>
    <xf numFmtId="0" fontId="11" fillId="4" borderId="0" xfId="0" applyFont="1" applyFill="1" applyAlignment="1">
      <alignment horizontal="center" vertical="center"/>
    </xf>
    <xf numFmtId="0" fontId="12" fillId="4" borderId="0" xfId="0" applyFont="1" applyFill="1" applyAlignment="1">
      <alignment horizontal="center" vertical="center"/>
    </xf>
    <xf numFmtId="0" fontId="9" fillId="4" borderId="0" xfId="0" applyFont="1" applyFill="1" applyAlignment="1">
      <alignment horizontal="center" vertical="center" wrapText="1"/>
    </xf>
    <xf numFmtId="0" fontId="9" fillId="4" borderId="0" xfId="0" applyFont="1" applyFill="1" applyAlignment="1">
      <alignment vertical="center"/>
    </xf>
    <xf numFmtId="0" fontId="9" fillId="4" borderId="0" xfId="0" applyFont="1" applyFill="1"/>
    <xf numFmtId="0" fontId="13" fillId="4" borderId="0" xfId="0" applyFont="1" applyFill="1" applyProtection="1">
      <protection hidden="1"/>
    </xf>
    <xf numFmtId="0" fontId="8" fillId="4" borderId="0" xfId="0" applyFont="1" applyFill="1" applyProtection="1">
      <protection hidden="1"/>
    </xf>
    <xf numFmtId="0" fontId="14" fillId="4" borderId="0" xfId="0" applyFont="1" applyFill="1" applyProtection="1">
      <protection hidden="1"/>
    </xf>
    <xf numFmtId="164" fontId="14" fillId="4" borderId="0" xfId="0" applyNumberFormat="1" applyFont="1" applyFill="1" applyProtection="1">
      <protection hidden="1"/>
    </xf>
    <xf numFmtId="9" fontId="14" fillId="4" borderId="0" xfId="1" applyFont="1" applyFill="1" applyProtection="1">
      <protection hidden="1"/>
    </xf>
    <xf numFmtId="9" fontId="13" fillId="4" borderId="0" xfId="1" applyFont="1" applyFill="1" applyProtection="1">
      <protection hidden="1"/>
    </xf>
    <xf numFmtId="0" fontId="4" fillId="0" borderId="0" xfId="2" applyFont="1" applyAlignment="1" applyProtection="1">
      <alignment horizontal="center" vertical="center" wrapText="1"/>
      <protection hidden="1"/>
    </xf>
    <xf numFmtId="0" fontId="1" fillId="0" borderId="0" xfId="0" applyFont="1" applyAlignment="1" applyProtection="1">
      <alignment horizontal="center" vertical="center" wrapText="1"/>
      <protection hidden="1"/>
    </xf>
    <xf numFmtId="0" fontId="15" fillId="2" borderId="0" xfId="0" applyFont="1" applyFill="1" applyAlignment="1" applyProtection="1">
      <alignment horizontal="center" vertical="center" wrapText="1"/>
      <protection hidden="1"/>
    </xf>
    <xf numFmtId="0" fontId="15" fillId="0" borderId="0" xfId="0" applyFont="1" applyAlignment="1" applyProtection="1">
      <alignment horizontal="center" vertical="center" wrapText="1"/>
      <protection hidden="1"/>
    </xf>
    <xf numFmtId="0" fontId="5" fillId="2" borderId="0" xfId="0" applyFont="1" applyFill="1" applyAlignment="1" applyProtection="1">
      <alignment horizontal="center" vertical="center" wrapText="1"/>
      <protection hidden="1"/>
    </xf>
    <xf numFmtId="0" fontId="4" fillId="2" borderId="19" xfId="0" applyFont="1" applyFill="1" applyBorder="1" applyAlignment="1" applyProtection="1">
      <alignment horizontal="center" vertical="center" wrapText="1"/>
      <protection hidden="1"/>
    </xf>
    <xf numFmtId="0" fontId="16" fillId="6" borderId="0" xfId="0" applyFont="1" applyFill="1" applyAlignment="1" applyProtection="1">
      <alignment horizontal="center" vertical="center" wrapText="1"/>
      <protection hidden="1"/>
    </xf>
    <xf numFmtId="0" fontId="4" fillId="0" borderId="19" xfId="0" applyFont="1" applyBorder="1" applyAlignment="1" applyProtection="1">
      <alignment horizontal="center" vertical="center" wrapText="1"/>
      <protection hidden="1"/>
    </xf>
    <xf numFmtId="0" fontId="15" fillId="0" borderId="20" xfId="0" applyFont="1" applyBorder="1" applyAlignment="1" applyProtection="1">
      <alignment horizontal="center" vertical="center" wrapText="1"/>
      <protection hidden="1"/>
    </xf>
    <xf numFmtId="0" fontId="4" fillId="0" borderId="22" xfId="0" applyFont="1" applyBorder="1" applyAlignment="1" applyProtection="1">
      <alignment horizontal="center" vertical="center" wrapText="1"/>
      <protection hidden="1"/>
    </xf>
    <xf numFmtId="0" fontId="15" fillId="0" borderId="24" xfId="0" applyFont="1" applyBorder="1" applyAlignment="1" applyProtection="1">
      <alignment horizontal="center" vertical="center" wrapText="1"/>
      <protection hidden="1"/>
    </xf>
    <xf numFmtId="0" fontId="5" fillId="4" borderId="0" xfId="0" applyFont="1" applyFill="1" applyAlignment="1" applyProtection="1">
      <alignment horizontal="center" vertical="center" wrapText="1"/>
      <protection hidden="1"/>
    </xf>
    <xf numFmtId="0" fontId="5" fillId="6" borderId="0" xfId="0" applyFont="1" applyFill="1" applyAlignment="1" applyProtection="1">
      <alignment horizontal="center" vertical="center" wrapText="1"/>
      <protection hidden="1"/>
    </xf>
    <xf numFmtId="0" fontId="15" fillId="7" borderId="0" xfId="0" applyFont="1" applyFill="1" applyAlignment="1" applyProtection="1">
      <alignment horizontal="center" vertical="center" wrapText="1"/>
      <protection hidden="1"/>
    </xf>
    <xf numFmtId="0" fontId="4" fillId="0" borderId="0" xfId="0" applyFont="1" applyAlignment="1" applyProtection="1">
      <alignment horizontal="center" vertical="center" wrapText="1"/>
      <protection hidden="1"/>
    </xf>
    <xf numFmtId="0" fontId="15" fillId="10" borderId="19" xfId="0" applyFont="1" applyFill="1" applyBorder="1" applyAlignment="1" applyProtection="1">
      <alignment horizontal="center" vertical="center" wrapText="1"/>
      <protection hidden="1"/>
    </xf>
    <xf numFmtId="0" fontId="15" fillId="10" borderId="0" xfId="0" applyFont="1" applyFill="1" applyAlignment="1" applyProtection="1">
      <alignment horizontal="center" vertical="center" wrapText="1"/>
      <protection hidden="1"/>
    </xf>
    <xf numFmtId="0" fontId="17" fillId="8" borderId="19" xfId="0" applyFont="1" applyFill="1" applyBorder="1" applyAlignment="1" applyProtection="1">
      <alignment horizontal="center" vertical="center" wrapText="1"/>
      <protection hidden="1"/>
    </xf>
    <xf numFmtId="0" fontId="17" fillId="8" borderId="32" xfId="0" applyFont="1" applyFill="1" applyBorder="1" applyAlignment="1" applyProtection="1">
      <alignment horizontal="center" vertical="center" wrapText="1"/>
      <protection hidden="1"/>
    </xf>
    <xf numFmtId="0" fontId="15" fillId="7" borderId="19" xfId="0" applyFont="1" applyFill="1" applyBorder="1" applyAlignment="1" applyProtection="1">
      <alignment horizontal="center" vertical="center" wrapText="1"/>
      <protection hidden="1"/>
    </xf>
    <xf numFmtId="0" fontId="15" fillId="7" borderId="20" xfId="0" applyFont="1" applyFill="1" applyBorder="1" applyAlignment="1" applyProtection="1">
      <alignment horizontal="center" vertical="center" wrapText="1"/>
      <protection hidden="1"/>
    </xf>
    <xf numFmtId="0" fontId="5" fillId="0" borderId="46" xfId="0" applyFont="1" applyBorder="1" applyAlignment="1" applyProtection="1">
      <alignment horizontal="center" vertical="center" wrapText="1"/>
      <protection hidden="1"/>
    </xf>
    <xf numFmtId="0" fontId="5" fillId="0" borderId="33" xfId="0" applyFont="1" applyBorder="1" applyAlignment="1" applyProtection="1">
      <alignment horizontal="center" vertical="center" wrapText="1"/>
      <protection hidden="1"/>
    </xf>
    <xf numFmtId="0" fontId="5" fillId="0" borderId="31" xfId="0" applyFont="1" applyBorder="1" applyAlignment="1" applyProtection="1">
      <alignment horizontal="center" vertical="center" wrapText="1"/>
      <protection hidden="1"/>
    </xf>
    <xf numFmtId="0" fontId="18" fillId="0" borderId="31" xfId="0" applyFont="1" applyBorder="1" applyAlignment="1" applyProtection="1">
      <alignment horizontal="center" vertical="center" wrapText="1"/>
      <protection hidden="1"/>
    </xf>
    <xf numFmtId="0" fontId="15" fillId="8" borderId="0" xfId="0" applyFont="1" applyFill="1" applyAlignment="1" applyProtection="1">
      <alignment horizontal="center" vertical="center" wrapText="1"/>
      <protection hidden="1"/>
    </xf>
    <xf numFmtId="0" fontId="5" fillId="0" borderId="1" xfId="0" applyFont="1" applyBorder="1" applyAlignment="1" applyProtection="1">
      <alignment horizontal="center" vertical="center" wrapText="1"/>
      <protection hidden="1"/>
    </xf>
    <xf numFmtId="0" fontId="18" fillId="0" borderId="32" xfId="0" applyFont="1" applyBorder="1" applyAlignment="1" applyProtection="1">
      <alignment horizontal="center" vertical="center" wrapText="1"/>
      <protection hidden="1"/>
    </xf>
    <xf numFmtId="0" fontId="5" fillId="0" borderId="32" xfId="0" applyFont="1" applyBorder="1" applyAlignment="1" applyProtection="1">
      <alignment horizontal="center" vertical="center" wrapText="1"/>
      <protection hidden="1"/>
    </xf>
    <xf numFmtId="0" fontId="5" fillId="0" borderId="47" xfId="0" applyFont="1" applyBorder="1" applyAlignment="1" applyProtection="1">
      <alignment horizontal="center" vertical="center" wrapText="1"/>
      <protection hidden="1"/>
    </xf>
    <xf numFmtId="0" fontId="15" fillId="8" borderId="20" xfId="0" applyFont="1" applyFill="1" applyBorder="1" applyAlignment="1" applyProtection="1">
      <alignment horizontal="center" vertical="center" wrapText="1"/>
      <protection hidden="1"/>
    </xf>
    <xf numFmtId="0" fontId="15" fillId="8" borderId="19" xfId="0" applyFont="1" applyFill="1" applyBorder="1" applyAlignment="1" applyProtection="1">
      <alignment horizontal="center" vertical="center" wrapText="1"/>
      <protection hidden="1"/>
    </xf>
    <xf numFmtId="0" fontId="5" fillId="0" borderId="34" xfId="0" applyFont="1" applyBorder="1" applyAlignment="1" applyProtection="1">
      <alignment horizontal="center" vertical="center" wrapText="1"/>
      <protection hidden="1"/>
    </xf>
    <xf numFmtId="0" fontId="18" fillId="0" borderId="0" xfId="0" applyFont="1" applyAlignment="1" applyProtection="1">
      <alignment horizontal="center" vertical="center" wrapText="1"/>
      <protection hidden="1"/>
    </xf>
    <xf numFmtId="0" fontId="15" fillId="8" borderId="22" xfId="0" applyFont="1" applyFill="1" applyBorder="1" applyAlignment="1" applyProtection="1">
      <alignment horizontal="center" vertical="center" wrapText="1"/>
      <protection hidden="1"/>
    </xf>
    <xf numFmtId="0" fontId="15" fillId="8" borderId="23" xfId="0" applyFont="1" applyFill="1" applyBorder="1" applyAlignment="1" applyProtection="1">
      <alignment horizontal="center" vertical="center" wrapText="1"/>
      <protection hidden="1"/>
    </xf>
    <xf numFmtId="0" fontId="15" fillId="8" borderId="24" xfId="0" applyFont="1" applyFill="1" applyBorder="1" applyAlignment="1" applyProtection="1">
      <alignment horizontal="center" vertical="center" wrapText="1"/>
      <protection hidden="1"/>
    </xf>
    <xf numFmtId="0" fontId="5" fillId="9" borderId="45" xfId="0" applyFont="1" applyFill="1" applyBorder="1" applyAlignment="1" applyProtection="1">
      <alignment horizontal="center" vertical="center" wrapText="1"/>
      <protection hidden="1"/>
    </xf>
    <xf numFmtId="0" fontId="18" fillId="0" borderId="36" xfId="0" applyFont="1" applyBorder="1" applyAlignment="1" applyProtection="1">
      <alignment horizontal="center" vertical="center" wrapText="1"/>
      <protection hidden="1"/>
    </xf>
    <xf numFmtId="0" fontId="5" fillId="9" borderId="2" xfId="0" applyFont="1" applyFill="1" applyBorder="1" applyAlignment="1" applyProtection="1">
      <alignment horizontal="center" vertical="center" wrapText="1"/>
      <protection hidden="1"/>
    </xf>
    <xf numFmtId="0" fontId="18" fillId="0" borderId="38" xfId="0" applyFont="1" applyBorder="1" applyAlignment="1" applyProtection="1">
      <alignment horizontal="center" vertical="center" wrapText="1"/>
      <protection hidden="1"/>
    </xf>
    <xf numFmtId="0" fontId="5" fillId="9" borderId="5" xfId="0" applyFont="1" applyFill="1" applyBorder="1" applyAlignment="1" applyProtection="1">
      <alignment horizontal="center" vertical="center" wrapText="1"/>
      <protection hidden="1"/>
    </xf>
    <xf numFmtId="0" fontId="18" fillId="0" borderId="42" xfId="0" applyFont="1" applyBorder="1" applyAlignment="1" applyProtection="1">
      <alignment horizontal="center" vertical="center" wrapText="1"/>
      <protection hidden="1"/>
    </xf>
    <xf numFmtId="0" fontId="18" fillId="0" borderId="39" xfId="0" applyFont="1" applyBorder="1" applyAlignment="1" applyProtection="1">
      <alignment horizontal="center" vertical="center" wrapText="1"/>
      <protection hidden="1"/>
    </xf>
    <xf numFmtId="0" fontId="5" fillId="0" borderId="52" xfId="0" applyFont="1" applyBorder="1" applyAlignment="1" applyProtection="1">
      <alignment horizontal="center" vertical="center" wrapText="1"/>
      <protection hidden="1"/>
    </xf>
    <xf numFmtId="0" fontId="5" fillId="0" borderId="53" xfId="0" applyFont="1" applyBorder="1" applyAlignment="1" applyProtection="1">
      <alignment horizontal="center" vertical="center" wrapText="1"/>
      <protection hidden="1"/>
    </xf>
    <xf numFmtId="0" fontId="5" fillId="0" borderId="54" xfId="0" applyFont="1" applyBorder="1" applyAlignment="1" applyProtection="1">
      <alignment horizontal="center" vertical="center" wrapText="1"/>
      <protection hidden="1"/>
    </xf>
    <xf numFmtId="0" fontId="18" fillId="0" borderId="55" xfId="0" applyFont="1" applyBorder="1" applyAlignment="1" applyProtection="1">
      <alignment horizontal="center" vertical="center" wrapText="1"/>
      <protection hidden="1"/>
    </xf>
    <xf numFmtId="0" fontId="18" fillId="0" borderId="56" xfId="0" applyFont="1" applyBorder="1" applyAlignment="1" applyProtection="1">
      <alignment horizontal="center" vertical="center" wrapText="1"/>
      <protection hidden="1"/>
    </xf>
    <xf numFmtId="0" fontId="5" fillId="0" borderId="62" xfId="0" applyFont="1" applyBorder="1" applyAlignment="1" applyProtection="1">
      <alignment horizontal="center" vertical="center" wrapText="1"/>
      <protection hidden="1"/>
    </xf>
    <xf numFmtId="0" fontId="15" fillId="0" borderId="56" xfId="0" applyFont="1" applyBorder="1" applyAlignment="1" applyProtection="1">
      <alignment horizontal="center" vertical="center" wrapText="1"/>
      <protection hidden="1"/>
    </xf>
    <xf numFmtId="0" fontId="5" fillId="11" borderId="65" xfId="0" applyFont="1" applyFill="1" applyBorder="1" applyAlignment="1" applyProtection="1">
      <alignment horizontal="center" vertical="center" wrapText="1"/>
      <protection hidden="1"/>
    </xf>
    <xf numFmtId="0" fontId="18" fillId="0" borderId="13" xfId="0" applyFont="1" applyBorder="1" applyAlignment="1" applyProtection="1">
      <alignment horizontal="center" vertical="center" wrapText="1"/>
      <protection hidden="1"/>
    </xf>
    <xf numFmtId="0" fontId="5" fillId="11" borderId="73" xfId="0" applyFont="1" applyFill="1" applyBorder="1" applyAlignment="1" applyProtection="1">
      <alignment horizontal="center" vertical="center" wrapText="1"/>
      <protection hidden="1"/>
    </xf>
    <xf numFmtId="0" fontId="18" fillId="0" borderId="67" xfId="0" applyFont="1" applyBorder="1" applyAlignment="1" applyProtection="1">
      <alignment horizontal="center" vertical="center" wrapText="1"/>
      <protection hidden="1"/>
    </xf>
    <xf numFmtId="0" fontId="5" fillId="0" borderId="74" xfId="0" applyFont="1" applyBorder="1" applyAlignment="1" applyProtection="1">
      <alignment horizontal="center" vertical="center" wrapText="1"/>
      <protection hidden="1"/>
    </xf>
    <xf numFmtId="0" fontId="5" fillId="0" borderId="75" xfId="0" applyFont="1" applyBorder="1" applyAlignment="1" applyProtection="1">
      <alignment horizontal="center" vertical="center" wrapText="1"/>
      <protection hidden="1"/>
    </xf>
    <xf numFmtId="0" fontId="18" fillId="0" borderId="76" xfId="0" applyFont="1" applyBorder="1" applyAlignment="1" applyProtection="1">
      <alignment horizontal="center" vertical="center" wrapText="1"/>
      <protection hidden="1"/>
    </xf>
    <xf numFmtId="0" fontId="18" fillId="9" borderId="69" xfId="0" applyFont="1" applyFill="1" applyBorder="1" applyAlignment="1" applyProtection="1">
      <alignment horizontal="center" vertical="center" wrapText="1"/>
      <protection hidden="1"/>
    </xf>
    <xf numFmtId="0" fontId="18" fillId="0" borderId="70" xfId="0" applyFont="1" applyBorder="1" applyAlignment="1" applyProtection="1">
      <alignment horizontal="center" vertical="center" wrapText="1"/>
      <protection hidden="1"/>
    </xf>
    <xf numFmtId="0" fontId="18" fillId="9" borderId="54" xfId="0" applyFont="1" applyFill="1" applyBorder="1" applyAlignment="1" applyProtection="1">
      <alignment horizontal="center" vertical="center" wrapText="1"/>
      <protection hidden="1"/>
    </xf>
    <xf numFmtId="0" fontId="18" fillId="9" borderId="57" xfId="0" applyFont="1" applyFill="1" applyBorder="1" applyAlignment="1" applyProtection="1">
      <alignment horizontal="center" vertical="center" wrapText="1"/>
      <protection hidden="1"/>
    </xf>
    <xf numFmtId="0" fontId="15" fillId="0" borderId="58" xfId="0" applyFont="1" applyBorder="1" applyAlignment="1" applyProtection="1">
      <alignment horizontal="center" vertical="center" wrapText="1"/>
      <protection hidden="1"/>
    </xf>
    <xf numFmtId="0" fontId="15" fillId="0" borderId="42" xfId="0" applyFont="1" applyBorder="1" applyAlignment="1" applyProtection="1">
      <alignment horizontal="center" vertical="center" wrapText="1"/>
      <protection hidden="1"/>
    </xf>
    <xf numFmtId="0" fontId="15" fillId="0" borderId="39" xfId="0" applyFont="1" applyBorder="1" applyAlignment="1" applyProtection="1">
      <alignment horizontal="center" vertical="center" wrapText="1"/>
      <protection hidden="1"/>
    </xf>
    <xf numFmtId="0" fontId="18" fillId="9" borderId="52" xfId="0" applyFont="1" applyFill="1" applyBorder="1" applyAlignment="1" applyProtection="1">
      <alignment horizontal="center" vertical="center" wrapText="1"/>
      <protection hidden="1"/>
    </xf>
    <xf numFmtId="0" fontId="18" fillId="0" borderId="53" xfId="0" applyFont="1" applyBorder="1" applyAlignment="1" applyProtection="1">
      <alignment horizontal="center" vertical="center" wrapText="1"/>
      <protection hidden="1"/>
    </xf>
    <xf numFmtId="0" fontId="18" fillId="0" borderId="8" xfId="0" applyFont="1" applyBorder="1" applyAlignment="1" applyProtection="1">
      <alignment horizontal="center" vertical="center" wrapText="1"/>
      <protection hidden="1"/>
    </xf>
    <xf numFmtId="0" fontId="18" fillId="0" borderId="49" xfId="0" applyFont="1" applyBorder="1" applyAlignment="1" applyProtection="1">
      <alignment horizontal="center" vertical="center" wrapText="1"/>
      <protection hidden="1"/>
    </xf>
    <xf numFmtId="0" fontId="15" fillId="6" borderId="0" xfId="0" applyFont="1" applyFill="1" applyAlignment="1" applyProtection="1">
      <alignment horizontal="center" vertical="center" wrapText="1"/>
      <protection hidden="1"/>
    </xf>
    <xf numFmtId="0" fontId="18" fillId="0" borderId="5" xfId="0" applyFont="1" applyBorder="1" applyAlignment="1" applyProtection="1">
      <alignment horizontal="center" vertical="center" wrapText="1"/>
      <protection hidden="1"/>
    </xf>
    <xf numFmtId="0" fontId="5" fillId="9" borderId="52" xfId="0" applyFont="1" applyFill="1" applyBorder="1" applyAlignment="1" applyProtection="1">
      <alignment horizontal="center" vertical="center" wrapText="1"/>
      <protection hidden="1"/>
    </xf>
    <xf numFmtId="0" fontId="5" fillId="9" borderId="54" xfId="0" applyFont="1" applyFill="1" applyBorder="1" applyAlignment="1" applyProtection="1">
      <alignment horizontal="center" vertical="center" wrapText="1"/>
      <protection hidden="1"/>
    </xf>
    <xf numFmtId="0" fontId="5" fillId="0" borderId="55" xfId="0" applyFont="1" applyBorder="1" applyAlignment="1" applyProtection="1">
      <alignment horizontal="center" vertical="center" wrapText="1"/>
      <protection hidden="1"/>
    </xf>
    <xf numFmtId="0" fontId="5" fillId="9" borderId="57" xfId="0" applyFont="1" applyFill="1" applyBorder="1" applyAlignment="1" applyProtection="1">
      <alignment horizontal="center" vertical="center" wrapText="1"/>
      <protection hidden="1"/>
    </xf>
    <xf numFmtId="0" fontId="18" fillId="3" borderId="8" xfId="0" applyFont="1" applyFill="1" applyBorder="1" applyAlignment="1" applyProtection="1">
      <alignment horizontal="center" vertical="center" wrapText="1"/>
      <protection hidden="1"/>
    </xf>
    <xf numFmtId="0" fontId="18" fillId="3" borderId="49" xfId="0" applyFont="1" applyFill="1" applyBorder="1" applyAlignment="1" applyProtection="1">
      <alignment horizontal="center" vertical="center" wrapText="1"/>
      <protection hidden="1"/>
    </xf>
    <xf numFmtId="0" fontId="5" fillId="9" borderId="47" xfId="0" applyFont="1" applyFill="1" applyBorder="1" applyAlignment="1" applyProtection="1">
      <alignment horizontal="center" vertical="center" wrapText="1"/>
      <protection hidden="1"/>
    </xf>
    <xf numFmtId="0" fontId="5" fillId="0" borderId="38" xfId="0" applyFont="1" applyBorder="1" applyAlignment="1" applyProtection="1">
      <alignment horizontal="center" vertical="center" wrapText="1"/>
      <protection hidden="1"/>
    </xf>
    <xf numFmtId="0" fontId="5" fillId="9" borderId="61" xfId="0" applyFont="1" applyFill="1" applyBorder="1" applyAlignment="1" applyProtection="1">
      <alignment horizontal="center" vertical="center" wrapText="1"/>
      <protection hidden="1"/>
    </xf>
    <xf numFmtId="0" fontId="18" fillId="0" borderId="52" xfId="0" applyFont="1" applyBorder="1" applyAlignment="1" applyProtection="1">
      <alignment horizontal="center" vertical="center" wrapText="1"/>
      <protection hidden="1"/>
    </xf>
    <xf numFmtId="0" fontId="18" fillId="0" borderId="54" xfId="0" applyFont="1" applyBorder="1" applyAlignment="1" applyProtection="1">
      <alignment horizontal="center" vertical="center" wrapText="1"/>
      <protection hidden="1"/>
    </xf>
    <xf numFmtId="0" fontId="18" fillId="0" borderId="62" xfId="0" applyFont="1" applyBorder="1" applyAlignment="1" applyProtection="1">
      <alignment horizontal="center" vertical="center" wrapText="1"/>
      <protection hidden="1"/>
    </xf>
    <xf numFmtId="0" fontId="18" fillId="9" borderId="62" xfId="0" applyFont="1" applyFill="1" applyBorder="1" applyAlignment="1" applyProtection="1">
      <alignment horizontal="center" vertical="center" wrapText="1"/>
      <protection hidden="1"/>
    </xf>
    <xf numFmtId="0" fontId="18" fillId="0" borderId="65" xfId="0" applyFont="1" applyBorder="1" applyAlignment="1" applyProtection="1">
      <alignment horizontal="center" vertical="center" wrapText="1"/>
      <protection hidden="1"/>
    </xf>
    <xf numFmtId="0" fontId="18" fillId="0" borderId="21" xfId="0" applyFont="1" applyBorder="1" applyAlignment="1" applyProtection="1">
      <alignment horizontal="center" vertical="center" wrapText="1"/>
      <protection hidden="1"/>
    </xf>
    <xf numFmtId="0" fontId="18" fillId="0" borderId="29" xfId="0" applyFont="1" applyBorder="1" applyAlignment="1" applyProtection="1">
      <alignment horizontal="center" vertical="center" wrapText="1"/>
      <protection hidden="1"/>
    </xf>
    <xf numFmtId="0" fontId="19" fillId="0" borderId="0" xfId="0" applyFont="1"/>
    <xf numFmtId="0" fontId="19" fillId="0" borderId="0" xfId="0" applyFont="1" applyAlignment="1">
      <alignment wrapText="1"/>
    </xf>
    <xf numFmtId="0" fontId="20" fillId="12" borderId="77" xfId="0" applyFont="1" applyFill="1" applyBorder="1" applyAlignment="1">
      <alignment vertical="center" wrapText="1"/>
    </xf>
    <xf numFmtId="0" fontId="23" fillId="3" borderId="0" xfId="0" applyFont="1" applyFill="1"/>
    <xf numFmtId="0" fontId="23" fillId="0" borderId="0" xfId="0" applyFont="1"/>
    <xf numFmtId="0" fontId="22" fillId="3" borderId="7" xfId="0" applyFont="1" applyFill="1" applyBorder="1" applyAlignment="1" applyProtection="1">
      <alignment vertical="center" wrapText="1"/>
      <protection hidden="1"/>
    </xf>
    <xf numFmtId="0" fontId="22" fillId="3" borderId="10" xfId="0" applyFont="1" applyFill="1" applyBorder="1" applyAlignment="1" applyProtection="1">
      <alignment vertical="center" wrapText="1"/>
      <protection hidden="1"/>
    </xf>
    <xf numFmtId="1" fontId="23" fillId="0" borderId="1" xfId="1" applyNumberFormat="1" applyFont="1" applyFill="1" applyBorder="1" applyAlignment="1" applyProtection="1">
      <alignment horizontal="center" vertical="center"/>
      <protection locked="0" hidden="1"/>
    </xf>
    <xf numFmtId="1" fontId="23" fillId="0" borderId="2" xfId="1" applyNumberFormat="1" applyFont="1" applyFill="1" applyBorder="1" applyAlignment="1" applyProtection="1">
      <alignment horizontal="center" vertical="center"/>
      <protection locked="0" hidden="1"/>
    </xf>
    <xf numFmtId="1" fontId="25" fillId="0" borderId="54" xfId="1" applyNumberFormat="1" applyFont="1" applyFill="1" applyBorder="1" applyAlignment="1" applyProtection="1">
      <alignment horizontal="center" vertical="center"/>
      <protection hidden="1"/>
    </xf>
    <xf numFmtId="1" fontId="23" fillId="0" borderId="4" xfId="1" applyNumberFormat="1" applyFont="1" applyFill="1" applyBorder="1" applyAlignment="1" applyProtection="1">
      <alignment horizontal="center" vertical="center"/>
      <protection locked="0" hidden="1"/>
    </xf>
    <xf numFmtId="164" fontId="27" fillId="0" borderId="1" xfId="1" applyNumberFormat="1" applyFont="1" applyBorder="1" applyAlignment="1" applyProtection="1">
      <alignment horizontal="center" vertical="center"/>
      <protection hidden="1"/>
    </xf>
    <xf numFmtId="164" fontId="27" fillId="0" borderId="2" xfId="1" applyNumberFormat="1" applyFont="1" applyBorder="1" applyAlignment="1" applyProtection="1">
      <alignment horizontal="center" vertical="center"/>
      <protection hidden="1"/>
    </xf>
    <xf numFmtId="164" fontId="27" fillId="0" borderId="57" xfId="1" applyNumberFormat="1" applyFont="1" applyBorder="1" applyAlignment="1" applyProtection="1">
      <alignment horizontal="center" vertical="center"/>
      <protection hidden="1"/>
    </xf>
    <xf numFmtId="164" fontId="27" fillId="0" borderId="4" xfId="1" applyNumberFormat="1" applyFont="1" applyBorder="1" applyAlignment="1" applyProtection="1">
      <alignment horizontal="center" vertical="center"/>
      <protection hidden="1"/>
    </xf>
    <xf numFmtId="0" fontId="23" fillId="3" borderId="25" xfId="0" applyFont="1" applyFill="1" applyBorder="1"/>
    <xf numFmtId="0" fontId="23" fillId="3" borderId="26" xfId="0" applyFont="1" applyFill="1" applyBorder="1"/>
    <xf numFmtId="0" fontId="23" fillId="3" borderId="27" xfId="0" applyFont="1" applyFill="1" applyBorder="1"/>
    <xf numFmtId="0" fontId="23" fillId="3" borderId="19" xfId="0" applyFont="1" applyFill="1" applyBorder="1"/>
    <xf numFmtId="0" fontId="23" fillId="3" borderId="20" xfId="0" applyFont="1" applyFill="1" applyBorder="1"/>
    <xf numFmtId="0" fontId="23" fillId="3" borderId="22" xfId="0" applyFont="1" applyFill="1" applyBorder="1"/>
    <xf numFmtId="0" fontId="23" fillId="3" borderId="23" xfId="0" applyFont="1" applyFill="1" applyBorder="1"/>
    <xf numFmtId="0" fontId="23" fillId="3" borderId="24" xfId="0" applyFont="1" applyFill="1" applyBorder="1"/>
    <xf numFmtId="0" fontId="10" fillId="3" borderId="0" xfId="0" applyFont="1" applyFill="1" applyAlignment="1">
      <alignment horizontal="center" vertical="center"/>
    </xf>
    <xf numFmtId="0" fontId="0" fillId="3" borderId="0" xfId="0" applyFill="1"/>
    <xf numFmtId="0" fontId="28" fillId="0" borderId="0" xfId="0" applyFont="1"/>
    <xf numFmtId="0" fontId="29" fillId="0" borderId="0" xfId="0" applyFont="1"/>
    <xf numFmtId="164" fontId="27" fillId="0" borderId="54" xfId="1" applyNumberFormat="1" applyFont="1" applyBorder="1" applyAlignment="1" applyProtection="1">
      <alignment horizontal="center" vertical="center"/>
      <protection hidden="1"/>
    </xf>
    <xf numFmtId="1" fontId="23" fillId="0" borderId="54" xfId="1" applyNumberFormat="1" applyFont="1" applyFill="1" applyBorder="1" applyAlignment="1" applyProtection="1">
      <alignment horizontal="center" vertical="center"/>
      <protection hidden="1"/>
    </xf>
    <xf numFmtId="0" fontId="28" fillId="0" borderId="0" xfId="0" applyFont="1" applyAlignment="1">
      <alignment horizontal="justify" wrapText="1"/>
    </xf>
    <xf numFmtId="0" fontId="31" fillId="0" borderId="0" xfId="0" applyFont="1"/>
    <xf numFmtId="0" fontId="32" fillId="0" borderId="0" xfId="3"/>
    <xf numFmtId="0" fontId="23" fillId="0" borderId="0" xfId="0" applyFont="1" applyAlignment="1">
      <alignment horizontal="justify" vertical="center"/>
    </xf>
    <xf numFmtId="0" fontId="34" fillId="0" borderId="0" xfId="0" applyFont="1" applyAlignment="1">
      <alignment horizontal="justify" vertical="center"/>
    </xf>
    <xf numFmtId="0" fontId="33" fillId="0" borderId="0" xfId="0" applyFont="1" applyAlignment="1">
      <alignment horizontal="justify" vertical="center"/>
    </xf>
    <xf numFmtId="0" fontId="35" fillId="3" borderId="0" xfId="0" applyFont="1" applyFill="1" applyProtection="1">
      <protection locked="0"/>
    </xf>
    <xf numFmtId="0" fontId="35" fillId="3" borderId="0" xfId="0" applyFont="1" applyFill="1" applyAlignment="1" applyProtection="1">
      <alignment vertical="center" wrapText="1"/>
      <protection locked="0"/>
    </xf>
    <xf numFmtId="0" fontId="24" fillId="13" borderId="1" xfId="0" applyFont="1" applyFill="1" applyBorder="1" applyAlignment="1">
      <alignment horizontal="center" vertical="center"/>
    </xf>
    <xf numFmtId="0" fontId="23" fillId="3" borderId="1" xfId="0" applyFont="1" applyFill="1" applyBorder="1" applyAlignment="1">
      <alignment horizontal="center" vertical="center"/>
    </xf>
    <xf numFmtId="0" fontId="22" fillId="3" borderId="1" xfId="0" applyFont="1" applyFill="1" applyBorder="1" applyAlignment="1" applyProtection="1">
      <alignment horizontal="center" vertical="center"/>
      <protection hidden="1"/>
    </xf>
    <xf numFmtId="0" fontId="22" fillId="5" borderId="1" xfId="0" applyFont="1" applyFill="1" applyBorder="1" applyAlignment="1" applyProtection="1">
      <alignment horizontal="center" vertical="center"/>
      <protection hidden="1"/>
    </xf>
    <xf numFmtId="0" fontId="22" fillId="6" borderId="1" xfId="0" applyFont="1" applyFill="1" applyBorder="1" applyAlignment="1" applyProtection="1">
      <alignment horizontal="center" vertical="center"/>
      <protection hidden="1"/>
    </xf>
    <xf numFmtId="0" fontId="25" fillId="13" borderId="52" xfId="0" applyFont="1" applyFill="1" applyBorder="1" applyAlignment="1" applyProtection="1">
      <alignment horizontal="center" vertical="center" wrapText="1"/>
      <protection hidden="1"/>
    </xf>
    <xf numFmtId="0" fontId="44" fillId="15" borderId="1" xfId="0" applyFont="1" applyFill="1" applyBorder="1" applyAlignment="1">
      <alignment horizontal="center" vertical="center" wrapText="1"/>
    </xf>
    <xf numFmtId="14" fontId="45" fillId="0" borderId="1" xfId="0" applyNumberFormat="1" applyFont="1" applyBorder="1" applyAlignment="1">
      <alignment horizontal="center" vertical="center"/>
    </xf>
    <xf numFmtId="49" fontId="45" fillId="0" borderId="18" xfId="0" applyNumberFormat="1" applyFont="1" applyBorder="1" applyAlignment="1">
      <alignment horizontal="center" vertical="center"/>
    </xf>
    <xf numFmtId="0" fontId="45" fillId="0" borderId="21" xfId="0" applyFont="1" applyBorder="1" applyAlignment="1">
      <alignment horizontal="justify" vertical="top" wrapText="1"/>
    </xf>
    <xf numFmtId="0" fontId="32" fillId="0" borderId="0" xfId="3" applyAlignment="1">
      <alignment horizontal="justify" vertical="top"/>
    </xf>
    <xf numFmtId="0" fontId="25" fillId="0" borderId="0" xfId="0" applyFont="1" applyAlignment="1">
      <alignment horizontal="justify" vertical="top"/>
    </xf>
    <xf numFmtId="0" fontId="34" fillId="0" borderId="0" xfId="0" applyFont="1" applyAlignment="1">
      <alignment horizontal="justify" vertical="top"/>
    </xf>
    <xf numFmtId="0" fontId="50" fillId="0" borderId="0" xfId="0" applyFont="1" applyAlignment="1">
      <alignment horizontal="justify" vertical="center" wrapText="1"/>
    </xf>
    <xf numFmtId="164" fontId="27" fillId="0" borderId="32" xfId="1" applyNumberFormat="1" applyFont="1" applyBorder="1" applyAlignment="1" applyProtection="1">
      <alignment horizontal="center" vertical="center"/>
      <protection hidden="1"/>
    </xf>
    <xf numFmtId="164" fontId="27" fillId="0" borderId="47" xfId="1" applyNumberFormat="1" applyFont="1" applyBorder="1" applyAlignment="1" applyProtection="1">
      <alignment horizontal="center" vertical="center"/>
      <protection hidden="1"/>
    </xf>
    <xf numFmtId="164" fontId="27" fillId="0" borderId="8" xfId="1" applyNumberFormat="1" applyFont="1" applyBorder="1" applyAlignment="1" applyProtection="1">
      <alignment horizontal="center" vertical="center"/>
      <protection hidden="1"/>
    </xf>
    <xf numFmtId="164" fontId="27" fillId="0" borderId="10" xfId="1" applyNumberFormat="1" applyFont="1" applyBorder="1" applyAlignment="1" applyProtection="1">
      <alignment horizontal="center" vertical="center"/>
      <protection hidden="1"/>
    </xf>
    <xf numFmtId="0" fontId="25" fillId="13" borderId="80" xfId="0" applyFont="1" applyFill="1" applyBorder="1" applyAlignment="1" applyProtection="1">
      <alignment horizontal="center" vertical="center" wrapText="1"/>
      <protection hidden="1"/>
    </xf>
    <xf numFmtId="0" fontId="25" fillId="13" borderId="65" xfId="0" applyFont="1" applyFill="1" applyBorder="1" applyAlignment="1" applyProtection="1">
      <alignment horizontal="center" vertical="center" wrapText="1"/>
      <protection hidden="1"/>
    </xf>
    <xf numFmtId="0" fontId="25" fillId="13" borderId="81" xfId="0" applyFont="1" applyFill="1" applyBorder="1" applyAlignment="1" applyProtection="1">
      <alignment horizontal="center" vertical="center" wrapText="1"/>
      <protection hidden="1"/>
    </xf>
    <xf numFmtId="0" fontId="9" fillId="0" borderId="0" xfId="0" applyFont="1" applyAlignment="1" applyProtection="1">
      <alignment horizontal="center" vertical="center"/>
      <protection locked="0"/>
    </xf>
    <xf numFmtId="0" fontId="51" fillId="3" borderId="0" xfId="0" applyFont="1" applyFill="1" applyAlignment="1">
      <alignment horizontal="centerContinuous" vertical="center"/>
    </xf>
    <xf numFmtId="0" fontId="51" fillId="3" borderId="0" xfId="0" applyFont="1" applyFill="1" applyAlignment="1">
      <alignment horizontal="centerContinuous"/>
    </xf>
    <xf numFmtId="0" fontId="51" fillId="0" borderId="0" xfId="0" applyFont="1" applyProtection="1">
      <protection locked="0"/>
    </xf>
    <xf numFmtId="0" fontId="51" fillId="0" borderId="0" xfId="0" applyFont="1"/>
    <xf numFmtId="0" fontId="52" fillId="3" borderId="0" xfId="0" applyFont="1" applyFill="1" applyAlignment="1">
      <alignment horizontal="center" vertical="center"/>
    </xf>
    <xf numFmtId="0" fontId="51" fillId="0" borderId="0" xfId="0" applyFont="1" applyAlignment="1" applyProtection="1">
      <alignment vertical="center"/>
      <protection locked="0"/>
    </xf>
    <xf numFmtId="0" fontId="51" fillId="0" borderId="0" xfId="0" applyFont="1" applyAlignment="1">
      <alignment vertical="center"/>
    </xf>
    <xf numFmtId="0" fontId="45" fillId="3" borderId="0" xfId="0" applyFont="1" applyFill="1" applyAlignment="1">
      <alignment horizontal="center" vertical="center"/>
    </xf>
    <xf numFmtId="0" fontId="45" fillId="3" borderId="0" xfId="0" applyFont="1" applyFill="1"/>
    <xf numFmtId="0" fontId="45" fillId="0" borderId="0" xfId="0" applyFont="1" applyProtection="1">
      <protection locked="0"/>
    </xf>
    <xf numFmtId="0" fontId="45" fillId="0" borderId="0" xfId="0" applyFont="1"/>
    <xf numFmtId="0" fontId="52" fillId="0" borderId="0" xfId="0" applyFont="1" applyAlignment="1" applyProtection="1">
      <alignment horizontal="center"/>
      <protection locked="0"/>
    </xf>
    <xf numFmtId="0" fontId="52" fillId="0" borderId="0" xfId="0" applyFont="1" applyAlignment="1">
      <alignment horizontal="center"/>
    </xf>
    <xf numFmtId="0" fontId="52" fillId="0" borderId="0" xfId="0" applyFont="1" applyAlignment="1" applyProtection="1">
      <alignment horizontal="center" vertical="center"/>
      <protection locked="0"/>
    </xf>
    <xf numFmtId="0" fontId="52" fillId="0" borderId="0" xfId="0" applyFont="1" applyAlignment="1">
      <alignment horizontal="center" vertical="center"/>
    </xf>
    <xf numFmtId="0" fontId="45" fillId="0" borderId="0" xfId="0" applyFont="1" applyAlignment="1" applyProtection="1">
      <alignment vertical="center" wrapText="1"/>
      <protection locked="0"/>
    </xf>
    <xf numFmtId="0" fontId="45" fillId="0" borderId="0" xfId="0" applyFont="1" applyAlignment="1">
      <alignment vertical="center" wrapText="1"/>
    </xf>
    <xf numFmtId="0" fontId="45" fillId="0" borderId="0" xfId="0" applyFont="1" applyAlignment="1">
      <alignment horizontal="center" vertical="center"/>
    </xf>
    <xf numFmtId="0" fontId="8" fillId="0" borderId="0" xfId="0" applyFont="1"/>
    <xf numFmtId="0" fontId="0" fillId="0" borderId="0" xfId="0" applyAlignment="1">
      <alignment horizontal="center" vertical="center"/>
    </xf>
    <xf numFmtId="0" fontId="15" fillId="0" borderId="1" xfId="0" applyFont="1" applyBorder="1" applyAlignment="1">
      <alignment horizontal="left" vertical="center"/>
    </xf>
    <xf numFmtId="0" fontId="0" fillId="0" borderId="0" xfId="0" applyAlignment="1">
      <alignment horizontal="left" vertical="center"/>
    </xf>
    <xf numFmtId="0" fontId="45" fillId="0" borderId="0" xfId="0" applyFont="1" applyAlignment="1" applyProtection="1">
      <alignment horizontal="center" vertical="center" wrapText="1"/>
      <protection locked="0"/>
    </xf>
    <xf numFmtId="0" fontId="45" fillId="0" borderId="0" xfId="0" applyFont="1" applyAlignment="1">
      <alignment horizontal="center" vertical="center" wrapText="1"/>
    </xf>
    <xf numFmtId="0" fontId="51" fillId="3" borderId="0" xfId="0" applyFont="1" applyFill="1" applyAlignment="1">
      <alignment horizontal="center" vertical="center"/>
    </xf>
    <xf numFmtId="0" fontId="52" fillId="4" borderId="1" xfId="2" applyFont="1" applyFill="1" applyBorder="1" applyAlignment="1">
      <alignment horizontal="center" vertical="center" wrapText="1"/>
    </xf>
    <xf numFmtId="0" fontId="52" fillId="4" borderId="34" xfId="2" applyFont="1" applyFill="1" applyBorder="1" applyAlignment="1">
      <alignment horizontal="center" vertical="center" wrapText="1"/>
    </xf>
    <xf numFmtId="0" fontId="56" fillId="18" borderId="12" xfId="0" applyFont="1" applyFill="1" applyBorder="1" applyAlignment="1">
      <alignment horizontal="center" vertical="center"/>
    </xf>
    <xf numFmtId="0" fontId="56" fillId="18" borderId="80" xfId="0" applyFont="1" applyFill="1" applyBorder="1" applyAlignment="1">
      <alignment horizontal="center" vertical="center"/>
    </xf>
    <xf numFmtId="0" fontId="56" fillId="18" borderId="13" xfId="0" applyFont="1" applyFill="1" applyBorder="1" applyAlignment="1">
      <alignment horizontal="center" vertical="top"/>
    </xf>
    <xf numFmtId="0" fontId="0" fillId="0" borderId="18" xfId="0" applyBorder="1" applyAlignment="1">
      <alignment horizontal="center" vertical="center"/>
    </xf>
    <xf numFmtId="0" fontId="0" fillId="0" borderId="66" xfId="0" applyBorder="1" applyAlignment="1">
      <alignment horizontal="center" vertical="center"/>
    </xf>
    <xf numFmtId="0" fontId="15" fillId="0" borderId="34" xfId="0" applyFont="1" applyBorder="1" applyAlignment="1">
      <alignment horizontal="left" vertical="center"/>
    </xf>
    <xf numFmtId="0" fontId="0" fillId="0" borderId="0" xfId="0" applyAlignment="1">
      <alignment horizontal="justify" vertical="center"/>
    </xf>
    <xf numFmtId="0" fontId="0" fillId="0" borderId="1" xfId="0" applyBorder="1" applyAlignment="1">
      <alignment horizontal="justify" vertical="center"/>
    </xf>
    <xf numFmtId="0" fontId="0" fillId="0" borderId="1" xfId="0" applyBorder="1" applyAlignment="1">
      <alignment horizontal="justify" vertical="center" wrapText="1"/>
    </xf>
    <xf numFmtId="0" fontId="0" fillId="0" borderId="34" xfId="0" applyBorder="1" applyAlignment="1">
      <alignment horizontal="justify" vertical="center"/>
    </xf>
    <xf numFmtId="0" fontId="58" fillId="3" borderId="0" xfId="0" applyFont="1" applyFill="1"/>
    <xf numFmtId="0" fontId="54" fillId="19" borderId="80" xfId="2" applyFont="1" applyFill="1" applyBorder="1" applyAlignment="1" applyProtection="1">
      <alignment horizontal="center" vertical="center" wrapText="1"/>
      <protection locked="0"/>
    </xf>
    <xf numFmtId="0" fontId="52" fillId="19" borderId="80" xfId="2" applyFont="1" applyFill="1" applyBorder="1" applyAlignment="1" applyProtection="1">
      <alignment horizontal="center" vertical="center" wrapText="1"/>
      <protection locked="0"/>
    </xf>
    <xf numFmtId="0" fontId="52" fillId="19" borderId="47" xfId="2" applyFont="1" applyFill="1" applyBorder="1" applyAlignment="1" applyProtection="1">
      <alignment horizontal="center" vertical="center" wrapText="1"/>
      <protection locked="0"/>
    </xf>
    <xf numFmtId="0" fontId="54" fillId="20" borderId="34" xfId="2" applyFont="1" applyFill="1" applyBorder="1" applyAlignment="1" applyProtection="1">
      <alignment horizontal="center" vertical="center" wrapText="1"/>
      <protection locked="0"/>
    </xf>
    <xf numFmtId="0" fontId="52" fillId="20" borderId="34" xfId="2" applyFont="1" applyFill="1" applyBorder="1" applyAlignment="1" applyProtection="1">
      <alignment horizontal="center" vertical="center" wrapText="1"/>
      <protection locked="0"/>
    </xf>
    <xf numFmtId="0" fontId="52" fillId="20" borderId="1" xfId="2" applyFont="1" applyFill="1" applyBorder="1" applyAlignment="1" applyProtection="1">
      <alignment horizontal="center" vertical="center" wrapText="1"/>
      <protection locked="0"/>
    </xf>
    <xf numFmtId="49" fontId="52" fillId="4" borderId="1" xfId="2" applyNumberFormat="1" applyFont="1" applyFill="1" applyBorder="1" applyAlignment="1">
      <alignment horizontal="center" vertical="center" wrapText="1"/>
    </xf>
    <xf numFmtId="0" fontId="5" fillId="0" borderId="35" xfId="0" applyFont="1" applyBorder="1" applyAlignment="1" applyProtection="1">
      <alignment horizontal="center" vertical="center" wrapText="1"/>
      <protection hidden="1"/>
    </xf>
    <xf numFmtId="0" fontId="5" fillId="0" borderId="37" xfId="0" applyFont="1" applyBorder="1" applyAlignment="1" applyProtection="1">
      <alignment horizontal="center" vertical="center" wrapText="1"/>
      <protection hidden="1"/>
    </xf>
    <xf numFmtId="0" fontId="5" fillId="9" borderId="43" xfId="0" applyFont="1" applyFill="1" applyBorder="1" applyAlignment="1" applyProtection="1">
      <alignment horizontal="center" vertical="center" wrapText="1"/>
      <protection hidden="1"/>
    </xf>
    <xf numFmtId="0" fontId="5" fillId="9" borderId="44" xfId="0" applyFont="1" applyFill="1" applyBorder="1" applyAlignment="1" applyProtection="1">
      <alignment horizontal="center" vertical="center" wrapText="1"/>
      <protection hidden="1"/>
    </xf>
    <xf numFmtId="0" fontId="5" fillId="3" borderId="35" xfId="0" applyFont="1" applyFill="1" applyBorder="1" applyAlignment="1" applyProtection="1">
      <alignment horizontal="center" vertical="center" wrapText="1"/>
      <protection hidden="1"/>
    </xf>
    <xf numFmtId="0" fontId="5" fillId="3" borderId="37" xfId="0" applyFont="1" applyFill="1" applyBorder="1" applyAlignment="1" applyProtection="1">
      <alignment horizontal="center" vertical="center" wrapText="1"/>
      <protection hidden="1"/>
    </xf>
    <xf numFmtId="0" fontId="5" fillId="9" borderId="59" xfId="0" applyFont="1" applyFill="1" applyBorder="1" applyAlignment="1" applyProtection="1">
      <alignment horizontal="center" vertical="center" wrapText="1"/>
      <protection hidden="1"/>
    </xf>
    <xf numFmtId="0" fontId="5" fillId="9" borderId="60" xfId="0" applyFont="1" applyFill="1" applyBorder="1" applyAlignment="1" applyProtection="1">
      <alignment horizontal="center" vertical="center" wrapText="1"/>
      <protection hidden="1"/>
    </xf>
    <xf numFmtId="0" fontId="5" fillId="9" borderId="40" xfId="0" applyFont="1" applyFill="1" applyBorder="1" applyAlignment="1" applyProtection="1">
      <alignment horizontal="center" vertical="center" wrapText="1"/>
      <protection hidden="1"/>
    </xf>
    <xf numFmtId="0" fontId="5" fillId="9" borderId="41" xfId="0" applyFont="1" applyFill="1" applyBorder="1" applyAlignment="1" applyProtection="1">
      <alignment horizontal="center" vertical="center" wrapText="1"/>
      <protection hidden="1"/>
    </xf>
    <xf numFmtId="0" fontId="5" fillId="9" borderId="51" xfId="0" applyFont="1" applyFill="1" applyBorder="1" applyAlignment="1" applyProtection="1">
      <alignment horizontal="center" vertical="center" wrapText="1"/>
      <protection hidden="1"/>
    </xf>
    <xf numFmtId="0" fontId="5" fillId="0" borderId="40" xfId="0" applyFont="1" applyBorder="1" applyAlignment="1" applyProtection="1">
      <alignment horizontal="center" vertical="center" wrapText="1"/>
      <protection hidden="1"/>
    </xf>
    <xf numFmtId="0" fontId="5" fillId="0" borderId="41" xfId="0" applyFont="1" applyBorder="1" applyAlignment="1" applyProtection="1">
      <alignment horizontal="center" vertical="center" wrapText="1"/>
      <protection hidden="1"/>
    </xf>
    <xf numFmtId="0" fontId="5" fillId="0" borderId="43" xfId="0" applyFont="1" applyBorder="1" applyAlignment="1" applyProtection="1">
      <alignment horizontal="center" vertical="center" wrapText="1"/>
      <protection hidden="1"/>
    </xf>
    <xf numFmtId="0" fontId="5" fillId="0" borderId="44" xfId="0" applyFont="1" applyBorder="1" applyAlignment="1" applyProtection="1">
      <alignment horizontal="center" vertical="center" wrapText="1"/>
      <protection hidden="1"/>
    </xf>
    <xf numFmtId="0" fontId="5" fillId="9" borderId="71" xfId="0" applyFont="1" applyFill="1" applyBorder="1" applyAlignment="1" applyProtection="1">
      <alignment horizontal="center" vertical="center" wrapText="1"/>
      <protection hidden="1"/>
    </xf>
    <xf numFmtId="0" fontId="5" fillId="9" borderId="72" xfId="0" applyFont="1" applyFill="1" applyBorder="1" applyAlignment="1" applyProtection="1">
      <alignment horizontal="center" vertical="center" wrapText="1"/>
      <protection hidden="1"/>
    </xf>
    <xf numFmtId="0" fontId="5" fillId="9" borderId="64" xfId="0" applyFont="1" applyFill="1" applyBorder="1" applyAlignment="1" applyProtection="1">
      <alignment horizontal="center" vertical="center" wrapText="1"/>
      <protection hidden="1"/>
    </xf>
    <xf numFmtId="0" fontId="5" fillId="0" borderId="12" xfId="0" applyFont="1" applyBorder="1" applyAlignment="1" applyProtection="1">
      <alignment horizontal="center" vertical="center" wrapText="1"/>
      <protection hidden="1"/>
    </xf>
    <xf numFmtId="0" fontId="5" fillId="0" borderId="18" xfId="0" applyFont="1" applyBorder="1" applyAlignment="1" applyProtection="1">
      <alignment horizontal="center" vertical="center" wrapText="1"/>
      <protection hidden="1"/>
    </xf>
    <xf numFmtId="0" fontId="5" fillId="0" borderId="66" xfId="0" applyFont="1" applyBorder="1" applyAlignment="1" applyProtection="1">
      <alignment horizontal="center" vertical="center" wrapText="1"/>
      <protection hidden="1"/>
    </xf>
    <xf numFmtId="0" fontId="5" fillId="9" borderId="50" xfId="0" applyFont="1" applyFill="1" applyBorder="1" applyAlignment="1" applyProtection="1">
      <alignment horizontal="center" vertical="center" wrapText="1"/>
      <protection hidden="1"/>
    </xf>
    <xf numFmtId="0" fontId="5" fillId="0" borderId="59" xfId="0" applyFont="1" applyBorder="1" applyAlignment="1" applyProtection="1">
      <alignment horizontal="center" vertical="center" wrapText="1"/>
      <protection hidden="1"/>
    </xf>
    <xf numFmtId="0" fontId="5" fillId="0" borderId="60" xfId="0" applyFont="1" applyBorder="1" applyAlignment="1" applyProtection="1">
      <alignment horizontal="center" vertical="center" wrapText="1"/>
      <protection hidden="1"/>
    </xf>
    <xf numFmtId="0" fontId="5" fillId="9" borderId="63" xfId="0" applyFont="1" applyFill="1" applyBorder="1" applyAlignment="1" applyProtection="1">
      <alignment horizontal="center" vertical="center" wrapText="1"/>
      <protection hidden="1"/>
    </xf>
    <xf numFmtId="0" fontId="3" fillId="0" borderId="11" xfId="0" applyFont="1" applyBorder="1" applyAlignment="1">
      <alignment horizontal="center" vertical="center"/>
    </xf>
    <xf numFmtId="0" fontId="3" fillId="0" borderId="61" xfId="0" applyFont="1" applyBorder="1" applyAlignment="1">
      <alignment horizontal="center" vertical="center"/>
    </xf>
    <xf numFmtId="0" fontId="3" fillId="0" borderId="47" xfId="0" applyFont="1" applyBorder="1" applyAlignment="1">
      <alignment horizontal="center" vertical="center"/>
    </xf>
    <xf numFmtId="0" fontId="22" fillId="0" borderId="11" xfId="0" applyFont="1" applyBorder="1" applyAlignment="1" applyProtection="1">
      <alignment horizontal="center" vertical="center" wrapText="1"/>
      <protection locked="0"/>
    </xf>
    <xf numFmtId="0" fontId="22" fillId="0" borderId="61" xfId="0" applyFont="1" applyBorder="1" applyAlignment="1" applyProtection="1">
      <alignment horizontal="center" vertical="center" wrapText="1"/>
      <protection locked="0"/>
    </xf>
    <xf numFmtId="0" fontId="22" fillId="0" borderId="47" xfId="0" applyFont="1" applyBorder="1" applyAlignment="1" applyProtection="1">
      <alignment horizontal="center" vertical="center" wrapText="1"/>
      <protection locked="0"/>
    </xf>
    <xf numFmtId="0" fontId="14" fillId="4" borderId="0" xfId="0" applyFont="1" applyFill="1" applyAlignment="1" applyProtection="1">
      <alignment horizontal="center"/>
      <protection hidden="1"/>
    </xf>
    <xf numFmtId="0" fontId="25" fillId="13" borderId="14" xfId="0" applyFont="1" applyFill="1" applyBorder="1" applyAlignment="1" applyProtection="1">
      <alignment horizontal="center" vertical="center"/>
      <protection hidden="1"/>
    </xf>
    <xf numFmtId="0" fontId="25" fillId="13" borderId="6" xfId="0" applyFont="1" applyFill="1" applyBorder="1" applyAlignment="1" applyProtection="1">
      <alignment horizontal="center" vertical="center"/>
      <protection hidden="1"/>
    </xf>
    <xf numFmtId="0" fontId="25" fillId="13" borderId="15" xfId="0" applyFont="1" applyFill="1" applyBorder="1" applyAlignment="1" applyProtection="1">
      <alignment horizontal="center" vertical="center"/>
      <protection hidden="1"/>
    </xf>
    <xf numFmtId="0" fontId="25" fillId="13" borderId="48" xfId="0" applyFont="1" applyFill="1" applyBorder="1" applyAlignment="1" applyProtection="1">
      <alignment horizontal="center" vertical="center"/>
      <protection hidden="1"/>
    </xf>
    <xf numFmtId="0" fontId="25" fillId="13" borderId="9" xfId="0" applyFont="1" applyFill="1" applyBorder="1" applyAlignment="1" applyProtection="1">
      <alignment horizontal="center" vertical="center"/>
      <protection hidden="1"/>
    </xf>
    <xf numFmtId="0" fontId="25" fillId="13" borderId="30" xfId="0" applyFont="1" applyFill="1" applyBorder="1" applyAlignment="1" applyProtection="1">
      <alignment horizontal="center" vertical="center"/>
      <protection hidden="1"/>
    </xf>
    <xf numFmtId="0" fontId="41" fillId="13" borderId="5" xfId="0" applyFont="1" applyFill="1" applyBorder="1" applyAlignment="1" applyProtection="1">
      <alignment horizontal="justify" vertical="center" wrapText="1"/>
      <protection locked="0"/>
    </xf>
    <xf numFmtId="0" fontId="41" fillId="13" borderId="6" xfId="0" applyFont="1" applyFill="1" applyBorder="1" applyAlignment="1" applyProtection="1">
      <alignment horizontal="justify" vertical="center" wrapText="1"/>
      <protection locked="0"/>
    </xf>
    <xf numFmtId="0" fontId="41" fillId="13" borderId="7" xfId="0" applyFont="1" applyFill="1" applyBorder="1" applyAlignment="1" applyProtection="1">
      <alignment horizontal="justify" vertical="center" wrapText="1"/>
      <protection locked="0"/>
    </xf>
    <xf numFmtId="0" fontId="41" fillId="13" borderId="8" xfId="0" applyFont="1" applyFill="1" applyBorder="1" applyAlignment="1" applyProtection="1">
      <alignment horizontal="justify" vertical="center" wrapText="1"/>
      <protection locked="0"/>
    </xf>
    <xf numFmtId="0" fontId="41" fillId="13" borderId="9" xfId="0" applyFont="1" applyFill="1" applyBorder="1" applyAlignment="1" applyProtection="1">
      <alignment horizontal="justify" vertical="center" wrapText="1"/>
      <protection locked="0"/>
    </xf>
    <xf numFmtId="0" fontId="41" fillId="13" borderId="10" xfId="0" applyFont="1" applyFill="1" applyBorder="1" applyAlignment="1" applyProtection="1">
      <alignment horizontal="justify" vertical="center" wrapText="1"/>
      <protection locked="0"/>
    </xf>
    <xf numFmtId="0" fontId="22" fillId="0" borderId="5" xfId="0" applyFont="1" applyBorder="1" applyAlignment="1" applyProtection="1">
      <alignment horizontal="center" vertical="center" wrapText="1"/>
      <protection locked="0"/>
    </xf>
    <xf numFmtId="0" fontId="22" fillId="0" borderId="7" xfId="0" applyFont="1" applyBorder="1" applyAlignment="1" applyProtection="1">
      <alignment horizontal="center" vertical="center" wrapText="1"/>
      <protection locked="0"/>
    </xf>
    <xf numFmtId="0" fontId="22" fillId="0" borderId="49" xfId="0" applyFont="1" applyBorder="1" applyAlignment="1" applyProtection="1">
      <alignment horizontal="center" vertical="center" wrapText="1"/>
      <protection locked="0"/>
    </xf>
    <xf numFmtId="0" fontId="22" fillId="0" borderId="79" xfId="0" applyFont="1" applyBorder="1" applyAlignment="1" applyProtection="1">
      <alignment horizontal="center" vertical="center" wrapText="1"/>
      <protection locked="0"/>
    </xf>
    <xf numFmtId="0" fontId="22" fillId="0" borderId="8" xfId="0" applyFont="1" applyBorder="1" applyAlignment="1" applyProtection="1">
      <alignment horizontal="center" vertical="center" wrapText="1"/>
      <protection locked="0"/>
    </xf>
    <xf numFmtId="0" fontId="22" fillId="0" borderId="10" xfId="0" applyFont="1" applyBorder="1" applyAlignment="1" applyProtection="1">
      <alignment horizontal="center" vertical="center" wrapText="1"/>
      <protection locked="0"/>
    </xf>
    <xf numFmtId="0" fontId="41" fillId="13" borderId="49" xfId="0" applyFont="1" applyFill="1" applyBorder="1" applyAlignment="1" applyProtection="1">
      <alignment horizontal="justify" vertical="center" wrapText="1"/>
      <protection locked="0"/>
    </xf>
    <xf numFmtId="0" fontId="41" fillId="13" borderId="0" xfId="0" applyFont="1" applyFill="1" applyAlignment="1" applyProtection="1">
      <alignment horizontal="justify" vertical="center" wrapText="1"/>
      <protection locked="0"/>
    </xf>
    <xf numFmtId="0" fontId="41" fillId="13" borderId="79" xfId="0" applyFont="1" applyFill="1" applyBorder="1" applyAlignment="1" applyProtection="1">
      <alignment horizontal="justify" vertical="center" wrapText="1"/>
      <protection locked="0"/>
    </xf>
    <xf numFmtId="0" fontId="22" fillId="0" borderId="1" xfId="0" applyFont="1" applyBorder="1" applyAlignment="1" applyProtection="1">
      <alignment horizontal="center" vertical="center" wrapText="1"/>
      <protection locked="0"/>
    </xf>
    <xf numFmtId="0" fontId="22" fillId="3" borderId="68" xfId="0" applyFont="1" applyFill="1" applyBorder="1" applyAlignment="1">
      <alignment horizontal="center"/>
    </xf>
    <xf numFmtId="0" fontId="22" fillId="3" borderId="28" xfId="0" applyFont="1" applyFill="1" applyBorder="1" applyAlignment="1">
      <alignment horizontal="center"/>
    </xf>
    <xf numFmtId="0" fontId="22" fillId="3" borderId="23" xfId="0" applyFont="1" applyFill="1" applyBorder="1" applyAlignment="1">
      <alignment horizontal="center"/>
    </xf>
    <xf numFmtId="0" fontId="22" fillId="3" borderId="24" xfId="0" applyFont="1" applyFill="1" applyBorder="1" applyAlignment="1">
      <alignment horizontal="center"/>
    </xf>
    <xf numFmtId="0" fontId="25" fillId="13" borderId="25" xfId="0" applyFont="1" applyFill="1" applyBorder="1" applyAlignment="1" applyProtection="1">
      <alignment horizontal="center" vertical="center"/>
      <protection hidden="1"/>
    </xf>
    <xf numFmtId="0" fontId="25" fillId="13" borderId="26" xfId="0" applyFont="1" applyFill="1" applyBorder="1" applyAlignment="1" applyProtection="1">
      <alignment horizontal="center" vertical="center"/>
      <protection hidden="1"/>
    </xf>
    <xf numFmtId="0" fontId="25" fillId="13" borderId="27" xfId="0" applyFont="1" applyFill="1" applyBorder="1" applyAlignment="1" applyProtection="1">
      <alignment horizontal="center" vertical="center"/>
      <protection hidden="1"/>
    </xf>
    <xf numFmtId="0" fontId="25" fillId="0" borderId="5" xfId="0" applyFont="1" applyBorder="1" applyAlignment="1" applyProtection="1">
      <alignment horizontal="left" vertical="top" wrapText="1"/>
      <protection locked="0"/>
    </xf>
    <xf numFmtId="0" fontId="25" fillId="0" borderId="6" xfId="0" applyFont="1" applyBorder="1" applyAlignment="1" applyProtection="1">
      <alignment horizontal="left" vertical="top" wrapText="1"/>
      <protection locked="0"/>
    </xf>
    <xf numFmtId="0" fontId="25" fillId="0" borderId="7" xfId="0" applyFont="1" applyBorder="1" applyAlignment="1" applyProtection="1">
      <alignment horizontal="left" vertical="top" wrapText="1"/>
      <protection locked="0"/>
    </xf>
    <xf numFmtId="0" fontId="25" fillId="0" borderId="49" xfId="0" applyFont="1" applyBorder="1" applyAlignment="1" applyProtection="1">
      <alignment horizontal="left" vertical="top" wrapText="1"/>
      <protection locked="0"/>
    </xf>
    <xf numFmtId="0" fontId="25" fillId="0" borderId="0" xfId="0" applyFont="1" applyAlignment="1" applyProtection="1">
      <alignment horizontal="left" vertical="top" wrapText="1"/>
      <protection locked="0"/>
    </xf>
    <xf numFmtId="0" fontId="25" fillId="0" borderId="79" xfId="0" applyFont="1" applyBorder="1" applyAlignment="1" applyProtection="1">
      <alignment horizontal="left" vertical="top" wrapText="1"/>
      <protection locked="0"/>
    </xf>
    <xf numFmtId="0" fontId="25" fillId="0" borderId="8" xfId="0" applyFont="1" applyBorder="1" applyAlignment="1" applyProtection="1">
      <alignment horizontal="left" vertical="top" wrapText="1"/>
      <protection locked="0"/>
    </xf>
    <xf numFmtId="0" fontId="25" fillId="0" borderId="9" xfId="0" applyFont="1" applyBorder="1" applyAlignment="1" applyProtection="1">
      <alignment horizontal="left" vertical="top" wrapText="1"/>
      <protection locked="0"/>
    </xf>
    <xf numFmtId="0" fontId="25" fillId="0" borderId="10" xfId="0" applyFont="1" applyBorder="1" applyAlignment="1" applyProtection="1">
      <alignment horizontal="left" vertical="top" wrapText="1"/>
      <protection locked="0"/>
    </xf>
    <xf numFmtId="0" fontId="25" fillId="0" borderId="1" xfId="0" applyFont="1" applyBorder="1" applyAlignment="1" applyProtection="1">
      <alignment horizontal="left" vertical="top" wrapText="1"/>
      <protection locked="0"/>
    </xf>
    <xf numFmtId="0" fontId="22" fillId="3" borderId="18" xfId="0" applyFont="1" applyFill="1" applyBorder="1" applyAlignment="1" applyProtection="1">
      <alignment horizontal="left" vertical="center"/>
      <protection hidden="1"/>
    </xf>
    <xf numFmtId="0" fontId="22" fillId="3" borderId="1" xfId="0" applyFont="1" applyFill="1" applyBorder="1" applyAlignment="1" applyProtection="1">
      <alignment horizontal="left" vertical="center"/>
      <protection hidden="1"/>
    </xf>
    <xf numFmtId="0" fontId="22" fillId="3" borderId="2" xfId="0" applyFont="1" applyFill="1" applyBorder="1" applyAlignment="1" applyProtection="1">
      <alignment horizontal="left" vertical="center"/>
      <protection hidden="1"/>
    </xf>
    <xf numFmtId="0" fontId="3" fillId="3" borderId="66" xfId="0" applyFont="1" applyFill="1" applyBorder="1" applyAlignment="1" applyProtection="1">
      <alignment horizontal="left" vertical="center" wrapText="1"/>
      <protection hidden="1"/>
    </xf>
    <xf numFmtId="0" fontId="3" fillId="3" borderId="34" xfId="0" applyFont="1" applyFill="1" applyBorder="1" applyAlignment="1" applyProtection="1">
      <alignment horizontal="left" vertical="center" wrapText="1"/>
      <protection hidden="1"/>
    </xf>
    <xf numFmtId="0" fontId="3" fillId="3" borderId="78" xfId="0" applyFont="1" applyFill="1" applyBorder="1" applyAlignment="1" applyProtection="1">
      <alignment horizontal="left" vertical="center" wrapText="1"/>
      <protection hidden="1"/>
    </xf>
    <xf numFmtId="0" fontId="3" fillId="3" borderId="47" xfId="0" applyFont="1" applyFill="1" applyBorder="1" applyAlignment="1" applyProtection="1">
      <alignment horizontal="left" vertical="center" wrapText="1"/>
      <protection hidden="1"/>
    </xf>
    <xf numFmtId="0" fontId="23" fillId="3" borderId="16" xfId="0" applyFont="1" applyFill="1" applyBorder="1" applyAlignment="1" applyProtection="1">
      <alignment horizontal="center"/>
      <protection hidden="1"/>
    </xf>
    <xf numFmtId="0" fontId="23" fillId="3" borderId="3" xfId="0" applyFont="1" applyFill="1" applyBorder="1" applyAlignment="1" applyProtection="1">
      <alignment horizontal="center"/>
      <protection hidden="1"/>
    </xf>
    <xf numFmtId="0" fontId="23" fillId="3" borderId="17" xfId="0" applyFont="1" applyFill="1" applyBorder="1" applyAlignment="1" applyProtection="1">
      <alignment horizontal="center"/>
      <protection hidden="1"/>
    </xf>
    <xf numFmtId="0" fontId="36" fillId="14" borderId="18" xfId="0" applyFont="1" applyFill="1" applyBorder="1" applyAlignment="1" applyProtection="1">
      <alignment horizontal="center" vertical="center"/>
      <protection hidden="1"/>
    </xf>
    <xf numFmtId="0" fontId="36" fillId="14" borderId="1" xfId="0" applyFont="1" applyFill="1" applyBorder="1" applyAlignment="1" applyProtection="1">
      <alignment horizontal="center" vertical="center"/>
      <protection hidden="1"/>
    </xf>
    <xf numFmtId="0" fontId="36" fillId="14" borderId="2" xfId="0" applyFont="1" applyFill="1" applyBorder="1" applyAlignment="1" applyProtection="1">
      <alignment horizontal="center" vertical="center"/>
      <protection hidden="1"/>
    </xf>
    <xf numFmtId="0" fontId="36" fillId="14" borderId="21" xfId="0" applyFont="1" applyFill="1" applyBorder="1" applyAlignment="1" applyProtection="1">
      <alignment horizontal="center" vertical="center"/>
      <protection hidden="1"/>
    </xf>
    <xf numFmtId="0" fontId="23" fillId="3" borderId="14" xfId="0" applyFont="1" applyFill="1" applyBorder="1" applyAlignment="1" applyProtection="1">
      <alignment horizontal="center"/>
      <protection hidden="1"/>
    </xf>
    <xf numFmtId="0" fontId="23" fillId="3" borderId="6" xfId="0" applyFont="1" applyFill="1" applyBorder="1" applyAlignment="1" applyProtection="1">
      <alignment horizontal="center"/>
      <protection hidden="1"/>
    </xf>
    <xf numFmtId="0" fontId="23" fillId="3" borderId="15" xfId="0" applyFont="1" applyFill="1" applyBorder="1" applyAlignment="1" applyProtection="1">
      <alignment horizontal="center"/>
      <protection hidden="1"/>
    </xf>
    <xf numFmtId="0" fontId="25" fillId="13" borderId="12" xfId="0" applyFont="1" applyFill="1" applyBorder="1" applyAlignment="1" applyProtection="1">
      <alignment horizontal="center" vertical="center" wrapText="1"/>
      <protection hidden="1"/>
    </xf>
    <xf numFmtId="0" fontId="25" fillId="13" borderId="80" xfId="0" applyFont="1" applyFill="1" applyBorder="1" applyAlignment="1" applyProtection="1">
      <alignment horizontal="center" vertical="center" wrapText="1"/>
      <protection hidden="1"/>
    </xf>
    <xf numFmtId="0" fontId="22" fillId="0" borderId="18" xfId="0" applyFont="1" applyBorder="1" applyAlignment="1" applyProtection="1">
      <alignment horizontal="left" vertical="center"/>
      <protection hidden="1"/>
    </xf>
    <xf numFmtId="0" fontId="22" fillId="0" borderId="1" xfId="0" applyFont="1" applyBorder="1" applyAlignment="1" applyProtection="1">
      <alignment horizontal="left" vertical="center"/>
      <protection hidden="1"/>
    </xf>
    <xf numFmtId="0" fontId="25" fillId="13" borderId="16" xfId="0" applyFont="1" applyFill="1" applyBorder="1" applyAlignment="1" applyProtection="1">
      <alignment horizontal="center" vertical="center"/>
      <protection hidden="1"/>
    </xf>
    <xf numFmtId="0" fontId="25" fillId="13" borderId="3" xfId="0" applyFont="1" applyFill="1" applyBorder="1" applyAlignment="1" applyProtection="1">
      <alignment horizontal="center" vertical="center"/>
      <protection hidden="1"/>
    </xf>
    <xf numFmtId="0" fontId="25" fillId="13" borderId="4" xfId="0" applyFont="1" applyFill="1" applyBorder="1" applyAlignment="1" applyProtection="1">
      <alignment horizontal="center" vertical="center"/>
      <protection hidden="1"/>
    </xf>
    <xf numFmtId="0" fontId="23" fillId="13" borderId="2" xfId="0" applyFont="1" applyFill="1" applyBorder="1" applyAlignment="1" applyProtection="1">
      <alignment horizontal="center" vertical="center"/>
      <protection locked="0"/>
    </xf>
    <xf numFmtId="0" fontId="23" fillId="13" borderId="4" xfId="0" applyFont="1" applyFill="1" applyBorder="1" applyAlignment="1" applyProtection="1">
      <alignment horizontal="center" vertical="center"/>
      <protection locked="0"/>
    </xf>
    <xf numFmtId="0" fontId="25" fillId="13" borderId="2" xfId="0" applyFont="1" applyFill="1" applyBorder="1" applyAlignment="1" applyProtection="1">
      <alignment horizontal="center" vertical="center"/>
      <protection hidden="1"/>
    </xf>
    <xf numFmtId="9" fontId="23" fillId="13" borderId="2" xfId="1" applyFont="1" applyFill="1" applyBorder="1" applyAlignment="1" applyProtection="1">
      <alignment horizontal="center" vertical="center"/>
      <protection locked="0"/>
    </xf>
    <xf numFmtId="9" fontId="23" fillId="13" borderId="4" xfId="1" applyFont="1" applyFill="1" applyBorder="1" applyAlignment="1" applyProtection="1">
      <alignment horizontal="center" vertical="center"/>
      <protection locked="0"/>
    </xf>
    <xf numFmtId="0" fontId="23" fillId="13" borderId="2" xfId="1" applyNumberFormat="1" applyFont="1" applyFill="1" applyBorder="1" applyAlignment="1" applyProtection="1">
      <alignment horizontal="center" vertical="center" wrapText="1" shrinkToFit="1"/>
      <protection locked="0"/>
    </xf>
    <xf numFmtId="0" fontId="23" fillId="13" borderId="3" xfId="1" applyNumberFormat="1" applyFont="1" applyFill="1" applyBorder="1" applyAlignment="1" applyProtection="1">
      <alignment horizontal="center" vertical="center" wrapText="1" shrinkToFit="1"/>
      <protection locked="0"/>
    </xf>
    <xf numFmtId="0" fontId="23" fillId="13" borderId="17" xfId="1" applyNumberFormat="1" applyFont="1" applyFill="1" applyBorder="1" applyAlignment="1" applyProtection="1">
      <alignment horizontal="center" vertical="center" wrapText="1" shrinkToFit="1"/>
      <protection locked="0"/>
    </xf>
    <xf numFmtId="0" fontId="25" fillId="13" borderId="16" xfId="0" applyFont="1" applyFill="1" applyBorder="1" applyAlignment="1" applyProtection="1">
      <alignment horizontal="center" vertical="center" wrapText="1"/>
      <protection hidden="1"/>
    </xf>
    <xf numFmtId="0" fontId="25" fillId="13" borderId="3" xfId="0" applyFont="1" applyFill="1" applyBorder="1" applyAlignment="1" applyProtection="1">
      <alignment horizontal="center" vertical="center" wrapText="1"/>
      <protection hidden="1"/>
    </xf>
    <xf numFmtId="0" fontId="25" fillId="13" borderId="4" xfId="0" applyFont="1" applyFill="1" applyBorder="1" applyAlignment="1" applyProtection="1">
      <alignment horizontal="center" vertical="center" wrapText="1"/>
      <protection hidden="1"/>
    </xf>
    <xf numFmtId="0" fontId="25" fillId="13" borderId="2" xfId="0" applyFont="1" applyFill="1" applyBorder="1" applyAlignment="1" applyProtection="1">
      <alignment horizontal="center" vertical="center"/>
      <protection locked="0"/>
    </xf>
    <xf numFmtId="0" fontId="25" fillId="13" borderId="3" xfId="0" applyFont="1" applyFill="1" applyBorder="1" applyAlignment="1" applyProtection="1">
      <alignment horizontal="center" vertical="center"/>
      <protection locked="0"/>
    </xf>
    <xf numFmtId="0" fontId="25" fillId="13" borderId="1" xfId="0" applyFont="1" applyFill="1" applyBorder="1" applyAlignment="1" applyProtection="1">
      <alignment horizontal="center" vertical="center" wrapText="1"/>
      <protection hidden="1"/>
    </xf>
    <xf numFmtId="0" fontId="25" fillId="13" borderId="2" xfId="0" applyFont="1" applyFill="1" applyBorder="1" applyAlignment="1" applyProtection="1">
      <alignment horizontal="center" vertical="center" wrapText="1"/>
      <protection locked="0"/>
    </xf>
    <xf numFmtId="0" fontId="25" fillId="13" borderId="3" xfId="0" applyFont="1" applyFill="1" applyBorder="1" applyAlignment="1" applyProtection="1">
      <alignment horizontal="center" vertical="center" wrapText="1"/>
      <protection locked="0"/>
    </xf>
    <xf numFmtId="0" fontId="25" fillId="13" borderId="4" xfId="0" applyFont="1" applyFill="1" applyBorder="1" applyAlignment="1" applyProtection="1">
      <alignment horizontal="center" vertical="center" wrapText="1"/>
      <protection locked="0"/>
    </xf>
    <xf numFmtId="0" fontId="25" fillId="13" borderId="1" xfId="0" applyFont="1" applyFill="1" applyBorder="1" applyAlignment="1" applyProtection="1">
      <alignment horizontal="center" vertical="center"/>
      <protection hidden="1"/>
    </xf>
    <xf numFmtId="9" fontId="25" fillId="13" borderId="2" xfId="0" applyNumberFormat="1" applyFont="1" applyFill="1" applyBorder="1" applyAlignment="1" applyProtection="1">
      <alignment horizontal="center" vertical="center" wrapText="1"/>
      <protection locked="0"/>
    </xf>
    <xf numFmtId="9" fontId="25" fillId="13" borderId="3" xfId="0" applyNumberFormat="1" applyFont="1" applyFill="1" applyBorder="1" applyAlignment="1" applyProtection="1">
      <alignment horizontal="center" vertical="center" wrapText="1"/>
      <protection locked="0"/>
    </xf>
    <xf numFmtId="0" fontId="25" fillId="13" borderId="17" xfId="0" applyFont="1" applyFill="1" applyBorder="1" applyAlignment="1" applyProtection="1">
      <alignment horizontal="center" vertical="center" wrapText="1"/>
      <protection locked="0"/>
    </xf>
    <xf numFmtId="2" fontId="22" fillId="3" borderId="3" xfId="0" applyNumberFormat="1" applyFont="1" applyFill="1" applyBorder="1" applyAlignment="1" applyProtection="1">
      <alignment horizontal="center" vertical="center" wrapText="1"/>
      <protection locked="0"/>
    </xf>
    <xf numFmtId="0" fontId="25" fillId="13" borderId="8" xfId="0" applyFont="1" applyFill="1" applyBorder="1" applyAlignment="1" applyProtection="1">
      <alignment horizontal="center" vertical="center" wrapText="1"/>
      <protection hidden="1"/>
    </xf>
    <xf numFmtId="0" fontId="25" fillId="13" borderId="9" xfId="0" applyFont="1" applyFill="1" applyBorder="1" applyAlignment="1" applyProtection="1">
      <alignment horizontal="center" vertical="center" wrapText="1"/>
      <protection hidden="1"/>
    </xf>
    <xf numFmtId="0" fontId="25" fillId="13" borderId="10" xfId="0" applyFont="1" applyFill="1" applyBorder="1" applyAlignment="1" applyProtection="1">
      <alignment horizontal="center" vertical="center" wrapText="1"/>
      <protection hidden="1"/>
    </xf>
    <xf numFmtId="0" fontId="22" fillId="0" borderId="2" xfId="0" applyFont="1" applyBorder="1" applyAlignment="1" applyProtection="1">
      <alignment horizontal="center" vertical="center" wrapText="1"/>
      <protection locked="0"/>
    </xf>
    <xf numFmtId="0" fontId="22" fillId="0" borderId="3" xfId="0" applyFont="1" applyBorder="1" applyAlignment="1" applyProtection="1">
      <alignment horizontal="center" vertical="center" wrapText="1"/>
      <protection locked="0"/>
    </xf>
    <xf numFmtId="0" fontId="22" fillId="0" borderId="17" xfId="0" applyFont="1" applyBorder="1" applyAlignment="1" applyProtection="1">
      <alignment horizontal="center" vertical="center" wrapText="1"/>
      <protection locked="0"/>
    </xf>
    <xf numFmtId="0" fontId="23" fillId="3" borderId="16" xfId="0" applyFont="1" applyFill="1" applyBorder="1" applyAlignment="1">
      <alignment horizontal="center"/>
    </xf>
    <xf numFmtId="0" fontId="23" fillId="3" borderId="3" xfId="0" applyFont="1" applyFill="1" applyBorder="1" applyAlignment="1">
      <alignment horizontal="center"/>
    </xf>
    <xf numFmtId="0" fontId="23" fillId="3" borderId="17" xfId="0" applyFont="1" applyFill="1" applyBorder="1" applyAlignment="1">
      <alignment horizontal="center"/>
    </xf>
    <xf numFmtId="0" fontId="25" fillId="13" borderId="1" xfId="0" applyFont="1" applyFill="1" applyBorder="1" applyAlignment="1" applyProtection="1">
      <alignment horizontal="left" vertical="center"/>
      <protection hidden="1"/>
    </xf>
    <xf numFmtId="0" fontId="25" fillId="3" borderId="3" xfId="0" applyFont="1" applyFill="1" applyBorder="1" applyAlignment="1" applyProtection="1">
      <alignment horizontal="justify" vertical="center"/>
      <protection hidden="1"/>
    </xf>
    <xf numFmtId="0" fontId="25" fillId="3" borderId="17" xfId="0" applyFont="1" applyFill="1" applyBorder="1" applyAlignment="1" applyProtection="1">
      <alignment horizontal="justify" vertical="center"/>
      <protection hidden="1"/>
    </xf>
    <xf numFmtId="0" fontId="25" fillId="13" borderId="18" xfId="0" applyFont="1" applyFill="1" applyBorder="1" applyAlignment="1" applyProtection="1">
      <alignment horizontal="left" vertical="center"/>
      <protection hidden="1"/>
    </xf>
    <xf numFmtId="0" fontId="23" fillId="0" borderId="1" xfId="0" applyFont="1" applyBorder="1" applyAlignment="1" applyProtection="1">
      <alignment horizontal="center" vertical="center" shrinkToFit="1"/>
      <protection locked="0"/>
    </xf>
    <xf numFmtId="0" fontId="23" fillId="0" borderId="11" xfId="0" applyFont="1" applyBorder="1" applyAlignment="1" applyProtection="1">
      <alignment horizontal="center" vertical="center" shrinkToFit="1"/>
      <protection locked="0"/>
    </xf>
    <xf numFmtId="0" fontId="23" fillId="0" borderId="2" xfId="0" applyFont="1" applyBorder="1" applyAlignment="1" applyProtection="1">
      <alignment horizontal="center" vertical="center" shrinkToFit="1"/>
      <protection locked="0"/>
    </xf>
    <xf numFmtId="0" fontId="23" fillId="0" borderId="21" xfId="0" applyFont="1" applyBorder="1" applyAlignment="1" applyProtection="1">
      <alignment horizontal="center" vertical="center" shrinkToFit="1"/>
      <protection locked="0"/>
    </xf>
    <xf numFmtId="0" fontId="25" fillId="13" borderId="16" xfId="0" applyFont="1" applyFill="1" applyBorder="1" applyAlignment="1" applyProtection="1">
      <alignment horizontal="left" vertical="center" wrapText="1"/>
      <protection hidden="1"/>
    </xf>
    <xf numFmtId="0" fontId="25" fillId="13" borderId="3" xfId="0" applyFont="1" applyFill="1" applyBorder="1" applyAlignment="1" applyProtection="1">
      <alignment horizontal="left" vertical="center" wrapText="1"/>
      <protection hidden="1"/>
    </xf>
    <xf numFmtId="0" fontId="25" fillId="13" borderId="4" xfId="0" applyFont="1" applyFill="1" applyBorder="1" applyAlignment="1" applyProtection="1">
      <alignment horizontal="left" vertical="center" wrapText="1"/>
      <protection hidden="1"/>
    </xf>
    <xf numFmtId="0" fontId="30" fillId="0" borderId="2" xfId="0" applyFont="1" applyBorder="1" applyAlignment="1" applyProtection="1">
      <alignment horizontal="center" vertical="center" shrinkToFit="1"/>
      <protection locked="0"/>
    </xf>
    <xf numFmtId="0" fontId="30" fillId="0" borderId="3" xfId="0" applyFont="1" applyBorder="1" applyAlignment="1" applyProtection="1">
      <alignment horizontal="center" vertical="center" shrinkToFit="1"/>
      <protection locked="0"/>
    </xf>
    <xf numFmtId="0" fontId="30" fillId="0" borderId="17" xfId="0" applyFont="1" applyBorder="1" applyAlignment="1" applyProtection="1">
      <alignment horizontal="center" vertical="center" shrinkToFit="1"/>
      <protection locked="0"/>
    </xf>
    <xf numFmtId="0" fontId="25" fillId="3" borderId="5" xfId="0" applyFont="1" applyFill="1" applyBorder="1" applyAlignment="1" applyProtection="1">
      <alignment horizontal="center" vertical="center"/>
      <protection hidden="1"/>
    </xf>
    <xf numFmtId="0" fontId="25" fillId="3" borderId="6" xfId="0" applyFont="1" applyFill="1" applyBorder="1" applyAlignment="1" applyProtection="1">
      <alignment horizontal="center" vertical="center"/>
      <protection hidden="1"/>
    </xf>
    <xf numFmtId="49" fontId="22" fillId="3" borderId="3" xfId="0" applyNumberFormat="1" applyFont="1" applyFill="1" applyBorder="1" applyAlignment="1" applyProtection="1">
      <alignment horizontal="center" vertical="center" wrapText="1"/>
      <protection locked="0"/>
    </xf>
    <xf numFmtId="0" fontId="25" fillId="3" borderId="8" xfId="0" applyFont="1" applyFill="1" applyBorder="1" applyAlignment="1" applyProtection="1">
      <alignment horizontal="center" vertical="center"/>
      <protection hidden="1"/>
    </xf>
    <xf numFmtId="0" fontId="25" fillId="3" borderId="9" xfId="0" applyFont="1" applyFill="1" applyBorder="1" applyAlignment="1" applyProtection="1">
      <alignment horizontal="center" vertical="center"/>
      <protection hidden="1"/>
    </xf>
    <xf numFmtId="0" fontId="25" fillId="13" borderId="3" xfId="0" applyFont="1" applyFill="1" applyBorder="1" applyAlignment="1" applyProtection="1">
      <alignment horizontal="left" vertical="center"/>
      <protection hidden="1"/>
    </xf>
    <xf numFmtId="0" fontId="22" fillId="3" borderId="2" xfId="0" applyFont="1" applyFill="1" applyBorder="1" applyAlignment="1" applyProtection="1">
      <alignment horizontal="center" vertical="center" wrapText="1"/>
      <protection locked="0" hidden="1"/>
    </xf>
    <xf numFmtId="0" fontId="22" fillId="3" borderId="3" xfId="0" applyFont="1" applyFill="1" applyBorder="1" applyAlignment="1" applyProtection="1">
      <alignment horizontal="center" vertical="center" wrapText="1"/>
      <protection locked="0" hidden="1"/>
    </xf>
    <xf numFmtId="0" fontId="22" fillId="3" borderId="17" xfId="0" applyFont="1" applyFill="1" applyBorder="1" applyAlignment="1" applyProtection="1">
      <alignment horizontal="center" vertical="center" wrapText="1"/>
      <protection locked="0" hidden="1"/>
    </xf>
    <xf numFmtId="0" fontId="36" fillId="14" borderId="18" xfId="0" applyFont="1" applyFill="1" applyBorder="1" applyAlignment="1">
      <alignment horizontal="center" vertical="center"/>
    </xf>
    <xf numFmtId="0" fontId="36" fillId="14" borderId="1" xfId="0" applyFont="1" applyFill="1" applyBorder="1" applyAlignment="1">
      <alignment horizontal="center" vertical="center"/>
    </xf>
    <xf numFmtId="0" fontId="36" fillId="14" borderId="2" xfId="0" applyFont="1" applyFill="1" applyBorder="1" applyAlignment="1">
      <alignment horizontal="center" vertical="center"/>
    </xf>
    <xf numFmtId="0" fontId="36" fillId="14" borderId="21" xfId="0" applyFont="1" applyFill="1" applyBorder="1" applyAlignment="1">
      <alignment horizontal="center" vertical="center"/>
    </xf>
    <xf numFmtId="0" fontId="25" fillId="13" borderId="18" xfId="0" applyFont="1" applyFill="1" applyBorder="1" applyAlignment="1">
      <alignment horizontal="left" vertical="center"/>
    </xf>
    <xf numFmtId="0" fontId="25" fillId="13" borderId="1" xfId="0" applyFont="1" applyFill="1" applyBorder="1" applyAlignment="1">
      <alignment horizontal="left" vertical="center"/>
    </xf>
    <xf numFmtId="0" fontId="25" fillId="13" borderId="78" xfId="0" applyFont="1" applyFill="1" applyBorder="1" applyAlignment="1" applyProtection="1">
      <alignment horizontal="left" vertical="center"/>
      <protection hidden="1"/>
    </xf>
    <xf numFmtId="0" fontId="25" fillId="13" borderId="47" xfId="0" applyFont="1" applyFill="1" applyBorder="1" applyAlignment="1" applyProtection="1">
      <alignment horizontal="left" vertical="center"/>
      <protection hidden="1"/>
    </xf>
    <xf numFmtId="0" fontId="22" fillId="0" borderId="2" xfId="0" applyFont="1" applyBorder="1" applyAlignment="1" applyProtection="1">
      <alignment horizontal="left" vertical="center" wrapText="1"/>
      <protection hidden="1"/>
    </xf>
    <xf numFmtId="0" fontId="22" fillId="0" borderId="3" xfId="0" applyFont="1" applyBorder="1" applyAlignment="1" applyProtection="1">
      <alignment horizontal="left" vertical="center" wrapText="1"/>
      <protection hidden="1"/>
    </xf>
    <xf numFmtId="0" fontId="22" fillId="0" borderId="17" xfId="0" applyFont="1" applyBorder="1" applyAlignment="1" applyProtection="1">
      <alignment horizontal="left" vertical="center" wrapText="1"/>
      <protection hidden="1"/>
    </xf>
    <xf numFmtId="0" fontId="22" fillId="0" borderId="2" xfId="0" applyFont="1" applyBorder="1" applyAlignment="1" applyProtection="1">
      <alignment horizontal="left" vertical="center" wrapText="1"/>
      <protection locked="0"/>
    </xf>
    <xf numFmtId="0" fontId="22" fillId="0" borderId="3" xfId="0" applyFont="1" applyBorder="1" applyAlignment="1" applyProtection="1">
      <alignment horizontal="left" vertical="center" wrapText="1"/>
      <protection locked="0"/>
    </xf>
    <xf numFmtId="0" fontId="22" fillId="0" borderId="17" xfId="0" applyFont="1" applyBorder="1" applyAlignment="1" applyProtection="1">
      <alignment horizontal="left" vertical="center" wrapText="1"/>
      <protection locked="0"/>
    </xf>
    <xf numFmtId="0" fontId="25" fillId="13" borderId="16" xfId="0" applyFont="1" applyFill="1" applyBorder="1" applyAlignment="1" applyProtection="1">
      <alignment horizontal="left" vertical="center"/>
      <protection hidden="1"/>
    </xf>
    <xf numFmtId="0" fontId="25" fillId="13" borderId="4" xfId="0" applyFont="1" applyFill="1" applyBorder="1" applyAlignment="1" applyProtection="1">
      <alignment horizontal="left" vertical="center"/>
      <protection hidden="1"/>
    </xf>
    <xf numFmtId="0" fontId="23" fillId="3" borderId="2" xfId="0" applyFont="1" applyFill="1" applyBorder="1" applyAlignment="1">
      <alignment horizontal="center" vertical="center"/>
    </xf>
    <xf numFmtId="0" fontId="23" fillId="3" borderId="3" xfId="0" applyFont="1" applyFill="1" applyBorder="1" applyAlignment="1">
      <alignment horizontal="center" vertical="center"/>
    </xf>
    <xf numFmtId="0" fontId="23" fillId="3" borderId="17" xfId="0" applyFont="1" applyFill="1" applyBorder="1" applyAlignment="1">
      <alignment horizontal="center" vertical="center"/>
    </xf>
    <xf numFmtId="0" fontId="22" fillId="7" borderId="1" xfId="0" applyFont="1" applyFill="1" applyBorder="1" applyAlignment="1" applyProtection="1">
      <alignment horizontal="center" vertical="center"/>
      <protection hidden="1"/>
    </xf>
    <xf numFmtId="0" fontId="26" fillId="3" borderId="14" xfId="0" applyFont="1" applyFill="1" applyBorder="1" applyAlignment="1">
      <alignment horizontal="center" vertical="center"/>
    </xf>
    <xf numFmtId="0" fontId="26" fillId="3" borderId="6" xfId="0" applyFont="1" applyFill="1" applyBorder="1" applyAlignment="1">
      <alignment horizontal="center" vertical="center"/>
    </xf>
    <xf numFmtId="0" fontId="26" fillId="3" borderId="15" xfId="0" applyFont="1" applyFill="1" applyBorder="1" applyAlignment="1">
      <alignment horizontal="center" vertical="center"/>
    </xf>
    <xf numFmtId="0" fontId="25" fillId="13" borderId="54" xfId="0" applyFont="1" applyFill="1" applyBorder="1" applyAlignment="1">
      <alignment horizontal="left" vertical="center"/>
    </xf>
    <xf numFmtId="0" fontId="23" fillId="0" borderId="3" xfId="0" applyFont="1" applyBorder="1" applyAlignment="1" applyProtection="1">
      <alignment horizontal="center" vertical="center" wrapText="1"/>
      <protection locked="0"/>
    </xf>
    <xf numFmtId="0" fontId="23" fillId="0" borderId="17" xfId="0" applyFont="1" applyBorder="1" applyAlignment="1" applyProtection="1">
      <alignment horizontal="center" vertical="center" wrapText="1"/>
      <protection locked="0"/>
    </xf>
    <xf numFmtId="0" fontId="8" fillId="0" borderId="1" xfId="0" applyFont="1" applyBorder="1" applyAlignment="1" applyProtection="1">
      <alignment horizontal="center"/>
      <protection hidden="1"/>
    </xf>
    <xf numFmtId="0" fontId="39" fillId="0" borderId="1" xfId="0" applyFont="1" applyBorder="1" applyAlignment="1" applyProtection="1">
      <alignment horizontal="center" vertical="center" wrapText="1"/>
      <protection hidden="1"/>
    </xf>
    <xf numFmtId="0" fontId="37" fillId="0" borderId="2" xfId="2" applyFont="1" applyBorder="1" applyAlignment="1">
      <alignment horizontal="left" vertical="center"/>
    </xf>
    <xf numFmtId="0" fontId="37" fillId="0" borderId="3" xfId="2" applyFont="1" applyBorder="1" applyAlignment="1">
      <alignment horizontal="left" vertical="center"/>
    </xf>
    <xf numFmtId="0" fontId="37" fillId="0" borderId="4" xfId="2" applyFont="1" applyBorder="1" applyAlignment="1">
      <alignment horizontal="left" vertical="center"/>
    </xf>
    <xf numFmtId="0" fontId="37" fillId="0" borderId="2" xfId="2" applyFont="1" applyBorder="1" applyAlignment="1">
      <alignment horizontal="left" vertical="center" wrapText="1"/>
    </xf>
    <xf numFmtId="0" fontId="37" fillId="0" borderId="3" xfId="2" applyFont="1" applyBorder="1" applyAlignment="1">
      <alignment horizontal="left" vertical="center" wrapText="1"/>
    </xf>
    <xf numFmtId="0" fontId="37" fillId="0" borderId="4" xfId="2" applyFont="1" applyBorder="1" applyAlignment="1">
      <alignment horizontal="left" vertical="center" wrapText="1"/>
    </xf>
    <xf numFmtId="0" fontId="54" fillId="0" borderId="12" xfId="0" applyFont="1" applyBorder="1" applyAlignment="1" applyProtection="1">
      <alignment horizontal="center" vertical="center" wrapText="1"/>
      <protection locked="0"/>
    </xf>
    <xf numFmtId="0" fontId="54" fillId="0" borderId="66" xfId="0" applyFont="1" applyBorder="1" applyAlignment="1" applyProtection="1">
      <alignment horizontal="center" vertical="center" wrapText="1"/>
      <protection locked="0"/>
    </xf>
    <xf numFmtId="0" fontId="54" fillId="0" borderId="47" xfId="0" applyFont="1" applyBorder="1" applyAlignment="1" applyProtection="1">
      <alignment horizontal="left" vertical="center" wrapText="1"/>
      <protection locked="0"/>
    </xf>
    <xf numFmtId="0" fontId="54" fillId="0" borderId="82" xfId="0" applyFont="1" applyBorder="1" applyAlignment="1" applyProtection="1">
      <alignment horizontal="left" vertical="center" wrapText="1"/>
      <protection locked="0"/>
    </xf>
    <xf numFmtId="0" fontId="54" fillId="0" borderId="1" xfId="0" applyFont="1" applyBorder="1" applyAlignment="1" applyProtection="1">
      <alignment horizontal="left" vertical="center" wrapText="1"/>
      <protection locked="0"/>
    </xf>
    <xf numFmtId="0" fontId="54" fillId="0" borderId="21" xfId="0" applyFont="1" applyBorder="1" applyAlignment="1" applyProtection="1">
      <alignment horizontal="left" vertical="center" wrapText="1"/>
      <protection locked="0"/>
    </xf>
    <xf numFmtId="0" fontId="52" fillId="0" borderId="47" xfId="2" applyFont="1" applyBorder="1" applyAlignment="1" applyProtection="1">
      <alignment horizontal="center" vertical="center" wrapText="1"/>
      <protection locked="0"/>
    </xf>
    <xf numFmtId="0" fontId="52" fillId="0" borderId="1" xfId="2" applyFont="1" applyBorder="1" applyAlignment="1" applyProtection="1">
      <alignment horizontal="center" vertical="center" wrapText="1"/>
      <protection locked="0"/>
    </xf>
    <xf numFmtId="0" fontId="52" fillId="0" borderId="34" xfId="2" applyFont="1" applyBorder="1" applyAlignment="1" applyProtection="1">
      <alignment horizontal="center" vertical="center" wrapText="1"/>
      <protection locked="0"/>
    </xf>
    <xf numFmtId="0" fontId="54" fillId="0" borderId="47" xfId="2" applyFont="1" applyBorder="1" applyAlignment="1" applyProtection="1">
      <alignment horizontal="center" vertical="center" wrapText="1"/>
      <protection locked="0"/>
    </xf>
    <xf numFmtId="0" fontId="54" fillId="0" borderId="1" xfId="2" applyFont="1" applyBorder="1" applyAlignment="1" applyProtection="1">
      <alignment horizontal="center" vertical="center" wrapText="1"/>
      <protection locked="0"/>
    </xf>
    <xf numFmtId="0" fontId="54" fillId="0" borderId="34" xfId="2" applyFont="1" applyBorder="1" applyAlignment="1" applyProtection="1">
      <alignment horizontal="center" vertical="center" wrapText="1"/>
      <protection locked="0"/>
    </xf>
    <xf numFmtId="0" fontId="54" fillId="0" borderId="83" xfId="2" applyFont="1" applyBorder="1" applyAlignment="1" applyProtection="1">
      <alignment horizontal="center" vertical="center" wrapText="1"/>
      <protection locked="0"/>
    </xf>
    <xf numFmtId="0" fontId="54" fillId="0" borderId="84" xfId="2" applyFont="1" applyBorder="1" applyAlignment="1" applyProtection="1">
      <alignment horizontal="center" vertical="center" wrapText="1"/>
      <protection locked="0"/>
    </xf>
    <xf numFmtId="0" fontId="54" fillId="0" borderId="49" xfId="2" applyFont="1" applyBorder="1" applyAlignment="1" applyProtection="1">
      <alignment horizontal="center" vertical="center" wrapText="1"/>
      <protection locked="0"/>
    </xf>
    <xf numFmtId="0" fontId="54" fillId="0" borderId="79" xfId="2" applyFont="1" applyBorder="1" applyAlignment="1" applyProtection="1">
      <alignment horizontal="center" vertical="center" wrapText="1"/>
      <protection locked="0"/>
    </xf>
    <xf numFmtId="0" fontId="54" fillId="0" borderId="8" xfId="2" applyFont="1" applyBorder="1" applyAlignment="1" applyProtection="1">
      <alignment horizontal="center" vertical="center" wrapText="1"/>
      <protection locked="0"/>
    </xf>
    <xf numFmtId="0" fontId="54" fillId="0" borderId="10" xfId="2" applyFont="1" applyBorder="1" applyAlignment="1" applyProtection="1">
      <alignment horizontal="center" vertical="center" wrapText="1"/>
      <protection locked="0"/>
    </xf>
    <xf numFmtId="0" fontId="53" fillId="17" borderId="80" xfId="0" applyFont="1" applyFill="1" applyBorder="1" applyAlignment="1">
      <alignment horizontal="center" vertical="center" wrapText="1"/>
    </xf>
    <xf numFmtId="0" fontId="53" fillId="17" borderId="1" xfId="0" applyFont="1" applyFill="1" applyBorder="1" applyAlignment="1">
      <alignment horizontal="center" vertical="center" wrapText="1"/>
    </xf>
    <xf numFmtId="0" fontId="53" fillId="17" borderId="13" xfId="0" applyFont="1" applyFill="1" applyBorder="1" applyAlignment="1">
      <alignment horizontal="center" vertical="center" wrapText="1"/>
    </xf>
    <xf numFmtId="0" fontId="53" fillId="17" borderId="21" xfId="0" applyFont="1" applyFill="1" applyBorder="1" applyAlignment="1">
      <alignment horizontal="center" vertical="center" wrapText="1"/>
    </xf>
    <xf numFmtId="0" fontId="52" fillId="4" borderId="18" xfId="0" applyFont="1" applyFill="1" applyBorder="1" applyAlignment="1">
      <alignment horizontal="center" vertical="center" wrapText="1"/>
    </xf>
    <xf numFmtId="0" fontId="52" fillId="4" borderId="66" xfId="0" applyFont="1" applyFill="1" applyBorder="1" applyAlignment="1">
      <alignment horizontal="center" vertical="center" wrapText="1"/>
    </xf>
    <xf numFmtId="164" fontId="52" fillId="4" borderId="1" xfId="1" applyNumberFormat="1" applyFont="1" applyFill="1" applyBorder="1" applyAlignment="1">
      <alignment horizontal="center" vertical="center" wrapText="1"/>
    </xf>
    <xf numFmtId="164" fontId="52" fillId="4" borderId="34" xfId="1" applyNumberFormat="1" applyFont="1" applyFill="1" applyBorder="1" applyAlignment="1">
      <alignment horizontal="center" vertical="center" wrapText="1"/>
    </xf>
    <xf numFmtId="0" fontId="8" fillId="0" borderId="1" xfId="0" applyFont="1" applyBorder="1" applyAlignment="1">
      <alignment horizontal="center"/>
    </xf>
    <xf numFmtId="0" fontId="40" fillId="0" borderId="5" xfId="0" applyFont="1" applyBorder="1" applyAlignment="1" applyProtection="1">
      <alignment horizontal="center" vertical="center" wrapText="1"/>
      <protection hidden="1"/>
    </xf>
    <xf numFmtId="0" fontId="40" fillId="0" borderId="6" xfId="0" applyFont="1" applyBorder="1" applyAlignment="1" applyProtection="1">
      <alignment horizontal="center" vertical="center" wrapText="1"/>
      <protection hidden="1"/>
    </xf>
    <xf numFmtId="0" fontId="40" fillId="0" borderId="7" xfId="0" applyFont="1" applyBorder="1" applyAlignment="1" applyProtection="1">
      <alignment horizontal="center" vertical="center" wrapText="1"/>
      <protection hidden="1"/>
    </xf>
    <xf numFmtId="0" fontId="40" fillId="0" borderId="8" xfId="0" applyFont="1" applyBorder="1" applyAlignment="1" applyProtection="1">
      <alignment horizontal="center" vertical="center" wrapText="1"/>
      <protection hidden="1"/>
    </xf>
    <xf numFmtId="0" fontId="40" fillId="0" borderId="9" xfId="0" applyFont="1" applyBorder="1" applyAlignment="1" applyProtection="1">
      <alignment horizontal="center" vertical="center" wrapText="1"/>
      <protection hidden="1"/>
    </xf>
    <xf numFmtId="0" fontId="40" fillId="0" borderId="10" xfId="0" applyFont="1" applyBorder="1" applyAlignment="1" applyProtection="1">
      <alignment horizontal="center" vertical="center" wrapText="1"/>
      <protection hidden="1"/>
    </xf>
    <xf numFmtId="0" fontId="52" fillId="3" borderId="1" xfId="0" applyFont="1" applyFill="1" applyBorder="1" applyAlignment="1">
      <alignment horizontal="left" vertical="center"/>
    </xf>
    <xf numFmtId="0" fontId="53" fillId="17" borderId="12" xfId="0" applyFont="1" applyFill="1" applyBorder="1" applyAlignment="1">
      <alignment horizontal="center" vertical="center" wrapText="1"/>
    </xf>
    <xf numFmtId="0" fontId="53" fillId="17" borderId="18" xfId="0" applyFont="1" applyFill="1" applyBorder="1" applyAlignment="1">
      <alignment horizontal="center" vertical="center" wrapText="1"/>
    </xf>
    <xf numFmtId="0" fontId="46" fillId="0" borderId="18" xfId="3" applyFont="1" applyBorder="1" applyAlignment="1">
      <alignment horizontal="justify" vertical="top" wrapText="1"/>
    </xf>
    <xf numFmtId="0" fontId="46" fillId="0" borderId="1" xfId="3" applyFont="1" applyBorder="1" applyAlignment="1">
      <alignment horizontal="justify" vertical="top" wrapText="1"/>
    </xf>
    <xf numFmtId="0" fontId="46" fillId="0" borderId="21" xfId="3" applyFont="1" applyBorder="1" applyAlignment="1">
      <alignment horizontal="justify" vertical="top" wrapText="1"/>
    </xf>
    <xf numFmtId="0" fontId="38" fillId="0" borderId="66" xfId="3" applyFont="1" applyBorder="1" applyAlignment="1">
      <alignment horizontal="justify" vertical="top" wrapText="1"/>
    </xf>
    <xf numFmtId="0" fontId="46" fillId="0" borderId="34" xfId="3" applyFont="1" applyBorder="1" applyAlignment="1">
      <alignment horizontal="justify" vertical="top" wrapText="1"/>
    </xf>
    <xf numFmtId="0" fontId="46" fillId="0" borderId="67" xfId="3" applyFont="1" applyBorder="1" applyAlignment="1">
      <alignment horizontal="justify" vertical="top" wrapText="1"/>
    </xf>
    <xf numFmtId="0" fontId="38" fillId="0" borderId="18" xfId="3" applyFont="1" applyBorder="1" applyAlignment="1">
      <alignment horizontal="justify" vertical="top" wrapText="1"/>
    </xf>
    <xf numFmtId="0" fontId="47" fillId="0" borderId="18" xfId="3" applyFont="1" applyBorder="1" applyAlignment="1">
      <alignment horizontal="justify" vertical="top" wrapText="1"/>
    </xf>
    <xf numFmtId="0" fontId="37" fillId="16" borderId="74" xfId="3" applyFont="1" applyFill="1" applyBorder="1" applyAlignment="1">
      <alignment horizontal="center" vertical="center" wrapText="1"/>
    </xf>
    <xf numFmtId="0" fontId="37" fillId="16" borderId="75" xfId="3" applyFont="1" applyFill="1" applyBorder="1" applyAlignment="1">
      <alignment horizontal="center" vertical="center" wrapText="1"/>
    </xf>
    <xf numFmtId="0" fontId="37" fillId="16" borderId="76" xfId="3" applyFont="1" applyFill="1" applyBorder="1" applyAlignment="1">
      <alignment horizontal="center" vertical="center" wrapText="1"/>
    </xf>
    <xf numFmtId="0" fontId="46" fillId="0" borderId="18" xfId="3" applyFont="1" applyBorder="1" applyAlignment="1">
      <alignment horizontal="justify" vertical="top"/>
    </xf>
    <xf numFmtId="0" fontId="46" fillId="0" borderId="1" xfId="3" applyFont="1" applyBorder="1" applyAlignment="1">
      <alignment horizontal="justify" vertical="top"/>
    </xf>
    <xf numFmtId="0" fontId="46" fillId="0" borderId="21" xfId="3" applyFont="1" applyBorder="1" applyAlignment="1">
      <alignment horizontal="justify" vertical="top"/>
    </xf>
    <xf numFmtId="0" fontId="38" fillId="0" borderId="3" xfId="3" applyFont="1" applyBorder="1" applyAlignment="1">
      <alignment horizontal="justify" vertical="top" wrapText="1"/>
    </xf>
    <xf numFmtId="0" fontId="38" fillId="0" borderId="17" xfId="3" applyFont="1" applyBorder="1" applyAlignment="1">
      <alignment horizontal="justify" vertical="top" wrapText="1"/>
    </xf>
    <xf numFmtId="0" fontId="48" fillId="0" borderId="18" xfId="3" applyFont="1" applyBorder="1" applyAlignment="1">
      <alignment horizontal="justify" vertical="top"/>
    </xf>
    <xf numFmtId="0" fontId="32" fillId="0" borderId="48" xfId="3" applyBorder="1" applyAlignment="1">
      <alignment horizontal="center"/>
    </xf>
    <xf numFmtId="0" fontId="32" fillId="0" borderId="9" xfId="3" applyBorder="1" applyAlignment="1">
      <alignment horizontal="center"/>
    </xf>
    <xf numFmtId="0" fontId="32" fillId="0" borderId="30" xfId="3" applyBorder="1" applyAlignment="1">
      <alignment horizontal="center"/>
    </xf>
    <xf numFmtId="0" fontId="43" fillId="0" borderId="0" xfId="0" applyFont="1" applyAlignment="1">
      <alignment horizontal="center" vertical="center"/>
    </xf>
    <xf numFmtId="0" fontId="0" fillId="0" borderId="0" xfId="0" applyAlignment="1">
      <alignment horizontal="center" vertical="center" wrapText="1"/>
    </xf>
    <xf numFmtId="0" fontId="0" fillId="0" borderId="0" xfId="0" applyAlignment="1">
      <alignment horizontal="center" vertical="center"/>
    </xf>
  </cellXfs>
  <cellStyles count="4">
    <cellStyle name="Normal" xfId="0" builtinId="0"/>
    <cellStyle name="Normal 2" xfId="2" xr:uid="{00000000-0005-0000-0000-000002000000}"/>
    <cellStyle name="Normal 3" xfId="3" xr:uid="{67966900-3B66-4CD4-9D49-1929DF6CCC78}"/>
    <cellStyle name="Porcentaje" xfId="1" builtinId="5"/>
  </cellStyles>
  <dxfs count="51">
    <dxf>
      <font>
        <b val="0"/>
        <i val="0"/>
        <strike val="0"/>
        <condense val="0"/>
        <extend val="0"/>
        <outline val="0"/>
        <shadow val="0"/>
        <u val="none"/>
        <vertAlign val="baseline"/>
        <sz val="11"/>
        <color auto="1"/>
        <name val="Calibri"/>
        <family val="2"/>
        <scheme val="minor"/>
      </font>
      <alignment horizontal="justify" vertical="bottom" textRotation="0" wrapText="1" indent="0" justifyLastLine="0" shrinkToFit="0" readingOrder="0"/>
    </dxf>
    <dxf>
      <font>
        <b val="0"/>
        <i val="0"/>
        <strike val="0"/>
        <condense val="0"/>
        <extend val="0"/>
        <outline val="0"/>
        <shadow val="0"/>
        <u val="none"/>
        <vertAlign val="baseline"/>
        <sz val="11"/>
        <color auto="1"/>
        <name val="Calibri"/>
        <family val="2"/>
        <scheme val="minor"/>
      </font>
      <alignment horizontal="justify" vertical="bottom" textRotation="0" wrapText="1" indent="0" justifyLastLine="0" shrinkToFit="0" readingOrder="0"/>
    </dxf>
    <dxf>
      <font>
        <b/>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i val="0"/>
        <strike val="0"/>
        <condense val="0"/>
        <extend val="0"/>
        <outline val="0"/>
        <shadow val="0"/>
        <u val="none"/>
        <vertAlign val="baseline"/>
        <sz val="11"/>
        <color auto="1"/>
        <name val="Calibri"/>
        <family val="2"/>
        <scheme val="minor"/>
      </font>
    </dxf>
    <dxf>
      <fill>
        <patternFill>
          <bgColor rgb="FFFF0000"/>
        </patternFill>
      </fill>
    </dxf>
    <dxf>
      <fill>
        <patternFill>
          <bgColor rgb="FFFFFF00"/>
        </patternFill>
      </fill>
    </dxf>
    <dxf>
      <fill>
        <patternFill>
          <bgColor rgb="FF00CC00"/>
        </patternFill>
      </fill>
    </dxf>
    <dxf>
      <fill>
        <patternFill>
          <bgColor rgb="FFFF0000"/>
        </patternFill>
      </fill>
    </dxf>
    <dxf>
      <fill>
        <patternFill>
          <bgColor rgb="FFFFFF00"/>
        </patternFill>
      </fill>
    </dxf>
    <dxf>
      <fill>
        <patternFill>
          <bgColor rgb="FF00CC00"/>
        </patternFill>
      </fill>
    </dxf>
    <dxf>
      <fill>
        <patternFill>
          <bgColor rgb="FFFF0000"/>
        </patternFill>
      </fill>
    </dxf>
    <dxf>
      <fill>
        <patternFill>
          <bgColor rgb="FFFFFF00"/>
        </patternFill>
      </fill>
    </dxf>
    <dxf>
      <fill>
        <patternFill>
          <bgColor rgb="FF00CC00"/>
        </patternFill>
      </fill>
    </dxf>
    <dxf>
      <font>
        <b/>
        <i val="0"/>
      </font>
      <fill>
        <patternFill>
          <bgColor rgb="FF92D050"/>
        </patternFill>
      </fill>
    </dxf>
    <dxf>
      <font>
        <b/>
        <i val="0"/>
      </font>
      <fill>
        <patternFill>
          <bgColor rgb="FFFFFF00"/>
        </patternFill>
      </fill>
    </dxf>
    <dxf>
      <font>
        <b/>
        <i val="0"/>
      </font>
      <fill>
        <patternFill>
          <bgColor rgb="FFFF0000"/>
        </patternFill>
      </fill>
    </dxf>
    <dxf>
      <fill>
        <patternFill>
          <bgColor rgb="FF92D05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00CC00"/>
        </patternFill>
      </fill>
    </dxf>
    <dxf>
      <fill>
        <patternFill>
          <bgColor rgb="FFFF0000"/>
        </patternFill>
      </fill>
    </dxf>
    <dxf>
      <fill>
        <patternFill>
          <bgColor rgb="FFFFFF00"/>
        </patternFill>
      </fill>
    </dxf>
    <dxf>
      <fill>
        <patternFill>
          <bgColor rgb="FF00CC00"/>
        </patternFill>
      </fill>
    </dxf>
    <dxf>
      <fill>
        <patternFill>
          <bgColor rgb="FFFF0000"/>
        </patternFill>
      </fill>
    </dxf>
    <dxf>
      <fill>
        <patternFill>
          <bgColor rgb="FFFFFF00"/>
        </patternFill>
      </fill>
    </dxf>
    <dxf>
      <fill>
        <patternFill>
          <bgColor rgb="FF00CC00"/>
        </patternFill>
      </fill>
    </dxf>
    <dxf>
      <font>
        <b/>
        <i val="0"/>
      </font>
      <fill>
        <patternFill>
          <bgColor rgb="FF92D050"/>
        </patternFill>
      </fill>
    </dxf>
    <dxf>
      <font>
        <b/>
        <i val="0"/>
      </font>
      <fill>
        <patternFill>
          <bgColor rgb="FFFFFF00"/>
        </patternFill>
      </fill>
    </dxf>
    <dxf>
      <font>
        <b/>
        <i val="0"/>
      </font>
      <fill>
        <patternFill>
          <bgColor rgb="FFFF0000"/>
        </patternFill>
      </fill>
    </dxf>
    <dxf>
      <fill>
        <patternFill>
          <bgColor rgb="FF92D05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00CC00"/>
        </patternFill>
      </fill>
    </dxf>
    <dxf>
      <fill>
        <patternFill>
          <bgColor rgb="FFFF0000"/>
        </patternFill>
      </fill>
    </dxf>
    <dxf>
      <fill>
        <patternFill>
          <bgColor rgb="FFFFFF00"/>
        </patternFill>
      </fill>
    </dxf>
    <dxf>
      <fill>
        <patternFill>
          <bgColor rgb="FF00CC00"/>
        </patternFill>
      </fill>
    </dxf>
    <dxf>
      <fill>
        <patternFill>
          <bgColor rgb="FFFF0000"/>
        </patternFill>
      </fill>
    </dxf>
    <dxf>
      <fill>
        <patternFill>
          <bgColor rgb="FFFFFF00"/>
        </patternFill>
      </fill>
    </dxf>
    <dxf>
      <fill>
        <patternFill>
          <bgColor rgb="FF00CC00"/>
        </patternFill>
      </fill>
    </dxf>
    <dxf>
      <font>
        <b/>
        <i val="0"/>
      </font>
      <fill>
        <patternFill>
          <bgColor rgb="FF92D050"/>
        </patternFill>
      </fill>
    </dxf>
    <dxf>
      <font>
        <b/>
        <i val="0"/>
      </font>
      <fill>
        <patternFill>
          <bgColor rgb="FFFFFF00"/>
        </patternFill>
      </fill>
    </dxf>
    <dxf>
      <font>
        <b/>
        <i val="0"/>
      </font>
      <fill>
        <patternFill>
          <bgColor rgb="FFFF0000"/>
        </patternFill>
      </fill>
    </dxf>
    <dxf>
      <fill>
        <patternFill>
          <bgColor rgb="FF92D050"/>
        </patternFill>
      </fill>
    </dxf>
    <dxf>
      <fill>
        <patternFill>
          <bgColor rgb="FFFFFF00"/>
        </patternFill>
      </fill>
    </dxf>
    <dxf>
      <fill>
        <patternFill>
          <bgColor rgb="FFFF0000"/>
        </patternFill>
      </fill>
    </dxf>
  </dxfs>
  <tableStyles count="0" defaultTableStyle="TableStyleMedium2" defaultPivotStyle="PivotStyleLight16"/>
  <colors>
    <mruColors>
      <color rgb="FFF2DCDB"/>
      <color rgb="FF96284B"/>
      <color rgb="FF00CC00"/>
      <color rgb="FFFFFF99"/>
      <color rgb="FF15C2FF"/>
      <color rgb="FF663300"/>
      <color rgb="FF3BCCFF"/>
      <color rgb="FF000099"/>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4"/>
    </mc:Choice>
    <mc:Fallback>
      <c:style val="4"/>
    </mc:Fallback>
  </mc:AlternateContent>
  <c:chart>
    <c:autoTitleDeleted val="1"/>
    <c:plotArea>
      <c:layout>
        <c:manualLayout>
          <c:layoutTarget val="inner"/>
          <c:xMode val="edge"/>
          <c:yMode val="edge"/>
          <c:x val="5.221872840466351E-2"/>
          <c:y val="6.3600936123290402E-2"/>
          <c:w val="0.78407055569410744"/>
          <c:h val="0.78714493904422944"/>
        </c:manualLayout>
      </c:layout>
      <c:barChart>
        <c:barDir val="col"/>
        <c:grouping val="clustered"/>
        <c:varyColors val="0"/>
        <c:ser>
          <c:idx val="1"/>
          <c:order val="1"/>
          <c:tx>
            <c:v>Ascendente</c:v>
          </c:tx>
          <c:spPr>
            <a:solidFill>
              <a:schemeClr val="accent3">
                <a:lumMod val="75000"/>
              </a:schemeClr>
            </a:solidFill>
            <a:ln>
              <a:noFill/>
            </a:ln>
            <a:effectLst/>
            <a:scene3d>
              <a:camera prst="orthographicFront"/>
              <a:lightRig rig="threePt" dir="t"/>
            </a:scene3d>
            <a:sp3d>
              <a:bevelT/>
            </a:sp3d>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f>('1_EficienciaIntervención'!$E$34:$G$34,'1_EficienciaIntervención'!$I$34:$K$34,'1_EficienciaIntervención'!$N$34:$P$34,'1_EficienciaIntervención'!$R$34:$T$34)</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('1_EficienciaIntervención'!$E$37:$G$37,'1_EficienciaIntervención'!$I$37:$K$37,'1_EficienciaIntervención'!$N$37:$P$37,'1_EficienciaIntervención'!$R$37:$T$37)</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053C-4810-AFE0-62BFBEDDE176}"/>
            </c:ext>
          </c:extLst>
        </c:ser>
        <c:dLbls>
          <c:dLblPos val="outEnd"/>
          <c:showLegendKey val="0"/>
          <c:showVal val="1"/>
          <c:showCatName val="0"/>
          <c:showSerName val="0"/>
          <c:showPercent val="0"/>
          <c:showBubbleSize val="0"/>
        </c:dLbls>
        <c:gapWidth val="150"/>
        <c:axId val="190304912"/>
        <c:axId val="190306544"/>
      </c:barChart>
      <c:lineChart>
        <c:grouping val="standard"/>
        <c:varyColors val="0"/>
        <c:ser>
          <c:idx val="0"/>
          <c:order val="0"/>
          <c:tx>
            <c:v>Meta para el periodo</c:v>
          </c:tx>
          <c:spPr>
            <a:ln w="28575" cap="rnd" cmpd="sng" algn="ctr">
              <a:solidFill>
                <a:schemeClr val="accent2">
                  <a:tint val="77000"/>
                  <a:shade val="95000"/>
                  <a:satMod val="105000"/>
                </a:schemeClr>
              </a:solidFill>
              <a:prstDash val="solid"/>
              <a:round/>
            </a:ln>
            <a:effectLst/>
          </c:spPr>
          <c:marker>
            <c:spPr>
              <a:solidFill>
                <a:schemeClr val="accent2">
                  <a:tint val="77000"/>
                </a:schemeClr>
              </a:solidFill>
              <a:ln w="9525" cap="flat" cmpd="sng" algn="ctr">
                <a:solidFill>
                  <a:schemeClr val="accent2">
                    <a:tint val="77000"/>
                    <a:shade val="95000"/>
                    <a:satMod val="105000"/>
                  </a:schemeClr>
                </a:solidFill>
                <a:prstDash val="solid"/>
                <a:round/>
              </a:ln>
              <a:effectLst/>
              <a:scene3d>
                <a:camera prst="orthographicFront"/>
                <a:lightRig rig="threePt" dir="t"/>
              </a:scene3d>
              <a:sp3d>
                <a:bevelT/>
              </a:sp3d>
            </c:spPr>
          </c:marker>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multiLvlStrRef>
              <c:f>#REF!</c:f>
            </c:multiLvlStrRef>
          </c:cat>
          <c:val>
            <c:numRef>
              <c:f>#REF!</c:f>
              <c:numCache>
                <c:formatCode>General</c:formatCode>
                <c:ptCount val="1"/>
                <c:pt idx="0">
                  <c:v>1</c:v>
                </c:pt>
              </c:numCache>
            </c:numRef>
          </c:val>
          <c:smooth val="0"/>
          <c:extLst>
            <c:ext xmlns:c16="http://schemas.microsoft.com/office/drawing/2014/chart" uri="{C3380CC4-5D6E-409C-BE32-E72D297353CC}">
              <c16:uniqueId val="{00000001-053C-4810-AFE0-62BFBEDDE176}"/>
            </c:ext>
          </c:extLst>
        </c:ser>
        <c:ser>
          <c:idx val="2"/>
          <c:order val="2"/>
          <c:tx>
            <c:v>Descendente</c:v>
          </c:tx>
          <c:spPr>
            <a:ln w="28575" cap="rnd" cmpd="sng" algn="ctr">
              <a:solidFill>
                <a:srgbClr val="7030A0"/>
              </a:solidFill>
              <a:prstDash val="solid"/>
              <a:round/>
            </a:ln>
            <a:effectLst/>
          </c:spPr>
          <c:marker>
            <c:spPr>
              <a:solidFill>
                <a:srgbClr val="FFC000"/>
              </a:solidFill>
              <a:ln w="9525" cap="flat" cmpd="sng" algn="ctr">
                <a:solidFill>
                  <a:srgbClr val="FFC000"/>
                </a:solidFill>
                <a:prstDash val="solid"/>
                <a:round/>
              </a:ln>
              <a:effectLst/>
            </c:spPr>
          </c:marker>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es-CO"/>
              </a:p>
            </c:txPr>
            <c:dLblPos val="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val>
            <c:numRef>
              <c:f>('1_EficienciaIntervención'!$E$38:$G$38,'1_EficienciaIntervención'!$I$38:$K$38,'1_EficienciaIntervención'!$N$38:$P$38,'1_EficienciaIntervención'!$R$38:$T$38)</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2-053C-4810-AFE0-62BFBEDDE176}"/>
            </c:ext>
          </c:extLst>
        </c:ser>
        <c:ser>
          <c:idx val="3"/>
          <c:order val="3"/>
          <c:tx>
            <c:v>Respecto a la Meta</c:v>
          </c:tx>
          <c:spPr>
            <a:ln w="28575" cap="rnd" cmpd="sng" algn="ctr">
              <a:solidFill>
                <a:schemeClr val="tx2"/>
              </a:solidFill>
              <a:prstDash val="solid"/>
              <a:round/>
            </a:ln>
            <a:effectLst/>
          </c:spPr>
          <c:marker>
            <c:spPr>
              <a:solidFill>
                <a:schemeClr val="tx1"/>
              </a:solidFill>
              <a:ln w="9525" cap="flat" cmpd="sng" algn="ctr">
                <a:solidFill>
                  <a:schemeClr val="tx1"/>
                </a:solidFill>
                <a:prstDash val="solid"/>
                <a:round/>
              </a:ln>
              <a:effectLst/>
            </c:spPr>
          </c:marker>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val>
            <c:numRef>
              <c:f>('1_EficienciaIntervención'!$E$41:$G$41,'1_EficienciaIntervención'!$I$41:$K$41,'1_EficienciaIntervención'!$N$41:$P$41,'1_EficienciaIntervención'!$R$41:$T$41)</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6-053C-4810-AFE0-62BFBEDDE176}"/>
            </c:ext>
          </c:extLst>
        </c:ser>
        <c:dLbls>
          <c:showLegendKey val="0"/>
          <c:showVal val="1"/>
          <c:showCatName val="0"/>
          <c:showSerName val="0"/>
          <c:showPercent val="0"/>
          <c:showBubbleSize val="0"/>
        </c:dLbls>
        <c:marker val="1"/>
        <c:smooth val="0"/>
        <c:axId val="190304912"/>
        <c:axId val="190306544"/>
      </c:lineChart>
      <c:catAx>
        <c:axId val="190304912"/>
        <c:scaling>
          <c:orientation val="minMax"/>
        </c:scaling>
        <c:delete val="0"/>
        <c:axPos val="b"/>
        <c:numFmt formatCode="@" sourceLinked="0"/>
        <c:majorTickMark val="none"/>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1050" b="0"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crossAx val="190306544"/>
        <c:crosses val="autoZero"/>
        <c:auto val="1"/>
        <c:lblAlgn val="ctr"/>
        <c:lblOffset val="100"/>
        <c:noMultiLvlLbl val="0"/>
      </c:catAx>
      <c:valAx>
        <c:axId val="190306544"/>
        <c:scaling>
          <c:orientation val="minMax"/>
        </c:scaling>
        <c:delete val="0"/>
        <c:axPos val="l"/>
        <c:majorGridlines>
          <c:spPr>
            <a:ln w="9525" cap="flat" cmpd="sng" algn="ctr">
              <a:solidFill>
                <a:schemeClr val="tx1">
                  <a:tint val="75000"/>
                  <a:shade val="95000"/>
                  <a:satMod val="105000"/>
                </a:schemeClr>
              </a:solidFill>
              <a:prstDash val="solid"/>
              <a:round/>
            </a:ln>
            <a:effectLst/>
          </c:spPr>
        </c:majorGridlines>
        <c:numFmt formatCode="0.0%" sourceLinked="1"/>
        <c:majorTickMark val="out"/>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s-CO"/>
          </a:p>
        </c:txPr>
        <c:crossAx val="190304912"/>
        <c:crosses val="autoZero"/>
        <c:crossBetween val="between"/>
      </c:valAx>
      <c:spPr>
        <a:solidFill>
          <a:schemeClr val="bg1"/>
        </a:solidFill>
        <a:ln>
          <a:noFill/>
        </a:ln>
        <a:effectLst/>
      </c:spPr>
    </c:plotArea>
    <c:legend>
      <c:legendPos val="r"/>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s-CO"/>
        </a:p>
      </c:txPr>
    </c:legend>
    <c:plotVisOnly val="1"/>
    <c:dispBlanksAs val="gap"/>
    <c:showDLblsOverMax val="0"/>
  </c:chart>
  <c:spPr>
    <a:solidFill>
      <a:schemeClr val="bg1"/>
    </a:solidFill>
    <a:ln w="9525" cap="flat" cmpd="sng" algn="ctr">
      <a:solidFill>
        <a:sysClr val="windowText" lastClr="000000"/>
      </a:solidFill>
      <a:prstDash val="solid"/>
      <a:round/>
    </a:ln>
    <a:effectLst/>
    <a:scene3d>
      <a:camera prst="orthographicFront"/>
      <a:lightRig rig="threePt" dir="t"/>
    </a:scene3d>
    <a:sp3d prstMaterial="dkEdge">
      <a:bevelT w="419100" prst="coolSlant"/>
      <a:bevelB w="266700"/>
    </a:sp3d>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4"/>
    </mc:Choice>
    <mc:Fallback>
      <c:style val="4"/>
    </mc:Fallback>
  </mc:AlternateContent>
  <c:chart>
    <c:autoTitleDeleted val="1"/>
    <c:plotArea>
      <c:layout>
        <c:manualLayout>
          <c:layoutTarget val="inner"/>
          <c:xMode val="edge"/>
          <c:yMode val="edge"/>
          <c:x val="5.221872840466351E-2"/>
          <c:y val="6.3600936123290402E-2"/>
          <c:w val="0.78407055569410744"/>
          <c:h val="0.78714493904422944"/>
        </c:manualLayout>
      </c:layout>
      <c:barChart>
        <c:barDir val="col"/>
        <c:grouping val="clustered"/>
        <c:varyColors val="0"/>
        <c:ser>
          <c:idx val="1"/>
          <c:order val="1"/>
          <c:tx>
            <c:v>Ascendente</c:v>
          </c:tx>
          <c:spPr>
            <a:solidFill>
              <a:schemeClr val="accent3">
                <a:lumMod val="75000"/>
              </a:schemeClr>
            </a:solidFill>
            <a:ln>
              <a:noFill/>
            </a:ln>
            <a:effectLst/>
            <a:scene3d>
              <a:camera prst="orthographicFront"/>
              <a:lightRig rig="threePt" dir="t"/>
            </a:scene3d>
            <a:sp3d>
              <a:bevelT/>
            </a:sp3d>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f>('2_EficaciaDevolución'!$E$34:$G$34,'2_EficaciaDevolución'!$I$34:$K$34,'2_EficaciaDevolución'!$N$34:$P$34,'2_EficaciaDevolución'!$R$34:$T$34)</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('2_EficaciaDevolución'!$E$37:$G$37,'2_EficaciaDevolución'!$I$37:$K$37,'2_EficaciaDevolución'!$N$37:$P$37,'2_EficaciaDevolución'!$R$37:$T$37)</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8617-44B7-86E8-6207CF3F46B5}"/>
            </c:ext>
          </c:extLst>
        </c:ser>
        <c:dLbls>
          <c:dLblPos val="outEnd"/>
          <c:showLegendKey val="0"/>
          <c:showVal val="1"/>
          <c:showCatName val="0"/>
          <c:showSerName val="0"/>
          <c:showPercent val="0"/>
          <c:showBubbleSize val="0"/>
        </c:dLbls>
        <c:gapWidth val="150"/>
        <c:axId val="190304912"/>
        <c:axId val="190306544"/>
      </c:barChart>
      <c:lineChart>
        <c:grouping val="standard"/>
        <c:varyColors val="0"/>
        <c:ser>
          <c:idx val="0"/>
          <c:order val="0"/>
          <c:tx>
            <c:v>Meta para el periodo</c:v>
          </c:tx>
          <c:spPr>
            <a:ln w="28575" cap="rnd" cmpd="sng" algn="ctr">
              <a:solidFill>
                <a:schemeClr val="accent2">
                  <a:tint val="77000"/>
                  <a:shade val="95000"/>
                  <a:satMod val="105000"/>
                </a:schemeClr>
              </a:solidFill>
              <a:prstDash val="solid"/>
              <a:round/>
            </a:ln>
            <a:effectLst/>
          </c:spPr>
          <c:marker>
            <c:spPr>
              <a:solidFill>
                <a:schemeClr val="accent2">
                  <a:tint val="77000"/>
                </a:schemeClr>
              </a:solidFill>
              <a:ln w="9525" cap="flat" cmpd="sng" algn="ctr">
                <a:solidFill>
                  <a:schemeClr val="accent2">
                    <a:tint val="77000"/>
                    <a:shade val="95000"/>
                    <a:satMod val="105000"/>
                  </a:schemeClr>
                </a:solidFill>
                <a:prstDash val="solid"/>
                <a:round/>
              </a:ln>
              <a:effectLst/>
              <a:scene3d>
                <a:camera prst="orthographicFront"/>
                <a:lightRig rig="threePt" dir="t"/>
              </a:scene3d>
              <a:sp3d>
                <a:bevelT/>
              </a:sp3d>
            </c:spPr>
          </c:marker>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multiLvlStrRef>
              <c:f>#REF!</c:f>
            </c:multiLvlStrRef>
          </c:cat>
          <c:val>
            <c:numRef>
              <c:f>#REF!</c:f>
              <c:numCache>
                <c:formatCode>General</c:formatCode>
                <c:ptCount val="1"/>
                <c:pt idx="0">
                  <c:v>1</c:v>
                </c:pt>
              </c:numCache>
            </c:numRef>
          </c:val>
          <c:smooth val="0"/>
          <c:extLst>
            <c:ext xmlns:c16="http://schemas.microsoft.com/office/drawing/2014/chart" uri="{C3380CC4-5D6E-409C-BE32-E72D297353CC}">
              <c16:uniqueId val="{00000001-8617-44B7-86E8-6207CF3F46B5}"/>
            </c:ext>
          </c:extLst>
        </c:ser>
        <c:ser>
          <c:idx val="2"/>
          <c:order val="2"/>
          <c:tx>
            <c:v>Descendente</c:v>
          </c:tx>
          <c:spPr>
            <a:ln w="28575" cap="rnd" cmpd="sng" algn="ctr">
              <a:solidFill>
                <a:srgbClr val="7030A0"/>
              </a:solidFill>
              <a:prstDash val="solid"/>
              <a:round/>
            </a:ln>
            <a:effectLst/>
          </c:spPr>
          <c:marker>
            <c:spPr>
              <a:solidFill>
                <a:srgbClr val="FFC000"/>
              </a:solidFill>
              <a:ln w="9525" cap="flat" cmpd="sng" algn="ctr">
                <a:solidFill>
                  <a:srgbClr val="FFC000"/>
                </a:solidFill>
                <a:prstDash val="solid"/>
                <a:round/>
              </a:ln>
              <a:effectLst/>
            </c:spPr>
          </c:marker>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es-CO"/>
              </a:p>
            </c:txPr>
            <c:dLblPos val="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val>
            <c:numRef>
              <c:f>('2_EficaciaDevolución'!$E$38:$G$38,'2_EficaciaDevolución'!$I$38:$K$38,'2_EficaciaDevolución'!$N$38:$P$38,'2_EficaciaDevolución'!$R$38:$T$38)</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2-8617-44B7-86E8-6207CF3F46B5}"/>
            </c:ext>
          </c:extLst>
        </c:ser>
        <c:ser>
          <c:idx val="3"/>
          <c:order val="3"/>
          <c:tx>
            <c:v>Respecto a la Meta</c:v>
          </c:tx>
          <c:spPr>
            <a:ln w="28575" cap="rnd" cmpd="sng" algn="ctr">
              <a:solidFill>
                <a:schemeClr val="tx2"/>
              </a:solidFill>
              <a:prstDash val="solid"/>
              <a:round/>
            </a:ln>
            <a:effectLst/>
          </c:spPr>
          <c:marker>
            <c:spPr>
              <a:solidFill>
                <a:schemeClr val="tx1"/>
              </a:solidFill>
              <a:ln w="9525" cap="flat" cmpd="sng" algn="ctr">
                <a:solidFill>
                  <a:schemeClr val="tx1"/>
                </a:solidFill>
                <a:prstDash val="solid"/>
                <a:round/>
              </a:ln>
              <a:effectLst/>
            </c:spPr>
          </c:marker>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val>
            <c:numRef>
              <c:f>('2_EficaciaDevolución'!$E$41:$G$41,'2_EficaciaDevolución'!$I$41:$K$41,'2_EficaciaDevolución'!$N$41:$P$41,'2_EficaciaDevolución'!$R$41:$T$41)</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6-8617-44B7-86E8-6207CF3F46B5}"/>
            </c:ext>
          </c:extLst>
        </c:ser>
        <c:dLbls>
          <c:showLegendKey val="0"/>
          <c:showVal val="1"/>
          <c:showCatName val="0"/>
          <c:showSerName val="0"/>
          <c:showPercent val="0"/>
          <c:showBubbleSize val="0"/>
        </c:dLbls>
        <c:marker val="1"/>
        <c:smooth val="0"/>
        <c:axId val="190304912"/>
        <c:axId val="190306544"/>
      </c:lineChart>
      <c:catAx>
        <c:axId val="190304912"/>
        <c:scaling>
          <c:orientation val="minMax"/>
        </c:scaling>
        <c:delete val="0"/>
        <c:axPos val="b"/>
        <c:numFmt formatCode="@" sourceLinked="0"/>
        <c:majorTickMark val="none"/>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1050" b="0"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crossAx val="190306544"/>
        <c:crosses val="autoZero"/>
        <c:auto val="1"/>
        <c:lblAlgn val="ctr"/>
        <c:lblOffset val="100"/>
        <c:noMultiLvlLbl val="0"/>
      </c:catAx>
      <c:valAx>
        <c:axId val="190306544"/>
        <c:scaling>
          <c:orientation val="minMax"/>
        </c:scaling>
        <c:delete val="0"/>
        <c:axPos val="l"/>
        <c:majorGridlines>
          <c:spPr>
            <a:ln w="9525" cap="flat" cmpd="sng" algn="ctr">
              <a:solidFill>
                <a:schemeClr val="tx1">
                  <a:tint val="75000"/>
                  <a:shade val="95000"/>
                  <a:satMod val="105000"/>
                </a:schemeClr>
              </a:solidFill>
              <a:prstDash val="solid"/>
              <a:round/>
            </a:ln>
            <a:effectLst/>
          </c:spPr>
        </c:majorGridlines>
        <c:numFmt formatCode="0.0%" sourceLinked="1"/>
        <c:majorTickMark val="out"/>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s-CO"/>
          </a:p>
        </c:txPr>
        <c:crossAx val="190304912"/>
        <c:crosses val="autoZero"/>
        <c:crossBetween val="between"/>
      </c:valAx>
      <c:spPr>
        <a:solidFill>
          <a:schemeClr val="bg1"/>
        </a:solidFill>
        <a:ln>
          <a:noFill/>
        </a:ln>
        <a:effectLst/>
      </c:spPr>
    </c:plotArea>
    <c:legend>
      <c:legendPos val="r"/>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s-CO"/>
        </a:p>
      </c:txPr>
    </c:legend>
    <c:plotVisOnly val="1"/>
    <c:dispBlanksAs val="gap"/>
    <c:showDLblsOverMax val="0"/>
  </c:chart>
  <c:spPr>
    <a:solidFill>
      <a:schemeClr val="bg1"/>
    </a:solidFill>
    <a:ln w="9525" cap="flat" cmpd="sng" algn="ctr">
      <a:solidFill>
        <a:sysClr val="windowText" lastClr="000000"/>
      </a:solidFill>
      <a:prstDash val="solid"/>
      <a:round/>
    </a:ln>
    <a:effectLst/>
    <a:scene3d>
      <a:camera prst="orthographicFront"/>
      <a:lightRig rig="threePt" dir="t"/>
    </a:scene3d>
    <a:sp3d prstMaterial="dkEdge">
      <a:bevelT w="419100" prst="coolSlant"/>
      <a:bevelB w="266700"/>
    </a:sp3d>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4"/>
    </mc:Choice>
    <mc:Fallback>
      <c:style val="4"/>
    </mc:Fallback>
  </mc:AlternateContent>
  <c:chart>
    <c:autoTitleDeleted val="1"/>
    <c:plotArea>
      <c:layout>
        <c:manualLayout>
          <c:layoutTarget val="inner"/>
          <c:xMode val="edge"/>
          <c:yMode val="edge"/>
          <c:x val="5.221872840466351E-2"/>
          <c:y val="6.3600936123290402E-2"/>
          <c:w val="0.78407055569410744"/>
          <c:h val="0.78714493904422944"/>
        </c:manualLayout>
      </c:layout>
      <c:barChart>
        <c:barDir val="col"/>
        <c:grouping val="clustered"/>
        <c:varyColors val="0"/>
        <c:ser>
          <c:idx val="1"/>
          <c:order val="1"/>
          <c:tx>
            <c:v>Ascendente</c:v>
          </c:tx>
          <c:spPr>
            <a:solidFill>
              <a:schemeClr val="accent3">
                <a:lumMod val="75000"/>
              </a:schemeClr>
            </a:solidFill>
            <a:ln>
              <a:noFill/>
            </a:ln>
            <a:effectLst/>
            <a:scene3d>
              <a:camera prst="orthographicFront"/>
              <a:lightRig rig="threePt" dir="t"/>
            </a:scene3d>
            <a:sp3d>
              <a:bevelT/>
            </a:sp3d>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f>('3_EficienciaImpulso'!$E$34:$G$34,'3_EficienciaImpulso'!$I$34:$K$34,'3_EficienciaImpulso'!$N$34:$P$34,'3_EficienciaImpulso'!$R$34:$T$34)</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('3_EficienciaImpulso'!$E$37:$G$37,'3_EficienciaImpulso'!$I$37:$K$37,'3_EficienciaImpulso'!$N$37:$P$37,'3_EficienciaImpulso'!$R$37:$T$37)</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FE46-4DB4-9EE8-2E35738606C5}"/>
            </c:ext>
          </c:extLst>
        </c:ser>
        <c:dLbls>
          <c:dLblPos val="outEnd"/>
          <c:showLegendKey val="0"/>
          <c:showVal val="1"/>
          <c:showCatName val="0"/>
          <c:showSerName val="0"/>
          <c:showPercent val="0"/>
          <c:showBubbleSize val="0"/>
        </c:dLbls>
        <c:gapWidth val="150"/>
        <c:axId val="190304912"/>
        <c:axId val="190306544"/>
      </c:barChart>
      <c:lineChart>
        <c:grouping val="standard"/>
        <c:varyColors val="0"/>
        <c:ser>
          <c:idx val="0"/>
          <c:order val="0"/>
          <c:tx>
            <c:v>Meta para el periodo</c:v>
          </c:tx>
          <c:spPr>
            <a:ln w="28575" cap="rnd" cmpd="sng" algn="ctr">
              <a:solidFill>
                <a:schemeClr val="accent2">
                  <a:tint val="77000"/>
                  <a:shade val="95000"/>
                  <a:satMod val="105000"/>
                </a:schemeClr>
              </a:solidFill>
              <a:prstDash val="solid"/>
              <a:round/>
            </a:ln>
            <a:effectLst/>
          </c:spPr>
          <c:marker>
            <c:spPr>
              <a:solidFill>
                <a:schemeClr val="accent2">
                  <a:tint val="77000"/>
                </a:schemeClr>
              </a:solidFill>
              <a:ln w="9525" cap="flat" cmpd="sng" algn="ctr">
                <a:solidFill>
                  <a:schemeClr val="accent2">
                    <a:tint val="77000"/>
                    <a:shade val="95000"/>
                    <a:satMod val="105000"/>
                  </a:schemeClr>
                </a:solidFill>
                <a:prstDash val="solid"/>
                <a:round/>
              </a:ln>
              <a:effectLst/>
              <a:scene3d>
                <a:camera prst="orthographicFront"/>
                <a:lightRig rig="threePt" dir="t"/>
              </a:scene3d>
              <a:sp3d>
                <a:bevelT/>
              </a:sp3d>
            </c:spPr>
          </c:marker>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multiLvlStrRef>
              <c:f>#REF!$F$66:$J$66</c:f>
            </c:multiLvlStrRef>
          </c:cat>
          <c:val>
            <c:numRef>
              <c:f>#REF!$F$68:$J$68</c:f>
              <c:numCache>
                <c:formatCode>General</c:formatCode>
                <c:ptCount val="1"/>
                <c:pt idx="0">
                  <c:v>1</c:v>
                </c:pt>
              </c:numCache>
            </c:numRef>
          </c:val>
          <c:smooth val="0"/>
          <c:extLst>
            <c:ext xmlns:c16="http://schemas.microsoft.com/office/drawing/2014/chart" uri="{C3380CC4-5D6E-409C-BE32-E72D297353CC}">
              <c16:uniqueId val="{00000001-FE46-4DB4-9EE8-2E35738606C5}"/>
            </c:ext>
          </c:extLst>
        </c:ser>
        <c:ser>
          <c:idx val="2"/>
          <c:order val="2"/>
          <c:tx>
            <c:v>Descendente</c:v>
          </c:tx>
          <c:spPr>
            <a:ln w="28575" cap="rnd" cmpd="sng" algn="ctr">
              <a:solidFill>
                <a:srgbClr val="7030A0"/>
              </a:solidFill>
              <a:prstDash val="solid"/>
              <a:round/>
            </a:ln>
            <a:effectLst/>
          </c:spPr>
          <c:marker>
            <c:spPr>
              <a:solidFill>
                <a:srgbClr val="FFC000"/>
              </a:solidFill>
              <a:ln w="9525" cap="flat" cmpd="sng" algn="ctr">
                <a:solidFill>
                  <a:srgbClr val="FFC000"/>
                </a:solidFill>
                <a:prstDash val="solid"/>
                <a:round/>
              </a:ln>
              <a:effectLst/>
            </c:spPr>
          </c:marker>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es-CO"/>
              </a:p>
            </c:txPr>
            <c:dLblPos val="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val>
            <c:numRef>
              <c:f>('3_EficienciaImpulso'!$E$38:$G$38,'3_EficienciaImpulso'!$I$38:$K$38,'3_EficienciaImpulso'!$N$38:$P$38,'3_EficienciaImpulso'!$R$38:$T$38)</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2-FE46-4DB4-9EE8-2E35738606C5}"/>
            </c:ext>
          </c:extLst>
        </c:ser>
        <c:ser>
          <c:idx val="3"/>
          <c:order val="3"/>
          <c:tx>
            <c:v>Respecto a la Meta</c:v>
          </c:tx>
          <c:spPr>
            <a:ln w="28575" cap="rnd" cmpd="sng" algn="ctr">
              <a:solidFill>
                <a:schemeClr val="tx2"/>
              </a:solidFill>
              <a:prstDash val="solid"/>
              <a:round/>
            </a:ln>
            <a:effectLst/>
          </c:spPr>
          <c:marker>
            <c:spPr>
              <a:solidFill>
                <a:schemeClr val="tx1"/>
              </a:solidFill>
              <a:ln w="9525" cap="flat" cmpd="sng" algn="ctr">
                <a:solidFill>
                  <a:schemeClr val="tx1"/>
                </a:solidFill>
                <a:prstDash val="solid"/>
                <a:round/>
              </a:ln>
              <a:effectLst/>
            </c:spPr>
          </c:marker>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val>
            <c:numRef>
              <c:f>('3_EficienciaImpulso'!$E$41:$G$41,'3_EficienciaImpulso'!$I$41:$K$41,'3_EficienciaImpulso'!$N$41:$P$41,'3_EficienciaImpulso'!$R$41:$T$41)</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3-FE46-4DB4-9EE8-2E35738606C5}"/>
            </c:ext>
          </c:extLst>
        </c:ser>
        <c:dLbls>
          <c:showLegendKey val="0"/>
          <c:showVal val="1"/>
          <c:showCatName val="0"/>
          <c:showSerName val="0"/>
          <c:showPercent val="0"/>
          <c:showBubbleSize val="0"/>
        </c:dLbls>
        <c:marker val="1"/>
        <c:smooth val="0"/>
        <c:axId val="190304912"/>
        <c:axId val="190306544"/>
      </c:lineChart>
      <c:catAx>
        <c:axId val="190304912"/>
        <c:scaling>
          <c:orientation val="minMax"/>
        </c:scaling>
        <c:delete val="0"/>
        <c:axPos val="b"/>
        <c:numFmt formatCode="@" sourceLinked="0"/>
        <c:majorTickMark val="none"/>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1050" b="0"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crossAx val="190306544"/>
        <c:crosses val="autoZero"/>
        <c:auto val="1"/>
        <c:lblAlgn val="ctr"/>
        <c:lblOffset val="100"/>
        <c:noMultiLvlLbl val="0"/>
      </c:catAx>
      <c:valAx>
        <c:axId val="190306544"/>
        <c:scaling>
          <c:orientation val="minMax"/>
        </c:scaling>
        <c:delete val="0"/>
        <c:axPos val="l"/>
        <c:majorGridlines>
          <c:spPr>
            <a:ln w="9525" cap="flat" cmpd="sng" algn="ctr">
              <a:solidFill>
                <a:schemeClr val="tx1">
                  <a:tint val="75000"/>
                  <a:shade val="95000"/>
                  <a:satMod val="105000"/>
                </a:schemeClr>
              </a:solidFill>
              <a:prstDash val="solid"/>
              <a:round/>
            </a:ln>
            <a:effectLst/>
          </c:spPr>
        </c:majorGridlines>
        <c:numFmt formatCode="0.0%" sourceLinked="1"/>
        <c:majorTickMark val="out"/>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s-CO"/>
          </a:p>
        </c:txPr>
        <c:crossAx val="190304912"/>
        <c:crosses val="autoZero"/>
        <c:crossBetween val="between"/>
      </c:valAx>
      <c:spPr>
        <a:solidFill>
          <a:schemeClr val="bg1"/>
        </a:solidFill>
        <a:ln>
          <a:noFill/>
        </a:ln>
        <a:effectLst/>
      </c:spPr>
    </c:plotArea>
    <c:legend>
      <c:legendPos val="r"/>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s-CO"/>
        </a:p>
      </c:txPr>
    </c:legend>
    <c:plotVisOnly val="1"/>
    <c:dispBlanksAs val="gap"/>
    <c:showDLblsOverMax val="0"/>
  </c:chart>
  <c:spPr>
    <a:solidFill>
      <a:schemeClr val="bg1"/>
    </a:solidFill>
    <a:ln w="9525" cap="flat" cmpd="sng" algn="ctr">
      <a:solidFill>
        <a:sysClr val="windowText" lastClr="000000"/>
      </a:solidFill>
      <a:prstDash val="solid"/>
      <a:round/>
    </a:ln>
    <a:effectLst/>
    <a:scene3d>
      <a:camera prst="orthographicFront"/>
      <a:lightRig rig="threePt" dir="t"/>
    </a:scene3d>
    <a:sp3d prstMaterial="dkEdge">
      <a:bevelT w="419100" prst="coolSlant"/>
      <a:bevelB w="266700"/>
    </a:sp3d>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withinLinearReversed" id="22">
  <a:schemeClr val="accent2"/>
</cs:colorStyle>
</file>

<file path=xl/charts/colors2.xml><?xml version="1.0" encoding="utf-8"?>
<cs:colorStyle xmlns:cs="http://schemas.microsoft.com/office/drawing/2012/chartStyle" xmlns:a="http://schemas.openxmlformats.org/drawingml/2006/main" meth="withinLinearReversed" id="22">
  <a:schemeClr val="accent2"/>
</cs:colorStyle>
</file>

<file path=xl/charts/colors3.xml><?xml version="1.0" encoding="utf-8"?>
<cs:colorStyle xmlns:cs="http://schemas.microsoft.com/office/drawing/2012/chartStyle" xmlns:a="http://schemas.openxmlformats.org/drawingml/2006/main" meth="withinLinearReversed" id="22">
  <a:schemeClr val="accent2"/>
</cs:colorStyle>
</file>

<file path=xl/charts/style1.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2.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3.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3.xml"/></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5</xdr:col>
      <xdr:colOff>690572</xdr:colOff>
      <xdr:row>24</xdr:row>
      <xdr:rowOff>0</xdr:rowOff>
    </xdr:from>
    <xdr:to>
      <xdr:col>10</xdr:col>
      <xdr:colOff>690572</xdr:colOff>
      <xdr:row>24</xdr:row>
      <xdr:rowOff>0</xdr:rowOff>
    </xdr:to>
    <xdr:cxnSp macro="">
      <xdr:nvCxnSpPr>
        <xdr:cNvPr id="2" name="2 Conector recto">
          <a:extLst>
            <a:ext uri="{FF2B5EF4-FFF2-40B4-BE49-F238E27FC236}">
              <a16:creationId xmlns:a16="http://schemas.microsoft.com/office/drawing/2014/main" id="{AFDF1B62-BD57-4B38-8EC0-B564A8AB5144}"/>
            </a:ext>
          </a:extLst>
        </xdr:cNvPr>
        <xdr:cNvCxnSpPr/>
      </xdr:nvCxnSpPr>
      <xdr:spPr>
        <a:xfrm>
          <a:off x="4757747" y="9296400"/>
          <a:ext cx="4095750" cy="0"/>
        </a:xfrm>
        <a:prstGeom prst="line">
          <a:avLst/>
        </a:prstGeom>
        <a:ln>
          <a:solidFill>
            <a:schemeClr val="bg1">
              <a:lumMod val="50000"/>
            </a:schemeClr>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11206</xdr:colOff>
      <xdr:row>43</xdr:row>
      <xdr:rowOff>11906</xdr:rowOff>
    </xdr:from>
    <xdr:to>
      <xdr:col>11</xdr:col>
      <xdr:colOff>834138</xdr:colOff>
      <xdr:row>61</xdr:row>
      <xdr:rowOff>182906</xdr:rowOff>
    </xdr:to>
    <xdr:graphicFrame macro="">
      <xdr:nvGraphicFramePr>
        <xdr:cNvPr id="3" name="8 Gráfico">
          <a:extLst>
            <a:ext uri="{FF2B5EF4-FFF2-40B4-BE49-F238E27FC236}">
              <a16:creationId xmlns:a16="http://schemas.microsoft.com/office/drawing/2014/main" id="{EFC092C0-B3D1-45E7-BB14-E92FE09058E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429382</xdr:colOff>
      <xdr:row>1</xdr:row>
      <xdr:rowOff>42818</xdr:rowOff>
    </xdr:from>
    <xdr:to>
      <xdr:col>4</xdr:col>
      <xdr:colOff>360136</xdr:colOff>
      <xdr:row>4</xdr:row>
      <xdr:rowOff>302809</xdr:rowOff>
    </xdr:to>
    <xdr:pic>
      <xdr:nvPicPr>
        <xdr:cNvPr id="4" name="Imagen 3">
          <a:extLst>
            <a:ext uri="{FF2B5EF4-FFF2-40B4-BE49-F238E27FC236}">
              <a16:creationId xmlns:a16="http://schemas.microsoft.com/office/drawing/2014/main" id="{8D18EE28-21CC-4C04-860B-AAA56C970F14}"/>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0567" t="6025" r="8367" b="19231"/>
        <a:stretch/>
      </xdr:blipFill>
      <xdr:spPr bwMode="auto">
        <a:xfrm>
          <a:off x="591307" y="252368"/>
          <a:ext cx="2454879" cy="1402991"/>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1276350</xdr:colOff>
      <xdr:row>0</xdr:row>
      <xdr:rowOff>114299</xdr:rowOff>
    </xdr:from>
    <xdr:to>
      <xdr:col>1</xdr:col>
      <xdr:colOff>1038225</xdr:colOff>
      <xdr:row>1</xdr:row>
      <xdr:rowOff>438687</xdr:rowOff>
    </xdr:to>
    <xdr:pic>
      <xdr:nvPicPr>
        <xdr:cNvPr id="2" name="Imagen 1">
          <a:extLst>
            <a:ext uri="{FF2B5EF4-FFF2-40B4-BE49-F238E27FC236}">
              <a16:creationId xmlns:a16="http://schemas.microsoft.com/office/drawing/2014/main" id="{168F0D7A-5076-45D3-8B0D-BA7B64D7BEC2}"/>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0567" t="6025" r="8367" b="19231"/>
        <a:stretch/>
      </xdr:blipFill>
      <xdr:spPr bwMode="auto">
        <a:xfrm>
          <a:off x="1276350" y="114299"/>
          <a:ext cx="1524000" cy="867313"/>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5</xdr:col>
      <xdr:colOff>690572</xdr:colOff>
      <xdr:row>24</xdr:row>
      <xdr:rowOff>0</xdr:rowOff>
    </xdr:from>
    <xdr:to>
      <xdr:col>10</xdr:col>
      <xdr:colOff>690572</xdr:colOff>
      <xdr:row>24</xdr:row>
      <xdr:rowOff>0</xdr:rowOff>
    </xdr:to>
    <xdr:cxnSp macro="">
      <xdr:nvCxnSpPr>
        <xdr:cNvPr id="2" name="2 Conector recto">
          <a:extLst>
            <a:ext uri="{FF2B5EF4-FFF2-40B4-BE49-F238E27FC236}">
              <a16:creationId xmlns:a16="http://schemas.microsoft.com/office/drawing/2014/main" id="{A74C83E0-D5EF-4F06-8B72-8F66DAE4106E}"/>
            </a:ext>
          </a:extLst>
        </xdr:cNvPr>
        <xdr:cNvCxnSpPr/>
      </xdr:nvCxnSpPr>
      <xdr:spPr>
        <a:xfrm>
          <a:off x="4762510" y="9298781"/>
          <a:ext cx="4107656" cy="0"/>
        </a:xfrm>
        <a:prstGeom prst="line">
          <a:avLst/>
        </a:prstGeom>
        <a:ln>
          <a:solidFill>
            <a:schemeClr val="bg1">
              <a:lumMod val="50000"/>
            </a:schemeClr>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11206</xdr:colOff>
      <xdr:row>43</xdr:row>
      <xdr:rowOff>11906</xdr:rowOff>
    </xdr:from>
    <xdr:to>
      <xdr:col>11</xdr:col>
      <xdr:colOff>834138</xdr:colOff>
      <xdr:row>61</xdr:row>
      <xdr:rowOff>182906</xdr:rowOff>
    </xdr:to>
    <xdr:graphicFrame macro="">
      <xdr:nvGraphicFramePr>
        <xdr:cNvPr id="3" name="8 Gráfico">
          <a:extLst>
            <a:ext uri="{FF2B5EF4-FFF2-40B4-BE49-F238E27FC236}">
              <a16:creationId xmlns:a16="http://schemas.microsoft.com/office/drawing/2014/main" id="{C08920ED-CADD-4385-81DC-8B8A477BD93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429382</xdr:colOff>
      <xdr:row>1</xdr:row>
      <xdr:rowOff>42818</xdr:rowOff>
    </xdr:from>
    <xdr:to>
      <xdr:col>4</xdr:col>
      <xdr:colOff>360136</xdr:colOff>
      <xdr:row>4</xdr:row>
      <xdr:rowOff>302809</xdr:rowOff>
    </xdr:to>
    <xdr:pic>
      <xdr:nvPicPr>
        <xdr:cNvPr id="4" name="Imagen 3">
          <a:extLst>
            <a:ext uri="{FF2B5EF4-FFF2-40B4-BE49-F238E27FC236}">
              <a16:creationId xmlns:a16="http://schemas.microsoft.com/office/drawing/2014/main" id="{11126931-04F4-4075-90D7-C2E1DB43E093}"/>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0567" t="6025" r="8367" b="19231"/>
        <a:stretch/>
      </xdr:blipFill>
      <xdr:spPr bwMode="auto">
        <a:xfrm>
          <a:off x="591307" y="252368"/>
          <a:ext cx="2454879" cy="1402991"/>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1276350</xdr:colOff>
      <xdr:row>0</xdr:row>
      <xdr:rowOff>114299</xdr:rowOff>
    </xdr:from>
    <xdr:to>
      <xdr:col>1</xdr:col>
      <xdr:colOff>1038225</xdr:colOff>
      <xdr:row>1</xdr:row>
      <xdr:rowOff>438687</xdr:rowOff>
    </xdr:to>
    <xdr:pic>
      <xdr:nvPicPr>
        <xdr:cNvPr id="2" name="Imagen 1">
          <a:extLst>
            <a:ext uri="{FF2B5EF4-FFF2-40B4-BE49-F238E27FC236}">
              <a16:creationId xmlns:a16="http://schemas.microsoft.com/office/drawing/2014/main" id="{88638BB3-4447-478B-9E53-C1850DAF0653}"/>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0567" t="6025" r="8367" b="19231"/>
        <a:stretch/>
      </xdr:blipFill>
      <xdr:spPr bwMode="auto">
        <a:xfrm>
          <a:off x="1276350" y="114299"/>
          <a:ext cx="1524000" cy="867313"/>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5</xdr:col>
      <xdr:colOff>690572</xdr:colOff>
      <xdr:row>24</xdr:row>
      <xdr:rowOff>0</xdr:rowOff>
    </xdr:from>
    <xdr:to>
      <xdr:col>10</xdr:col>
      <xdr:colOff>690572</xdr:colOff>
      <xdr:row>24</xdr:row>
      <xdr:rowOff>0</xdr:rowOff>
    </xdr:to>
    <xdr:cxnSp macro="">
      <xdr:nvCxnSpPr>
        <xdr:cNvPr id="2" name="2 Conector recto">
          <a:extLst>
            <a:ext uri="{FF2B5EF4-FFF2-40B4-BE49-F238E27FC236}">
              <a16:creationId xmlns:a16="http://schemas.microsoft.com/office/drawing/2014/main" id="{BF4CF9D8-1071-4D1B-B6D9-5AB0A870EBBC}"/>
            </a:ext>
          </a:extLst>
        </xdr:cNvPr>
        <xdr:cNvCxnSpPr/>
      </xdr:nvCxnSpPr>
      <xdr:spPr>
        <a:xfrm>
          <a:off x="4757747" y="9296400"/>
          <a:ext cx="4095750" cy="0"/>
        </a:xfrm>
        <a:prstGeom prst="line">
          <a:avLst/>
        </a:prstGeom>
        <a:ln>
          <a:solidFill>
            <a:schemeClr val="bg1">
              <a:lumMod val="50000"/>
            </a:schemeClr>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11206</xdr:colOff>
      <xdr:row>43</xdr:row>
      <xdr:rowOff>11906</xdr:rowOff>
    </xdr:from>
    <xdr:to>
      <xdr:col>11</xdr:col>
      <xdr:colOff>834138</xdr:colOff>
      <xdr:row>61</xdr:row>
      <xdr:rowOff>182906</xdr:rowOff>
    </xdr:to>
    <xdr:graphicFrame macro="">
      <xdr:nvGraphicFramePr>
        <xdr:cNvPr id="3" name="8 Gráfico">
          <a:extLst>
            <a:ext uri="{FF2B5EF4-FFF2-40B4-BE49-F238E27FC236}">
              <a16:creationId xmlns:a16="http://schemas.microsoft.com/office/drawing/2014/main" id="{66620A43-D45A-4E9D-9F44-5A54ABF8613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429382</xdr:colOff>
      <xdr:row>1</xdr:row>
      <xdr:rowOff>42818</xdr:rowOff>
    </xdr:from>
    <xdr:to>
      <xdr:col>4</xdr:col>
      <xdr:colOff>360136</xdr:colOff>
      <xdr:row>4</xdr:row>
      <xdr:rowOff>302809</xdr:rowOff>
    </xdr:to>
    <xdr:pic>
      <xdr:nvPicPr>
        <xdr:cNvPr id="4" name="Imagen 3">
          <a:extLst>
            <a:ext uri="{FF2B5EF4-FFF2-40B4-BE49-F238E27FC236}">
              <a16:creationId xmlns:a16="http://schemas.microsoft.com/office/drawing/2014/main" id="{DB685A53-F338-43B3-80E8-33B56CE9690A}"/>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0567" t="6025" r="8367" b="19231"/>
        <a:stretch/>
      </xdr:blipFill>
      <xdr:spPr bwMode="auto">
        <a:xfrm>
          <a:off x="591307" y="252368"/>
          <a:ext cx="2454879" cy="1402991"/>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1276350</xdr:colOff>
      <xdr:row>0</xdr:row>
      <xdr:rowOff>114299</xdr:rowOff>
    </xdr:from>
    <xdr:to>
      <xdr:col>1</xdr:col>
      <xdr:colOff>1038225</xdr:colOff>
      <xdr:row>1</xdr:row>
      <xdr:rowOff>438687</xdr:rowOff>
    </xdr:to>
    <xdr:pic>
      <xdr:nvPicPr>
        <xdr:cNvPr id="2" name="Imagen 1">
          <a:extLst>
            <a:ext uri="{FF2B5EF4-FFF2-40B4-BE49-F238E27FC236}">
              <a16:creationId xmlns:a16="http://schemas.microsoft.com/office/drawing/2014/main" id="{5848F6BF-DD33-42EF-81C4-DEB67239E64D}"/>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0567" t="6025" r="8367" b="19231"/>
        <a:stretch/>
      </xdr:blipFill>
      <xdr:spPr bwMode="auto">
        <a:xfrm>
          <a:off x="1276350" y="114299"/>
          <a:ext cx="1524000" cy="867313"/>
        </a:xfrm>
        <a:prstGeom prst="rect">
          <a:avLst/>
        </a:prstGeom>
        <a:noFill/>
        <a:ln>
          <a:noFill/>
        </a:ln>
        <a:extLst>
          <a:ext uri="{53640926-AAD7-44D8-BBD7-CCE9431645EC}">
            <a14:shadowObscured xmlns:a14="http://schemas.microsoft.com/office/drawing/2010/main"/>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C70175A2-9C10-4EC9-BBD9-7AF96F7AE01B}" name="OBJETIVO" displayName="OBJETIVO" ref="B3:B31" totalsRowShown="0" headerRowDxfId="5" dataDxfId="4">
  <autoFilter ref="B3:B31" xr:uid="{C70175A2-9C10-4EC9-BBD9-7AF96F7AE01B}"/>
  <tableColumns count="1">
    <tableColumn id="1" xr3:uid="{ED6A0542-DF38-4000-86EC-6F55D27E6F5B}" name="Columna1" dataDxfId="3"/>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E56A1747-0C8D-4A1C-82B9-F02E1135BC9F}" name="OBJETOS" displayName="OBJETOS" ref="C3:C24" totalsRowShown="0" headerRowDxfId="2" dataDxfId="1">
  <autoFilter ref="C3:C24" xr:uid="{E56A1747-0C8D-4A1C-82B9-F02E1135BC9F}"/>
  <tableColumns count="1">
    <tableColumn id="1" xr3:uid="{B15ECE03-2F2F-4932-91E0-939D94571D89}" name="Columna1" dataDxfId="0"/>
  </tableColumns>
  <tableStyleInfo name="TableStyleMedium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2:AD271"/>
  <sheetViews>
    <sheetView showGridLines="0" topLeftCell="E1" zoomScale="70" zoomScaleNormal="70" workbookViewId="0">
      <selection activeCell="J5" sqref="J5"/>
    </sheetView>
  </sheetViews>
  <sheetFormatPr baseColWidth="10" defaultColWidth="29" defaultRowHeight="15.75"/>
  <cols>
    <col min="1" max="1" width="29" style="19"/>
    <col min="2" max="2" width="42.42578125" style="19" customWidth="1"/>
    <col min="3" max="5" width="29" style="19"/>
    <col min="6" max="6" width="30.85546875" style="19" customWidth="1"/>
    <col min="7" max="16384" width="29" style="19"/>
  </cols>
  <sheetData>
    <row r="2" spans="1:10">
      <c r="A2" s="18"/>
      <c r="B2" s="18"/>
      <c r="C2" s="18"/>
      <c r="D2" s="18"/>
      <c r="E2" s="18"/>
      <c r="F2" s="18"/>
      <c r="G2" s="18"/>
      <c r="H2" s="18"/>
      <c r="J2" s="19" t="s">
        <v>0</v>
      </c>
    </row>
    <row r="3" spans="1:10" ht="16.5" thickBot="1">
      <c r="A3" s="18"/>
      <c r="B3" s="18" t="s">
        <v>1</v>
      </c>
      <c r="C3" s="20" t="s">
        <v>2</v>
      </c>
      <c r="D3" s="20" t="s">
        <v>3</v>
      </c>
      <c r="E3" s="20" t="s">
        <v>4</v>
      </c>
      <c r="F3" s="20"/>
      <c r="G3" s="20"/>
      <c r="H3" s="20"/>
      <c r="J3" s="19" t="s">
        <v>5</v>
      </c>
    </row>
    <row r="4" spans="1:10" ht="58.5" thickBot="1">
      <c r="A4" s="18"/>
      <c r="B4" s="20" t="s">
        <v>6</v>
      </c>
      <c r="C4" s="103" t="s">
        <v>6</v>
      </c>
      <c r="D4" s="105" t="s">
        <v>7</v>
      </c>
      <c r="E4" s="18" t="s">
        <v>8</v>
      </c>
      <c r="F4" s="18"/>
      <c r="G4" s="18"/>
      <c r="H4" s="18"/>
      <c r="J4" s="19" t="s">
        <v>661</v>
      </c>
    </row>
    <row r="5" spans="1:10" ht="147.75" thickBot="1">
      <c r="A5" s="18"/>
      <c r="B5" s="20" t="s">
        <v>9</v>
      </c>
      <c r="C5" s="104" t="s">
        <v>10</v>
      </c>
      <c r="D5" s="105" t="s">
        <v>11</v>
      </c>
      <c r="E5" s="18" t="s">
        <v>12</v>
      </c>
      <c r="F5" s="18"/>
      <c r="G5" s="18"/>
      <c r="H5" s="18"/>
      <c r="J5" s="19" t="s">
        <v>13</v>
      </c>
    </row>
    <row r="6" spans="1:10" ht="72.75" thickBot="1">
      <c r="A6" s="18"/>
      <c r="B6" s="20" t="s">
        <v>14</v>
      </c>
      <c r="C6" s="103" t="s">
        <v>14</v>
      </c>
      <c r="D6" s="105" t="s">
        <v>15</v>
      </c>
      <c r="E6" s="18" t="s">
        <v>16</v>
      </c>
      <c r="F6" s="18"/>
      <c r="G6" s="18"/>
      <c r="H6" s="18"/>
      <c r="J6" s="19" t="s">
        <v>17</v>
      </c>
    </row>
    <row r="7" spans="1:10" ht="44.25" thickBot="1">
      <c r="A7" s="18"/>
      <c r="B7" s="20" t="s">
        <v>18</v>
      </c>
      <c r="C7" s="103" t="s">
        <v>18</v>
      </c>
      <c r="D7" s="105" t="s">
        <v>19</v>
      </c>
      <c r="E7" s="18" t="s">
        <v>20</v>
      </c>
      <c r="F7" s="18"/>
      <c r="G7" s="18"/>
      <c r="H7" s="18"/>
      <c r="J7" s="19" t="s">
        <v>21</v>
      </c>
    </row>
    <row r="8" spans="1:10" ht="231">
      <c r="A8" s="18"/>
      <c r="B8" s="20" t="s">
        <v>22</v>
      </c>
      <c r="C8" s="104" t="s">
        <v>23</v>
      </c>
      <c r="D8" s="105" t="s">
        <v>24</v>
      </c>
      <c r="E8" s="18" t="s">
        <v>25</v>
      </c>
      <c r="F8" s="18"/>
      <c r="G8" s="18"/>
      <c r="H8" s="18"/>
      <c r="J8" s="19" t="s">
        <v>26</v>
      </c>
    </row>
    <row r="9" spans="1:10" ht="30">
      <c r="A9" s="18"/>
      <c r="B9" s="20" t="s">
        <v>27</v>
      </c>
      <c r="C9" s="103" t="s">
        <v>27</v>
      </c>
      <c r="D9" s="18"/>
      <c r="E9" s="18"/>
      <c r="F9" s="18"/>
      <c r="G9" s="18"/>
      <c r="H9" s="18"/>
      <c r="J9" s="19" t="s">
        <v>28</v>
      </c>
    </row>
    <row r="10" spans="1:10" ht="30">
      <c r="A10" s="18"/>
      <c r="B10" s="20" t="s">
        <v>29</v>
      </c>
      <c r="C10" s="103" t="s">
        <v>29</v>
      </c>
      <c r="D10" s="18"/>
      <c r="E10" s="18"/>
      <c r="F10" s="18"/>
      <c r="G10" s="18"/>
      <c r="H10" s="18"/>
    </row>
    <row r="11" spans="1:10" ht="30">
      <c r="A11" s="18"/>
      <c r="B11" s="20" t="s">
        <v>30</v>
      </c>
      <c r="C11" s="103" t="s">
        <v>30</v>
      </c>
      <c r="D11" s="18"/>
      <c r="E11" s="18"/>
      <c r="F11" s="18"/>
      <c r="G11" s="18"/>
      <c r="H11" s="18"/>
    </row>
    <row r="12" spans="1:10" ht="21">
      <c r="A12" s="18"/>
      <c r="B12" s="21" t="s">
        <v>31</v>
      </c>
      <c r="C12" s="103" t="s">
        <v>31</v>
      </c>
      <c r="D12" s="18"/>
      <c r="E12" s="18"/>
      <c r="F12" s="18"/>
      <c r="G12" s="18"/>
      <c r="H12" s="18"/>
    </row>
    <row r="13" spans="1:10" ht="30">
      <c r="A13" s="18"/>
      <c r="B13" s="21" t="s">
        <v>32</v>
      </c>
      <c r="C13" s="103" t="s">
        <v>32</v>
      </c>
      <c r="D13" s="18"/>
      <c r="E13" s="18"/>
      <c r="F13" s="18"/>
      <c r="G13" s="18"/>
      <c r="H13" s="18"/>
    </row>
    <row r="14" spans="1:10" ht="231">
      <c r="A14" s="18"/>
      <c r="B14" s="20" t="s">
        <v>33</v>
      </c>
      <c r="C14" s="104" t="s">
        <v>34</v>
      </c>
      <c r="D14" s="18"/>
      <c r="E14" s="18"/>
      <c r="F14" s="18"/>
      <c r="G14" s="18"/>
      <c r="H14" s="18"/>
    </row>
    <row r="15" spans="1:10" ht="409.5">
      <c r="A15" s="18"/>
      <c r="B15" s="20" t="s">
        <v>35</v>
      </c>
      <c r="C15" s="104" t="s">
        <v>36</v>
      </c>
      <c r="D15" s="18"/>
      <c r="E15" s="18"/>
      <c r="F15" s="18"/>
      <c r="G15" s="18"/>
      <c r="H15" s="18"/>
    </row>
    <row r="16" spans="1:10" ht="409.5">
      <c r="A16" s="18"/>
      <c r="B16" s="20" t="s">
        <v>37</v>
      </c>
      <c r="C16" s="104" t="s">
        <v>38</v>
      </c>
      <c r="D16" s="18"/>
      <c r="E16" s="18"/>
      <c r="F16" s="18"/>
      <c r="G16" s="18"/>
      <c r="H16" s="18"/>
    </row>
    <row r="17" spans="1:8" ht="399">
      <c r="A17" s="18"/>
      <c r="B17" s="20" t="s">
        <v>39</v>
      </c>
      <c r="C17" s="104" t="s">
        <v>40</v>
      </c>
      <c r="D17" s="18"/>
      <c r="E17" s="18"/>
      <c r="F17" s="18"/>
      <c r="G17" s="18"/>
      <c r="H17" s="18"/>
    </row>
    <row r="18" spans="1:8" ht="294">
      <c r="A18" s="18"/>
      <c r="B18" s="20" t="s">
        <v>41</v>
      </c>
      <c r="C18" s="104" t="s">
        <v>42</v>
      </c>
      <c r="D18" s="18"/>
      <c r="E18" s="18"/>
      <c r="F18" s="18"/>
      <c r="G18" s="18"/>
      <c r="H18" s="18"/>
    </row>
    <row r="19" spans="1:8" ht="336">
      <c r="A19" s="18"/>
      <c r="B19" s="18" t="s">
        <v>43</v>
      </c>
      <c r="C19" s="104" t="s">
        <v>44</v>
      </c>
      <c r="D19" s="18"/>
      <c r="E19" s="18"/>
      <c r="F19" s="18"/>
      <c r="G19" s="18"/>
      <c r="H19" s="18"/>
    </row>
    <row r="20" spans="1:8" ht="336">
      <c r="B20" s="19" t="s">
        <v>45</v>
      </c>
      <c r="C20" s="104" t="s">
        <v>46</v>
      </c>
      <c r="F20" s="16" t="s">
        <v>47</v>
      </c>
    </row>
    <row r="21" spans="1:8" ht="252">
      <c r="B21" s="19" t="s">
        <v>48</v>
      </c>
      <c r="C21" s="104" t="s">
        <v>49</v>
      </c>
      <c r="F21" s="16" t="s">
        <v>50</v>
      </c>
    </row>
    <row r="22" spans="1:8" ht="105">
      <c r="F22" s="16" t="s">
        <v>51</v>
      </c>
    </row>
    <row r="23" spans="1:8" ht="90">
      <c r="F23" s="16" t="s">
        <v>52</v>
      </c>
    </row>
    <row r="24" spans="1:8" ht="60">
      <c r="D24" s="22" t="e">
        <f>+CONCATENATE(PROCES,SUBPROCES)</f>
        <v>#REF!</v>
      </c>
      <c r="F24" s="16" t="s">
        <v>53</v>
      </c>
    </row>
    <row r="25" spans="1:8" ht="30">
      <c r="F25" s="16" t="s">
        <v>54</v>
      </c>
    </row>
    <row r="27" spans="1:8" ht="173.25">
      <c r="B27" s="23" t="s">
        <v>55</v>
      </c>
      <c r="C27" s="24" t="s">
        <v>56</v>
      </c>
    </row>
    <row r="28" spans="1:8" ht="126">
      <c r="B28" s="23" t="s">
        <v>57</v>
      </c>
      <c r="C28" s="24" t="s">
        <v>58</v>
      </c>
    </row>
    <row r="29" spans="1:8" ht="157.5">
      <c r="B29" s="23" t="s">
        <v>59</v>
      </c>
      <c r="C29" s="24" t="s">
        <v>60</v>
      </c>
    </row>
    <row r="30" spans="1:8" ht="204.75">
      <c r="B30" s="23" t="s">
        <v>61</v>
      </c>
      <c r="C30" s="24" t="s">
        <v>62</v>
      </c>
    </row>
    <row r="31" spans="1:8" ht="78.75">
      <c r="B31" s="23" t="s">
        <v>63</v>
      </c>
      <c r="C31" s="24" t="s">
        <v>64</v>
      </c>
    </row>
    <row r="32" spans="1:8" ht="283.5">
      <c r="B32" s="23" t="s">
        <v>65</v>
      </c>
      <c r="C32" s="24" t="s">
        <v>66</v>
      </c>
    </row>
    <row r="33" spans="2:3" ht="189">
      <c r="B33" s="23" t="s">
        <v>67</v>
      </c>
      <c r="C33" s="24" t="s">
        <v>68</v>
      </c>
    </row>
    <row r="34" spans="2:3" ht="141.75">
      <c r="B34" s="23" t="s">
        <v>69</v>
      </c>
      <c r="C34" s="24" t="s">
        <v>70</v>
      </c>
    </row>
    <row r="35" spans="2:3" ht="189">
      <c r="B35" s="23" t="s">
        <v>71</v>
      </c>
      <c r="C35" s="24" t="s">
        <v>72</v>
      </c>
    </row>
    <row r="36" spans="2:3" ht="220.5">
      <c r="B36" s="23" t="s">
        <v>73</v>
      </c>
      <c r="C36" s="24" t="s">
        <v>74</v>
      </c>
    </row>
    <row r="37" spans="2:3" ht="267.75">
      <c r="B37" s="23" t="s">
        <v>75</v>
      </c>
      <c r="C37" s="24" t="s">
        <v>76</v>
      </c>
    </row>
    <row r="38" spans="2:3" ht="204.75">
      <c r="B38" s="23" t="s">
        <v>77</v>
      </c>
      <c r="C38" s="24" t="s">
        <v>78</v>
      </c>
    </row>
    <row r="39" spans="2:3" ht="236.25">
      <c r="B39" s="23" t="s">
        <v>79</v>
      </c>
      <c r="C39" s="24" t="s">
        <v>80</v>
      </c>
    </row>
    <row r="40" spans="2:3" ht="141.75">
      <c r="B40" s="23" t="s">
        <v>81</v>
      </c>
      <c r="C40" s="24" t="s">
        <v>82</v>
      </c>
    </row>
    <row r="41" spans="2:3" ht="126">
      <c r="B41" s="23" t="s">
        <v>83</v>
      </c>
      <c r="C41" s="24" t="s">
        <v>84</v>
      </c>
    </row>
    <row r="42" spans="2:3" ht="126">
      <c r="B42" s="23" t="s">
        <v>85</v>
      </c>
      <c r="C42" s="24" t="s">
        <v>86</v>
      </c>
    </row>
    <row r="43" spans="2:3" ht="236.25">
      <c r="B43" s="23" t="s">
        <v>87</v>
      </c>
      <c r="C43" s="24" t="s">
        <v>88</v>
      </c>
    </row>
    <row r="44" spans="2:3" ht="236.25">
      <c r="B44" s="23" t="s">
        <v>89</v>
      </c>
      <c r="C44" s="24" t="s">
        <v>90</v>
      </c>
    </row>
    <row r="45" spans="2:3" ht="189">
      <c r="B45" s="23" t="s">
        <v>91</v>
      </c>
      <c r="C45" s="24" t="s">
        <v>92</v>
      </c>
    </row>
    <row r="46" spans="2:3" ht="189">
      <c r="B46" s="23" t="s">
        <v>93</v>
      </c>
      <c r="C46" s="24" t="s">
        <v>94</v>
      </c>
    </row>
    <row r="47" spans="2:3" ht="157.5">
      <c r="B47" s="23" t="s">
        <v>95</v>
      </c>
      <c r="C47" s="24" t="s">
        <v>96</v>
      </c>
    </row>
    <row r="48" spans="2:3" ht="110.25">
      <c r="B48" s="23" t="s">
        <v>97</v>
      </c>
      <c r="C48" s="24" t="s">
        <v>98</v>
      </c>
    </row>
    <row r="49" spans="2:7" ht="157.5">
      <c r="B49" s="23" t="s">
        <v>99</v>
      </c>
      <c r="C49" s="24" t="s">
        <v>100</v>
      </c>
    </row>
    <row r="50" spans="2:7" ht="204.75">
      <c r="B50" s="23" t="s">
        <v>101</v>
      </c>
      <c r="C50" s="24" t="s">
        <v>40</v>
      </c>
    </row>
    <row r="51" spans="2:7" ht="126">
      <c r="B51" s="23" t="s">
        <v>102</v>
      </c>
      <c r="C51" s="24" t="s">
        <v>103</v>
      </c>
    </row>
    <row r="52" spans="2:7" ht="252">
      <c r="B52" s="23" t="s">
        <v>104</v>
      </c>
      <c r="C52" s="24" t="s">
        <v>105</v>
      </c>
    </row>
    <row r="53" spans="2:7" ht="173.25">
      <c r="B53" s="23" t="s">
        <v>106</v>
      </c>
      <c r="C53" s="24" t="s">
        <v>107</v>
      </c>
    </row>
    <row r="54" spans="2:7" ht="78.75">
      <c r="B54" s="23" t="s">
        <v>108</v>
      </c>
      <c r="C54" s="24" t="s">
        <v>109</v>
      </c>
    </row>
    <row r="55" spans="2:7" ht="189.75" thickBot="1">
      <c r="B55" s="25" t="s">
        <v>110</v>
      </c>
      <c r="C55" s="26" t="s">
        <v>111</v>
      </c>
    </row>
    <row r="62" spans="2:7" ht="94.5">
      <c r="B62" s="23" t="s">
        <v>55</v>
      </c>
      <c r="C62" s="27" t="s">
        <v>112</v>
      </c>
      <c r="F62" s="19" t="s">
        <v>12</v>
      </c>
      <c r="G62" s="19" t="s">
        <v>113</v>
      </c>
    </row>
    <row r="63" spans="2:7" ht="47.25">
      <c r="B63" s="23" t="s">
        <v>57</v>
      </c>
      <c r="C63" s="27" t="s">
        <v>114</v>
      </c>
      <c r="F63" s="19" t="s">
        <v>8</v>
      </c>
      <c r="G63" s="19" t="s">
        <v>115</v>
      </c>
    </row>
    <row r="64" spans="2:7" ht="63">
      <c r="B64" s="23" t="s">
        <v>63</v>
      </c>
      <c r="C64" s="27" t="s">
        <v>116</v>
      </c>
      <c r="F64" s="19" t="s">
        <v>25</v>
      </c>
      <c r="G64" s="19" t="s">
        <v>117</v>
      </c>
    </row>
    <row r="65" spans="2:3" ht="30">
      <c r="B65" s="23" t="s">
        <v>59</v>
      </c>
      <c r="C65" s="27" t="s">
        <v>116</v>
      </c>
    </row>
    <row r="66" spans="2:3" ht="45">
      <c r="B66" s="23" t="s">
        <v>61</v>
      </c>
      <c r="C66" s="27" t="s">
        <v>118</v>
      </c>
    </row>
    <row r="67" spans="2:3" ht="75">
      <c r="B67" s="23" t="s">
        <v>65</v>
      </c>
      <c r="C67" s="27" t="s">
        <v>119</v>
      </c>
    </row>
    <row r="68" spans="2:3" ht="75">
      <c r="B68" s="23" t="s">
        <v>67</v>
      </c>
      <c r="C68" s="27" t="s">
        <v>119</v>
      </c>
    </row>
    <row r="69" spans="2:3" ht="75">
      <c r="B69" s="23" t="s">
        <v>69</v>
      </c>
      <c r="C69" s="27" t="s">
        <v>119</v>
      </c>
    </row>
    <row r="70" spans="2:3" ht="45">
      <c r="B70" s="23" t="s">
        <v>71</v>
      </c>
      <c r="C70" s="27" t="s">
        <v>112</v>
      </c>
    </row>
    <row r="71" spans="2:3" ht="45">
      <c r="B71" s="23" t="s">
        <v>73</v>
      </c>
      <c r="C71" s="27" t="s">
        <v>120</v>
      </c>
    </row>
    <row r="72" spans="2:3" ht="90">
      <c r="B72" s="23" t="s">
        <v>75</v>
      </c>
      <c r="C72" s="28" t="s">
        <v>121</v>
      </c>
    </row>
    <row r="73" spans="2:3" ht="45">
      <c r="B73" s="23" t="s">
        <v>77</v>
      </c>
      <c r="C73" s="27" t="s">
        <v>122</v>
      </c>
    </row>
    <row r="74" spans="2:3" ht="75">
      <c r="B74" s="23" t="s">
        <v>79</v>
      </c>
      <c r="C74" s="27" t="s">
        <v>119</v>
      </c>
    </row>
    <row r="75" spans="2:3">
      <c r="B75" s="23" t="s">
        <v>81</v>
      </c>
      <c r="C75" s="27" t="s">
        <v>123</v>
      </c>
    </row>
    <row r="76" spans="2:3" ht="30">
      <c r="B76" s="23" t="s">
        <v>83</v>
      </c>
      <c r="C76" s="27" t="s">
        <v>124</v>
      </c>
    </row>
    <row r="77" spans="2:3" ht="45">
      <c r="B77" s="23" t="s">
        <v>85</v>
      </c>
      <c r="C77" s="27" t="s">
        <v>124</v>
      </c>
    </row>
    <row r="78" spans="2:3">
      <c r="B78" s="23" t="s">
        <v>87</v>
      </c>
      <c r="C78" s="27" t="s">
        <v>123</v>
      </c>
    </row>
    <row r="79" spans="2:3" ht="30">
      <c r="B79" s="23" t="s">
        <v>89</v>
      </c>
      <c r="C79" s="27" t="s">
        <v>125</v>
      </c>
    </row>
    <row r="80" spans="2:3">
      <c r="B80" s="23" t="s">
        <v>91</v>
      </c>
      <c r="C80" s="27" t="s">
        <v>123</v>
      </c>
    </row>
    <row r="81" spans="2:4">
      <c r="B81" s="23" t="s">
        <v>93</v>
      </c>
      <c r="C81" s="27" t="s">
        <v>123</v>
      </c>
    </row>
    <row r="82" spans="2:4" ht="45">
      <c r="B82" s="23" t="s">
        <v>95</v>
      </c>
      <c r="C82" s="27" t="s">
        <v>126</v>
      </c>
    </row>
    <row r="83" spans="2:4" ht="45">
      <c r="B83" s="23" t="s">
        <v>97</v>
      </c>
      <c r="C83" s="27" t="s">
        <v>126</v>
      </c>
    </row>
    <row r="84" spans="2:4" ht="45">
      <c r="B84" s="23" t="s">
        <v>99</v>
      </c>
      <c r="C84" s="27" t="s">
        <v>127</v>
      </c>
    </row>
    <row r="85" spans="2:4">
      <c r="B85" s="23" t="s">
        <v>101</v>
      </c>
      <c r="C85" s="27" t="s">
        <v>123</v>
      </c>
    </row>
    <row r="86" spans="2:4">
      <c r="B86" s="23" t="s">
        <v>102</v>
      </c>
      <c r="C86" s="27" t="s">
        <v>128</v>
      </c>
    </row>
    <row r="87" spans="2:4" ht="30">
      <c r="B87" s="23" t="s">
        <v>104</v>
      </c>
      <c r="C87" s="27" t="s">
        <v>128</v>
      </c>
    </row>
    <row r="88" spans="2:4" ht="30">
      <c r="B88" s="23" t="s">
        <v>106</v>
      </c>
      <c r="C88" s="27" t="s">
        <v>128</v>
      </c>
    </row>
    <row r="89" spans="2:4">
      <c r="B89" s="23" t="s">
        <v>108</v>
      </c>
      <c r="C89" s="27" t="s">
        <v>129</v>
      </c>
    </row>
    <row r="90" spans="2:4" ht="30.75" thickBot="1">
      <c r="B90" s="25" t="s">
        <v>110</v>
      </c>
      <c r="C90" s="27" t="s">
        <v>114</v>
      </c>
    </row>
    <row r="94" spans="2:4">
      <c r="D94" s="19" t="e">
        <f>VLOOKUP($D$95,$B$97:$C$125,2,0)</f>
        <v>#REF!</v>
      </c>
    </row>
    <row r="95" spans="2:4">
      <c r="D95" s="22" t="e">
        <f>+CONCATENATE(PROCES,SUBPROCES)</f>
        <v>#REF!</v>
      </c>
    </row>
    <row r="97" spans="2:4" ht="75">
      <c r="B97" s="23" t="s">
        <v>55</v>
      </c>
      <c r="C97" s="29" t="s">
        <v>130</v>
      </c>
      <c r="D97" s="19" t="s">
        <v>131</v>
      </c>
    </row>
    <row r="98" spans="2:4" ht="30">
      <c r="B98" s="23" t="s">
        <v>57</v>
      </c>
      <c r="C98" s="29" t="s">
        <v>132</v>
      </c>
      <c r="D98" s="19" t="s">
        <v>133</v>
      </c>
    </row>
    <row r="99" spans="2:4">
      <c r="B99" s="23" t="s">
        <v>63</v>
      </c>
      <c r="C99" s="29" t="s">
        <v>134</v>
      </c>
      <c r="D99" s="19" t="s">
        <v>135</v>
      </c>
    </row>
    <row r="100" spans="2:4" ht="45">
      <c r="B100" s="23" t="s">
        <v>61</v>
      </c>
      <c r="C100" s="29" t="s">
        <v>136</v>
      </c>
      <c r="D100" s="19" t="s">
        <v>137</v>
      </c>
    </row>
    <row r="101" spans="2:4" ht="30">
      <c r="B101" s="23" t="s">
        <v>65</v>
      </c>
      <c r="C101" s="29" t="s">
        <v>138</v>
      </c>
      <c r="D101" s="19" t="s">
        <v>139</v>
      </c>
    </row>
    <row r="102" spans="2:4">
      <c r="B102" s="23" t="s">
        <v>67</v>
      </c>
      <c r="C102" s="29" t="s">
        <v>140</v>
      </c>
      <c r="D102" s="19" t="s">
        <v>141</v>
      </c>
    </row>
    <row r="103" spans="2:4" ht="30">
      <c r="B103" s="23" t="s">
        <v>69</v>
      </c>
      <c r="C103" s="29" t="s">
        <v>142</v>
      </c>
      <c r="D103" s="19" t="s">
        <v>143</v>
      </c>
    </row>
    <row r="104" spans="2:4" ht="45">
      <c r="B104" s="23" t="s">
        <v>71</v>
      </c>
      <c r="C104" s="29" t="s">
        <v>144</v>
      </c>
      <c r="D104" s="19" t="s">
        <v>145</v>
      </c>
    </row>
    <row r="105" spans="2:4" ht="30">
      <c r="B105" s="23" t="s">
        <v>73</v>
      </c>
      <c r="C105" s="29" t="s">
        <v>146</v>
      </c>
      <c r="D105" s="19" t="s">
        <v>147</v>
      </c>
    </row>
    <row r="106" spans="2:4" ht="90">
      <c r="B106" s="23" t="s">
        <v>75</v>
      </c>
      <c r="C106" s="29" t="s">
        <v>148</v>
      </c>
      <c r="D106" s="19" t="s">
        <v>149</v>
      </c>
    </row>
    <row r="107" spans="2:4" ht="45">
      <c r="B107" s="23" t="s">
        <v>77</v>
      </c>
      <c r="C107" s="29" t="s">
        <v>150</v>
      </c>
      <c r="D107" s="19" t="s">
        <v>151</v>
      </c>
    </row>
    <row r="108" spans="2:4" ht="30">
      <c r="B108" s="23" t="s">
        <v>79</v>
      </c>
      <c r="C108" s="29" t="s">
        <v>152</v>
      </c>
      <c r="D108" s="19" t="s">
        <v>153</v>
      </c>
    </row>
    <row r="109" spans="2:4">
      <c r="B109" s="23" t="s">
        <v>81</v>
      </c>
      <c r="C109" s="29" t="s">
        <v>154</v>
      </c>
      <c r="D109" s="19" t="s">
        <v>155</v>
      </c>
    </row>
    <row r="110" spans="2:4" ht="30">
      <c r="B110" s="23" t="s">
        <v>83</v>
      </c>
      <c r="C110" s="29" t="s">
        <v>156</v>
      </c>
      <c r="D110" s="19" t="s">
        <v>157</v>
      </c>
    </row>
    <row r="111" spans="2:4" ht="45">
      <c r="B111" s="23" t="s">
        <v>85</v>
      </c>
      <c r="C111" s="29" t="s">
        <v>158</v>
      </c>
      <c r="D111" s="19" t="s">
        <v>159</v>
      </c>
    </row>
    <row r="112" spans="2:4">
      <c r="B112" s="23" t="s">
        <v>87</v>
      </c>
      <c r="C112" s="29" t="s">
        <v>160</v>
      </c>
      <c r="D112" s="19" t="s">
        <v>161</v>
      </c>
    </row>
    <row r="113" spans="2:30" ht="30">
      <c r="B113" s="23" t="s">
        <v>89</v>
      </c>
      <c r="C113" s="29" t="s">
        <v>162</v>
      </c>
      <c r="D113" s="19" t="s">
        <v>163</v>
      </c>
    </row>
    <row r="114" spans="2:30">
      <c r="B114" s="23" t="s">
        <v>91</v>
      </c>
      <c r="C114" s="29" t="s">
        <v>164</v>
      </c>
      <c r="D114" s="19" t="s">
        <v>165</v>
      </c>
    </row>
    <row r="115" spans="2:30">
      <c r="B115" s="23" t="s">
        <v>93</v>
      </c>
      <c r="C115" s="29" t="s">
        <v>166</v>
      </c>
      <c r="D115" s="19" t="s">
        <v>167</v>
      </c>
    </row>
    <row r="116" spans="2:30" ht="45">
      <c r="B116" s="23" t="s">
        <v>95</v>
      </c>
      <c r="C116" s="29" t="s">
        <v>168</v>
      </c>
      <c r="D116" s="19" t="s">
        <v>169</v>
      </c>
    </row>
    <row r="117" spans="2:30" ht="45">
      <c r="B117" s="23" t="s">
        <v>97</v>
      </c>
      <c r="C117" s="29" t="s">
        <v>170</v>
      </c>
      <c r="D117" s="19" t="s">
        <v>171</v>
      </c>
    </row>
    <row r="118" spans="2:30" ht="45">
      <c r="B118" s="23" t="s">
        <v>99</v>
      </c>
      <c r="C118" s="29" t="s">
        <v>172</v>
      </c>
      <c r="D118" s="19" t="s">
        <v>173</v>
      </c>
    </row>
    <row r="119" spans="2:30">
      <c r="B119" s="23" t="s">
        <v>101</v>
      </c>
      <c r="C119" s="29" t="s">
        <v>174</v>
      </c>
      <c r="D119" s="19" t="s">
        <v>175</v>
      </c>
    </row>
    <row r="120" spans="2:30">
      <c r="B120" s="23" t="s">
        <v>102</v>
      </c>
      <c r="C120" s="29" t="s">
        <v>176</v>
      </c>
      <c r="D120" s="19" t="s">
        <v>177</v>
      </c>
    </row>
    <row r="121" spans="2:30" ht="30">
      <c r="B121" s="23" t="s">
        <v>104</v>
      </c>
      <c r="C121" s="29" t="s">
        <v>178</v>
      </c>
      <c r="D121" s="19" t="s">
        <v>179</v>
      </c>
    </row>
    <row r="122" spans="2:30" ht="30">
      <c r="B122" s="23" t="s">
        <v>106</v>
      </c>
      <c r="C122" s="29" t="s">
        <v>180</v>
      </c>
      <c r="D122" s="19" t="s">
        <v>181</v>
      </c>
    </row>
    <row r="123" spans="2:30">
      <c r="B123" s="23" t="s">
        <v>108</v>
      </c>
      <c r="C123" s="29" t="s">
        <v>182</v>
      </c>
      <c r="D123" s="19" t="s">
        <v>183</v>
      </c>
    </row>
    <row r="124" spans="2:30" ht="16.5" thickBot="1">
      <c r="B124" s="25" t="s">
        <v>110</v>
      </c>
      <c r="C124" s="29" t="s">
        <v>184</v>
      </c>
      <c r="D124" s="19" t="s">
        <v>185</v>
      </c>
    </row>
    <row r="125" spans="2:30" ht="30">
      <c r="B125" s="30" t="s">
        <v>59</v>
      </c>
      <c r="C125" s="29" t="s">
        <v>186</v>
      </c>
      <c r="D125" s="19" t="s">
        <v>187</v>
      </c>
    </row>
    <row r="127" spans="2:30">
      <c r="B127" s="31" t="s">
        <v>188</v>
      </c>
      <c r="C127" s="32"/>
      <c r="D127" s="32"/>
      <c r="E127" s="32"/>
      <c r="F127" s="32"/>
      <c r="G127" s="32"/>
      <c r="H127" s="32"/>
      <c r="I127" s="32"/>
      <c r="J127" s="32"/>
      <c r="K127" s="32"/>
      <c r="L127" s="32"/>
      <c r="M127" s="32"/>
      <c r="N127" s="32"/>
      <c r="O127" s="32"/>
      <c r="P127" s="32"/>
      <c r="Q127" s="32"/>
      <c r="R127" s="32"/>
      <c r="S127" s="32"/>
      <c r="T127" s="32"/>
      <c r="U127" s="32"/>
      <c r="V127" s="32"/>
      <c r="W127" s="32"/>
      <c r="X127" s="32"/>
      <c r="Y127" s="32"/>
      <c r="Z127" s="32"/>
      <c r="AA127" s="32"/>
      <c r="AB127" s="32"/>
      <c r="AC127" s="32"/>
      <c r="AD127" s="32"/>
    </row>
    <row r="128" spans="2:30" ht="158.25" thickBot="1">
      <c r="B128" s="33" t="s">
        <v>55</v>
      </c>
      <c r="C128" s="33" t="s">
        <v>57</v>
      </c>
      <c r="D128" s="33" t="s">
        <v>63</v>
      </c>
      <c r="E128" s="33" t="s">
        <v>61</v>
      </c>
      <c r="F128" s="33" t="s">
        <v>65</v>
      </c>
      <c r="G128" s="33" t="s">
        <v>67</v>
      </c>
      <c r="H128" s="33" t="s">
        <v>69</v>
      </c>
      <c r="I128" s="33" t="s">
        <v>71</v>
      </c>
      <c r="J128" s="33" t="s">
        <v>73</v>
      </c>
      <c r="K128" s="33" t="s">
        <v>75</v>
      </c>
      <c r="L128" s="33" t="s">
        <v>77</v>
      </c>
      <c r="M128" s="33" t="s">
        <v>79</v>
      </c>
      <c r="N128" s="33" t="s">
        <v>81</v>
      </c>
      <c r="O128" s="33" t="s">
        <v>83</v>
      </c>
      <c r="P128" s="33" t="s">
        <v>85</v>
      </c>
      <c r="Q128" s="33" t="s">
        <v>87</v>
      </c>
      <c r="R128" s="33" t="s">
        <v>89</v>
      </c>
      <c r="S128" s="33" t="s">
        <v>91</v>
      </c>
      <c r="T128" s="33" t="s">
        <v>93</v>
      </c>
      <c r="U128" s="33" t="s">
        <v>95</v>
      </c>
      <c r="V128" s="33" t="s">
        <v>97</v>
      </c>
      <c r="W128" s="33" t="s">
        <v>99</v>
      </c>
      <c r="X128" s="33" t="s">
        <v>101</v>
      </c>
      <c r="Y128" s="33" t="s">
        <v>102</v>
      </c>
      <c r="Z128" s="33" t="s">
        <v>104</v>
      </c>
      <c r="AA128" s="33" t="s">
        <v>106</v>
      </c>
      <c r="AB128" s="33" t="s">
        <v>108</v>
      </c>
      <c r="AC128" s="34" t="s">
        <v>110</v>
      </c>
      <c r="AD128" s="34" t="s">
        <v>59</v>
      </c>
    </row>
    <row r="129" spans="2:30" ht="16.5" thickBot="1">
      <c r="B129" s="35" t="s">
        <v>130</v>
      </c>
      <c r="C129" s="29" t="s">
        <v>132</v>
      </c>
      <c r="D129" s="29" t="s">
        <v>134</v>
      </c>
      <c r="E129" s="29" t="s">
        <v>136</v>
      </c>
      <c r="F129" s="29" t="s">
        <v>138</v>
      </c>
      <c r="G129" s="29" t="s">
        <v>140</v>
      </c>
      <c r="H129" s="29" t="s">
        <v>142</v>
      </c>
      <c r="I129" s="29" t="s">
        <v>144</v>
      </c>
      <c r="J129" s="29" t="s">
        <v>146</v>
      </c>
      <c r="K129" s="29" t="s">
        <v>148</v>
      </c>
      <c r="L129" s="29" t="s">
        <v>150</v>
      </c>
      <c r="M129" s="29" t="s">
        <v>152</v>
      </c>
      <c r="N129" s="29" t="s">
        <v>154</v>
      </c>
      <c r="O129" s="29" t="s">
        <v>156</v>
      </c>
      <c r="P129" s="29" t="s">
        <v>158</v>
      </c>
      <c r="Q129" s="29" t="s">
        <v>160</v>
      </c>
      <c r="R129" s="29" t="s">
        <v>162</v>
      </c>
      <c r="S129" s="29" t="s">
        <v>164</v>
      </c>
      <c r="T129" s="29" t="s">
        <v>166</v>
      </c>
      <c r="U129" s="29" t="s">
        <v>168</v>
      </c>
      <c r="V129" s="29" t="s">
        <v>170</v>
      </c>
      <c r="W129" s="29" t="s">
        <v>172</v>
      </c>
      <c r="X129" s="29" t="s">
        <v>174</v>
      </c>
      <c r="Y129" s="29" t="s">
        <v>176</v>
      </c>
      <c r="Z129" s="29" t="s">
        <v>178</v>
      </c>
      <c r="AA129" s="36" t="s">
        <v>180</v>
      </c>
      <c r="AB129" s="36" t="s">
        <v>182</v>
      </c>
      <c r="AC129" s="36" t="s">
        <v>184</v>
      </c>
      <c r="AD129" s="36" t="s">
        <v>186</v>
      </c>
    </row>
    <row r="130" spans="2:30" ht="136.5" thickTop="1" thickBot="1">
      <c r="B130" s="37" t="s">
        <v>189</v>
      </c>
      <c r="C130" s="38" t="s">
        <v>190</v>
      </c>
      <c r="D130" s="39" t="s">
        <v>191</v>
      </c>
      <c r="E130" s="40" t="s">
        <v>192</v>
      </c>
      <c r="F130" s="40" t="s">
        <v>193</v>
      </c>
      <c r="G130" s="17" t="s">
        <v>194</v>
      </c>
      <c r="H130" s="41"/>
      <c r="I130" s="40" t="s">
        <v>195</v>
      </c>
      <c r="J130" s="40" t="s">
        <v>196</v>
      </c>
      <c r="K130" s="40" t="s">
        <v>197</v>
      </c>
      <c r="L130" s="40" t="s">
        <v>198</v>
      </c>
      <c r="M130" s="40" t="s">
        <v>199</v>
      </c>
      <c r="N130" s="41"/>
      <c r="O130" s="40" t="s">
        <v>200</v>
      </c>
      <c r="P130" s="40" t="s">
        <v>201</v>
      </c>
      <c r="Q130" s="39" t="s">
        <v>202</v>
      </c>
      <c r="R130" s="40" t="s">
        <v>203</v>
      </c>
      <c r="S130" s="40" t="s">
        <v>204</v>
      </c>
      <c r="T130" s="41"/>
      <c r="U130" s="40" t="s">
        <v>205</v>
      </c>
      <c r="V130" s="40" t="s">
        <v>206</v>
      </c>
      <c r="W130" s="40"/>
      <c r="X130" s="39" t="s">
        <v>207</v>
      </c>
      <c r="Y130" s="40" t="s">
        <v>208</v>
      </c>
      <c r="Z130" s="40" t="s">
        <v>209</v>
      </c>
      <c r="AA130" s="40" t="s">
        <v>210</v>
      </c>
      <c r="AB130" s="40" t="s">
        <v>211</v>
      </c>
      <c r="AC130" s="40" t="s">
        <v>212</v>
      </c>
      <c r="AD130" s="40" t="s">
        <v>213</v>
      </c>
    </row>
    <row r="131" spans="2:30" ht="90.75" thickBot="1">
      <c r="B131" s="42" t="s">
        <v>214</v>
      </c>
      <c r="C131" s="42" t="s">
        <v>215</v>
      </c>
      <c r="D131" s="43" t="s">
        <v>216</v>
      </c>
      <c r="E131" s="43" t="s">
        <v>217</v>
      </c>
      <c r="F131" s="43" t="s">
        <v>218</v>
      </c>
      <c r="G131" s="43"/>
      <c r="H131" s="41"/>
      <c r="I131" s="43" t="s">
        <v>219</v>
      </c>
      <c r="J131" s="43" t="s">
        <v>220</v>
      </c>
      <c r="K131" s="43" t="s">
        <v>221</v>
      </c>
      <c r="L131" s="43" t="s">
        <v>222</v>
      </c>
      <c r="M131" s="43" t="s">
        <v>223</v>
      </c>
      <c r="N131" s="41"/>
      <c r="O131" s="43" t="s">
        <v>224</v>
      </c>
      <c r="P131" s="43" t="s">
        <v>225</v>
      </c>
      <c r="Q131" s="44" t="s">
        <v>226</v>
      </c>
      <c r="R131" s="43" t="s">
        <v>227</v>
      </c>
      <c r="S131" s="43" t="s">
        <v>228</v>
      </c>
      <c r="T131" s="41"/>
      <c r="U131" s="43" t="s">
        <v>229</v>
      </c>
      <c r="V131" s="43" t="s">
        <v>230</v>
      </c>
      <c r="W131" s="43" t="s">
        <v>231</v>
      </c>
      <c r="X131" s="44" t="s">
        <v>232</v>
      </c>
      <c r="Y131" s="43" t="s">
        <v>233</v>
      </c>
      <c r="Z131" s="43" t="s">
        <v>234</v>
      </c>
      <c r="AA131" s="43" t="s">
        <v>235</v>
      </c>
      <c r="AB131" s="43" t="s">
        <v>236</v>
      </c>
      <c r="AC131" s="43" t="s">
        <v>237</v>
      </c>
      <c r="AD131" s="43"/>
    </row>
    <row r="132" spans="2:30" ht="150.75" thickBot="1">
      <c r="B132" s="45" t="s">
        <v>238</v>
      </c>
      <c r="C132" s="42" t="s">
        <v>239</v>
      </c>
      <c r="D132" s="43" t="s">
        <v>240</v>
      </c>
      <c r="E132" s="41"/>
      <c r="F132" s="41"/>
      <c r="G132" s="43"/>
      <c r="H132" s="41"/>
      <c r="I132" s="43" t="s">
        <v>241</v>
      </c>
      <c r="J132" s="43" t="s">
        <v>242</v>
      </c>
      <c r="K132" s="43" t="s">
        <v>243</v>
      </c>
      <c r="L132" s="43" t="s">
        <v>244</v>
      </c>
      <c r="M132" s="43" t="s">
        <v>245</v>
      </c>
      <c r="N132" s="41"/>
      <c r="O132" s="43" t="s">
        <v>246</v>
      </c>
      <c r="P132" s="41"/>
      <c r="Q132" s="44" t="s">
        <v>247</v>
      </c>
      <c r="R132" s="43" t="s">
        <v>248</v>
      </c>
      <c r="S132" s="43" t="s">
        <v>249</v>
      </c>
      <c r="T132" s="41"/>
      <c r="U132" s="43" t="s">
        <v>250</v>
      </c>
      <c r="V132" s="43" t="s">
        <v>251</v>
      </c>
      <c r="W132" s="43" t="s">
        <v>252</v>
      </c>
      <c r="X132" s="44" t="s">
        <v>253</v>
      </c>
      <c r="Z132" s="43" t="s">
        <v>254</v>
      </c>
      <c r="AA132" s="43" t="s">
        <v>255</v>
      </c>
      <c r="AB132" s="41"/>
      <c r="AC132" s="46"/>
      <c r="AD132" s="46"/>
    </row>
    <row r="133" spans="2:30" ht="105.75" thickBot="1">
      <c r="B133" s="47"/>
      <c r="C133" s="42" t="s">
        <v>256</v>
      </c>
      <c r="D133" s="43" t="s">
        <v>257</v>
      </c>
      <c r="E133" s="41"/>
      <c r="F133" s="41"/>
      <c r="G133" s="41"/>
      <c r="H133" s="41"/>
      <c r="I133" s="41"/>
      <c r="J133" s="43" t="s">
        <v>258</v>
      </c>
      <c r="K133" s="43"/>
      <c r="L133" s="43" t="s">
        <v>259</v>
      </c>
      <c r="M133" s="43" t="s">
        <v>260</v>
      </c>
      <c r="N133" s="41"/>
      <c r="O133" s="41"/>
      <c r="P133" s="41"/>
      <c r="Q133" s="44" t="s">
        <v>261</v>
      </c>
      <c r="R133" s="41"/>
      <c r="S133" s="41"/>
      <c r="T133" s="41"/>
      <c r="U133" s="43" t="s">
        <v>262</v>
      </c>
      <c r="V133" s="43" t="s">
        <v>263</v>
      </c>
      <c r="W133" s="43"/>
      <c r="X133" s="44" t="s">
        <v>264</v>
      </c>
      <c r="Y133" s="41"/>
      <c r="Z133" s="43" t="s">
        <v>265</v>
      </c>
      <c r="AA133" s="41"/>
      <c r="AB133" s="41"/>
      <c r="AC133" s="46"/>
      <c r="AD133" s="46"/>
    </row>
    <row r="134" spans="2:30" ht="63.75" thickBot="1">
      <c r="B134" s="47"/>
      <c r="C134" s="48" t="s">
        <v>266</v>
      </c>
      <c r="D134" s="41"/>
      <c r="E134" s="41"/>
      <c r="F134" s="41"/>
      <c r="G134" s="41"/>
      <c r="H134" s="41"/>
      <c r="I134" s="41"/>
      <c r="J134" s="43" t="s">
        <v>267</v>
      </c>
      <c r="K134" s="43"/>
      <c r="L134" s="43"/>
      <c r="M134" s="43" t="s">
        <v>268</v>
      </c>
      <c r="N134" s="41"/>
      <c r="O134" s="41"/>
      <c r="P134" s="41"/>
      <c r="Q134" s="44" t="s">
        <v>269</v>
      </c>
      <c r="R134" s="41"/>
      <c r="S134" s="41"/>
      <c r="T134" s="41"/>
      <c r="U134" s="43" t="s">
        <v>270</v>
      </c>
      <c r="V134" s="43" t="s">
        <v>271</v>
      </c>
      <c r="W134" s="41"/>
      <c r="X134" s="44" t="s">
        <v>272</v>
      </c>
      <c r="Y134" s="41"/>
      <c r="Z134" s="41" t="s">
        <v>273</v>
      </c>
      <c r="AA134" s="41"/>
      <c r="AB134" s="41"/>
      <c r="AC134" s="46"/>
      <c r="AD134" s="46"/>
    </row>
    <row r="135" spans="2:30" ht="135.75" thickBot="1">
      <c r="B135" s="47"/>
      <c r="C135" s="48" t="s">
        <v>274</v>
      </c>
      <c r="D135" s="41"/>
      <c r="E135" s="41"/>
      <c r="F135" s="41"/>
      <c r="G135" s="41"/>
      <c r="H135" s="41"/>
      <c r="I135" s="41"/>
      <c r="J135" s="43" t="s">
        <v>275</v>
      </c>
      <c r="K135" s="43"/>
      <c r="L135" s="41"/>
      <c r="M135" s="43" t="s">
        <v>276</v>
      </c>
      <c r="N135" s="41"/>
      <c r="O135" s="41"/>
      <c r="P135" s="41"/>
      <c r="Q135" s="44"/>
      <c r="R135" s="41"/>
      <c r="S135" s="41"/>
      <c r="T135" s="41"/>
      <c r="U135" s="43" t="s">
        <v>277</v>
      </c>
      <c r="V135" s="43" t="s">
        <v>278</v>
      </c>
      <c r="W135" s="41"/>
      <c r="X135" s="44" t="s">
        <v>279</v>
      </c>
      <c r="Y135" s="41"/>
      <c r="Z135" s="41"/>
      <c r="AA135" s="41"/>
      <c r="AB135" s="41"/>
      <c r="AC135" s="46"/>
      <c r="AD135" s="46"/>
    </row>
    <row r="136" spans="2:30" ht="90.75" thickBot="1">
      <c r="B136" s="47"/>
      <c r="C136" s="41"/>
      <c r="D136" s="41"/>
      <c r="E136" s="41"/>
      <c r="F136" s="41"/>
      <c r="G136" s="41"/>
      <c r="H136" s="41"/>
      <c r="I136" s="41"/>
      <c r="J136" s="40" t="s">
        <v>280</v>
      </c>
      <c r="K136" s="43"/>
      <c r="L136" s="41"/>
      <c r="M136" s="43" t="s">
        <v>281</v>
      </c>
      <c r="N136" s="41"/>
      <c r="O136" s="41"/>
      <c r="P136" s="41"/>
      <c r="Q136" s="44"/>
      <c r="R136" s="41"/>
      <c r="S136" s="41"/>
      <c r="T136" s="41"/>
      <c r="U136" s="41"/>
      <c r="V136" s="43" t="s">
        <v>282</v>
      </c>
      <c r="W136" s="41"/>
      <c r="X136" s="41"/>
      <c r="Y136" s="41"/>
      <c r="Z136" s="41"/>
      <c r="AA136" s="41"/>
      <c r="AB136" s="41"/>
      <c r="AC136" s="46"/>
      <c r="AD136" s="46"/>
    </row>
    <row r="137" spans="2:30" ht="105.75" thickBot="1">
      <c r="B137" s="47"/>
      <c r="C137" s="41"/>
      <c r="D137" s="41"/>
      <c r="E137" s="41"/>
      <c r="F137" s="41"/>
      <c r="G137" s="41"/>
      <c r="H137" s="41"/>
      <c r="I137" s="41"/>
      <c r="J137" s="41"/>
      <c r="K137" s="41"/>
      <c r="L137" s="41"/>
      <c r="M137" s="43" t="s">
        <v>283</v>
      </c>
      <c r="N137" s="41"/>
      <c r="O137" s="41"/>
      <c r="P137" s="41"/>
      <c r="Q137" s="41"/>
      <c r="R137" s="41"/>
      <c r="S137" s="41"/>
      <c r="T137" s="41"/>
      <c r="U137" s="41"/>
      <c r="V137" s="43" t="s">
        <v>284</v>
      </c>
      <c r="W137" s="41"/>
      <c r="X137" s="41"/>
      <c r="Y137" s="41"/>
      <c r="Z137" s="41"/>
      <c r="AA137" s="41"/>
      <c r="AB137" s="41"/>
      <c r="AC137" s="46"/>
      <c r="AD137" s="46"/>
    </row>
    <row r="138" spans="2:30" ht="60">
      <c r="B138" s="47"/>
      <c r="C138" s="41"/>
      <c r="D138" s="41"/>
      <c r="E138" s="41"/>
      <c r="F138" s="41"/>
      <c r="G138" s="41"/>
      <c r="H138" s="41"/>
      <c r="I138" s="41"/>
      <c r="J138" s="41"/>
      <c r="K138" s="41"/>
      <c r="L138" s="41"/>
      <c r="M138" s="41"/>
      <c r="N138" s="41"/>
      <c r="O138" s="41"/>
      <c r="P138" s="41"/>
      <c r="Q138" s="41"/>
      <c r="R138" s="41"/>
      <c r="S138" s="41"/>
      <c r="T138" s="41"/>
      <c r="U138" s="41"/>
      <c r="V138" s="49" t="s">
        <v>285</v>
      </c>
      <c r="W138" s="41"/>
      <c r="X138" s="41"/>
      <c r="Y138" s="41"/>
      <c r="Z138" s="41"/>
      <c r="AA138" s="41"/>
      <c r="AB138" s="41"/>
      <c r="AC138" s="46"/>
      <c r="AD138" s="46"/>
    </row>
    <row r="139" spans="2:30" ht="16.5" thickBot="1">
      <c r="B139" s="50"/>
      <c r="C139" s="51"/>
      <c r="D139" s="51"/>
      <c r="E139" s="51"/>
      <c r="F139" s="51"/>
      <c r="G139" s="51"/>
      <c r="H139" s="51"/>
      <c r="I139" s="51"/>
      <c r="J139" s="51"/>
      <c r="K139" s="51"/>
      <c r="L139" s="51"/>
      <c r="M139" s="51"/>
      <c r="N139" s="51"/>
      <c r="O139" s="51"/>
      <c r="P139" s="51"/>
      <c r="Q139" s="51"/>
      <c r="R139" s="51"/>
      <c r="S139" s="51"/>
      <c r="T139" s="51"/>
      <c r="U139" s="51"/>
      <c r="V139" s="51"/>
      <c r="W139" s="51"/>
      <c r="X139" s="51"/>
      <c r="Y139" s="51"/>
      <c r="Z139" s="51"/>
      <c r="AA139" s="51"/>
      <c r="AB139" s="51"/>
      <c r="AC139" s="52"/>
      <c r="AD139" s="52"/>
    </row>
    <row r="147" spans="3:5" ht="16.5" thickBot="1"/>
    <row r="148" spans="3:5" ht="165.75" thickTop="1">
      <c r="C148" s="215" t="s">
        <v>22</v>
      </c>
      <c r="D148" s="53" t="s">
        <v>190</v>
      </c>
      <c r="E148" s="54" t="s">
        <v>286</v>
      </c>
    </row>
    <row r="149" spans="3:5" ht="150">
      <c r="C149" s="216"/>
      <c r="D149" s="55" t="s">
        <v>215</v>
      </c>
      <c r="E149" s="56" t="s">
        <v>287</v>
      </c>
    </row>
    <row r="150" spans="3:5" ht="150">
      <c r="C150" s="216"/>
      <c r="D150" s="55" t="s">
        <v>239</v>
      </c>
      <c r="E150" s="56" t="s">
        <v>288</v>
      </c>
    </row>
    <row r="151" spans="3:5" ht="105">
      <c r="C151" s="216"/>
      <c r="D151" s="55" t="s">
        <v>256</v>
      </c>
      <c r="E151" s="56" t="s">
        <v>289</v>
      </c>
    </row>
    <row r="152" spans="3:5" ht="105">
      <c r="C152" s="216"/>
      <c r="D152" s="55" t="s">
        <v>266</v>
      </c>
      <c r="E152" s="56" t="s">
        <v>290</v>
      </c>
    </row>
    <row r="153" spans="3:5" ht="150.75" thickBot="1">
      <c r="C153" s="216"/>
      <c r="D153" s="57" t="s">
        <v>266</v>
      </c>
      <c r="E153" s="58" t="s">
        <v>291</v>
      </c>
    </row>
    <row r="154" spans="3:5" ht="75.75" thickTop="1">
      <c r="C154" s="215" t="s">
        <v>292</v>
      </c>
      <c r="D154" s="53" t="s">
        <v>189</v>
      </c>
      <c r="E154" s="54" t="s">
        <v>293</v>
      </c>
    </row>
    <row r="155" spans="3:5" ht="75">
      <c r="C155" s="216"/>
      <c r="D155" s="55" t="s">
        <v>214</v>
      </c>
      <c r="E155" s="56" t="s">
        <v>294</v>
      </c>
    </row>
    <row r="156" spans="3:5" ht="75.75" thickBot="1">
      <c r="C156" s="217"/>
      <c r="D156" s="57" t="s">
        <v>238</v>
      </c>
      <c r="E156" s="59" t="s">
        <v>295</v>
      </c>
    </row>
    <row r="157" spans="3:5" ht="75.75" thickTop="1">
      <c r="C157" s="220" t="s">
        <v>296</v>
      </c>
      <c r="D157" s="60" t="s">
        <v>191</v>
      </c>
      <c r="E157" s="61" t="s">
        <v>297</v>
      </c>
    </row>
    <row r="158" spans="3:5" ht="45">
      <c r="C158" s="221"/>
      <c r="D158" s="62" t="s">
        <v>216</v>
      </c>
      <c r="E158" s="63" t="s">
        <v>298</v>
      </c>
    </row>
    <row r="159" spans="3:5" ht="75">
      <c r="C159" s="221"/>
      <c r="D159" s="62" t="s">
        <v>240</v>
      </c>
      <c r="E159" s="63" t="s">
        <v>299</v>
      </c>
    </row>
    <row r="160" spans="3:5" ht="45">
      <c r="C160" s="221"/>
      <c r="D160" s="62" t="s">
        <v>257</v>
      </c>
      <c r="E160" s="64" t="s">
        <v>300</v>
      </c>
    </row>
    <row r="161" spans="3:6" ht="16.5" thickBot="1">
      <c r="C161" s="221"/>
      <c r="D161" s="65">
        <v>0</v>
      </c>
      <c r="E161" s="66"/>
    </row>
    <row r="162" spans="3:6" ht="105">
      <c r="C162" s="222" t="s">
        <v>301</v>
      </c>
      <c r="D162" s="67" t="s">
        <v>192</v>
      </c>
      <c r="E162" s="68" t="s">
        <v>302</v>
      </c>
    </row>
    <row r="163" spans="3:6" ht="90.75" thickBot="1">
      <c r="C163" s="223"/>
      <c r="D163" s="69" t="s">
        <v>217</v>
      </c>
      <c r="E163" s="70" t="s">
        <v>303</v>
      </c>
    </row>
    <row r="164" spans="3:6" ht="105.75" thickBot="1">
      <c r="C164" s="71" t="s">
        <v>59</v>
      </c>
      <c r="D164" s="72" t="s">
        <v>213</v>
      </c>
      <c r="E164" s="73" t="s">
        <v>304</v>
      </c>
    </row>
    <row r="165" spans="3:6">
      <c r="C165" s="210" t="s">
        <v>305</v>
      </c>
      <c r="D165" s="74"/>
      <c r="E165" s="75"/>
    </row>
    <row r="166" spans="3:6" ht="105">
      <c r="C166" s="210"/>
      <c r="D166" s="76" t="s">
        <v>193</v>
      </c>
      <c r="E166" s="63" t="s">
        <v>306</v>
      </c>
      <c r="F166" s="17"/>
    </row>
    <row r="167" spans="3:6" ht="79.5" thickBot="1">
      <c r="C167" s="210"/>
      <c r="D167" s="77" t="s">
        <v>218</v>
      </c>
      <c r="E167" s="78" t="s">
        <v>307</v>
      </c>
      <c r="F167" s="17"/>
    </row>
    <row r="168" spans="3:6" ht="87" thickTop="1">
      <c r="C168" s="218" t="s">
        <v>308</v>
      </c>
      <c r="D168" s="17" t="s">
        <v>194</v>
      </c>
      <c r="E168" s="17" t="s">
        <v>309</v>
      </c>
    </row>
    <row r="169" spans="3:6">
      <c r="C169" s="219"/>
      <c r="D169" s="56"/>
      <c r="E169" s="56"/>
    </row>
    <row r="170" spans="3:6">
      <c r="C170" s="219"/>
      <c r="D170" s="56"/>
      <c r="E170" s="56"/>
    </row>
    <row r="171" spans="3:6" ht="16.5" thickBot="1">
      <c r="C171" s="219"/>
      <c r="D171" s="79">
        <v>0</v>
      </c>
      <c r="E171" s="80"/>
    </row>
    <row r="172" spans="3:6" ht="105.75" thickTop="1">
      <c r="C172" s="209" t="s">
        <v>310</v>
      </c>
      <c r="D172" s="81" t="s">
        <v>195</v>
      </c>
      <c r="E172" s="82" t="s">
        <v>311</v>
      </c>
    </row>
    <row r="173" spans="3:6" ht="60">
      <c r="C173" s="210"/>
      <c r="D173" s="76" t="s">
        <v>219</v>
      </c>
      <c r="E173" s="63" t="s">
        <v>312</v>
      </c>
    </row>
    <row r="174" spans="3:6" ht="45">
      <c r="C174" s="210"/>
      <c r="D174" s="76" t="s">
        <v>241</v>
      </c>
      <c r="E174" s="63" t="s">
        <v>313</v>
      </c>
    </row>
    <row r="175" spans="3:6" ht="16.5" thickBot="1">
      <c r="C175" s="210"/>
      <c r="D175" s="77">
        <v>0</v>
      </c>
      <c r="E175" s="78"/>
    </row>
    <row r="176" spans="3:6" ht="90.75" thickTop="1">
      <c r="C176" s="207" t="s">
        <v>31</v>
      </c>
      <c r="D176" s="83" t="s">
        <v>196</v>
      </c>
      <c r="E176" s="54" t="s">
        <v>314</v>
      </c>
    </row>
    <row r="177" spans="2:5" ht="150">
      <c r="C177" s="208"/>
      <c r="D177" s="83" t="s">
        <v>220</v>
      </c>
      <c r="E177" s="56" t="s">
        <v>315</v>
      </c>
    </row>
    <row r="178" spans="2:5" ht="135">
      <c r="C178" s="208"/>
      <c r="D178" s="83" t="s">
        <v>242</v>
      </c>
      <c r="E178" s="56" t="s">
        <v>316</v>
      </c>
    </row>
    <row r="179" spans="2:5" ht="75">
      <c r="C179" s="208"/>
      <c r="D179" s="83" t="s">
        <v>258</v>
      </c>
      <c r="E179" s="56" t="s">
        <v>317</v>
      </c>
    </row>
    <row r="180" spans="2:5" ht="60">
      <c r="C180" s="208"/>
      <c r="D180" s="83" t="s">
        <v>267</v>
      </c>
      <c r="E180" s="56" t="s">
        <v>318</v>
      </c>
    </row>
    <row r="181" spans="2:5" ht="75">
      <c r="C181" s="208"/>
      <c r="D181" s="83" t="s">
        <v>275</v>
      </c>
      <c r="E181" s="58" t="s">
        <v>319</v>
      </c>
    </row>
    <row r="182" spans="2:5" ht="105.75" thickBot="1">
      <c r="C182" s="208"/>
      <c r="D182" s="84" t="s">
        <v>280</v>
      </c>
      <c r="E182" s="58" t="s">
        <v>320</v>
      </c>
    </row>
    <row r="183" spans="2:5" ht="105.75" thickTop="1">
      <c r="C183" s="209" t="s">
        <v>321</v>
      </c>
      <c r="D183" s="81" t="s">
        <v>197</v>
      </c>
      <c r="E183" s="82" t="s">
        <v>322</v>
      </c>
    </row>
    <row r="184" spans="2:5" ht="135">
      <c r="C184" s="210"/>
      <c r="D184" s="76" t="s">
        <v>221</v>
      </c>
      <c r="E184" s="63" t="s">
        <v>323</v>
      </c>
    </row>
    <row r="185" spans="2:5" ht="90">
      <c r="C185" s="210"/>
      <c r="D185" s="76" t="s">
        <v>243</v>
      </c>
      <c r="E185" s="63" t="s">
        <v>324</v>
      </c>
    </row>
    <row r="186" spans="2:5">
      <c r="B186" s="85"/>
      <c r="C186" s="210"/>
      <c r="D186" s="76"/>
      <c r="E186" s="63"/>
    </row>
    <row r="187" spans="2:5">
      <c r="C187" s="210"/>
      <c r="D187" s="76"/>
      <c r="E187" s="63"/>
    </row>
    <row r="188" spans="2:5">
      <c r="C188" s="210"/>
      <c r="D188" s="76"/>
      <c r="E188" s="63"/>
    </row>
    <row r="189" spans="2:5" ht="16.5" thickBot="1">
      <c r="C189" s="210"/>
      <c r="D189" s="77"/>
      <c r="E189" s="63"/>
    </row>
    <row r="190" spans="2:5" ht="105.75" thickTop="1">
      <c r="C190" s="207" t="s">
        <v>325</v>
      </c>
      <c r="D190" s="83" t="s">
        <v>199</v>
      </c>
      <c r="E190" s="54" t="s">
        <v>326</v>
      </c>
    </row>
    <row r="191" spans="2:5" ht="90">
      <c r="C191" s="208"/>
      <c r="D191" s="83" t="s">
        <v>223</v>
      </c>
      <c r="E191" s="56" t="s">
        <v>327</v>
      </c>
    </row>
    <row r="192" spans="2:5" ht="120">
      <c r="C192" s="208"/>
      <c r="D192" s="83" t="s">
        <v>245</v>
      </c>
      <c r="E192" s="56" t="s">
        <v>328</v>
      </c>
    </row>
    <row r="193" spans="3:5" ht="165">
      <c r="C193" s="208"/>
      <c r="D193" s="83" t="s">
        <v>276</v>
      </c>
      <c r="E193" s="56" t="s">
        <v>329</v>
      </c>
    </row>
    <row r="194" spans="3:5" ht="90">
      <c r="C194" s="208"/>
      <c r="D194" s="83" t="s">
        <v>281</v>
      </c>
      <c r="E194" s="56" t="s">
        <v>330</v>
      </c>
    </row>
    <row r="195" spans="3:5" ht="105">
      <c r="C195" s="208"/>
      <c r="D195" s="83" t="s">
        <v>283</v>
      </c>
      <c r="E195" s="56" t="s">
        <v>331</v>
      </c>
    </row>
    <row r="196" spans="3:5" ht="90">
      <c r="C196" s="208"/>
      <c r="D196" s="83" t="s">
        <v>260</v>
      </c>
      <c r="E196" s="56" t="s">
        <v>332</v>
      </c>
    </row>
    <row r="197" spans="3:5" ht="90">
      <c r="C197" s="208"/>
      <c r="D197" s="83" t="s">
        <v>268</v>
      </c>
      <c r="E197" s="56" t="s">
        <v>333</v>
      </c>
    </row>
    <row r="198" spans="3:5" ht="16.5" thickBot="1">
      <c r="C198" s="208"/>
      <c r="D198" s="86">
        <v>0</v>
      </c>
      <c r="E198" s="80"/>
    </row>
    <row r="199" spans="3:5" ht="75.75" thickTop="1">
      <c r="C199" s="213" t="s">
        <v>334</v>
      </c>
      <c r="D199" s="81" t="s">
        <v>200</v>
      </c>
      <c r="E199" s="82" t="s">
        <v>335</v>
      </c>
    </row>
    <row r="200" spans="3:5" ht="60">
      <c r="C200" s="214"/>
      <c r="D200" s="76" t="s">
        <v>224</v>
      </c>
      <c r="E200" s="63" t="s">
        <v>336</v>
      </c>
    </row>
    <row r="201" spans="3:5" ht="45">
      <c r="C201" s="214"/>
      <c r="D201" s="76" t="s">
        <v>246</v>
      </c>
      <c r="E201" s="63" t="s">
        <v>337</v>
      </c>
    </row>
    <row r="202" spans="3:5" ht="16.5" thickBot="1">
      <c r="C202" s="214"/>
      <c r="D202" s="77">
        <v>0</v>
      </c>
      <c r="E202" s="78"/>
    </row>
    <row r="203" spans="3:5" ht="60.75" thickTop="1">
      <c r="C203" s="207" t="s">
        <v>338</v>
      </c>
      <c r="D203" s="83" t="s">
        <v>201</v>
      </c>
      <c r="E203" s="54" t="s">
        <v>339</v>
      </c>
    </row>
    <row r="204" spans="3:5" ht="75">
      <c r="C204" s="208"/>
      <c r="D204" s="83" t="s">
        <v>225</v>
      </c>
      <c r="E204" s="56" t="s">
        <v>340</v>
      </c>
    </row>
    <row r="205" spans="3:5" ht="16.5" thickBot="1">
      <c r="C205" s="208"/>
      <c r="D205" s="84">
        <v>0</v>
      </c>
      <c r="E205" s="80"/>
    </row>
    <row r="206" spans="3:5" ht="45.75" thickTop="1">
      <c r="C206" s="209" t="s">
        <v>35</v>
      </c>
      <c r="D206" s="87" t="s">
        <v>202</v>
      </c>
      <c r="E206" s="61" t="s">
        <v>341</v>
      </c>
    </row>
    <row r="207" spans="3:5" ht="75">
      <c r="C207" s="210"/>
      <c r="D207" s="88" t="s">
        <v>226</v>
      </c>
      <c r="E207" s="89" t="s">
        <v>342</v>
      </c>
    </row>
    <row r="208" spans="3:5" ht="75">
      <c r="C208" s="210"/>
      <c r="D208" s="88" t="s">
        <v>247</v>
      </c>
      <c r="E208" s="89" t="s">
        <v>343</v>
      </c>
    </row>
    <row r="209" spans="3:5" ht="75">
      <c r="C209" s="210"/>
      <c r="D209" s="88" t="s">
        <v>261</v>
      </c>
      <c r="E209" s="89" t="s">
        <v>344</v>
      </c>
    </row>
    <row r="210" spans="3:5" ht="60">
      <c r="C210" s="210"/>
      <c r="D210" s="88" t="s">
        <v>269</v>
      </c>
      <c r="E210" s="89" t="s">
        <v>345</v>
      </c>
    </row>
    <row r="211" spans="3:5" ht="90">
      <c r="C211" s="210"/>
      <c r="D211" s="88" t="s">
        <v>346</v>
      </c>
      <c r="E211" s="89" t="s">
        <v>347</v>
      </c>
    </row>
    <row r="212" spans="3:5" ht="150">
      <c r="C212" s="210"/>
      <c r="D212" s="88" t="s">
        <v>348</v>
      </c>
      <c r="E212" s="89" t="s">
        <v>349</v>
      </c>
    </row>
    <row r="213" spans="3:5" ht="16.5" thickBot="1">
      <c r="C213" s="210"/>
      <c r="D213" s="90">
        <v>0</v>
      </c>
      <c r="E213" s="78"/>
    </row>
    <row r="214" spans="3:5" ht="75.75" thickTop="1">
      <c r="C214" s="207" t="s">
        <v>350</v>
      </c>
      <c r="D214" s="83" t="s">
        <v>203</v>
      </c>
      <c r="E214" s="54" t="s">
        <v>351</v>
      </c>
    </row>
    <row r="215" spans="3:5" ht="60">
      <c r="C215" s="208"/>
      <c r="D215" s="83" t="s">
        <v>227</v>
      </c>
      <c r="E215" s="56" t="s">
        <v>352</v>
      </c>
    </row>
    <row r="216" spans="3:5" ht="75">
      <c r="C216" s="208"/>
      <c r="D216" s="83" t="s">
        <v>248</v>
      </c>
      <c r="E216" s="56" t="s">
        <v>353</v>
      </c>
    </row>
    <row r="217" spans="3:5" ht="16.5" thickBot="1">
      <c r="C217" s="208"/>
      <c r="D217" s="84">
        <v>0</v>
      </c>
      <c r="E217" s="80"/>
    </row>
    <row r="218" spans="3:5" ht="75.75" thickTop="1">
      <c r="C218" s="209" t="s">
        <v>43</v>
      </c>
      <c r="D218" s="81" t="s">
        <v>204</v>
      </c>
      <c r="E218" s="82" t="s">
        <v>354</v>
      </c>
    </row>
    <row r="219" spans="3:5" ht="60">
      <c r="C219" s="210"/>
      <c r="D219" s="76" t="s">
        <v>228</v>
      </c>
      <c r="E219" s="63" t="s">
        <v>355</v>
      </c>
    </row>
    <row r="220" spans="3:5" ht="75">
      <c r="C220" s="210"/>
      <c r="D220" s="76" t="s">
        <v>249</v>
      </c>
      <c r="E220" s="63" t="s">
        <v>356</v>
      </c>
    </row>
    <row r="221" spans="3:5" ht="16.5" thickBot="1">
      <c r="C221" s="210"/>
      <c r="D221" s="77">
        <v>0</v>
      </c>
      <c r="E221" s="78"/>
    </row>
    <row r="222" spans="3:5" ht="165.75" thickTop="1">
      <c r="C222" s="211" t="s">
        <v>357</v>
      </c>
      <c r="D222" s="91" t="s">
        <v>205</v>
      </c>
      <c r="E222" s="54" t="s">
        <v>358</v>
      </c>
    </row>
    <row r="223" spans="3:5" ht="45">
      <c r="C223" s="212"/>
      <c r="D223" s="91" t="s">
        <v>229</v>
      </c>
      <c r="E223" s="56" t="s">
        <v>359</v>
      </c>
    </row>
    <row r="224" spans="3:5" ht="75">
      <c r="C224" s="212"/>
      <c r="D224" s="91" t="s">
        <v>250</v>
      </c>
      <c r="E224" s="56" t="s">
        <v>360</v>
      </c>
    </row>
    <row r="225" spans="3:5" ht="60">
      <c r="C225" s="212"/>
      <c r="D225" s="91" t="s">
        <v>262</v>
      </c>
      <c r="E225" s="56" t="s">
        <v>361</v>
      </c>
    </row>
    <row r="226" spans="3:5" ht="60">
      <c r="C226" s="212"/>
      <c r="D226" s="91" t="s">
        <v>270</v>
      </c>
      <c r="E226" s="56" t="s">
        <v>362</v>
      </c>
    </row>
    <row r="227" spans="3:5" ht="105">
      <c r="C227" s="212"/>
      <c r="D227" s="91" t="s">
        <v>277</v>
      </c>
      <c r="E227" s="56" t="s">
        <v>363</v>
      </c>
    </row>
    <row r="228" spans="3:5" ht="16.5" thickBot="1">
      <c r="C228" s="212"/>
      <c r="D228" s="92">
        <v>0</v>
      </c>
      <c r="E228" s="80"/>
    </row>
    <row r="229" spans="3:5" ht="90.75" thickTop="1">
      <c r="C229" s="213" t="s">
        <v>364</v>
      </c>
      <c r="D229" s="81" t="s">
        <v>206</v>
      </c>
      <c r="E229" s="82" t="s">
        <v>365</v>
      </c>
    </row>
    <row r="230" spans="3:5" ht="105">
      <c r="C230" s="214"/>
      <c r="D230" s="76" t="s">
        <v>230</v>
      </c>
      <c r="E230" s="63" t="s">
        <v>366</v>
      </c>
    </row>
    <row r="231" spans="3:5" ht="105">
      <c r="C231" s="214"/>
      <c r="D231" s="76" t="s">
        <v>251</v>
      </c>
      <c r="E231" s="63" t="s">
        <v>367</v>
      </c>
    </row>
    <row r="232" spans="3:5" ht="90">
      <c r="C232" s="214"/>
      <c r="D232" s="76" t="s">
        <v>263</v>
      </c>
      <c r="E232" s="63" t="s">
        <v>368</v>
      </c>
    </row>
    <row r="233" spans="3:5" ht="105">
      <c r="C233" s="214"/>
      <c r="D233" s="76" t="s">
        <v>271</v>
      </c>
      <c r="E233" s="63" t="s">
        <v>369</v>
      </c>
    </row>
    <row r="234" spans="3:5" ht="120">
      <c r="C234" s="214"/>
      <c r="D234" s="76" t="s">
        <v>278</v>
      </c>
      <c r="E234" s="63" t="s">
        <v>370</v>
      </c>
    </row>
    <row r="235" spans="3:5" ht="90">
      <c r="C235" s="214"/>
      <c r="D235" s="76" t="s">
        <v>282</v>
      </c>
      <c r="E235" s="63" t="s">
        <v>371</v>
      </c>
    </row>
    <row r="236" spans="3:5" ht="105">
      <c r="C236" s="214"/>
      <c r="D236" s="76" t="s">
        <v>284</v>
      </c>
      <c r="E236" s="63" t="s">
        <v>372</v>
      </c>
    </row>
    <row r="237" spans="3:5" ht="120">
      <c r="C237" s="214"/>
      <c r="D237" s="76" t="s">
        <v>285</v>
      </c>
      <c r="E237" s="63" t="s">
        <v>373</v>
      </c>
    </row>
    <row r="238" spans="3:5" ht="16.5" thickBot="1">
      <c r="C238" s="214"/>
      <c r="D238" s="77">
        <v>0</v>
      </c>
      <c r="E238" s="78"/>
    </row>
    <row r="239" spans="3:5" ht="90.75" thickTop="1">
      <c r="C239" s="207" t="s">
        <v>374</v>
      </c>
      <c r="D239" s="83" t="s">
        <v>375</v>
      </c>
      <c r="E239" s="54" t="s">
        <v>376</v>
      </c>
    </row>
    <row r="240" spans="3:5" ht="90">
      <c r="C240" s="208"/>
      <c r="D240" s="83" t="s">
        <v>231</v>
      </c>
      <c r="E240" s="56" t="s">
        <v>377</v>
      </c>
    </row>
    <row r="241" spans="3:5" ht="90">
      <c r="C241" s="208"/>
      <c r="D241" s="83" t="s">
        <v>252</v>
      </c>
      <c r="E241" s="56" t="s">
        <v>378</v>
      </c>
    </row>
    <row r="242" spans="3:5" ht="75">
      <c r="C242" s="208"/>
      <c r="D242" s="83" t="s">
        <v>379</v>
      </c>
      <c r="E242" s="56" t="s">
        <v>380</v>
      </c>
    </row>
    <row r="243" spans="3:5" ht="16.5" thickBot="1">
      <c r="C243" s="208"/>
      <c r="D243" s="84">
        <v>0</v>
      </c>
      <c r="E243" s="80"/>
    </row>
    <row r="244" spans="3:5" ht="90.75" thickTop="1">
      <c r="C244" s="213" t="s">
        <v>39</v>
      </c>
      <c r="D244" s="87" t="s">
        <v>207</v>
      </c>
      <c r="E244" s="61" t="s">
        <v>381</v>
      </c>
    </row>
    <row r="245" spans="3:5" ht="90">
      <c r="C245" s="214"/>
      <c r="D245" s="88" t="s">
        <v>232</v>
      </c>
      <c r="E245" s="89" t="s">
        <v>382</v>
      </c>
    </row>
    <row r="246" spans="3:5" ht="75">
      <c r="C246" s="214"/>
      <c r="D246" s="88" t="s">
        <v>253</v>
      </c>
      <c r="E246" s="89" t="s">
        <v>383</v>
      </c>
    </row>
    <row r="247" spans="3:5" ht="90">
      <c r="C247" s="214"/>
      <c r="D247" s="88" t="s">
        <v>264</v>
      </c>
      <c r="E247" s="89" t="s">
        <v>384</v>
      </c>
    </row>
    <row r="248" spans="3:5" ht="60">
      <c r="C248" s="214"/>
      <c r="D248" s="88" t="s">
        <v>272</v>
      </c>
      <c r="E248" s="89" t="s">
        <v>385</v>
      </c>
    </row>
    <row r="249" spans="3:5" ht="60">
      <c r="C249" s="214"/>
      <c r="D249" s="88" t="s">
        <v>279</v>
      </c>
      <c r="E249" s="89" t="s">
        <v>386</v>
      </c>
    </row>
    <row r="250" spans="3:5" ht="16.5" thickBot="1">
      <c r="C250" s="214"/>
      <c r="D250" s="90">
        <v>0</v>
      </c>
      <c r="E250" s="78"/>
    </row>
    <row r="251" spans="3:5" ht="120">
      <c r="C251" s="228" t="s">
        <v>41</v>
      </c>
      <c r="D251" s="93" t="s">
        <v>208</v>
      </c>
      <c r="E251" s="94" t="s">
        <v>387</v>
      </c>
    </row>
    <row r="252" spans="3:5" ht="90">
      <c r="C252" s="216"/>
      <c r="D252" s="93" t="s">
        <v>273</v>
      </c>
      <c r="E252" s="94" t="s">
        <v>388</v>
      </c>
    </row>
    <row r="253" spans="3:5" ht="120.75" thickBot="1">
      <c r="C253" s="217"/>
      <c r="D253" s="95" t="s">
        <v>233</v>
      </c>
      <c r="E253" s="94" t="s">
        <v>389</v>
      </c>
    </row>
    <row r="254" spans="3:5" ht="60.75" thickTop="1">
      <c r="C254" s="229" t="s">
        <v>390</v>
      </c>
      <c r="D254" s="96" t="s">
        <v>209</v>
      </c>
      <c r="E254" s="82" t="s">
        <v>391</v>
      </c>
    </row>
    <row r="255" spans="3:5" ht="45">
      <c r="C255" s="230"/>
      <c r="D255" s="97" t="s">
        <v>392</v>
      </c>
      <c r="E255" s="63" t="s">
        <v>393</v>
      </c>
    </row>
    <row r="256" spans="3:5" ht="60">
      <c r="C256" s="230"/>
      <c r="D256" s="97" t="s">
        <v>254</v>
      </c>
      <c r="E256" s="63" t="s">
        <v>394</v>
      </c>
    </row>
    <row r="257" spans="3:5" ht="75.75" thickBot="1">
      <c r="C257" s="230"/>
      <c r="D257" s="98" t="s">
        <v>265</v>
      </c>
      <c r="E257" s="63" t="s">
        <v>395</v>
      </c>
    </row>
    <row r="258" spans="3:5" ht="75.75" thickTop="1">
      <c r="C258" s="213" t="s">
        <v>396</v>
      </c>
      <c r="D258" s="81" t="s">
        <v>210</v>
      </c>
      <c r="E258" s="82" t="s">
        <v>397</v>
      </c>
    </row>
    <row r="259" spans="3:5" ht="90">
      <c r="C259" s="214"/>
      <c r="D259" s="76" t="s">
        <v>235</v>
      </c>
      <c r="E259" s="63" t="s">
        <v>398</v>
      </c>
    </row>
    <row r="260" spans="3:5" ht="90">
      <c r="C260" s="214"/>
      <c r="D260" s="76" t="s">
        <v>255</v>
      </c>
      <c r="E260" s="63" t="s">
        <v>399</v>
      </c>
    </row>
    <row r="261" spans="3:5" ht="90.75" thickBot="1">
      <c r="C261" s="231"/>
      <c r="D261" s="77" t="s">
        <v>222</v>
      </c>
      <c r="E261" s="78" t="s">
        <v>400</v>
      </c>
    </row>
    <row r="262" spans="3:5" ht="165.75" thickTop="1">
      <c r="C262" s="207" t="s">
        <v>48</v>
      </c>
      <c r="D262" s="83" t="s">
        <v>211</v>
      </c>
      <c r="E262" s="54" t="s">
        <v>401</v>
      </c>
    </row>
    <row r="263" spans="3:5" ht="90">
      <c r="C263" s="208"/>
      <c r="D263" s="83" t="s">
        <v>236</v>
      </c>
      <c r="E263" s="56" t="s">
        <v>402</v>
      </c>
    </row>
    <row r="264" spans="3:5" ht="16.5" thickBot="1">
      <c r="C264" s="208"/>
      <c r="D264" s="84">
        <v>0</v>
      </c>
      <c r="E264" s="80"/>
    </row>
    <row r="265" spans="3:5" ht="75.75" thickTop="1">
      <c r="C265" s="213" t="s">
        <v>403</v>
      </c>
      <c r="D265" s="81" t="s">
        <v>212</v>
      </c>
      <c r="E265" s="82" t="s">
        <v>404</v>
      </c>
    </row>
    <row r="266" spans="3:5" ht="75">
      <c r="C266" s="214"/>
      <c r="D266" s="76" t="s">
        <v>237</v>
      </c>
      <c r="E266" s="63" t="s">
        <v>405</v>
      </c>
    </row>
    <row r="267" spans="3:5" ht="16.5" thickBot="1">
      <c r="C267" s="224"/>
      <c r="D267" s="99">
        <v>0</v>
      </c>
      <c r="E267" s="66"/>
    </row>
    <row r="268" spans="3:5" ht="150">
      <c r="C268" s="225" t="s">
        <v>406</v>
      </c>
      <c r="D268" s="100" t="s">
        <v>198</v>
      </c>
      <c r="E268" s="68" t="s">
        <v>407</v>
      </c>
    </row>
    <row r="269" spans="3:5" ht="90">
      <c r="C269" s="226"/>
      <c r="D269" s="83" t="s">
        <v>222</v>
      </c>
      <c r="E269" s="101" t="s">
        <v>400</v>
      </c>
    </row>
    <row r="270" spans="3:5" ht="150">
      <c r="C270" s="226"/>
      <c r="D270" s="83" t="s">
        <v>244</v>
      </c>
      <c r="E270" s="101" t="s">
        <v>408</v>
      </c>
    </row>
    <row r="271" spans="3:5" ht="135.75" thickBot="1">
      <c r="C271" s="227"/>
      <c r="D271" s="102" t="s">
        <v>259</v>
      </c>
      <c r="E271" s="70" t="s">
        <v>409</v>
      </c>
    </row>
  </sheetData>
  <sheetProtection algorithmName="SHA-512" hashValue="qIHJj0ZhdppMp8bd12WvaaKQ2kvy0p7gOVxEXVohq24tlF+zDX5xaoC+Dx4cYCfwC9D0sNxF5wLsk03rZ5N4Xg==" saltValue="KgsEYfOdLx/MkiZhcpOKmw==" spinCount="100000" sheet="1" objects="1" scenarios="1" selectLockedCells="1"/>
  <mergeCells count="25">
    <mergeCell ref="C265:C267"/>
    <mergeCell ref="C268:C271"/>
    <mergeCell ref="C244:C250"/>
    <mergeCell ref="C251:C253"/>
    <mergeCell ref="C254:C257"/>
    <mergeCell ref="C258:C261"/>
    <mergeCell ref="C262:C264"/>
    <mergeCell ref="C148:C153"/>
    <mergeCell ref="C154:C156"/>
    <mergeCell ref="C165:C167"/>
    <mergeCell ref="C168:C171"/>
    <mergeCell ref="C172:C175"/>
    <mergeCell ref="C157:C161"/>
    <mergeCell ref="C162:C163"/>
    <mergeCell ref="C239:C243"/>
    <mergeCell ref="C176:C182"/>
    <mergeCell ref="C214:C217"/>
    <mergeCell ref="C218:C221"/>
    <mergeCell ref="C222:C228"/>
    <mergeCell ref="C229:C238"/>
    <mergeCell ref="C183:C189"/>
    <mergeCell ref="C190:C198"/>
    <mergeCell ref="C199:C202"/>
    <mergeCell ref="C203:C205"/>
    <mergeCell ref="C206:C213"/>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D78062-762C-4E42-8D0A-043B697E7943}">
  <sheetPr codeName="Hoja4"/>
  <dimension ref="A1:H35"/>
  <sheetViews>
    <sheetView showGridLines="0" topLeftCell="A19" workbookViewId="0">
      <selection activeCell="A23" sqref="A23:H23"/>
    </sheetView>
  </sheetViews>
  <sheetFormatPr baseColWidth="10" defaultColWidth="11.42578125" defaultRowHeight="14.25"/>
  <cols>
    <col min="1" max="16384" width="11.42578125" style="134"/>
  </cols>
  <sheetData>
    <row r="1" spans="1:8" ht="31.5" customHeight="1" thickBot="1">
      <c r="A1" s="434" t="s">
        <v>560</v>
      </c>
      <c r="B1" s="435"/>
      <c r="C1" s="435"/>
      <c r="D1" s="435"/>
      <c r="E1" s="435"/>
      <c r="F1" s="435"/>
      <c r="G1" s="435"/>
      <c r="H1" s="436"/>
    </row>
    <row r="2" spans="1:8" ht="15" customHeight="1">
      <c r="A2" s="443"/>
      <c r="B2" s="444"/>
      <c r="C2" s="444"/>
      <c r="D2" s="444"/>
      <c r="E2" s="444"/>
      <c r="F2" s="444"/>
      <c r="G2" s="444"/>
      <c r="H2" s="445"/>
    </row>
    <row r="3" spans="1:8" s="150" customFormat="1" ht="36.75" customHeight="1">
      <c r="A3" s="437" t="s">
        <v>561</v>
      </c>
      <c r="B3" s="438"/>
      <c r="C3" s="438"/>
      <c r="D3" s="438"/>
      <c r="E3" s="438"/>
      <c r="F3" s="438"/>
      <c r="G3" s="438"/>
      <c r="H3" s="439"/>
    </row>
    <row r="4" spans="1:8" s="150" customFormat="1" ht="25.5" customHeight="1">
      <c r="A4" s="432" t="s">
        <v>563</v>
      </c>
      <c r="B4" s="440"/>
      <c r="C4" s="440"/>
      <c r="D4" s="440"/>
      <c r="E4" s="440"/>
      <c r="F4" s="440"/>
      <c r="G4" s="440"/>
      <c r="H4" s="441"/>
    </row>
    <row r="5" spans="1:8" s="150" customFormat="1" ht="29.25" customHeight="1">
      <c r="A5" s="442" t="s">
        <v>562</v>
      </c>
      <c r="B5" s="438"/>
      <c r="C5" s="438"/>
      <c r="D5" s="438"/>
      <c r="E5" s="438"/>
      <c r="F5" s="438"/>
      <c r="G5" s="438"/>
      <c r="H5" s="439"/>
    </row>
    <row r="6" spans="1:8" s="150" customFormat="1" ht="40.5" customHeight="1">
      <c r="A6" s="437" t="s">
        <v>564</v>
      </c>
      <c r="B6" s="438"/>
      <c r="C6" s="438"/>
      <c r="D6" s="438"/>
      <c r="E6" s="438"/>
      <c r="F6" s="438"/>
      <c r="G6" s="438"/>
      <c r="H6" s="439"/>
    </row>
    <row r="7" spans="1:8" s="150" customFormat="1" ht="62.25" customHeight="1">
      <c r="A7" s="442" t="s">
        <v>628</v>
      </c>
      <c r="B7" s="438"/>
      <c r="C7" s="438"/>
      <c r="D7" s="438"/>
      <c r="E7" s="438"/>
      <c r="F7" s="438"/>
      <c r="G7" s="438"/>
      <c r="H7" s="439"/>
    </row>
    <row r="8" spans="1:8" s="150" customFormat="1" ht="54" customHeight="1">
      <c r="A8" s="437" t="s">
        <v>627</v>
      </c>
      <c r="B8" s="438"/>
      <c r="C8" s="438"/>
      <c r="D8" s="438"/>
      <c r="E8" s="438"/>
      <c r="F8" s="438"/>
      <c r="G8" s="438"/>
      <c r="H8" s="439"/>
    </row>
    <row r="9" spans="1:8" s="150" customFormat="1" ht="41.25" customHeight="1">
      <c r="A9" s="437" t="s">
        <v>534</v>
      </c>
      <c r="B9" s="438"/>
      <c r="C9" s="438"/>
      <c r="D9" s="438"/>
      <c r="E9" s="438"/>
      <c r="F9" s="438"/>
      <c r="G9" s="438"/>
      <c r="H9" s="439"/>
    </row>
    <row r="10" spans="1:8" s="150" customFormat="1" ht="45.75" customHeight="1">
      <c r="A10" s="437" t="s">
        <v>538</v>
      </c>
      <c r="B10" s="438"/>
      <c r="C10" s="438"/>
      <c r="D10" s="438"/>
      <c r="E10" s="438"/>
      <c r="F10" s="438"/>
      <c r="G10" s="438"/>
      <c r="H10" s="439"/>
    </row>
    <row r="11" spans="1:8" s="150" customFormat="1" ht="110.25" customHeight="1">
      <c r="A11" s="426" t="s">
        <v>565</v>
      </c>
      <c r="B11" s="427"/>
      <c r="C11" s="427"/>
      <c r="D11" s="427"/>
      <c r="E11" s="427"/>
      <c r="F11" s="427"/>
      <c r="G11" s="427"/>
      <c r="H11" s="428"/>
    </row>
    <row r="12" spans="1:8" s="150" customFormat="1" ht="168.75" customHeight="1">
      <c r="A12" s="426" t="s">
        <v>571</v>
      </c>
      <c r="B12" s="427"/>
      <c r="C12" s="427"/>
      <c r="D12" s="427"/>
      <c r="E12" s="427"/>
      <c r="F12" s="427"/>
      <c r="G12" s="427"/>
      <c r="H12" s="428"/>
    </row>
    <row r="13" spans="1:8" s="150" customFormat="1" ht="53.25" customHeight="1">
      <c r="A13" s="426" t="s">
        <v>629</v>
      </c>
      <c r="B13" s="427"/>
      <c r="C13" s="427"/>
      <c r="D13" s="427"/>
      <c r="E13" s="427"/>
      <c r="F13" s="427"/>
      <c r="G13" s="427"/>
      <c r="H13" s="428"/>
    </row>
    <row r="14" spans="1:8" s="150" customFormat="1" ht="53.25" customHeight="1">
      <c r="A14" s="426" t="s">
        <v>537</v>
      </c>
      <c r="B14" s="427"/>
      <c r="C14" s="427"/>
      <c r="D14" s="427"/>
      <c r="E14" s="427"/>
      <c r="F14" s="427"/>
      <c r="G14" s="427"/>
      <c r="H14" s="428"/>
    </row>
    <row r="15" spans="1:8" s="150" customFormat="1" ht="69" customHeight="1">
      <c r="A15" s="432" t="s">
        <v>535</v>
      </c>
      <c r="B15" s="427"/>
      <c r="C15" s="427"/>
      <c r="D15" s="427"/>
      <c r="E15" s="427"/>
      <c r="F15" s="427"/>
      <c r="G15" s="427"/>
      <c r="H15" s="428"/>
    </row>
    <row r="16" spans="1:8" s="150" customFormat="1" ht="22.5" customHeight="1">
      <c r="A16" s="426" t="s">
        <v>566</v>
      </c>
      <c r="B16" s="427"/>
      <c r="C16" s="427"/>
      <c r="D16" s="427"/>
      <c r="E16" s="427"/>
      <c r="F16" s="427"/>
      <c r="G16" s="427"/>
      <c r="H16" s="428"/>
    </row>
    <row r="17" spans="1:8" s="150" customFormat="1" ht="67.5" customHeight="1">
      <c r="A17" s="432" t="s">
        <v>567</v>
      </c>
      <c r="B17" s="427"/>
      <c r="C17" s="427"/>
      <c r="D17" s="427"/>
      <c r="E17" s="427"/>
      <c r="F17" s="427"/>
      <c r="G17" s="427"/>
      <c r="H17" s="428"/>
    </row>
    <row r="18" spans="1:8" s="150" customFormat="1" ht="21.75" customHeight="1">
      <c r="A18" s="432" t="s">
        <v>568</v>
      </c>
      <c r="B18" s="427"/>
      <c r="C18" s="427"/>
      <c r="D18" s="427"/>
      <c r="E18" s="427"/>
      <c r="F18" s="427"/>
      <c r="G18" s="427"/>
      <c r="H18" s="428"/>
    </row>
    <row r="19" spans="1:8" s="150" customFormat="1" ht="177" customHeight="1">
      <c r="A19" s="432" t="s">
        <v>569</v>
      </c>
      <c r="B19" s="427"/>
      <c r="C19" s="427"/>
      <c r="D19" s="427"/>
      <c r="E19" s="427"/>
      <c r="F19" s="427"/>
      <c r="G19" s="427"/>
      <c r="H19" s="428"/>
    </row>
    <row r="20" spans="1:8" s="150" customFormat="1" ht="40.5" customHeight="1">
      <c r="A20" s="433" t="s">
        <v>630</v>
      </c>
      <c r="B20" s="427"/>
      <c r="C20" s="427"/>
      <c r="D20" s="427"/>
      <c r="E20" s="427"/>
      <c r="F20" s="427"/>
      <c r="G20" s="427"/>
      <c r="H20" s="428"/>
    </row>
    <row r="21" spans="1:8" s="150" customFormat="1" ht="84" customHeight="1" thickBot="1">
      <c r="A21" s="429" t="s">
        <v>631</v>
      </c>
      <c r="B21" s="430"/>
      <c r="C21" s="430"/>
      <c r="D21" s="430"/>
      <c r="E21" s="430"/>
      <c r="F21" s="430"/>
      <c r="G21" s="430"/>
      <c r="H21" s="431"/>
    </row>
    <row r="22" spans="1:8" s="150" customFormat="1" ht="96.75" customHeight="1" thickBot="1">
      <c r="A22" s="429" t="s">
        <v>570</v>
      </c>
      <c r="B22" s="430"/>
      <c r="C22" s="430"/>
      <c r="D22" s="430"/>
      <c r="E22" s="430"/>
      <c r="F22" s="430"/>
      <c r="G22" s="430"/>
      <c r="H22" s="431"/>
    </row>
    <row r="23" spans="1:8" s="150" customFormat="1" ht="49.5" customHeight="1" thickBot="1">
      <c r="A23" s="429" t="s">
        <v>668</v>
      </c>
      <c r="B23" s="430"/>
      <c r="C23" s="430"/>
      <c r="D23" s="430"/>
      <c r="E23" s="430"/>
      <c r="F23" s="430"/>
      <c r="G23" s="430"/>
      <c r="H23" s="431"/>
    </row>
    <row r="24" spans="1:8" s="150" customFormat="1" ht="15">
      <c r="A24" s="151"/>
    </row>
    <row r="25" spans="1:8" s="150" customFormat="1">
      <c r="A25" s="152"/>
    </row>
    <row r="26" spans="1:8">
      <c r="A26" s="136"/>
    </row>
    <row r="27" spans="1:8">
      <c r="A27" s="136"/>
    </row>
    <row r="28" spans="1:8">
      <c r="A28" s="135"/>
    </row>
    <row r="29" spans="1:8">
      <c r="A29" s="135"/>
    </row>
    <row r="30" spans="1:8">
      <c r="A30" s="135"/>
    </row>
    <row r="31" spans="1:8">
      <c r="A31" s="135"/>
    </row>
    <row r="32" spans="1:8">
      <c r="A32" s="135"/>
    </row>
    <row r="33" spans="1:1">
      <c r="A33" s="135"/>
    </row>
    <row r="34" spans="1:1">
      <c r="A34" s="135"/>
    </row>
    <row r="35" spans="1:1">
      <c r="A35" s="137"/>
    </row>
  </sheetData>
  <mergeCells count="23">
    <mergeCell ref="A12:H12"/>
    <mergeCell ref="A13:H13"/>
    <mergeCell ref="A14:H14"/>
    <mergeCell ref="A15:H15"/>
    <mergeCell ref="A7:H7"/>
    <mergeCell ref="A8:H8"/>
    <mergeCell ref="A9:H9"/>
    <mergeCell ref="A10:H10"/>
    <mergeCell ref="A11:H11"/>
    <mergeCell ref="A1:H1"/>
    <mergeCell ref="A3:H3"/>
    <mergeCell ref="A4:H4"/>
    <mergeCell ref="A5:H5"/>
    <mergeCell ref="A6:H6"/>
    <mergeCell ref="A2:H2"/>
    <mergeCell ref="A16:H16"/>
    <mergeCell ref="A23:H23"/>
    <mergeCell ref="A18:H18"/>
    <mergeCell ref="A19:H19"/>
    <mergeCell ref="A22:H22"/>
    <mergeCell ref="A21:H21"/>
    <mergeCell ref="A20:H20"/>
    <mergeCell ref="A17:H17"/>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CF2F77-373C-4DD4-B62F-CC05BC65B9D1}">
  <sheetPr codeName="Hoja3"/>
  <dimension ref="A3:E36"/>
  <sheetViews>
    <sheetView zoomScaleNormal="100" workbookViewId="0">
      <selection activeCell="B5" sqref="B5:B31"/>
    </sheetView>
  </sheetViews>
  <sheetFormatPr baseColWidth="10" defaultColWidth="11.42578125" defaultRowHeight="15"/>
  <cols>
    <col min="2" max="2" width="40.42578125" bestFit="1" customWidth="1"/>
    <col min="3" max="3" width="48.28515625" customWidth="1"/>
    <col min="4" max="4" width="196.28515625" bestFit="1" customWidth="1"/>
    <col min="5" max="5" width="22.7109375" customWidth="1"/>
  </cols>
  <sheetData>
    <row r="3" spans="1:5">
      <c r="A3" s="128"/>
      <c r="B3" s="129" t="s">
        <v>470</v>
      </c>
      <c r="C3" s="129" t="s">
        <v>470</v>
      </c>
      <c r="D3" s="129" t="s">
        <v>547</v>
      </c>
      <c r="E3" t="s">
        <v>471</v>
      </c>
    </row>
    <row r="4" spans="1:5">
      <c r="A4" s="128">
        <v>1</v>
      </c>
      <c r="B4" s="129" t="s">
        <v>1</v>
      </c>
      <c r="C4" s="129" t="s">
        <v>472</v>
      </c>
      <c r="D4" s="153" t="s">
        <v>540</v>
      </c>
      <c r="E4">
        <v>2022</v>
      </c>
    </row>
    <row r="5" spans="1:5">
      <c r="A5" s="128">
        <v>2</v>
      </c>
      <c r="B5" s="138" t="s">
        <v>475</v>
      </c>
      <c r="C5" s="132"/>
      <c r="D5" s="153" t="s">
        <v>541</v>
      </c>
      <c r="E5">
        <v>2023</v>
      </c>
    </row>
    <row r="6" spans="1:5">
      <c r="A6" s="128">
        <v>3</v>
      </c>
      <c r="B6" s="138" t="s">
        <v>476</v>
      </c>
      <c r="C6" s="132"/>
      <c r="D6" s="153" t="s">
        <v>542</v>
      </c>
      <c r="E6">
        <v>2024</v>
      </c>
    </row>
    <row r="7" spans="1:5">
      <c r="A7" s="128">
        <v>4</v>
      </c>
      <c r="B7" s="138" t="s">
        <v>477</v>
      </c>
      <c r="C7" s="132"/>
      <c r="D7" s="153" t="s">
        <v>543</v>
      </c>
      <c r="E7">
        <v>2025</v>
      </c>
    </row>
    <row r="8" spans="1:5">
      <c r="A8" s="128">
        <v>5</v>
      </c>
      <c r="B8" s="138" t="s">
        <v>478</v>
      </c>
      <c r="C8" s="132"/>
      <c r="D8" s="153" t="s">
        <v>544</v>
      </c>
      <c r="E8">
        <v>2026</v>
      </c>
    </row>
    <row r="9" spans="1:5">
      <c r="A9" s="128">
        <v>6</v>
      </c>
      <c r="B9" s="138" t="s">
        <v>479</v>
      </c>
      <c r="C9" s="132"/>
      <c r="D9" s="153" t="s">
        <v>545</v>
      </c>
      <c r="E9">
        <v>2027</v>
      </c>
    </row>
    <row r="10" spans="1:5">
      <c r="A10" s="128">
        <v>7</v>
      </c>
      <c r="B10" s="138" t="s">
        <v>480</v>
      </c>
      <c r="C10" s="132"/>
      <c r="D10" s="153" t="s">
        <v>546</v>
      </c>
      <c r="E10">
        <v>2028</v>
      </c>
    </row>
    <row r="11" spans="1:5">
      <c r="A11" s="128">
        <v>8</v>
      </c>
      <c r="B11" s="138" t="s">
        <v>481</v>
      </c>
      <c r="C11" s="132"/>
      <c r="D11" s="128"/>
      <c r="E11">
        <v>2029</v>
      </c>
    </row>
    <row r="12" spans="1:5">
      <c r="A12" s="128">
        <v>9</v>
      </c>
      <c r="B12" s="138" t="s">
        <v>482</v>
      </c>
      <c r="C12" s="132"/>
      <c r="D12" s="128"/>
      <c r="E12">
        <v>2030</v>
      </c>
    </row>
    <row r="13" spans="1:5">
      <c r="A13" s="128">
        <v>10</v>
      </c>
      <c r="B13" s="138" t="s">
        <v>483</v>
      </c>
      <c r="C13" s="132"/>
      <c r="D13" s="128"/>
      <c r="E13">
        <v>2031</v>
      </c>
    </row>
    <row r="14" spans="1:5">
      <c r="A14" s="128">
        <v>11</v>
      </c>
      <c r="B14" s="139" t="s">
        <v>484</v>
      </c>
      <c r="C14" s="132"/>
      <c r="D14" s="128"/>
      <c r="E14">
        <v>2032</v>
      </c>
    </row>
    <row r="15" spans="1:5">
      <c r="A15" s="128">
        <v>12</v>
      </c>
      <c r="B15" s="138" t="s">
        <v>485</v>
      </c>
      <c r="C15" s="132"/>
      <c r="D15" s="128"/>
      <c r="E15">
        <v>2033</v>
      </c>
    </row>
    <row r="16" spans="1:5">
      <c r="A16" s="128">
        <v>13</v>
      </c>
      <c r="B16" s="138" t="s">
        <v>486</v>
      </c>
      <c r="C16" s="132"/>
      <c r="D16" s="128"/>
      <c r="E16">
        <v>2034</v>
      </c>
    </row>
    <row r="17" spans="1:4">
      <c r="A17" s="128">
        <v>14</v>
      </c>
      <c r="B17" s="138" t="s">
        <v>487</v>
      </c>
      <c r="C17" s="132"/>
      <c r="D17" s="128"/>
    </row>
    <row r="18" spans="1:4">
      <c r="A18" s="128">
        <v>15</v>
      </c>
      <c r="B18" s="138" t="s">
        <v>488</v>
      </c>
      <c r="C18" s="132"/>
      <c r="D18" s="128"/>
    </row>
    <row r="19" spans="1:4">
      <c r="A19" s="128">
        <v>16</v>
      </c>
      <c r="B19" s="138" t="s">
        <v>489</v>
      </c>
      <c r="C19" s="132"/>
      <c r="D19" s="128"/>
    </row>
    <row r="20" spans="1:4">
      <c r="A20" s="128">
        <v>17</v>
      </c>
      <c r="B20" s="138" t="s">
        <v>490</v>
      </c>
      <c r="C20" s="132"/>
      <c r="D20" s="128"/>
    </row>
    <row r="21" spans="1:4">
      <c r="A21" s="128">
        <v>18</v>
      </c>
      <c r="B21" s="138" t="s">
        <v>491</v>
      </c>
      <c r="C21" s="132"/>
      <c r="D21" s="128"/>
    </row>
    <row r="22" spans="1:4">
      <c r="A22" s="128">
        <v>19</v>
      </c>
      <c r="B22" s="138" t="s">
        <v>492</v>
      </c>
      <c r="C22" s="132"/>
      <c r="D22" s="128"/>
    </row>
    <row r="23" spans="1:4">
      <c r="A23" s="128"/>
      <c r="B23" s="138" t="s">
        <v>493</v>
      </c>
      <c r="C23" s="132"/>
      <c r="D23" s="128"/>
    </row>
    <row r="24" spans="1:4">
      <c r="A24" s="128"/>
      <c r="B24" s="138" t="s">
        <v>494</v>
      </c>
      <c r="C24" s="132"/>
      <c r="D24" s="128"/>
    </row>
    <row r="25" spans="1:4">
      <c r="A25" s="128"/>
      <c r="B25" s="138" t="s">
        <v>495</v>
      </c>
      <c r="C25" s="128"/>
      <c r="D25" s="128"/>
    </row>
    <row r="26" spans="1:4">
      <c r="A26" s="128"/>
      <c r="B26" s="138" t="s">
        <v>496</v>
      </c>
      <c r="D26" s="128"/>
    </row>
    <row r="27" spans="1:4" ht="18.75">
      <c r="A27" s="128"/>
      <c r="B27" s="138" t="s">
        <v>497</v>
      </c>
      <c r="D27" s="133" t="s">
        <v>473</v>
      </c>
    </row>
    <row r="28" spans="1:4" ht="18.75">
      <c r="A28" s="128"/>
      <c r="B28" s="138" t="s">
        <v>498</v>
      </c>
      <c r="C28" s="133" t="s">
        <v>474</v>
      </c>
      <c r="D28" s="133" t="s">
        <v>424</v>
      </c>
    </row>
    <row r="29" spans="1:4">
      <c r="A29" s="128"/>
      <c r="B29" s="138" t="s">
        <v>499</v>
      </c>
      <c r="C29" s="128"/>
      <c r="D29" s="128" t="s">
        <v>539</v>
      </c>
    </row>
    <row r="30" spans="1:4">
      <c r="A30" s="128"/>
      <c r="B30" s="138" t="s">
        <v>500</v>
      </c>
      <c r="C30" s="128"/>
      <c r="D30" s="128"/>
    </row>
    <row r="31" spans="1:4">
      <c r="A31" s="128"/>
      <c r="B31" s="138" t="s">
        <v>501</v>
      </c>
      <c r="C31" s="128"/>
      <c r="D31" s="128"/>
    </row>
    <row r="32" spans="1:4">
      <c r="A32" s="128"/>
      <c r="B32" s="128"/>
      <c r="C32" s="128"/>
      <c r="D32" s="128"/>
    </row>
    <row r="33" spans="1:4">
      <c r="A33" s="128"/>
      <c r="B33" s="128"/>
      <c r="C33" s="128"/>
      <c r="D33" s="128"/>
    </row>
    <row r="34" spans="1:4">
      <c r="A34" s="128"/>
      <c r="B34" s="128"/>
      <c r="C34" s="128"/>
      <c r="D34" s="128"/>
    </row>
    <row r="35" spans="1:4">
      <c r="A35" s="128"/>
      <c r="B35" s="128"/>
      <c r="C35" s="128"/>
      <c r="D35" s="128"/>
    </row>
    <row r="36" spans="1:4">
      <c r="A36" s="128"/>
      <c r="B36" s="128"/>
      <c r="C36" s="128"/>
      <c r="D36" s="128"/>
    </row>
  </sheetData>
  <pageMargins left="0.7" right="0.7" top="0.75" bottom="0.75" header="0.3" footer="0.3"/>
  <pageSetup paperSize="14" orientation="portrait" r:id="rId1"/>
  <tableParts count="2">
    <tablePart r:id="rId2"/>
    <tablePart r:id="rId3"/>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638898-9AA4-4ADE-ABFF-5A0118EF3B45}">
  <dimension ref="B2:D19"/>
  <sheetViews>
    <sheetView showGridLines="0" workbookViewId="0">
      <selection activeCell="D16" sqref="D16"/>
    </sheetView>
  </sheetViews>
  <sheetFormatPr baseColWidth="10" defaultRowHeight="15"/>
  <cols>
    <col min="1" max="1" width="3.42578125" customWidth="1"/>
    <col min="2" max="3" width="26.7109375" customWidth="1"/>
    <col min="4" max="4" width="60.5703125" customWidth="1"/>
  </cols>
  <sheetData>
    <row r="2" spans="2:4">
      <c r="B2" s="446" t="s">
        <v>518</v>
      </c>
      <c r="C2" s="446"/>
      <c r="D2" s="446"/>
    </row>
    <row r="4" spans="2:4">
      <c r="B4" s="146" t="s">
        <v>519</v>
      </c>
      <c r="C4" s="146" t="s">
        <v>520</v>
      </c>
      <c r="D4" s="146" t="s">
        <v>521</v>
      </c>
    </row>
    <row r="5" spans="2:4">
      <c r="B5" s="148" t="s">
        <v>522</v>
      </c>
      <c r="C5" s="147" t="s">
        <v>528</v>
      </c>
      <c r="D5" s="149" t="s">
        <v>529</v>
      </c>
    </row>
    <row r="6" spans="2:4">
      <c r="B6" s="148" t="s">
        <v>524</v>
      </c>
      <c r="C6" s="147">
        <v>40961</v>
      </c>
      <c r="D6" s="149" t="s">
        <v>532</v>
      </c>
    </row>
    <row r="7" spans="2:4">
      <c r="B7" s="148" t="s">
        <v>525</v>
      </c>
      <c r="C7" s="147">
        <v>42093</v>
      </c>
      <c r="D7" s="149" t="s">
        <v>532</v>
      </c>
    </row>
    <row r="8" spans="2:4">
      <c r="B8" s="148" t="s">
        <v>526</v>
      </c>
      <c r="C8" s="147">
        <v>43630</v>
      </c>
      <c r="D8" s="149" t="s">
        <v>532</v>
      </c>
    </row>
    <row r="9" spans="2:4" ht="33.75">
      <c r="B9" s="148" t="s">
        <v>527</v>
      </c>
      <c r="C9" s="147">
        <v>45889</v>
      </c>
      <c r="D9" s="149" t="s">
        <v>530</v>
      </c>
    </row>
    <row r="19" spans="2:4" ht="36" customHeight="1">
      <c r="B19" s="447"/>
      <c r="C19" s="448"/>
      <c r="D19" s="448"/>
    </row>
  </sheetData>
  <mergeCells count="2">
    <mergeCell ref="B2:D2"/>
    <mergeCell ref="B19:D1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647C68-95FD-4D42-8724-D81BDFEF2941}">
  <sheetPr codeName="Hoja7">
    <pageSetUpPr fitToPage="1"/>
  </sheetPr>
  <dimension ref="A1:X72"/>
  <sheetViews>
    <sheetView showGridLines="0" topLeftCell="A24" zoomScale="80" zoomScaleNormal="80" workbookViewId="0">
      <selection activeCell="E30" sqref="E30:F30"/>
    </sheetView>
  </sheetViews>
  <sheetFormatPr baseColWidth="10" defaultColWidth="11.42578125" defaultRowHeight="16.5" customHeight="1" zeroHeight="1"/>
  <cols>
    <col min="1" max="1" width="2.42578125" style="2" customWidth="1"/>
    <col min="2" max="3" width="10.85546875" style="12" customWidth="1"/>
    <col min="4" max="4" width="16.140625" style="12" customWidth="1"/>
    <col min="5" max="5" width="20.7109375" style="12" customWidth="1"/>
    <col min="6" max="6" width="11.7109375" style="12" customWidth="1"/>
    <col min="7" max="7" width="11.5703125" style="12" customWidth="1"/>
    <col min="8" max="8" width="15" style="12" customWidth="1"/>
    <col min="9" max="11" width="11.5703125" style="12" customWidth="1"/>
    <col min="12" max="12" width="16" style="12" customWidth="1"/>
    <col min="13" max="13" width="12.85546875" style="12" customWidth="1"/>
    <col min="14" max="14" width="11.28515625" style="12" customWidth="1"/>
    <col min="15" max="15" width="11.28515625" style="11" customWidth="1"/>
    <col min="16" max="16" width="20.28515625" style="11" customWidth="1"/>
    <col min="17" max="17" width="18.85546875" style="11" customWidth="1"/>
    <col min="18" max="18" width="13" style="11" customWidth="1"/>
    <col min="19" max="19" width="18.85546875" style="11" customWidth="1"/>
    <col min="20" max="20" width="14.42578125" style="11" customWidth="1"/>
    <col min="21" max="21" width="20.7109375" style="11" customWidth="1"/>
    <col min="22" max="22" width="17" style="11" customWidth="1"/>
    <col min="23" max="23" width="16.28515625" style="11" customWidth="1"/>
    <col min="24" max="24" width="1.5703125" style="2" customWidth="1"/>
    <col min="25" max="16384" width="11.42578125" style="2"/>
  </cols>
  <sheetData>
    <row r="1" spans="1:24">
      <c r="B1" s="2"/>
      <c r="C1" s="2"/>
      <c r="D1" s="2"/>
      <c r="E1" s="2"/>
      <c r="F1" s="2"/>
      <c r="G1" s="2"/>
      <c r="H1" s="2"/>
      <c r="I1" s="2"/>
      <c r="J1" s="2"/>
      <c r="K1" s="2"/>
      <c r="L1" s="2"/>
      <c r="M1" s="2"/>
      <c r="N1" s="2"/>
      <c r="O1" s="2"/>
      <c r="P1" s="2"/>
      <c r="Q1" s="2"/>
      <c r="R1" s="2"/>
      <c r="S1" s="2"/>
      <c r="T1" s="2"/>
      <c r="U1" s="2"/>
      <c r="V1" s="2"/>
      <c r="W1" s="2"/>
    </row>
    <row r="2" spans="1:24" ht="30" customHeight="1">
      <c r="B2" s="382"/>
      <c r="C2" s="382"/>
      <c r="D2" s="382"/>
      <c r="E2" s="382"/>
      <c r="F2" s="383" t="s">
        <v>507</v>
      </c>
      <c r="G2" s="383"/>
      <c r="H2" s="383"/>
      <c r="I2" s="383"/>
      <c r="J2" s="383"/>
      <c r="K2" s="383"/>
      <c r="L2" s="383"/>
      <c r="M2" s="383"/>
      <c r="N2" s="383"/>
      <c r="O2" s="383"/>
      <c r="P2" s="383"/>
      <c r="Q2" s="383"/>
      <c r="R2" s="383"/>
      <c r="S2" s="383"/>
      <c r="T2" s="384" t="s">
        <v>504</v>
      </c>
      <c r="U2" s="385"/>
      <c r="V2" s="385"/>
      <c r="W2" s="386"/>
    </row>
    <row r="3" spans="1:24" ht="30" customHeight="1">
      <c r="B3" s="382"/>
      <c r="C3" s="382"/>
      <c r="D3" s="382"/>
      <c r="E3" s="382"/>
      <c r="F3" s="383"/>
      <c r="G3" s="383"/>
      <c r="H3" s="383"/>
      <c r="I3" s="383"/>
      <c r="J3" s="383"/>
      <c r="K3" s="383"/>
      <c r="L3" s="383"/>
      <c r="M3" s="383"/>
      <c r="N3" s="383"/>
      <c r="O3" s="383"/>
      <c r="P3" s="383"/>
      <c r="Q3" s="383"/>
      <c r="R3" s="383"/>
      <c r="S3" s="383"/>
      <c r="T3" s="384" t="s">
        <v>505</v>
      </c>
      <c r="U3" s="385"/>
      <c r="V3" s="385"/>
      <c r="W3" s="386"/>
    </row>
    <row r="4" spans="1:24" ht="30" customHeight="1">
      <c r="B4" s="382"/>
      <c r="C4" s="382"/>
      <c r="D4" s="382"/>
      <c r="E4" s="382"/>
      <c r="F4" s="383" t="s">
        <v>531</v>
      </c>
      <c r="G4" s="383"/>
      <c r="H4" s="383"/>
      <c r="I4" s="383"/>
      <c r="J4" s="383"/>
      <c r="K4" s="383"/>
      <c r="L4" s="383"/>
      <c r="M4" s="383"/>
      <c r="N4" s="383"/>
      <c r="O4" s="383"/>
      <c r="P4" s="383"/>
      <c r="Q4" s="383"/>
      <c r="R4" s="383"/>
      <c r="S4" s="383"/>
      <c r="T4" s="384" t="s">
        <v>533</v>
      </c>
      <c r="U4" s="385"/>
      <c r="V4" s="385"/>
      <c r="W4" s="386"/>
    </row>
    <row r="5" spans="1:24" ht="30" customHeight="1">
      <c r="B5" s="382"/>
      <c r="C5" s="382"/>
      <c r="D5" s="382"/>
      <c r="E5" s="382"/>
      <c r="F5" s="383"/>
      <c r="G5" s="383"/>
      <c r="H5" s="383"/>
      <c r="I5" s="383"/>
      <c r="J5" s="383"/>
      <c r="K5" s="383"/>
      <c r="L5" s="383"/>
      <c r="M5" s="383"/>
      <c r="N5" s="383"/>
      <c r="O5" s="383"/>
      <c r="P5" s="383"/>
      <c r="Q5" s="383"/>
      <c r="R5" s="383"/>
      <c r="S5" s="383"/>
      <c r="T5" s="387" t="s">
        <v>506</v>
      </c>
      <c r="U5" s="388"/>
      <c r="V5" s="388"/>
      <c r="W5" s="389"/>
    </row>
    <row r="6" spans="1:24" s="1" customFormat="1" ht="12" customHeight="1">
      <c r="A6" s="2"/>
      <c r="B6"/>
      <c r="C6"/>
      <c r="D6"/>
      <c r="E6"/>
      <c r="F6"/>
      <c r="G6"/>
      <c r="H6"/>
      <c r="I6"/>
      <c r="J6"/>
      <c r="K6"/>
      <c r="L6"/>
      <c r="M6"/>
      <c r="N6"/>
      <c r="O6"/>
      <c r="P6" s="3"/>
      <c r="Q6" s="3"/>
      <c r="R6" s="3"/>
      <c r="S6" s="3"/>
      <c r="T6" s="3"/>
      <c r="U6" s="3"/>
      <c r="V6" s="3"/>
      <c r="W6" s="4"/>
      <c r="X6" s="2"/>
    </row>
    <row r="7" spans="1:24" s="1" customFormat="1" ht="21" customHeight="1">
      <c r="A7" s="2"/>
      <c r="B7"/>
      <c r="C7"/>
      <c r="D7"/>
      <c r="E7"/>
      <c r="F7"/>
      <c r="G7"/>
      <c r="H7"/>
      <c r="I7"/>
      <c r="J7"/>
      <c r="K7"/>
      <c r="L7"/>
      <c r="M7"/>
      <c r="N7"/>
      <c r="O7"/>
      <c r="P7" s="140" t="s">
        <v>410</v>
      </c>
      <c r="Q7" s="315" t="s">
        <v>503</v>
      </c>
      <c r="R7" s="319"/>
      <c r="S7" s="319"/>
      <c r="T7" s="319"/>
      <c r="U7" s="319"/>
      <c r="V7" s="319"/>
      <c r="W7" s="319"/>
      <c r="X7" s="2"/>
    </row>
    <row r="8" spans="1:24" s="1" customFormat="1" ht="24.75" customHeight="1">
      <c r="A8" s="126"/>
      <c r="B8"/>
      <c r="C8"/>
      <c r="D8"/>
      <c r="E8"/>
      <c r="F8"/>
      <c r="G8"/>
      <c r="H8"/>
      <c r="I8"/>
      <c r="J8"/>
      <c r="K8"/>
      <c r="L8"/>
      <c r="M8"/>
      <c r="N8"/>
      <c r="O8"/>
      <c r="P8" s="141" t="s">
        <v>411</v>
      </c>
      <c r="Q8" s="142" t="s">
        <v>412</v>
      </c>
      <c r="R8" s="143" t="s">
        <v>413</v>
      </c>
      <c r="S8" s="142" t="s">
        <v>414</v>
      </c>
      <c r="T8" s="144" t="s">
        <v>415</v>
      </c>
      <c r="U8" s="142" t="s">
        <v>416</v>
      </c>
      <c r="V8" s="375" t="s">
        <v>417</v>
      </c>
      <c r="W8" s="375"/>
      <c r="X8" s="2"/>
    </row>
    <row r="9" spans="1:24" s="1" customFormat="1" ht="24.75" customHeight="1">
      <c r="A9" s="126"/>
      <c r="B9"/>
      <c r="C9"/>
      <c r="D9"/>
      <c r="E9"/>
      <c r="F9"/>
      <c r="G9"/>
      <c r="H9"/>
      <c r="I9"/>
      <c r="J9"/>
      <c r="K9"/>
      <c r="L9"/>
      <c r="M9"/>
      <c r="N9"/>
      <c r="O9"/>
      <c r="P9" s="141" t="s">
        <v>418</v>
      </c>
      <c r="Q9" s="142" t="s">
        <v>412</v>
      </c>
      <c r="R9" s="143" t="s">
        <v>419</v>
      </c>
      <c r="S9" s="142" t="s">
        <v>414</v>
      </c>
      <c r="T9" s="144" t="s">
        <v>420</v>
      </c>
      <c r="U9" s="142" t="s">
        <v>416</v>
      </c>
      <c r="V9" s="375" t="s">
        <v>421</v>
      </c>
      <c r="W9" s="375"/>
      <c r="X9" s="2"/>
    </row>
    <row r="10" spans="1:24" customFormat="1" ht="12" customHeight="1">
      <c r="A10" s="127"/>
      <c r="P10" s="107"/>
      <c r="Q10" s="107"/>
      <c r="R10" s="107"/>
      <c r="S10" s="107"/>
      <c r="T10" s="107"/>
      <c r="U10" s="107"/>
      <c r="V10" s="107"/>
      <c r="W10" s="107"/>
    </row>
    <row r="11" spans="1:24" ht="33" customHeight="1">
      <c r="A11" s="126"/>
      <c r="B11" s="356" t="s">
        <v>422</v>
      </c>
      <c r="C11" s="357"/>
      <c r="D11" s="357"/>
      <c r="E11" s="357"/>
      <c r="F11" s="357"/>
      <c r="G11" s="357"/>
      <c r="H11" s="357"/>
      <c r="I11" s="357"/>
      <c r="J11" s="357"/>
      <c r="K11" s="357"/>
      <c r="L11" s="357"/>
      <c r="M11" s="357"/>
      <c r="N11" s="357"/>
      <c r="O11" s="357"/>
      <c r="P11" s="357"/>
      <c r="Q11" s="357"/>
      <c r="R11" s="357"/>
      <c r="S11" s="357"/>
      <c r="T11" s="357"/>
      <c r="U11" s="357"/>
      <c r="V11" s="358"/>
      <c r="W11" s="359"/>
    </row>
    <row r="12" spans="1:24" ht="12" customHeight="1">
      <c r="A12" s="126"/>
      <c r="B12" s="376"/>
      <c r="C12" s="377"/>
      <c r="D12" s="377"/>
      <c r="E12" s="377"/>
      <c r="F12" s="377"/>
      <c r="G12" s="377"/>
      <c r="H12" s="377"/>
      <c r="I12" s="377"/>
      <c r="J12" s="377"/>
      <c r="K12" s="377"/>
      <c r="L12" s="377"/>
      <c r="M12" s="377"/>
      <c r="N12" s="377"/>
      <c r="O12" s="377"/>
      <c r="P12" s="377"/>
      <c r="Q12" s="377"/>
      <c r="R12" s="377"/>
      <c r="S12" s="377"/>
      <c r="T12" s="377"/>
      <c r="U12" s="377"/>
      <c r="V12" s="377"/>
      <c r="W12" s="378"/>
    </row>
    <row r="13" spans="1:24" ht="44.25" customHeight="1">
      <c r="A13" s="126"/>
      <c r="B13" s="379" t="s">
        <v>508</v>
      </c>
      <c r="C13" s="379"/>
      <c r="D13" s="379"/>
      <c r="E13" s="360"/>
      <c r="F13" s="380" t="s">
        <v>587</v>
      </c>
      <c r="G13" s="380"/>
      <c r="H13" s="380"/>
      <c r="I13" s="380"/>
      <c r="J13" s="380"/>
      <c r="K13" s="380"/>
      <c r="L13" s="380"/>
      <c r="M13" s="380"/>
      <c r="N13" s="380"/>
      <c r="O13" s="380"/>
      <c r="P13" s="380"/>
      <c r="Q13" s="380"/>
      <c r="R13" s="380"/>
      <c r="S13" s="380"/>
      <c r="T13" s="380"/>
      <c r="U13" s="380"/>
      <c r="V13" s="380"/>
      <c r="W13" s="381"/>
      <c r="X13" s="126"/>
    </row>
    <row r="14" spans="1:24" ht="46.5" customHeight="1">
      <c r="A14" s="5"/>
      <c r="B14" s="362" t="s">
        <v>509</v>
      </c>
      <c r="C14" s="363"/>
      <c r="D14" s="363"/>
      <c r="E14" s="363"/>
      <c r="F14" s="364" t="str">
        <f>IFERROR(VLOOKUP(PROCES,'Objetivos procesos '!C3:D28,2,FALSE)," ")</f>
        <v>Tramitar, desde su inicio hasta el final, los procesos de intervención judicial por captación no autorizada de dineros del público regulados por el Decreto Legislativo 4334 de 2008, con el propósito de devolver -con los activos disponibles- los dineros entregados por los afectados por las operaciones de los sujetos que, de acuerdo con la investigación administrativa tramitada por la Superintendencia Financiera o la dependencia competente de la Superintendencia de Sociedades, realicen operaciones de captación o recaudo no autorizado de dineros del público.</v>
      </c>
      <c r="G14" s="365"/>
      <c r="H14" s="365"/>
      <c r="I14" s="365"/>
      <c r="J14" s="365"/>
      <c r="K14" s="365"/>
      <c r="L14" s="365"/>
      <c r="M14" s="365"/>
      <c r="N14" s="365"/>
      <c r="O14" s="365"/>
      <c r="P14" s="365"/>
      <c r="Q14" s="365"/>
      <c r="R14" s="365"/>
      <c r="S14" s="365"/>
      <c r="T14" s="365"/>
      <c r="U14" s="365"/>
      <c r="V14" s="365"/>
      <c r="W14" s="366"/>
      <c r="X14" s="6"/>
    </row>
    <row r="15" spans="1:24" ht="46.5" customHeight="1">
      <c r="A15" s="5"/>
      <c r="B15" s="341" t="s">
        <v>510</v>
      </c>
      <c r="C15" s="342"/>
      <c r="D15" s="342"/>
      <c r="E15" s="343"/>
      <c r="F15" s="367" t="s">
        <v>669</v>
      </c>
      <c r="G15" s="368"/>
      <c r="H15" s="368"/>
      <c r="I15" s="368"/>
      <c r="J15" s="368"/>
      <c r="K15" s="368"/>
      <c r="L15" s="368"/>
      <c r="M15" s="368"/>
      <c r="N15" s="368"/>
      <c r="O15" s="368"/>
      <c r="P15" s="368"/>
      <c r="Q15" s="368"/>
      <c r="R15" s="368"/>
      <c r="S15" s="368"/>
      <c r="T15" s="368"/>
      <c r="U15" s="368"/>
      <c r="V15" s="368"/>
      <c r="W15" s="369"/>
      <c r="X15" s="6"/>
    </row>
    <row r="16" spans="1:24" ht="32.25" customHeight="1">
      <c r="B16" s="370" t="s">
        <v>511</v>
      </c>
      <c r="C16" s="352"/>
      <c r="D16" s="352"/>
      <c r="E16" s="371"/>
      <c r="F16" s="372" t="str">
        <f>IFERROR(VLOOKUP(PROCES,'Objetivos procesos '!C3:E28,3,FALSE)," ")</f>
        <v xml:space="preserve">Ruby Ruth Ramírez Medina </v>
      </c>
      <c r="G16" s="373"/>
      <c r="H16" s="373"/>
      <c r="I16" s="373"/>
      <c r="J16" s="373"/>
      <c r="K16" s="373"/>
      <c r="L16" s="373"/>
      <c r="M16" s="373"/>
      <c r="N16" s="373"/>
      <c r="O16" s="373"/>
      <c r="P16" s="373"/>
      <c r="Q16" s="373"/>
      <c r="R16" s="373"/>
      <c r="S16" s="373"/>
      <c r="T16" s="373"/>
      <c r="U16" s="373"/>
      <c r="V16" s="373"/>
      <c r="W16" s="374"/>
      <c r="X16" s="6"/>
    </row>
    <row r="17" spans="2:24" ht="59.25" customHeight="1">
      <c r="B17" s="341" t="s">
        <v>626</v>
      </c>
      <c r="C17" s="352"/>
      <c r="D17" s="352"/>
      <c r="E17" s="352"/>
      <c r="F17" s="353" t="s">
        <v>542</v>
      </c>
      <c r="G17" s="354"/>
      <c r="H17" s="354"/>
      <c r="I17" s="354"/>
      <c r="J17" s="354"/>
      <c r="K17" s="354"/>
      <c r="L17" s="354"/>
      <c r="M17" s="354"/>
      <c r="N17" s="354"/>
      <c r="O17" s="354"/>
      <c r="P17" s="354"/>
      <c r="Q17" s="354"/>
      <c r="R17" s="354"/>
      <c r="S17" s="354"/>
      <c r="T17" s="354"/>
      <c r="U17" s="354"/>
      <c r="V17" s="354"/>
      <c r="W17" s="355"/>
      <c r="X17" s="126"/>
    </row>
    <row r="18" spans="2:24" ht="18" customHeight="1">
      <c r="B18" s="330"/>
      <c r="C18" s="331"/>
      <c r="D18" s="331"/>
      <c r="E18" s="331"/>
      <c r="F18" s="331"/>
      <c r="G18" s="331"/>
      <c r="H18" s="331"/>
      <c r="I18" s="331"/>
      <c r="J18" s="331"/>
      <c r="K18" s="331"/>
      <c r="L18" s="331"/>
      <c r="M18" s="331"/>
      <c r="N18" s="331"/>
      <c r="O18" s="331"/>
      <c r="P18" s="331"/>
      <c r="Q18" s="331"/>
      <c r="R18" s="331"/>
      <c r="S18" s="331"/>
      <c r="T18" s="331"/>
      <c r="U18" s="331"/>
      <c r="V18" s="331"/>
      <c r="W18" s="332"/>
      <c r="X18" s="6"/>
    </row>
    <row r="19" spans="2:24" ht="33" customHeight="1">
      <c r="B19" s="356" t="s">
        <v>423</v>
      </c>
      <c r="C19" s="357"/>
      <c r="D19" s="357"/>
      <c r="E19" s="357"/>
      <c r="F19" s="357"/>
      <c r="G19" s="357"/>
      <c r="H19" s="357"/>
      <c r="I19" s="357"/>
      <c r="J19" s="357"/>
      <c r="K19" s="357"/>
      <c r="L19" s="357"/>
      <c r="M19" s="357"/>
      <c r="N19" s="357"/>
      <c r="O19" s="357"/>
      <c r="P19" s="357"/>
      <c r="Q19" s="357"/>
      <c r="R19" s="357"/>
      <c r="S19" s="357"/>
      <c r="T19" s="357"/>
      <c r="U19" s="357"/>
      <c r="V19" s="358"/>
      <c r="W19" s="359"/>
      <c r="X19" s="6"/>
    </row>
    <row r="20" spans="2:24" ht="12" customHeight="1">
      <c r="B20" s="330"/>
      <c r="C20" s="331"/>
      <c r="D20" s="331"/>
      <c r="E20" s="331"/>
      <c r="F20" s="331"/>
      <c r="G20" s="331"/>
      <c r="H20" s="331"/>
      <c r="I20" s="331"/>
      <c r="J20" s="331"/>
      <c r="K20" s="331"/>
      <c r="L20" s="331"/>
      <c r="M20" s="331"/>
      <c r="N20" s="331"/>
      <c r="O20" s="331"/>
      <c r="P20" s="331"/>
      <c r="Q20" s="331"/>
      <c r="R20" s="331"/>
      <c r="S20" s="331"/>
      <c r="T20" s="331"/>
      <c r="U20" s="331"/>
      <c r="V20" s="331"/>
      <c r="W20" s="332"/>
      <c r="X20" s="6"/>
    </row>
    <row r="21" spans="2:24" ht="27" customHeight="1">
      <c r="B21" s="360" t="s">
        <v>512</v>
      </c>
      <c r="C21" s="361"/>
      <c r="D21" s="361"/>
      <c r="E21" s="337" t="s">
        <v>677</v>
      </c>
      <c r="F21" s="337"/>
      <c r="G21" s="337"/>
      <c r="H21" s="337"/>
      <c r="I21" s="337"/>
      <c r="J21" s="337"/>
      <c r="K21" s="337"/>
      <c r="L21" s="337"/>
      <c r="M21" s="338"/>
      <c r="N21" s="338"/>
      <c r="O21" s="337"/>
      <c r="P21" s="337"/>
      <c r="Q21" s="337"/>
      <c r="R21" s="337"/>
      <c r="S21" s="337"/>
      <c r="T21" s="337"/>
      <c r="U21" s="337"/>
      <c r="V21" s="339"/>
      <c r="W21" s="340"/>
      <c r="X21" s="126"/>
    </row>
    <row r="22" spans="2:24" ht="27" customHeight="1">
      <c r="B22" s="336" t="s">
        <v>513</v>
      </c>
      <c r="C22" s="333"/>
      <c r="D22" s="333"/>
      <c r="E22" s="337" t="s">
        <v>678</v>
      </c>
      <c r="F22" s="337"/>
      <c r="G22" s="337"/>
      <c r="H22" s="337"/>
      <c r="I22" s="337"/>
      <c r="J22" s="337"/>
      <c r="K22" s="337"/>
      <c r="L22" s="337"/>
      <c r="M22" s="338"/>
      <c r="N22" s="338"/>
      <c r="O22" s="337"/>
      <c r="P22" s="337"/>
      <c r="Q22" s="337"/>
      <c r="R22" s="337"/>
      <c r="S22" s="337"/>
      <c r="T22" s="337"/>
      <c r="U22" s="337"/>
      <c r="V22" s="339"/>
      <c r="W22" s="340"/>
    </row>
    <row r="23" spans="2:24" ht="27" customHeight="1">
      <c r="B23" s="341" t="s">
        <v>514</v>
      </c>
      <c r="C23" s="342"/>
      <c r="D23" s="343"/>
      <c r="E23" s="344" t="s">
        <v>473</v>
      </c>
      <c r="F23" s="345"/>
      <c r="G23" s="345"/>
      <c r="H23" s="345"/>
      <c r="I23" s="345"/>
      <c r="J23" s="345"/>
      <c r="K23" s="345"/>
      <c r="L23" s="345"/>
      <c r="M23" s="345"/>
      <c r="N23" s="345"/>
      <c r="O23" s="345"/>
      <c r="P23" s="345"/>
      <c r="Q23" s="345"/>
      <c r="R23" s="345"/>
      <c r="S23" s="345"/>
      <c r="T23" s="345"/>
      <c r="U23" s="345"/>
      <c r="V23" s="345"/>
      <c r="W23" s="346"/>
    </row>
    <row r="24" spans="2:24" ht="83.25" customHeight="1">
      <c r="B24" s="336" t="s">
        <v>515</v>
      </c>
      <c r="C24" s="333"/>
      <c r="D24" s="333"/>
      <c r="E24" s="347" t="s">
        <v>425</v>
      </c>
      <c r="F24" s="348"/>
      <c r="G24" s="349" t="s">
        <v>679</v>
      </c>
      <c r="H24" s="349"/>
      <c r="I24" s="349"/>
      <c r="J24" s="349"/>
      <c r="K24" s="349"/>
      <c r="L24" s="108"/>
      <c r="M24" s="315" t="s">
        <v>516</v>
      </c>
      <c r="N24" s="315"/>
      <c r="O24" s="315"/>
      <c r="P24" s="315"/>
      <c r="Q24" s="327" t="s">
        <v>674</v>
      </c>
      <c r="R24" s="328"/>
      <c r="S24" s="328"/>
      <c r="T24" s="328"/>
      <c r="U24" s="328"/>
      <c r="V24" s="328"/>
      <c r="W24" s="329"/>
    </row>
    <row r="25" spans="2:24" ht="89.25" customHeight="1">
      <c r="B25" s="336"/>
      <c r="C25" s="333"/>
      <c r="D25" s="333"/>
      <c r="E25" s="350" t="s">
        <v>426</v>
      </c>
      <c r="F25" s="351"/>
      <c r="G25" s="323" t="s">
        <v>680</v>
      </c>
      <c r="H25" s="323"/>
      <c r="I25" s="323"/>
      <c r="J25" s="323"/>
      <c r="K25" s="323"/>
      <c r="L25" s="109"/>
      <c r="M25" s="324" t="s">
        <v>516</v>
      </c>
      <c r="N25" s="325"/>
      <c r="O25" s="325"/>
      <c r="P25" s="326"/>
      <c r="Q25" s="327" t="s">
        <v>674</v>
      </c>
      <c r="R25" s="328"/>
      <c r="S25" s="328"/>
      <c r="T25" s="328"/>
      <c r="U25" s="328"/>
      <c r="V25" s="328"/>
      <c r="W25" s="329"/>
    </row>
    <row r="26" spans="2:24" ht="18" customHeight="1">
      <c r="B26" s="330"/>
      <c r="C26" s="331"/>
      <c r="D26" s="331"/>
      <c r="E26" s="331"/>
      <c r="F26" s="331"/>
      <c r="G26" s="331"/>
      <c r="H26" s="331"/>
      <c r="I26" s="331"/>
      <c r="J26" s="331"/>
      <c r="K26" s="331"/>
      <c r="L26" s="331"/>
      <c r="M26" s="331"/>
      <c r="N26" s="331"/>
      <c r="O26" s="331"/>
      <c r="P26" s="331"/>
      <c r="Q26" s="331"/>
      <c r="R26" s="331"/>
      <c r="S26" s="331"/>
      <c r="T26" s="331"/>
      <c r="U26" s="331"/>
      <c r="V26" s="331"/>
      <c r="W26" s="332"/>
      <c r="X26" s="6"/>
    </row>
    <row r="27" spans="2:24" ht="89.25" customHeight="1">
      <c r="B27" s="333" t="s">
        <v>621</v>
      </c>
      <c r="C27" s="333"/>
      <c r="D27" s="333"/>
      <c r="E27" s="334"/>
      <c r="F27" s="334"/>
      <c r="G27" s="334"/>
      <c r="H27" s="334"/>
      <c r="I27" s="334"/>
      <c r="J27" s="334"/>
      <c r="K27" s="334"/>
      <c r="L27" s="334"/>
      <c r="M27" s="334"/>
      <c r="N27" s="334"/>
      <c r="O27" s="334"/>
      <c r="P27" s="334"/>
      <c r="Q27" s="334"/>
      <c r="R27" s="334"/>
      <c r="S27" s="334"/>
      <c r="T27" s="334"/>
      <c r="U27" s="334"/>
      <c r="V27" s="334"/>
      <c r="W27" s="335"/>
    </row>
    <row r="28" spans="2:24">
      <c r="B28" s="285"/>
      <c r="C28" s="286"/>
      <c r="D28" s="286"/>
      <c r="E28" s="286"/>
      <c r="F28" s="286"/>
      <c r="G28" s="286"/>
      <c r="H28" s="286"/>
      <c r="I28" s="286"/>
      <c r="J28" s="286"/>
      <c r="K28" s="286"/>
      <c r="L28" s="286"/>
      <c r="M28" s="286"/>
      <c r="N28" s="286"/>
      <c r="O28" s="286"/>
      <c r="P28" s="286"/>
      <c r="Q28" s="286"/>
      <c r="R28" s="286"/>
      <c r="S28" s="286"/>
      <c r="T28" s="286"/>
      <c r="U28" s="286"/>
      <c r="V28" s="286"/>
      <c r="W28" s="287"/>
    </row>
    <row r="29" spans="2:24" ht="32.25" customHeight="1">
      <c r="B29" s="310" t="s">
        <v>427</v>
      </c>
      <c r="C29" s="311"/>
      <c r="D29" s="311"/>
      <c r="E29" s="311"/>
      <c r="F29" s="312"/>
      <c r="G29" s="313" t="s">
        <v>13</v>
      </c>
      <c r="H29" s="314"/>
      <c r="I29" s="315" t="s">
        <v>428</v>
      </c>
      <c r="J29" s="315"/>
      <c r="K29" s="315"/>
      <c r="L29" s="316" t="s">
        <v>675</v>
      </c>
      <c r="M29" s="317"/>
      <c r="N29" s="317"/>
      <c r="O29" s="317"/>
      <c r="P29" s="317"/>
      <c r="Q29" s="317"/>
      <c r="R29" s="318"/>
      <c r="S29" s="319" t="s">
        <v>429</v>
      </c>
      <c r="T29" s="319"/>
      <c r="U29" s="320"/>
      <c r="V29" s="321"/>
      <c r="W29" s="322"/>
    </row>
    <row r="30" spans="2:24" ht="62.25" customHeight="1">
      <c r="B30" s="299" t="s">
        <v>430</v>
      </c>
      <c r="C30" s="300"/>
      <c r="D30" s="301"/>
      <c r="E30" s="302" t="s">
        <v>8</v>
      </c>
      <c r="F30" s="303"/>
      <c r="G30" s="304" t="s">
        <v>431</v>
      </c>
      <c r="H30" s="300"/>
      <c r="I30" s="301"/>
      <c r="J30" s="305">
        <v>1</v>
      </c>
      <c r="K30" s="306"/>
      <c r="L30" s="304" t="s">
        <v>432</v>
      </c>
      <c r="M30" s="300"/>
      <c r="N30" s="300"/>
      <c r="O30" s="301"/>
      <c r="P30" s="307" t="s">
        <v>681</v>
      </c>
      <c r="Q30" s="308"/>
      <c r="R30" s="308"/>
      <c r="S30" s="308"/>
      <c r="T30" s="308"/>
      <c r="U30" s="308"/>
      <c r="V30" s="308"/>
      <c r="W30" s="309"/>
    </row>
    <row r="31" spans="2:24" ht="18" customHeight="1">
      <c r="B31" s="285"/>
      <c r="C31" s="286"/>
      <c r="D31" s="286"/>
      <c r="E31" s="286"/>
      <c r="F31" s="286"/>
      <c r="G31" s="286"/>
      <c r="H31" s="286"/>
      <c r="I31" s="286"/>
      <c r="J31" s="286"/>
      <c r="K31" s="286"/>
      <c r="L31" s="286"/>
      <c r="M31" s="286"/>
      <c r="N31" s="286"/>
      <c r="O31" s="286"/>
      <c r="P31" s="286"/>
      <c r="Q31" s="286"/>
      <c r="R31" s="286"/>
      <c r="S31" s="286"/>
      <c r="T31" s="286"/>
      <c r="U31" s="286"/>
      <c r="V31" s="286"/>
      <c r="W31" s="287"/>
    </row>
    <row r="32" spans="2:24" ht="33" customHeight="1">
      <c r="B32" s="288" t="s">
        <v>433</v>
      </c>
      <c r="C32" s="289"/>
      <c r="D32" s="289"/>
      <c r="E32" s="289"/>
      <c r="F32" s="289"/>
      <c r="G32" s="289"/>
      <c r="H32" s="289"/>
      <c r="I32" s="289"/>
      <c r="J32" s="289"/>
      <c r="K32" s="289"/>
      <c r="L32" s="289"/>
      <c r="M32" s="289"/>
      <c r="N32" s="289"/>
      <c r="O32" s="289"/>
      <c r="P32" s="289"/>
      <c r="Q32" s="289"/>
      <c r="R32" s="289"/>
      <c r="S32" s="289"/>
      <c r="T32" s="289"/>
      <c r="U32" s="289"/>
      <c r="V32" s="290"/>
      <c r="W32" s="291"/>
    </row>
    <row r="33" spans="2:23" ht="12" customHeight="1" thickBot="1">
      <c r="B33" s="292"/>
      <c r="C33" s="293"/>
      <c r="D33" s="293"/>
      <c r="E33" s="293"/>
      <c r="F33" s="293"/>
      <c r="G33" s="293"/>
      <c r="H33" s="293"/>
      <c r="I33" s="293"/>
      <c r="J33" s="293"/>
      <c r="K33" s="293"/>
      <c r="L33" s="293"/>
      <c r="M33" s="293"/>
      <c r="N33" s="293"/>
      <c r="O33" s="293"/>
      <c r="P33" s="293"/>
      <c r="Q33" s="293"/>
      <c r="R33" s="293"/>
      <c r="S33" s="293"/>
      <c r="T33" s="293"/>
      <c r="U33" s="293"/>
      <c r="V33" s="293"/>
      <c r="W33" s="294"/>
    </row>
    <row r="34" spans="2:23" s="7" customFormat="1" ht="39.75" customHeight="1">
      <c r="B34" s="295" t="s">
        <v>434</v>
      </c>
      <c r="C34" s="296"/>
      <c r="D34" s="296"/>
      <c r="E34" s="158" t="s">
        <v>435</v>
      </c>
      <c r="F34" s="158" t="s">
        <v>436</v>
      </c>
      <c r="G34" s="159" t="s">
        <v>437</v>
      </c>
      <c r="H34" s="145" t="s">
        <v>438</v>
      </c>
      <c r="I34" s="160" t="s">
        <v>439</v>
      </c>
      <c r="J34" s="158" t="s">
        <v>440</v>
      </c>
      <c r="K34" s="159" t="s">
        <v>441</v>
      </c>
      <c r="L34" s="145" t="s">
        <v>442</v>
      </c>
      <c r="M34" s="145" t="s">
        <v>443</v>
      </c>
      <c r="N34" s="160" t="s">
        <v>444</v>
      </c>
      <c r="O34" s="158" t="s">
        <v>445</v>
      </c>
      <c r="P34" s="159" t="s">
        <v>446</v>
      </c>
      <c r="Q34" s="145" t="s">
        <v>447</v>
      </c>
      <c r="R34" s="160" t="s">
        <v>448</v>
      </c>
      <c r="S34" s="158" t="s">
        <v>449</v>
      </c>
      <c r="T34" s="159" t="s">
        <v>450</v>
      </c>
      <c r="U34" s="145" t="s">
        <v>451</v>
      </c>
      <c r="V34" s="145" t="s">
        <v>452</v>
      </c>
      <c r="W34" s="145" t="s">
        <v>453</v>
      </c>
    </row>
    <row r="35" spans="2:23" s="8" customFormat="1" ht="20.25" customHeight="1">
      <c r="B35" s="297" t="s">
        <v>454</v>
      </c>
      <c r="C35" s="298"/>
      <c r="D35" s="298"/>
      <c r="E35" s="110"/>
      <c r="F35" s="110"/>
      <c r="G35" s="111"/>
      <c r="H35" s="112">
        <f>+IFERROR(SUM(E35:G35),"")</f>
        <v>0</v>
      </c>
      <c r="I35" s="113"/>
      <c r="J35" s="110"/>
      <c r="K35" s="111"/>
      <c r="L35" s="112">
        <f>+IFERROR(SUM(I35:K35),"")</f>
        <v>0</v>
      </c>
      <c r="M35" s="112">
        <f>IFERROR(SUM(E35:G35,I35:K35),"")</f>
        <v>0</v>
      </c>
      <c r="N35" s="113"/>
      <c r="O35" s="110"/>
      <c r="P35" s="111"/>
      <c r="Q35" s="112">
        <f>+IFERROR(SUM(N35:P35),"")</f>
        <v>0</v>
      </c>
      <c r="R35" s="113"/>
      <c r="S35" s="110"/>
      <c r="T35" s="111"/>
      <c r="U35" s="112">
        <f>+IFERROR(SUM(R35:T35),"")</f>
        <v>0</v>
      </c>
      <c r="V35" s="112">
        <f>IFERROR(SUM(N35:P35,R35:T35),"")</f>
        <v>0</v>
      </c>
      <c r="W35" s="131" t="str">
        <f>IF(SUM(E35,F35,G35,I35,J35,K35,N35,O35,P35,R35,S35,T35)=0,"",SUM(E35,F35,G35,I35,J35,K35,N35,O35,P35,R35,S35,T35))</f>
        <v/>
      </c>
    </row>
    <row r="36" spans="2:23" s="8" customFormat="1" ht="20.25" customHeight="1">
      <c r="B36" s="297" t="s">
        <v>455</v>
      </c>
      <c r="C36" s="298"/>
      <c r="D36" s="298"/>
      <c r="E36" s="161"/>
      <c r="F36" s="110"/>
      <c r="G36" s="111"/>
      <c r="H36" s="112">
        <f>+IFERROR(SUM(E36:G36),"")</f>
        <v>0</v>
      </c>
      <c r="I36" s="113"/>
      <c r="J36" s="110"/>
      <c r="K36" s="111"/>
      <c r="L36" s="112">
        <f>+IFERROR(SUM(I36:K36),"")</f>
        <v>0</v>
      </c>
      <c r="M36" s="112">
        <f>IFERROR(SUM(E36:G36,I36:K36),"")</f>
        <v>0</v>
      </c>
      <c r="N36" s="113"/>
      <c r="O36" s="110"/>
      <c r="P36" s="111"/>
      <c r="Q36" s="112">
        <f>+IFERROR(SUM(N36:P36),"")</f>
        <v>0</v>
      </c>
      <c r="R36" s="113"/>
      <c r="S36" s="110"/>
      <c r="T36" s="111"/>
      <c r="U36" s="112">
        <f>+IFERROR(SUM(R36:T36),"")</f>
        <v>0</v>
      </c>
      <c r="V36" s="112">
        <f>IFERROR(SUM(N36:P36,R36:T36),"")</f>
        <v>0</v>
      </c>
      <c r="W36" s="131" t="str">
        <f>IF(SUM(E36,F36,G36,I36,J36,K36,N36,O36,P36,R36,S36,T36)=0,"",SUM(E36,F36,G36,I36,J36,K36,N36,O36,P36,R36,S36,T36))</f>
        <v/>
      </c>
    </row>
    <row r="37" spans="2:23" s="9" customFormat="1" ht="21" customHeight="1">
      <c r="B37" s="278" t="s">
        <v>456</v>
      </c>
      <c r="C37" s="279"/>
      <c r="D37" s="279"/>
      <c r="E37" s="114" t="str">
        <f>IF($E$23="DESCENDENTE","",IF($E$23&lt;&gt;"ASCENDENTE","",IFERROR(E35/E36,"")))</f>
        <v/>
      </c>
      <c r="F37" s="114" t="str">
        <f t="shared" ref="F37:W37" si="0">IF($E$23="DESCENDENTE","",IF($E$23&lt;&gt;"ASCENDENTE","",IFERROR(F35/F36,"")))</f>
        <v/>
      </c>
      <c r="G37" s="115" t="str">
        <f t="shared" si="0"/>
        <v/>
      </c>
      <c r="H37" s="130" t="str">
        <f t="shared" si="0"/>
        <v/>
      </c>
      <c r="I37" s="117" t="str">
        <f t="shared" si="0"/>
        <v/>
      </c>
      <c r="J37" s="114" t="str">
        <f t="shared" si="0"/>
        <v/>
      </c>
      <c r="K37" s="115" t="str">
        <f t="shared" si="0"/>
        <v/>
      </c>
      <c r="L37" s="130" t="str">
        <f t="shared" si="0"/>
        <v/>
      </c>
      <c r="M37" s="130" t="str">
        <f t="shared" si="0"/>
        <v/>
      </c>
      <c r="N37" s="117" t="str">
        <f t="shared" si="0"/>
        <v/>
      </c>
      <c r="O37" s="114" t="str">
        <f t="shared" si="0"/>
        <v/>
      </c>
      <c r="P37" s="115" t="str">
        <f t="shared" si="0"/>
        <v/>
      </c>
      <c r="Q37" s="130" t="str">
        <f t="shared" si="0"/>
        <v/>
      </c>
      <c r="R37" s="117" t="str">
        <f t="shared" si="0"/>
        <v/>
      </c>
      <c r="S37" s="114" t="str">
        <f t="shared" si="0"/>
        <v/>
      </c>
      <c r="T37" s="115" t="str">
        <f t="shared" si="0"/>
        <v/>
      </c>
      <c r="U37" s="130" t="str">
        <f>IF($E$23="DESCENDENTE","",IF($E$23&lt;&gt;"ASCENDENTE","",IFERROR(U35/U36,"")))</f>
        <v/>
      </c>
      <c r="V37" s="130" t="str">
        <f t="shared" si="0"/>
        <v/>
      </c>
      <c r="W37" s="130" t="str">
        <f t="shared" si="0"/>
        <v/>
      </c>
    </row>
    <row r="38" spans="2:23" s="9" customFormat="1" ht="21" customHeight="1">
      <c r="B38" s="278" t="s">
        <v>457</v>
      </c>
      <c r="C38" s="279"/>
      <c r="D38" s="280"/>
      <c r="E38" s="114" t="str">
        <f>IF($E$23="ASCENDENTE","",IF($E$23&lt;&gt;"DESCENDENTE","",IFERROR(E35/E36,"")))</f>
        <v/>
      </c>
      <c r="F38" s="114" t="str">
        <f t="shared" ref="F38:W38" si="1">IF($E$23="ASCENDENTE","",IF($E$23&lt;&gt;"DESCENDENTE","",IFERROR(F35/F36,"")))</f>
        <v/>
      </c>
      <c r="G38" s="115" t="str">
        <f t="shared" si="1"/>
        <v/>
      </c>
      <c r="H38" s="130" t="str">
        <f t="shared" si="1"/>
        <v/>
      </c>
      <c r="I38" s="117" t="str">
        <f t="shared" si="1"/>
        <v/>
      </c>
      <c r="J38" s="114" t="str">
        <f t="shared" si="1"/>
        <v/>
      </c>
      <c r="K38" s="115" t="str">
        <f t="shared" si="1"/>
        <v/>
      </c>
      <c r="L38" s="130" t="str">
        <f>IF($E$23="ASCENDENTE","",IF($E$23&lt;&gt;"DESCENDENTE","",IFERROR(L35/L36,"")))</f>
        <v/>
      </c>
      <c r="M38" s="130" t="str">
        <f t="shared" si="1"/>
        <v/>
      </c>
      <c r="N38" s="117" t="str">
        <f t="shared" si="1"/>
        <v/>
      </c>
      <c r="O38" s="114" t="str">
        <f t="shared" si="1"/>
        <v/>
      </c>
      <c r="P38" s="115" t="str">
        <f t="shared" si="1"/>
        <v/>
      </c>
      <c r="Q38" s="130" t="str">
        <f t="shared" si="1"/>
        <v/>
      </c>
      <c r="R38" s="117" t="str">
        <f t="shared" si="1"/>
        <v/>
      </c>
      <c r="S38" s="114" t="str">
        <f t="shared" si="1"/>
        <v/>
      </c>
      <c r="T38" s="115" t="str">
        <f t="shared" si="1"/>
        <v/>
      </c>
      <c r="U38" s="130" t="str">
        <f>IF($E$23="ASCENDENTE","",IF($E$23&lt;&gt;"DESCENDENTE","",IFERROR(U35/U36,"")))</f>
        <v/>
      </c>
      <c r="V38" s="130" t="str">
        <f t="shared" si="1"/>
        <v/>
      </c>
      <c r="W38" s="130" t="str">
        <f t="shared" si="1"/>
        <v/>
      </c>
    </row>
    <row r="39" spans="2:23" s="9" customFormat="1" ht="21" customHeight="1">
      <c r="B39" s="278" t="s">
        <v>666</v>
      </c>
      <c r="C39" s="279"/>
      <c r="D39" s="280"/>
      <c r="E39" s="114"/>
      <c r="F39" s="114"/>
      <c r="G39" s="115"/>
      <c r="H39" s="130"/>
      <c r="I39" s="117"/>
      <c r="J39" s="114"/>
      <c r="K39" s="115"/>
      <c r="L39" s="130"/>
      <c r="M39" s="130"/>
      <c r="N39" s="117"/>
      <c r="O39" s="114"/>
      <c r="P39" s="115"/>
      <c r="Q39" s="130"/>
      <c r="R39" s="117"/>
      <c r="S39" s="114"/>
      <c r="T39" s="115"/>
      <c r="U39" s="130"/>
      <c r="V39" s="130"/>
      <c r="W39" s="130"/>
    </row>
    <row r="40" spans="2:23" s="9" customFormat="1" ht="20.25" customHeight="1">
      <c r="B40" s="278" t="s">
        <v>458</v>
      </c>
      <c r="C40" s="279"/>
      <c r="D40" s="279"/>
      <c r="E40" s="114">
        <f>IF($J$30="","",$J$30)</f>
        <v>1</v>
      </c>
      <c r="F40" s="114">
        <f t="shared" ref="F40:G40" si="2">IF($J$30="","",$J$30)</f>
        <v>1</v>
      </c>
      <c r="G40" s="114">
        <f t="shared" si="2"/>
        <v>1</v>
      </c>
      <c r="H40" s="130">
        <f>IF($J$30="","",$J$30)</f>
        <v>1</v>
      </c>
      <c r="I40" s="114">
        <f>IF($J$30="","",$J$30)</f>
        <v>1</v>
      </c>
      <c r="J40" s="114">
        <f t="shared" ref="J40:K40" si="3">IF($J$30="","",$J$30)</f>
        <v>1</v>
      </c>
      <c r="K40" s="114">
        <f t="shared" si="3"/>
        <v>1</v>
      </c>
      <c r="L40" s="130">
        <f>IF($J$30="","",$J$30)</f>
        <v>1</v>
      </c>
      <c r="M40" s="130">
        <f>IF($J$30="","",$J$30)</f>
        <v>1</v>
      </c>
      <c r="N40" s="117">
        <f t="shared" ref="N40:O40" si="4">IF($J$30="","",$J$30)</f>
        <v>1</v>
      </c>
      <c r="O40" s="114">
        <f t="shared" si="4"/>
        <v>1</v>
      </c>
      <c r="P40" s="115">
        <f>IF($J$30="","",$J$30)</f>
        <v>1</v>
      </c>
      <c r="Q40" s="130">
        <f>IF($J$30="","",$J$30)</f>
        <v>1</v>
      </c>
      <c r="R40" s="114">
        <f t="shared" ref="R40:S40" si="5">IF($J$30="","",$J$30)</f>
        <v>1</v>
      </c>
      <c r="S40" s="114">
        <f t="shared" si="5"/>
        <v>1</v>
      </c>
      <c r="T40" s="115">
        <f>IF($J$30="","",$J$30)</f>
        <v>1</v>
      </c>
      <c r="U40" s="130">
        <f>IF($J$30="","",$J$30)</f>
        <v>1</v>
      </c>
      <c r="V40" s="130">
        <f>IF($J$30="","",$J$30)</f>
        <v>1</v>
      </c>
      <c r="W40" s="130">
        <f>IF($J$30="","",$J$30)</f>
        <v>1</v>
      </c>
    </row>
    <row r="41" spans="2:23" s="9" customFormat="1" ht="27.75" customHeight="1" thickBot="1">
      <c r="B41" s="281" t="s">
        <v>517</v>
      </c>
      <c r="C41" s="282"/>
      <c r="D41" s="282"/>
      <c r="E41" s="114" t="str">
        <f>(IFERROR((E35/E36)/E40,""))</f>
        <v/>
      </c>
      <c r="F41" s="114" t="str">
        <f t="shared" ref="F41:G41" si="6">(IFERROR((F35/F36)/F40,""))</f>
        <v/>
      </c>
      <c r="G41" s="114" t="str">
        <f t="shared" si="6"/>
        <v/>
      </c>
      <c r="H41" s="116" t="str">
        <f>(IFERROR((H35/H36)/H40,""))</f>
        <v/>
      </c>
      <c r="I41" s="117" t="str">
        <f>(IFERROR((I35/I36)/I40,""))</f>
        <v/>
      </c>
      <c r="J41" s="114" t="str">
        <f>(IFERROR((J35/J36)/J40,""))</f>
        <v/>
      </c>
      <c r="K41" s="115" t="str">
        <f>(IFERROR((K35/K36)/K40,""))</f>
        <v/>
      </c>
      <c r="L41" s="116" t="str">
        <f t="shared" ref="L41:W41" si="7">(IFERROR((L35/L36)/L40,""))</f>
        <v/>
      </c>
      <c r="M41" s="116" t="str">
        <f t="shared" si="7"/>
        <v/>
      </c>
      <c r="N41" s="117" t="str">
        <f>(IFERROR((N35/N36)/N40,""))</f>
        <v/>
      </c>
      <c r="O41" s="114" t="str">
        <f t="shared" si="7"/>
        <v/>
      </c>
      <c r="P41" s="115" t="str">
        <f t="shared" si="7"/>
        <v/>
      </c>
      <c r="Q41" s="116" t="str">
        <f t="shared" si="7"/>
        <v/>
      </c>
      <c r="R41" s="117" t="str">
        <f t="shared" si="7"/>
        <v/>
      </c>
      <c r="S41" s="114" t="str">
        <f t="shared" si="7"/>
        <v/>
      </c>
      <c r="T41" s="115" t="str">
        <f t="shared" si="7"/>
        <v/>
      </c>
      <c r="U41" s="116" t="str">
        <f t="shared" si="7"/>
        <v/>
      </c>
      <c r="V41" s="130" t="str">
        <f t="shared" si="7"/>
        <v/>
      </c>
      <c r="W41" s="130" t="str">
        <f t="shared" si="7"/>
        <v/>
      </c>
    </row>
    <row r="42" spans="2:23" s="9" customFormat="1" ht="32.25" hidden="1" customHeight="1" thickBot="1">
      <c r="B42" s="283" t="s">
        <v>459</v>
      </c>
      <c r="C42" s="284"/>
      <c r="D42" s="284"/>
      <c r="E42" s="155" t="str">
        <f>(IFERROR((#REF!/E35)/E40,""))</f>
        <v/>
      </c>
      <c r="F42" s="155" t="str">
        <f t="shared" ref="F42:W42" si="8">(IFERROR((F35/F36)/F40,""))</f>
        <v/>
      </c>
      <c r="G42" s="156" t="str">
        <f t="shared" si="8"/>
        <v/>
      </c>
      <c r="H42" s="154" t="str">
        <f t="shared" si="8"/>
        <v/>
      </c>
      <c r="I42" s="157" t="str">
        <f t="shared" si="8"/>
        <v/>
      </c>
      <c r="J42" s="155" t="str">
        <f t="shared" si="8"/>
        <v/>
      </c>
      <c r="K42" s="156" t="str">
        <f t="shared" si="8"/>
        <v/>
      </c>
      <c r="L42" s="154" t="str">
        <f t="shared" si="8"/>
        <v/>
      </c>
      <c r="M42" s="154" t="str">
        <f t="shared" si="8"/>
        <v/>
      </c>
      <c r="N42" s="157" t="str">
        <f t="shared" si="8"/>
        <v/>
      </c>
      <c r="O42" s="155" t="str">
        <f t="shared" si="8"/>
        <v/>
      </c>
      <c r="P42" s="156" t="str">
        <f t="shared" si="8"/>
        <v/>
      </c>
      <c r="Q42" s="154" t="str">
        <f t="shared" si="8"/>
        <v/>
      </c>
      <c r="R42" s="157" t="str">
        <f t="shared" si="8"/>
        <v/>
      </c>
      <c r="S42" s="155" t="str">
        <f t="shared" si="8"/>
        <v/>
      </c>
      <c r="T42" s="156" t="str">
        <f t="shared" si="8"/>
        <v/>
      </c>
      <c r="U42" s="154" t="str">
        <f t="shared" si="8"/>
        <v/>
      </c>
      <c r="V42" s="154" t="str">
        <f t="shared" si="8"/>
        <v/>
      </c>
      <c r="W42" s="154" t="str">
        <f t="shared" si="8"/>
        <v/>
      </c>
    </row>
    <row r="43" spans="2:23" s="9" customFormat="1" ht="14.25" thickBot="1">
      <c r="B43" s="261"/>
      <c r="C43" s="262"/>
      <c r="D43" s="262"/>
      <c r="E43" s="262"/>
      <c r="F43" s="262"/>
      <c r="G43" s="262"/>
      <c r="H43" s="263"/>
      <c r="I43" s="262"/>
      <c r="J43" s="262"/>
      <c r="K43" s="262"/>
      <c r="L43" s="263"/>
      <c r="M43" s="263"/>
      <c r="N43" s="262"/>
      <c r="O43" s="262"/>
      <c r="P43" s="262"/>
      <c r="Q43" s="263"/>
      <c r="R43" s="262"/>
      <c r="S43" s="262"/>
      <c r="T43" s="262"/>
      <c r="U43" s="263"/>
      <c r="V43" s="263"/>
      <c r="W43" s="264"/>
    </row>
    <row r="44" spans="2:23" ht="15" customHeight="1">
      <c r="B44" s="118"/>
      <c r="C44" s="119"/>
      <c r="D44" s="119"/>
      <c r="E44" s="119"/>
      <c r="F44" s="119"/>
      <c r="G44" s="119"/>
      <c r="H44" s="119"/>
      <c r="I44" s="119"/>
      <c r="J44" s="119"/>
      <c r="K44" s="119"/>
      <c r="L44" s="120"/>
      <c r="M44" s="119"/>
      <c r="N44" s="265" t="s">
        <v>460</v>
      </c>
      <c r="O44" s="266"/>
      <c r="P44" s="266"/>
      <c r="Q44" s="266"/>
      <c r="R44" s="266"/>
      <c r="S44" s="266"/>
      <c r="T44" s="266"/>
      <c r="U44" s="266"/>
      <c r="V44" s="266"/>
      <c r="W44" s="267"/>
    </row>
    <row r="45" spans="2:23" ht="15" customHeight="1">
      <c r="B45" s="121"/>
      <c r="C45" s="106"/>
      <c r="D45" s="106"/>
      <c r="E45" s="106"/>
      <c r="F45" s="106"/>
      <c r="G45" s="106"/>
      <c r="H45" s="106"/>
      <c r="I45" s="106"/>
      <c r="J45" s="106"/>
      <c r="K45" s="106"/>
      <c r="L45" s="122"/>
      <c r="M45" s="106"/>
      <c r="N45" s="242"/>
      <c r="O45" s="243"/>
      <c r="P45" s="243"/>
      <c r="Q45" s="243"/>
      <c r="R45" s="243"/>
      <c r="S45" s="243"/>
      <c r="T45" s="243"/>
      <c r="U45" s="243"/>
      <c r="V45" s="243"/>
      <c r="W45" s="244"/>
    </row>
    <row r="46" spans="2:23" ht="23.25" customHeight="1">
      <c r="B46" s="121"/>
      <c r="C46" s="106"/>
      <c r="D46" s="106"/>
      <c r="E46" s="106"/>
      <c r="F46" s="106"/>
      <c r="G46" s="106"/>
      <c r="H46" s="106"/>
      <c r="I46" s="106"/>
      <c r="J46" s="106"/>
      <c r="K46" s="106"/>
      <c r="L46" s="122"/>
      <c r="M46" s="106"/>
      <c r="N46" s="268" t="s">
        <v>622</v>
      </c>
      <c r="O46" s="269"/>
      <c r="P46" s="269"/>
      <c r="Q46" s="269"/>
      <c r="R46" s="269"/>
      <c r="S46" s="269"/>
      <c r="T46" s="269"/>
      <c r="U46" s="269"/>
      <c r="V46" s="269"/>
      <c r="W46" s="270"/>
    </row>
    <row r="47" spans="2:23" ht="23.25" customHeight="1">
      <c r="B47" s="121"/>
      <c r="C47" s="106"/>
      <c r="D47" s="106"/>
      <c r="E47" s="106"/>
      <c r="F47" s="106"/>
      <c r="G47" s="106"/>
      <c r="H47" s="106"/>
      <c r="I47" s="106"/>
      <c r="J47" s="106"/>
      <c r="K47" s="106"/>
      <c r="L47" s="122"/>
      <c r="M47" s="106"/>
      <c r="N47" s="271"/>
      <c r="O47" s="272"/>
      <c r="P47" s="272"/>
      <c r="Q47" s="272"/>
      <c r="R47" s="272"/>
      <c r="S47" s="272"/>
      <c r="T47" s="272"/>
      <c r="U47" s="272"/>
      <c r="V47" s="272"/>
      <c r="W47" s="273"/>
    </row>
    <row r="48" spans="2:23" ht="23.25" customHeight="1">
      <c r="B48" s="121"/>
      <c r="C48" s="106"/>
      <c r="D48" s="106"/>
      <c r="E48" s="106"/>
      <c r="F48" s="106"/>
      <c r="G48" s="106"/>
      <c r="H48" s="106"/>
      <c r="I48" s="106"/>
      <c r="J48" s="106"/>
      <c r="K48" s="106"/>
      <c r="L48" s="122"/>
      <c r="M48" s="106"/>
      <c r="N48" s="274"/>
      <c r="O48" s="275"/>
      <c r="P48" s="275"/>
      <c r="Q48" s="275"/>
      <c r="R48" s="275"/>
      <c r="S48" s="275"/>
      <c r="T48" s="275"/>
      <c r="U48" s="275"/>
      <c r="V48" s="275"/>
      <c r="W48" s="276"/>
    </row>
    <row r="49" spans="2:23" ht="23.25" customHeight="1">
      <c r="B49" s="121"/>
      <c r="C49" s="106"/>
      <c r="D49" s="106"/>
      <c r="E49" s="106"/>
      <c r="F49" s="106"/>
      <c r="G49" s="106"/>
      <c r="H49" s="106"/>
      <c r="I49" s="106"/>
      <c r="J49" s="106"/>
      <c r="K49" s="106"/>
      <c r="L49" s="122"/>
      <c r="M49" s="106"/>
      <c r="N49" s="268" t="s">
        <v>623</v>
      </c>
      <c r="O49" s="269"/>
      <c r="P49" s="269"/>
      <c r="Q49" s="269"/>
      <c r="R49" s="269"/>
      <c r="S49" s="269"/>
      <c r="T49" s="269"/>
      <c r="U49" s="269"/>
      <c r="V49" s="269"/>
      <c r="W49" s="270"/>
    </row>
    <row r="50" spans="2:23" ht="23.25" customHeight="1">
      <c r="B50" s="121"/>
      <c r="C50" s="106"/>
      <c r="D50" s="106"/>
      <c r="E50" s="106"/>
      <c r="F50" s="106"/>
      <c r="G50" s="106"/>
      <c r="H50" s="106"/>
      <c r="I50" s="106"/>
      <c r="J50" s="106"/>
      <c r="K50" s="106"/>
      <c r="L50" s="122"/>
      <c r="M50" s="106"/>
      <c r="N50" s="274"/>
      <c r="O50" s="275"/>
      <c r="P50" s="275"/>
      <c r="Q50" s="275"/>
      <c r="R50" s="275"/>
      <c r="S50" s="275"/>
      <c r="T50" s="275"/>
      <c r="U50" s="275"/>
      <c r="V50" s="275"/>
      <c r="W50" s="276"/>
    </row>
    <row r="51" spans="2:23" ht="23.25" customHeight="1">
      <c r="B51" s="121"/>
      <c r="C51" s="106"/>
      <c r="D51" s="106"/>
      <c r="E51" s="106"/>
      <c r="F51" s="106"/>
      <c r="G51" s="106"/>
      <c r="H51" s="106"/>
      <c r="I51" s="106"/>
      <c r="J51" s="106"/>
      <c r="K51" s="106"/>
      <c r="L51" s="122"/>
      <c r="M51" s="106"/>
      <c r="N51" s="268" t="s">
        <v>624</v>
      </c>
      <c r="O51" s="269"/>
      <c r="P51" s="269"/>
      <c r="Q51" s="269"/>
      <c r="R51" s="269"/>
      <c r="S51" s="269"/>
      <c r="T51" s="269"/>
      <c r="U51" s="269"/>
      <c r="V51" s="269"/>
      <c r="W51" s="270"/>
    </row>
    <row r="52" spans="2:23" ht="23.25" customHeight="1">
      <c r="B52" s="121"/>
      <c r="C52" s="106"/>
      <c r="D52" s="106"/>
      <c r="E52" s="106"/>
      <c r="F52" s="106"/>
      <c r="G52" s="106"/>
      <c r="H52" s="106"/>
      <c r="I52" s="106"/>
      <c r="J52" s="106"/>
      <c r="K52" s="106"/>
      <c r="L52" s="122"/>
      <c r="M52" s="106"/>
      <c r="N52" s="274"/>
      <c r="O52" s="275"/>
      <c r="P52" s="275"/>
      <c r="Q52" s="275"/>
      <c r="R52" s="275"/>
      <c r="S52" s="275"/>
      <c r="T52" s="275"/>
      <c r="U52" s="275"/>
      <c r="V52" s="275"/>
      <c r="W52" s="276"/>
    </row>
    <row r="53" spans="2:23" ht="23.25" customHeight="1">
      <c r="B53" s="121"/>
      <c r="C53" s="106"/>
      <c r="D53" s="106"/>
      <c r="E53" s="106"/>
      <c r="F53" s="106"/>
      <c r="G53" s="106"/>
      <c r="H53" s="106"/>
      <c r="I53" s="106"/>
      <c r="J53" s="106"/>
      <c r="K53" s="106"/>
      <c r="L53" s="122"/>
      <c r="M53" s="106"/>
      <c r="N53" s="277" t="s">
        <v>625</v>
      </c>
      <c r="O53" s="277"/>
      <c r="P53" s="277"/>
      <c r="Q53" s="277"/>
      <c r="R53" s="277"/>
      <c r="S53" s="277"/>
      <c r="T53" s="277"/>
      <c r="U53" s="277"/>
      <c r="V53" s="277"/>
      <c r="W53" s="277"/>
    </row>
    <row r="54" spans="2:23" ht="23.25" customHeight="1">
      <c r="B54" s="121"/>
      <c r="C54" s="106"/>
      <c r="D54" s="106"/>
      <c r="E54" s="106"/>
      <c r="F54" s="106"/>
      <c r="G54" s="106"/>
      <c r="H54" s="106"/>
      <c r="I54" s="106"/>
      <c r="J54" s="106"/>
      <c r="K54" s="106"/>
      <c r="L54" s="122"/>
      <c r="M54" s="106"/>
      <c r="N54" s="277"/>
      <c r="O54" s="277"/>
      <c r="P54" s="277"/>
      <c r="Q54" s="277"/>
      <c r="R54" s="277"/>
      <c r="S54" s="277"/>
      <c r="T54" s="277"/>
      <c r="U54" s="277"/>
      <c r="V54" s="277"/>
      <c r="W54" s="277"/>
    </row>
    <row r="55" spans="2:23" ht="23.25" customHeight="1">
      <c r="B55" s="121"/>
      <c r="C55" s="106"/>
      <c r="D55" s="106"/>
      <c r="E55" s="106"/>
      <c r="F55" s="106"/>
      <c r="G55" s="106"/>
      <c r="H55" s="106"/>
      <c r="I55" s="106"/>
      <c r="J55" s="106"/>
      <c r="K55" s="106"/>
      <c r="L55" s="122"/>
      <c r="M55" s="106"/>
      <c r="N55" s="277"/>
      <c r="O55" s="277"/>
      <c r="P55" s="277"/>
      <c r="Q55" s="277"/>
      <c r="R55" s="277"/>
      <c r="S55" s="277"/>
      <c r="T55" s="277"/>
      <c r="U55" s="277"/>
      <c r="V55" s="277"/>
      <c r="W55" s="277"/>
    </row>
    <row r="56" spans="2:23" ht="15" customHeight="1">
      <c r="B56" s="121"/>
      <c r="C56" s="106"/>
      <c r="D56" s="106"/>
      <c r="E56" s="106"/>
      <c r="F56" s="106"/>
      <c r="G56" s="106"/>
      <c r="H56" s="106"/>
      <c r="I56" s="106"/>
      <c r="J56" s="106"/>
      <c r="K56" s="106"/>
      <c r="L56" s="122"/>
      <c r="M56" s="106"/>
      <c r="N56" s="239" t="s">
        <v>461</v>
      </c>
      <c r="O56" s="240"/>
      <c r="P56" s="240"/>
      <c r="Q56" s="240"/>
      <c r="R56" s="240"/>
      <c r="S56" s="240"/>
      <c r="T56" s="240"/>
      <c r="U56" s="240"/>
      <c r="V56" s="240"/>
      <c r="W56" s="241"/>
    </row>
    <row r="57" spans="2:23" ht="15" customHeight="1">
      <c r="B57" s="121"/>
      <c r="C57" s="106"/>
      <c r="D57" s="106"/>
      <c r="E57" s="106"/>
      <c r="F57" s="106"/>
      <c r="G57" s="106"/>
      <c r="H57" s="106"/>
      <c r="I57" s="106"/>
      <c r="J57" s="106"/>
      <c r="K57" s="106"/>
      <c r="L57" s="122"/>
      <c r="M57" s="106"/>
      <c r="N57" s="242"/>
      <c r="O57" s="243"/>
      <c r="P57" s="243"/>
      <c r="Q57" s="243"/>
      <c r="R57" s="243"/>
      <c r="S57" s="243"/>
      <c r="T57" s="243"/>
      <c r="U57" s="243"/>
      <c r="V57" s="243"/>
      <c r="W57" s="244"/>
    </row>
    <row r="58" spans="2:23" ht="29.25" customHeight="1">
      <c r="B58" s="121"/>
      <c r="C58" s="106"/>
      <c r="D58" s="106"/>
      <c r="E58" s="106"/>
      <c r="F58" s="106"/>
      <c r="G58" s="106"/>
      <c r="H58" s="106"/>
      <c r="I58" s="106"/>
      <c r="J58" s="106"/>
      <c r="K58" s="106"/>
      <c r="L58" s="122"/>
      <c r="M58" s="106"/>
      <c r="N58" s="245" t="s">
        <v>462</v>
      </c>
      <c r="O58" s="246"/>
      <c r="P58" s="246"/>
      <c r="Q58" s="247"/>
      <c r="R58" s="235" t="s">
        <v>463</v>
      </c>
      <c r="S58" s="235"/>
      <c r="T58" s="232" t="s">
        <v>464</v>
      </c>
      <c r="U58" s="235"/>
      <c r="V58" s="251"/>
      <c r="W58" s="252"/>
    </row>
    <row r="59" spans="2:23" ht="15" customHeight="1">
      <c r="B59" s="121"/>
      <c r="C59" s="106"/>
      <c r="D59" s="106"/>
      <c r="E59" s="106"/>
      <c r="F59" s="106"/>
      <c r="G59" s="106"/>
      <c r="H59" s="106"/>
      <c r="I59" s="106"/>
      <c r="J59" s="106"/>
      <c r="K59" s="106"/>
      <c r="L59" s="122"/>
      <c r="M59" s="106"/>
      <c r="N59" s="248"/>
      <c r="O59" s="249"/>
      <c r="P59" s="249"/>
      <c r="Q59" s="250"/>
      <c r="R59" s="237"/>
      <c r="S59" s="237"/>
      <c r="T59" s="234"/>
      <c r="U59" s="237"/>
      <c r="V59" s="253"/>
      <c r="W59" s="254"/>
    </row>
    <row r="60" spans="2:23" ht="15" customHeight="1">
      <c r="B60" s="121"/>
      <c r="C60" s="106"/>
      <c r="D60" s="106"/>
      <c r="E60" s="106"/>
      <c r="F60" s="106"/>
      <c r="G60" s="106"/>
      <c r="H60" s="106"/>
      <c r="I60" s="106"/>
      <c r="J60" s="106"/>
      <c r="K60" s="106"/>
      <c r="L60" s="122"/>
      <c r="M60" s="106"/>
      <c r="N60" s="245" t="s">
        <v>502</v>
      </c>
      <c r="O60" s="246"/>
      <c r="P60" s="246"/>
      <c r="Q60" s="247"/>
      <c r="R60" s="260" t="s">
        <v>463</v>
      </c>
      <c r="S60" s="260"/>
      <c r="T60" s="232" t="s">
        <v>464</v>
      </c>
      <c r="U60" s="235"/>
      <c r="V60" s="253"/>
      <c r="W60" s="254"/>
    </row>
    <row r="61" spans="2:23" ht="15" customHeight="1">
      <c r="B61" s="121"/>
      <c r="C61" s="106"/>
      <c r="D61" s="106"/>
      <c r="E61" s="106"/>
      <c r="F61" s="106"/>
      <c r="G61" s="106"/>
      <c r="H61" s="106"/>
      <c r="I61" s="106"/>
      <c r="J61" s="106"/>
      <c r="K61" s="106"/>
      <c r="L61" s="122"/>
      <c r="M61" s="106"/>
      <c r="N61" s="257"/>
      <c r="O61" s="258"/>
      <c r="P61" s="258"/>
      <c r="Q61" s="259"/>
      <c r="R61" s="260"/>
      <c r="S61" s="260"/>
      <c r="T61" s="233"/>
      <c r="U61" s="236"/>
      <c r="V61" s="253"/>
      <c r="W61" s="254"/>
    </row>
    <row r="62" spans="2:23" ht="15" customHeight="1" thickBot="1">
      <c r="B62" s="123"/>
      <c r="C62" s="124"/>
      <c r="D62" s="124"/>
      <c r="E62" s="124"/>
      <c r="F62" s="124"/>
      <c r="G62" s="124"/>
      <c r="H62" s="124"/>
      <c r="I62" s="124"/>
      <c r="J62" s="124"/>
      <c r="K62" s="124"/>
      <c r="L62" s="125"/>
      <c r="M62" s="124"/>
      <c r="N62" s="248"/>
      <c r="O62" s="249"/>
      <c r="P62" s="249"/>
      <c r="Q62" s="250"/>
      <c r="R62" s="260"/>
      <c r="S62" s="260"/>
      <c r="T62" s="234"/>
      <c r="U62" s="237"/>
      <c r="V62" s="255"/>
      <c r="W62" s="256"/>
    </row>
    <row r="63" spans="2:23">
      <c r="B63" s="10"/>
      <c r="C63" s="10"/>
      <c r="D63" s="10"/>
      <c r="E63" s="10"/>
      <c r="F63" s="10"/>
      <c r="G63" s="10"/>
      <c r="H63" s="10"/>
      <c r="I63" s="10"/>
      <c r="J63" s="10"/>
      <c r="K63" s="10"/>
      <c r="L63" s="10"/>
      <c r="M63" s="10"/>
      <c r="N63" s="10"/>
      <c r="O63" s="10"/>
      <c r="P63" s="10"/>
    </row>
    <row r="64" spans="2:23">
      <c r="B64" s="238" t="s">
        <v>523</v>
      </c>
      <c r="C64" s="238"/>
      <c r="D64" s="238"/>
      <c r="E64" s="238"/>
      <c r="F64" s="238"/>
      <c r="G64" s="238"/>
      <c r="H64" s="238"/>
      <c r="I64" s="238"/>
      <c r="J64" s="238"/>
      <c r="K64" s="238"/>
      <c r="L64" s="238"/>
      <c r="O64" s="10"/>
      <c r="P64" s="10"/>
    </row>
    <row r="65" spans="2:23">
      <c r="B65" s="10" t="s">
        <v>523</v>
      </c>
      <c r="O65" s="10"/>
      <c r="P65" s="10"/>
    </row>
    <row r="66" spans="2:23">
      <c r="B66" s="12" t="s">
        <v>536</v>
      </c>
      <c r="F66" s="12" t="s">
        <v>465</v>
      </c>
      <c r="G66" s="12" t="s">
        <v>466</v>
      </c>
      <c r="H66" s="12" t="s">
        <v>467</v>
      </c>
      <c r="I66" s="12" t="s">
        <v>468</v>
      </c>
      <c r="J66" s="12" t="s">
        <v>469</v>
      </c>
      <c r="O66" s="10"/>
      <c r="P66" s="10"/>
      <c r="Q66" s="10"/>
      <c r="R66" s="10"/>
      <c r="S66" s="10"/>
      <c r="T66" s="10"/>
      <c r="U66" s="10"/>
      <c r="V66" s="10"/>
      <c r="W66" s="10"/>
    </row>
    <row r="67" spans="2:23">
      <c r="B67" s="12" t="s">
        <v>523</v>
      </c>
      <c r="F67" s="13" t="str">
        <f>+H37</f>
        <v/>
      </c>
      <c r="G67" s="13" t="str">
        <f>+L37</f>
        <v/>
      </c>
      <c r="H67" s="13" t="str">
        <f>+Q37</f>
        <v/>
      </c>
      <c r="I67" s="13" t="str">
        <f>+U37</f>
        <v/>
      </c>
      <c r="J67" s="13" t="str">
        <f>+W37</f>
        <v/>
      </c>
      <c r="N67" s="14"/>
      <c r="O67" s="15"/>
      <c r="P67" s="15"/>
      <c r="Q67" s="15"/>
      <c r="R67" s="15"/>
      <c r="S67" s="10"/>
      <c r="T67" s="10"/>
      <c r="U67" s="10"/>
      <c r="V67" s="10"/>
      <c r="W67" s="10"/>
    </row>
    <row r="68" spans="2:23" hidden="1">
      <c r="F68" s="14">
        <f>+H40</f>
        <v>1</v>
      </c>
      <c r="G68" s="14">
        <f>+L40</f>
        <v>1</v>
      </c>
      <c r="H68" s="14">
        <f>+Q40</f>
        <v>1</v>
      </c>
      <c r="I68" s="14">
        <f>+U40</f>
        <v>1</v>
      </c>
      <c r="J68" s="14">
        <f>+W40</f>
        <v>1</v>
      </c>
      <c r="K68" s="14"/>
      <c r="L68" s="14"/>
      <c r="M68" s="14"/>
      <c r="O68" s="10"/>
      <c r="P68" s="10"/>
      <c r="Q68" s="10"/>
      <c r="R68" s="10"/>
      <c r="S68" s="10"/>
      <c r="T68" s="10"/>
      <c r="U68" s="10"/>
      <c r="V68" s="10"/>
      <c r="W68" s="10"/>
    </row>
    <row r="69" spans="2:23" hidden="1">
      <c r="F69" s="13" t="str">
        <f>+H41</f>
        <v/>
      </c>
      <c r="G69" s="13" t="str">
        <f>+L41</f>
        <v/>
      </c>
      <c r="H69" s="13" t="str">
        <f>+Q41</f>
        <v/>
      </c>
      <c r="I69" s="13" t="str">
        <f>+U41</f>
        <v/>
      </c>
      <c r="J69" s="13" t="str">
        <f>+W41</f>
        <v/>
      </c>
      <c r="O69" s="10"/>
      <c r="P69" s="10"/>
      <c r="Q69" s="10"/>
      <c r="R69" s="10"/>
      <c r="S69" s="10"/>
      <c r="T69" s="10"/>
      <c r="U69" s="10"/>
      <c r="V69" s="10"/>
      <c r="W69" s="10"/>
    </row>
    <row r="70" spans="2:23" hidden="1">
      <c r="O70" s="10"/>
      <c r="P70" s="10"/>
    </row>
    <row r="71" spans="2:23" hidden="1">
      <c r="O71" s="10"/>
      <c r="P71" s="10"/>
    </row>
    <row r="72" spans="2:23" hidden="1">
      <c r="O72" s="10"/>
      <c r="P72" s="10"/>
    </row>
  </sheetData>
  <sheetProtection algorithmName="SHA-512" hashValue="nhXKkPu5ZxPD0a6kUlzIU4gcx9KYSCAQOdwhYga+YcR+AlIUr4Q9RWdD/OfT4McfwycR/n0amm02ymvlSVdJEQ==" saltValue="W128sEP1BBV525AJI0t94g==" spinCount="100000" sheet="1" selectLockedCells="1"/>
  <mergeCells count="87">
    <mergeCell ref="B13:E13"/>
    <mergeCell ref="F13:W13"/>
    <mergeCell ref="B2:E5"/>
    <mergeCell ref="F2:S3"/>
    <mergeCell ref="T2:W2"/>
    <mergeCell ref="T3:W3"/>
    <mergeCell ref="F4:S5"/>
    <mergeCell ref="T4:W4"/>
    <mergeCell ref="T5:W5"/>
    <mergeCell ref="Q7:W7"/>
    <mergeCell ref="V8:W8"/>
    <mergeCell ref="V9:W9"/>
    <mergeCell ref="B11:W11"/>
    <mergeCell ref="B12:W12"/>
    <mergeCell ref="B21:D21"/>
    <mergeCell ref="E21:W21"/>
    <mergeCell ref="B14:E14"/>
    <mergeCell ref="F14:W14"/>
    <mergeCell ref="B15:E15"/>
    <mergeCell ref="F15:W15"/>
    <mergeCell ref="B16:E16"/>
    <mergeCell ref="F16:W16"/>
    <mergeCell ref="B17:E17"/>
    <mergeCell ref="F17:W17"/>
    <mergeCell ref="B18:W18"/>
    <mergeCell ref="B19:W19"/>
    <mergeCell ref="B20:W20"/>
    <mergeCell ref="B22:D22"/>
    <mergeCell ref="E22:W22"/>
    <mergeCell ref="B23:D23"/>
    <mergeCell ref="E23:W23"/>
    <mergeCell ref="B24:D25"/>
    <mergeCell ref="E24:F24"/>
    <mergeCell ref="G24:K24"/>
    <mergeCell ref="M24:P24"/>
    <mergeCell ref="Q24:W24"/>
    <mergeCell ref="E25:F25"/>
    <mergeCell ref="G25:K25"/>
    <mergeCell ref="M25:P25"/>
    <mergeCell ref="Q25:W25"/>
    <mergeCell ref="B26:W26"/>
    <mergeCell ref="B27:D27"/>
    <mergeCell ref="E27:W27"/>
    <mergeCell ref="L30:O30"/>
    <mergeCell ref="P30:W30"/>
    <mergeCell ref="B28:W28"/>
    <mergeCell ref="B29:F29"/>
    <mergeCell ref="G29:H29"/>
    <mergeCell ref="I29:K29"/>
    <mergeCell ref="L29:R29"/>
    <mergeCell ref="S29:T29"/>
    <mergeCell ref="U29:W29"/>
    <mergeCell ref="B36:D36"/>
    <mergeCell ref="B30:D30"/>
    <mergeCell ref="E30:F30"/>
    <mergeCell ref="G30:I30"/>
    <mergeCell ref="J30:K30"/>
    <mergeCell ref="B31:W31"/>
    <mergeCell ref="B32:W32"/>
    <mergeCell ref="B33:W33"/>
    <mergeCell ref="B34:D34"/>
    <mergeCell ref="B35:D35"/>
    <mergeCell ref="N53:W55"/>
    <mergeCell ref="B37:D37"/>
    <mergeCell ref="B38:D38"/>
    <mergeCell ref="B39:D39"/>
    <mergeCell ref="B40:D40"/>
    <mergeCell ref="B41:D41"/>
    <mergeCell ref="B42:D42"/>
    <mergeCell ref="B43:W43"/>
    <mergeCell ref="N44:W45"/>
    <mergeCell ref="N46:W48"/>
    <mergeCell ref="N49:W50"/>
    <mergeCell ref="N51:W52"/>
    <mergeCell ref="T60:T62"/>
    <mergeCell ref="U60:U62"/>
    <mergeCell ref="B64:L64"/>
    <mergeCell ref="N56:W57"/>
    <mergeCell ref="N58:Q59"/>
    <mergeCell ref="R58:R59"/>
    <mergeCell ref="S58:S59"/>
    <mergeCell ref="T58:T59"/>
    <mergeCell ref="U58:U59"/>
    <mergeCell ref="V58:W62"/>
    <mergeCell ref="N60:Q62"/>
    <mergeCell ref="R60:R62"/>
    <mergeCell ref="S60:S62"/>
  </mergeCells>
  <conditionalFormatting sqref="E42:W42">
    <cfRule type="cellIs" dxfId="50" priority="14" stopIfTrue="1" operator="between">
      <formula>0.76</formula>
      <formula>10</formula>
    </cfRule>
    <cfRule type="cellIs" dxfId="49" priority="15" stopIfTrue="1" operator="between">
      <formula>0.5</formula>
      <formula>0.759</formula>
    </cfRule>
    <cfRule type="cellIs" dxfId="48" priority="16" stopIfTrue="1" operator="between">
      <formula>0</formula>
      <formula>0.499</formula>
    </cfRule>
  </conditionalFormatting>
  <conditionalFormatting sqref="E38:W39">
    <cfRule type="cellIs" dxfId="47" priority="11" stopIfTrue="1" operator="greaterThanOrEqual">
      <formula>0.1</formula>
    </cfRule>
    <cfRule type="cellIs" dxfId="46" priority="12" stopIfTrue="1" operator="between">
      <formula>0.0301</formula>
      <formula>0.9999</formula>
    </cfRule>
    <cfRule type="cellIs" dxfId="45" priority="13" stopIfTrue="1" operator="between">
      <formula>0</formula>
      <formula>0.03</formula>
    </cfRule>
  </conditionalFormatting>
  <conditionalFormatting sqref="E38:W39">
    <cfRule type="containsBlanks" priority="10" stopIfTrue="1">
      <formula>LEN(TRIM(E38))=0</formula>
    </cfRule>
  </conditionalFormatting>
  <conditionalFormatting sqref="E37:W37">
    <cfRule type="cellIs" dxfId="44" priority="7" stopIfTrue="1" operator="between">
      <formula>0.76</formula>
      <formula>10</formula>
    </cfRule>
    <cfRule type="cellIs" dxfId="43" priority="8" stopIfTrue="1" operator="between">
      <formula>0.5</formula>
      <formula>0.759</formula>
    </cfRule>
    <cfRule type="cellIs" dxfId="42" priority="9" stopIfTrue="1" operator="between">
      <formula>0</formula>
      <formula>0.499</formula>
    </cfRule>
  </conditionalFormatting>
  <conditionalFormatting sqref="F41:W41">
    <cfRule type="cellIs" dxfId="41" priority="4" stopIfTrue="1" operator="between">
      <formula>0.76</formula>
      <formula>10</formula>
    </cfRule>
    <cfRule type="cellIs" dxfId="40" priority="5" stopIfTrue="1" operator="between">
      <formula>0.5</formula>
      <formula>0.759</formula>
    </cfRule>
    <cfRule type="cellIs" dxfId="39" priority="6" stopIfTrue="1" operator="between">
      <formula>0</formula>
      <formula>0.499</formula>
    </cfRule>
  </conditionalFormatting>
  <conditionalFormatting sqref="E41:G41">
    <cfRule type="cellIs" dxfId="38" priority="1" stopIfTrue="1" operator="between">
      <formula>0.76</formula>
      <formula>10</formula>
    </cfRule>
    <cfRule type="cellIs" dxfId="37" priority="2" stopIfTrue="1" operator="between">
      <formula>0.5</formula>
      <formula>0.759</formula>
    </cfRule>
    <cfRule type="cellIs" dxfId="36" priority="3" stopIfTrue="1" operator="between">
      <formula>0</formula>
      <formula>0.499</formula>
    </cfRule>
  </conditionalFormatting>
  <printOptions horizontalCentered="1" verticalCentered="1"/>
  <pageMargins left="0.23622047244094491" right="0.23622047244094491" top="0.74803149606299213" bottom="0.74803149606299213" header="0.31496062992125984" footer="0.31496062992125984"/>
  <pageSetup paperSize="9" scale="33" orientation="portrait" r:id="rId1"/>
  <rowBreaks count="1" manualBreakCount="1">
    <brk id="62" max="16383" man="1"/>
  </rowBreaks>
  <colBreaks count="1" manualBreakCount="1">
    <brk id="23" max="1048575" man="1"/>
  </colBreaks>
  <drawing r:id="rId2"/>
  <legacyDrawing r:id="rId3"/>
  <extLst>
    <ext xmlns:x14="http://schemas.microsoft.com/office/spreadsheetml/2009/9/main" uri="{CCE6A557-97BC-4b89-ADB6-D9C93CAAB3DF}">
      <x14:dataValidations xmlns:xm="http://schemas.microsoft.com/office/excel/2006/main" count="6">
        <x14:dataValidation type="list" allowBlank="1" showInputMessage="1" showErrorMessage="1" xr:uid="{A571100E-87CC-4F7C-87EC-C3D3A2CDB41B}">
          <x14:formula1>
            <xm:f>Hoja1!$D$27:$D$29</xm:f>
          </x14:formula1>
          <xm:sqref>E23</xm:sqref>
        </x14:dataValidation>
        <x14:dataValidation type="list" allowBlank="1" showInputMessage="1" showErrorMessage="1" xr:uid="{1538340C-7A3E-4095-8F97-D9C3D27CE796}">
          <x14:formula1>
            <xm:f>'Objetivos procesos '!$C$3:$C$28</xm:f>
          </x14:formula1>
          <xm:sqref>F13:W13</xm:sqref>
        </x14:dataValidation>
        <x14:dataValidation type="list" allowBlank="1" showInputMessage="1" showErrorMessage="1" xr:uid="{FBF76F42-133C-421D-8179-FB61CB2958B5}">
          <x14:formula1>
            <xm:f>Hoja1!$D$4:$D$10</xm:f>
          </x14:formula1>
          <xm:sqref>F17:W17</xm:sqref>
        </x14:dataValidation>
        <x14:dataValidation type="list" allowBlank="1" showInputMessage="1" showErrorMessage="1" xr:uid="{B9183923-8881-4E2F-8EB8-271AC6EDD2A9}">
          <x14:formula1>
            <xm:f>'1.IDP'!$J$3:$J$9</xm:f>
          </x14:formula1>
          <xm:sqref>G29:H29</xm:sqref>
        </x14:dataValidation>
        <x14:dataValidation type="list" allowBlank="1" showInputMessage="1" showErrorMessage="1" xr:uid="{F6765920-175D-40EB-A0EB-71A9E2855723}">
          <x14:formula1>
            <xm:f>'1.IDP'!$E$4:$E$8</xm:f>
          </x14:formula1>
          <xm:sqref>E30:F30</xm:sqref>
        </x14:dataValidation>
        <x14:dataValidation type="list" allowBlank="1" showInputMessage="1" showErrorMessage="1" xr:uid="{1FD0460B-7BBF-4E3E-A94D-BC5D42E99B6F}">
          <x14:formula1>
            <xm:f>Hoja1!$E$4:$E$16</xm:f>
          </x14:formula1>
          <xm:sqref>O8</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66DC50-9488-436C-899B-04B963A2A7CF}">
  <dimension ref="A1:Z113"/>
  <sheetViews>
    <sheetView showGridLines="0" workbookViewId="0">
      <selection activeCell="C9" sqref="C9"/>
    </sheetView>
  </sheetViews>
  <sheetFormatPr baseColWidth="10" defaultColWidth="11.42578125" defaultRowHeight="30" customHeight="1"/>
  <cols>
    <col min="1" max="1" width="26.42578125" style="179" customWidth="1"/>
    <col min="2" max="2" width="36.28515625" style="179" customWidth="1"/>
    <col min="3" max="22" width="15.7109375" style="179" customWidth="1"/>
    <col min="23" max="23" width="5.28515625" style="172" customWidth="1"/>
    <col min="24" max="24" width="10.7109375" style="172" customWidth="1"/>
    <col min="25" max="25" width="44.5703125" style="172" customWidth="1"/>
    <col min="26" max="26" width="11.42578125" style="171"/>
    <col min="27" max="16384" width="11.42578125" style="172"/>
  </cols>
  <sheetData>
    <row r="1" spans="1:26" s="180" customFormat="1" ht="42.75" customHeight="1">
      <c r="A1" s="416"/>
      <c r="B1" s="416"/>
      <c r="C1" s="417" t="s">
        <v>553</v>
      </c>
      <c r="D1" s="418"/>
      <c r="E1" s="418"/>
      <c r="F1" s="418"/>
      <c r="G1" s="418"/>
      <c r="H1" s="418"/>
      <c r="I1" s="418"/>
      <c r="J1" s="418"/>
      <c r="K1" s="418"/>
      <c r="L1" s="418"/>
      <c r="M1" s="418"/>
      <c r="N1" s="418"/>
      <c r="O1" s="418"/>
      <c r="P1" s="418"/>
      <c r="Q1" s="418"/>
      <c r="R1" s="418"/>
      <c r="S1" s="418"/>
      <c r="T1" s="418"/>
      <c r="U1" s="418"/>
      <c r="V1" s="418"/>
      <c r="W1" s="418"/>
      <c r="X1" s="418"/>
      <c r="Y1" s="419"/>
    </row>
    <row r="2" spans="1:26" s="180" customFormat="1" ht="42.75" customHeight="1">
      <c r="A2" s="416"/>
      <c r="B2" s="416"/>
      <c r="C2" s="420"/>
      <c r="D2" s="421"/>
      <c r="E2" s="421"/>
      <c r="F2" s="421"/>
      <c r="G2" s="421"/>
      <c r="H2" s="421"/>
      <c r="I2" s="421"/>
      <c r="J2" s="421"/>
      <c r="K2" s="421"/>
      <c r="L2" s="421"/>
      <c r="M2" s="421"/>
      <c r="N2" s="421"/>
      <c r="O2" s="421"/>
      <c r="P2" s="421"/>
      <c r="Q2" s="421"/>
      <c r="R2" s="421"/>
      <c r="S2" s="421"/>
      <c r="T2" s="421"/>
      <c r="U2" s="421"/>
      <c r="V2" s="421"/>
      <c r="W2" s="421"/>
      <c r="X2" s="421"/>
      <c r="Y2" s="422"/>
    </row>
    <row r="3" spans="1:26" s="165" customFormat="1" ht="27.75" customHeight="1">
      <c r="A3" s="162"/>
      <c r="B3" s="186"/>
      <c r="C3" s="186"/>
      <c r="D3" s="186"/>
      <c r="E3" s="186"/>
      <c r="F3" s="186"/>
      <c r="G3" s="186"/>
      <c r="H3" s="186"/>
      <c r="I3" s="186"/>
      <c r="J3" s="186"/>
      <c r="K3" s="186"/>
      <c r="L3" s="186"/>
      <c r="M3" s="186"/>
      <c r="N3" s="186"/>
      <c r="O3" s="186"/>
      <c r="P3" s="186"/>
      <c r="Q3" s="186"/>
      <c r="R3" s="186"/>
      <c r="S3" s="186"/>
      <c r="T3" s="186"/>
      <c r="U3" s="186"/>
      <c r="V3" s="186"/>
      <c r="W3" s="163"/>
      <c r="X3" s="163"/>
      <c r="Y3" s="163"/>
      <c r="Z3" s="164"/>
    </row>
    <row r="4" spans="1:26" s="168" customFormat="1" ht="19.5" customHeight="1">
      <c r="A4" s="166" t="s">
        <v>548</v>
      </c>
      <c r="B4" s="423" t="e">
        <f>+#REF!</f>
        <v>#REF!</v>
      </c>
      <c r="C4" s="423"/>
      <c r="D4" s="423"/>
      <c r="E4" s="423"/>
      <c r="F4" s="423"/>
      <c r="G4" s="423"/>
      <c r="H4" s="423"/>
      <c r="I4" s="423"/>
      <c r="J4" s="423"/>
      <c r="K4" s="423"/>
      <c r="L4" s="423"/>
      <c r="M4" s="423"/>
      <c r="N4" s="423"/>
      <c r="O4" s="423"/>
      <c r="P4" s="423"/>
      <c r="Q4" s="423"/>
      <c r="R4" s="423"/>
      <c r="S4" s="423"/>
      <c r="T4" s="423"/>
      <c r="U4" s="423"/>
      <c r="V4" s="423"/>
      <c r="W4" s="423"/>
      <c r="X4" s="423"/>
      <c r="Y4" s="423"/>
      <c r="Z4" s="167"/>
    </row>
    <row r="5" spans="1:26" ht="11.25" customHeight="1" thickBot="1">
      <c r="A5" s="169"/>
      <c r="B5" s="169"/>
      <c r="C5" s="169"/>
      <c r="D5" s="169"/>
      <c r="E5" s="169"/>
      <c r="F5" s="169"/>
      <c r="G5" s="169"/>
      <c r="H5" s="169"/>
      <c r="I5" s="169"/>
      <c r="J5" s="169"/>
      <c r="K5" s="169"/>
      <c r="L5" s="169"/>
      <c r="M5" s="169"/>
      <c r="N5" s="169"/>
      <c r="O5" s="169"/>
      <c r="P5" s="169"/>
      <c r="Q5" s="169"/>
      <c r="R5" s="169"/>
      <c r="S5" s="169"/>
      <c r="T5" s="169"/>
      <c r="U5" s="169"/>
      <c r="V5" s="169"/>
      <c r="W5" s="170"/>
      <c r="X5" s="170"/>
      <c r="Y5" s="170"/>
    </row>
    <row r="6" spans="1:26" s="174" customFormat="1" ht="15" customHeight="1">
      <c r="A6" s="424" t="s">
        <v>549</v>
      </c>
      <c r="B6" s="408" t="s">
        <v>667</v>
      </c>
      <c r="C6" s="408" t="s">
        <v>435</v>
      </c>
      <c r="D6" s="408" t="s">
        <v>436</v>
      </c>
      <c r="E6" s="408" t="s">
        <v>632</v>
      </c>
      <c r="F6" s="408" t="s">
        <v>633</v>
      </c>
      <c r="G6" s="408" t="s">
        <v>551</v>
      </c>
      <c r="H6" s="408" t="s">
        <v>439</v>
      </c>
      <c r="I6" s="408" t="s">
        <v>440</v>
      </c>
      <c r="J6" s="408" t="s">
        <v>441</v>
      </c>
      <c r="K6" s="408" t="s">
        <v>634</v>
      </c>
      <c r="L6" s="408" t="s">
        <v>551</v>
      </c>
      <c r="M6" s="408" t="s">
        <v>444</v>
      </c>
      <c r="N6" s="408" t="s">
        <v>445</v>
      </c>
      <c r="O6" s="408" t="s">
        <v>446</v>
      </c>
      <c r="P6" s="408" t="s">
        <v>635</v>
      </c>
      <c r="Q6" s="408" t="s">
        <v>551</v>
      </c>
      <c r="R6" s="408" t="s">
        <v>448</v>
      </c>
      <c r="S6" s="408" t="s">
        <v>449</v>
      </c>
      <c r="T6" s="408" t="s">
        <v>450</v>
      </c>
      <c r="U6" s="408" t="s">
        <v>636</v>
      </c>
      <c r="V6" s="408" t="s">
        <v>551</v>
      </c>
      <c r="W6" s="408" t="s">
        <v>550</v>
      </c>
      <c r="X6" s="408"/>
      <c r="Y6" s="410"/>
      <c r="Z6" s="173"/>
    </row>
    <row r="7" spans="1:26" s="176" customFormat="1" ht="15.75" customHeight="1">
      <c r="A7" s="425"/>
      <c r="B7" s="409"/>
      <c r="C7" s="409"/>
      <c r="D7" s="409"/>
      <c r="E7" s="409"/>
      <c r="F7" s="409"/>
      <c r="G7" s="409"/>
      <c r="H7" s="409"/>
      <c r="I7" s="409"/>
      <c r="J7" s="409"/>
      <c r="K7" s="409"/>
      <c r="L7" s="409"/>
      <c r="M7" s="409"/>
      <c r="N7" s="409"/>
      <c r="O7" s="409"/>
      <c r="P7" s="409"/>
      <c r="Q7" s="409"/>
      <c r="R7" s="409"/>
      <c r="S7" s="409"/>
      <c r="T7" s="409"/>
      <c r="U7" s="409"/>
      <c r="V7" s="409"/>
      <c r="W7" s="409"/>
      <c r="X7" s="409"/>
      <c r="Y7" s="411"/>
      <c r="Z7" s="175"/>
    </row>
    <row r="8" spans="1:26" ht="62.25" customHeight="1">
      <c r="A8" s="412" t="s">
        <v>554</v>
      </c>
      <c r="B8" s="206"/>
      <c r="C8" s="187">
        <f t="shared" ref="C8:E9" si="0">+C10+C12+C14+C16+C18+C20+C22</f>
        <v>0</v>
      </c>
      <c r="D8" s="187">
        <f t="shared" si="0"/>
        <v>0</v>
      </c>
      <c r="E8" s="187">
        <f t="shared" si="0"/>
        <v>0</v>
      </c>
      <c r="F8" s="187">
        <f>+C8+D8+E8</f>
        <v>0</v>
      </c>
      <c r="G8" s="414" t="str">
        <f>IF(F8=0," ",F8/F9)</f>
        <v xml:space="preserve"> </v>
      </c>
      <c r="H8" s="187">
        <f t="shared" ref="H8:J9" si="1">+H10+H12+H14+H16+H18+H20+H22</f>
        <v>0</v>
      </c>
      <c r="I8" s="187">
        <f t="shared" si="1"/>
        <v>0</v>
      </c>
      <c r="J8" s="187">
        <f t="shared" si="1"/>
        <v>0</v>
      </c>
      <c r="K8" s="187">
        <f>+H8+I8+J8</f>
        <v>0</v>
      </c>
      <c r="L8" s="414" t="str">
        <f>IF(K8=0," ",K8/K9)</f>
        <v xml:space="preserve"> </v>
      </c>
      <c r="M8" s="187">
        <f t="shared" ref="M8:O9" si="2">+M10+M12+M14+M16+M18+M20+M22</f>
        <v>0</v>
      </c>
      <c r="N8" s="187">
        <f t="shared" si="2"/>
        <v>0</v>
      </c>
      <c r="O8" s="187">
        <f t="shared" si="2"/>
        <v>0</v>
      </c>
      <c r="P8" s="187">
        <f>+M8+N8+O8</f>
        <v>0</v>
      </c>
      <c r="Q8" s="414" t="str">
        <f>IF(P8=0," ",P8/P9)</f>
        <v xml:space="preserve"> </v>
      </c>
      <c r="R8" s="187">
        <f t="shared" ref="R8:T9" si="3">+R10+R12+R14+R16+R18+R20+R22</f>
        <v>0</v>
      </c>
      <c r="S8" s="187">
        <f t="shared" si="3"/>
        <v>0</v>
      </c>
      <c r="T8" s="187">
        <f t="shared" si="3"/>
        <v>0</v>
      </c>
      <c r="U8" s="187">
        <f>+R8+S8+T8</f>
        <v>0</v>
      </c>
      <c r="V8" s="414" t="str">
        <f>IF(U8=0," ",U8/U9)</f>
        <v xml:space="preserve"> </v>
      </c>
      <c r="W8" s="392" t="s">
        <v>552</v>
      </c>
      <c r="X8" s="392"/>
      <c r="Y8" s="393"/>
    </row>
    <row r="9" spans="1:26" ht="53.25" customHeight="1" thickBot="1">
      <c r="A9" s="413"/>
      <c r="B9" s="188"/>
      <c r="C9" s="188">
        <f t="shared" si="0"/>
        <v>0</v>
      </c>
      <c r="D9" s="188">
        <f t="shared" si="0"/>
        <v>0</v>
      </c>
      <c r="E9" s="188">
        <f t="shared" si="0"/>
        <v>0</v>
      </c>
      <c r="F9" s="188">
        <f>+C9+D9+E9</f>
        <v>0</v>
      </c>
      <c r="G9" s="415"/>
      <c r="H9" s="188">
        <f t="shared" si="1"/>
        <v>0</v>
      </c>
      <c r="I9" s="188">
        <f t="shared" si="1"/>
        <v>0</v>
      </c>
      <c r="J9" s="188">
        <f t="shared" si="1"/>
        <v>0</v>
      </c>
      <c r="K9" s="188">
        <f>+H9+I9+J9</f>
        <v>0</v>
      </c>
      <c r="L9" s="415"/>
      <c r="M9" s="188">
        <f t="shared" si="2"/>
        <v>0</v>
      </c>
      <c r="N9" s="188">
        <f t="shared" si="2"/>
        <v>0</v>
      </c>
      <c r="O9" s="188">
        <f t="shared" si="2"/>
        <v>0</v>
      </c>
      <c r="P9" s="188">
        <f>+M9+N9+O9</f>
        <v>0</v>
      </c>
      <c r="Q9" s="415"/>
      <c r="R9" s="188">
        <f t="shared" si="3"/>
        <v>0</v>
      </c>
      <c r="S9" s="188">
        <f t="shared" si="3"/>
        <v>0</v>
      </c>
      <c r="T9" s="188">
        <f t="shared" si="3"/>
        <v>0</v>
      </c>
      <c r="U9" s="188">
        <f>+R9+S9+T9</f>
        <v>0</v>
      </c>
      <c r="V9" s="415"/>
      <c r="W9" s="394"/>
      <c r="X9" s="394"/>
      <c r="Y9" s="395"/>
    </row>
    <row r="10" spans="1:26" s="177" customFormat="1" ht="69.95" customHeight="1">
      <c r="A10" s="390" t="s">
        <v>555</v>
      </c>
      <c r="B10" s="200">
        <f>+$B$8</f>
        <v>0</v>
      </c>
      <c r="C10" s="201"/>
      <c r="D10" s="201"/>
      <c r="E10" s="201"/>
      <c r="F10" s="396">
        <v>32</v>
      </c>
      <c r="G10" s="396"/>
      <c r="H10" s="202"/>
      <c r="I10" s="202"/>
      <c r="J10" s="202"/>
      <c r="K10" s="399"/>
      <c r="L10" s="399"/>
      <c r="M10" s="202"/>
      <c r="N10" s="202"/>
      <c r="O10" s="202"/>
      <c r="P10" s="399"/>
      <c r="Q10" s="399"/>
      <c r="R10" s="202"/>
      <c r="S10" s="202"/>
      <c r="T10" s="202"/>
      <c r="U10" s="402"/>
      <c r="V10" s="403"/>
      <c r="W10" s="392" t="s">
        <v>552</v>
      </c>
      <c r="X10" s="392"/>
      <c r="Y10" s="393"/>
    </row>
    <row r="11" spans="1:26" s="177" customFormat="1" ht="69.95" customHeight="1" thickBot="1">
      <c r="A11" s="391"/>
      <c r="B11" s="203">
        <f>+$B$9</f>
        <v>0</v>
      </c>
      <c r="C11" s="204"/>
      <c r="D11" s="204"/>
      <c r="E11" s="204"/>
      <c r="F11" s="397"/>
      <c r="G11" s="397"/>
      <c r="H11" s="205"/>
      <c r="I11" s="205"/>
      <c r="J11" s="205"/>
      <c r="K11" s="400"/>
      <c r="L11" s="400"/>
      <c r="M11" s="205"/>
      <c r="N11" s="205"/>
      <c r="O11" s="205"/>
      <c r="P11" s="400"/>
      <c r="Q11" s="400"/>
      <c r="R11" s="205"/>
      <c r="S11" s="205"/>
      <c r="T11" s="205"/>
      <c r="U11" s="404"/>
      <c r="V11" s="405"/>
      <c r="W11" s="394"/>
      <c r="X11" s="394"/>
      <c r="Y11" s="395"/>
    </row>
    <row r="12" spans="1:26" s="177" customFormat="1" ht="69.95" customHeight="1">
      <c r="A12" s="390" t="s">
        <v>662</v>
      </c>
      <c r="B12" s="200">
        <f t="shared" ref="B12" si="4">+$B$8</f>
        <v>0</v>
      </c>
      <c r="C12" s="201"/>
      <c r="D12" s="201"/>
      <c r="E12" s="201"/>
      <c r="F12" s="397"/>
      <c r="G12" s="397"/>
      <c r="H12" s="202"/>
      <c r="I12" s="202"/>
      <c r="J12" s="202"/>
      <c r="K12" s="400"/>
      <c r="L12" s="400"/>
      <c r="M12" s="202"/>
      <c r="N12" s="202"/>
      <c r="O12" s="202"/>
      <c r="P12" s="400"/>
      <c r="Q12" s="400"/>
      <c r="R12" s="202"/>
      <c r="S12" s="202"/>
      <c r="T12" s="202"/>
      <c r="U12" s="404"/>
      <c r="V12" s="405"/>
      <c r="W12" s="392" t="s">
        <v>552</v>
      </c>
      <c r="X12" s="392"/>
      <c r="Y12" s="393"/>
    </row>
    <row r="13" spans="1:26" s="177" customFormat="1" ht="69.95" customHeight="1" thickBot="1">
      <c r="A13" s="391"/>
      <c r="B13" s="203">
        <f t="shared" ref="B13" si="5">+$B$9</f>
        <v>0</v>
      </c>
      <c r="C13" s="204"/>
      <c r="D13" s="204"/>
      <c r="E13" s="204"/>
      <c r="F13" s="397"/>
      <c r="G13" s="397"/>
      <c r="H13" s="205"/>
      <c r="I13" s="205"/>
      <c r="J13" s="205"/>
      <c r="K13" s="400"/>
      <c r="L13" s="400"/>
      <c r="M13" s="205"/>
      <c r="N13" s="205"/>
      <c r="O13" s="205"/>
      <c r="P13" s="400"/>
      <c r="Q13" s="400"/>
      <c r="R13" s="205"/>
      <c r="S13" s="205"/>
      <c r="T13" s="205"/>
      <c r="U13" s="404"/>
      <c r="V13" s="405"/>
      <c r="W13" s="394"/>
      <c r="X13" s="394"/>
      <c r="Y13" s="395"/>
    </row>
    <row r="14" spans="1:26" s="177" customFormat="1" ht="69.95" customHeight="1">
      <c r="A14" s="390" t="s">
        <v>663</v>
      </c>
      <c r="B14" s="200">
        <f t="shared" ref="B14" si="6">+$B$8</f>
        <v>0</v>
      </c>
      <c r="C14" s="201"/>
      <c r="D14" s="201"/>
      <c r="E14" s="201"/>
      <c r="F14" s="397"/>
      <c r="G14" s="397"/>
      <c r="H14" s="202"/>
      <c r="I14" s="202"/>
      <c r="J14" s="202"/>
      <c r="K14" s="400"/>
      <c r="L14" s="400"/>
      <c r="M14" s="202"/>
      <c r="N14" s="202"/>
      <c r="O14" s="202"/>
      <c r="P14" s="400"/>
      <c r="Q14" s="400"/>
      <c r="R14" s="202"/>
      <c r="S14" s="202"/>
      <c r="T14" s="202"/>
      <c r="U14" s="404"/>
      <c r="V14" s="405"/>
      <c r="W14" s="392" t="s">
        <v>552</v>
      </c>
      <c r="X14" s="392"/>
      <c r="Y14" s="393"/>
    </row>
    <row r="15" spans="1:26" s="177" customFormat="1" ht="69.95" customHeight="1" thickBot="1">
      <c r="A15" s="391"/>
      <c r="B15" s="203">
        <f t="shared" ref="B15" si="7">+$B$9</f>
        <v>0</v>
      </c>
      <c r="C15" s="204"/>
      <c r="D15" s="204"/>
      <c r="E15" s="204"/>
      <c r="F15" s="397"/>
      <c r="G15" s="397"/>
      <c r="H15" s="205"/>
      <c r="I15" s="205"/>
      <c r="J15" s="205"/>
      <c r="K15" s="400"/>
      <c r="L15" s="400"/>
      <c r="M15" s="205"/>
      <c r="N15" s="205"/>
      <c r="O15" s="205"/>
      <c r="P15" s="400"/>
      <c r="Q15" s="400"/>
      <c r="R15" s="205"/>
      <c r="S15" s="205"/>
      <c r="T15" s="205"/>
      <c r="U15" s="404"/>
      <c r="V15" s="405"/>
      <c r="W15" s="394"/>
      <c r="X15" s="394"/>
      <c r="Y15" s="395"/>
    </row>
    <row r="16" spans="1:26" s="177" customFormat="1" ht="69.95" customHeight="1">
      <c r="A16" s="390" t="s">
        <v>556</v>
      </c>
      <c r="B16" s="200">
        <f t="shared" ref="B16" si="8">+$B$8</f>
        <v>0</v>
      </c>
      <c r="C16" s="201"/>
      <c r="D16" s="201"/>
      <c r="E16" s="201"/>
      <c r="F16" s="397"/>
      <c r="G16" s="397"/>
      <c r="H16" s="202"/>
      <c r="I16" s="202"/>
      <c r="J16" s="202"/>
      <c r="K16" s="400"/>
      <c r="L16" s="400"/>
      <c r="M16" s="202"/>
      <c r="N16" s="202"/>
      <c r="O16" s="202"/>
      <c r="P16" s="400"/>
      <c r="Q16" s="400"/>
      <c r="R16" s="202"/>
      <c r="S16" s="202"/>
      <c r="T16" s="202"/>
      <c r="U16" s="404"/>
      <c r="V16" s="405"/>
      <c r="W16" s="392" t="s">
        <v>552</v>
      </c>
      <c r="X16" s="392"/>
      <c r="Y16" s="393"/>
    </row>
    <row r="17" spans="1:25" s="177" customFormat="1" ht="69.95" customHeight="1" thickBot="1">
      <c r="A17" s="391"/>
      <c r="B17" s="203">
        <f t="shared" ref="B17" si="9">+$B$9</f>
        <v>0</v>
      </c>
      <c r="C17" s="204"/>
      <c r="D17" s="204"/>
      <c r="E17" s="204"/>
      <c r="F17" s="397"/>
      <c r="G17" s="397"/>
      <c r="H17" s="205"/>
      <c r="I17" s="205"/>
      <c r="J17" s="205"/>
      <c r="K17" s="400"/>
      <c r="L17" s="400"/>
      <c r="M17" s="205"/>
      <c r="N17" s="205"/>
      <c r="O17" s="205"/>
      <c r="P17" s="400"/>
      <c r="Q17" s="400"/>
      <c r="R17" s="205"/>
      <c r="S17" s="205"/>
      <c r="T17" s="205"/>
      <c r="U17" s="404"/>
      <c r="V17" s="405"/>
      <c r="W17" s="394"/>
      <c r="X17" s="394"/>
      <c r="Y17" s="395"/>
    </row>
    <row r="18" spans="1:25" s="177" customFormat="1" ht="69.95" customHeight="1">
      <c r="A18" s="390" t="s">
        <v>557</v>
      </c>
      <c r="B18" s="200">
        <f t="shared" ref="B18" si="10">+$B$8</f>
        <v>0</v>
      </c>
      <c r="C18" s="201"/>
      <c r="D18" s="201"/>
      <c r="E18" s="201"/>
      <c r="F18" s="397"/>
      <c r="G18" s="397"/>
      <c r="H18" s="202"/>
      <c r="I18" s="202"/>
      <c r="J18" s="202"/>
      <c r="K18" s="400"/>
      <c r="L18" s="400"/>
      <c r="M18" s="202"/>
      <c r="N18" s="202"/>
      <c r="O18" s="202"/>
      <c r="P18" s="400"/>
      <c r="Q18" s="400"/>
      <c r="R18" s="202"/>
      <c r="S18" s="202"/>
      <c r="T18" s="202"/>
      <c r="U18" s="404"/>
      <c r="V18" s="405"/>
      <c r="W18" s="392" t="s">
        <v>552</v>
      </c>
      <c r="X18" s="392"/>
      <c r="Y18" s="393"/>
    </row>
    <row r="19" spans="1:25" s="177" customFormat="1" ht="69.95" customHeight="1" thickBot="1">
      <c r="A19" s="391"/>
      <c r="B19" s="203">
        <f t="shared" ref="B19" si="11">+$B$9</f>
        <v>0</v>
      </c>
      <c r="C19" s="204"/>
      <c r="D19" s="204"/>
      <c r="E19" s="204"/>
      <c r="F19" s="397"/>
      <c r="G19" s="397"/>
      <c r="H19" s="205"/>
      <c r="I19" s="205"/>
      <c r="J19" s="205"/>
      <c r="K19" s="400"/>
      <c r="L19" s="400"/>
      <c r="M19" s="205"/>
      <c r="N19" s="205"/>
      <c r="O19" s="205"/>
      <c r="P19" s="400"/>
      <c r="Q19" s="400"/>
      <c r="R19" s="205"/>
      <c r="S19" s="205"/>
      <c r="T19" s="205"/>
      <c r="U19" s="404"/>
      <c r="V19" s="405"/>
      <c r="W19" s="394"/>
      <c r="X19" s="394"/>
      <c r="Y19" s="395"/>
    </row>
    <row r="20" spans="1:25" s="177" customFormat="1" ht="69.95" customHeight="1">
      <c r="A20" s="390" t="s">
        <v>558</v>
      </c>
      <c r="B20" s="200">
        <f t="shared" ref="B20" si="12">+$B$8</f>
        <v>0</v>
      </c>
      <c r="C20" s="201"/>
      <c r="D20" s="201"/>
      <c r="E20" s="201"/>
      <c r="F20" s="397"/>
      <c r="G20" s="397"/>
      <c r="H20" s="202"/>
      <c r="I20" s="202"/>
      <c r="J20" s="202"/>
      <c r="K20" s="400"/>
      <c r="L20" s="400"/>
      <c r="M20" s="202"/>
      <c r="N20" s="202"/>
      <c r="O20" s="202"/>
      <c r="P20" s="400"/>
      <c r="Q20" s="400"/>
      <c r="R20" s="202"/>
      <c r="S20" s="202"/>
      <c r="T20" s="202"/>
      <c r="U20" s="404"/>
      <c r="V20" s="405"/>
      <c r="W20" s="392" t="s">
        <v>552</v>
      </c>
      <c r="X20" s="392"/>
      <c r="Y20" s="393"/>
    </row>
    <row r="21" spans="1:25" s="177" customFormat="1" ht="69.95" customHeight="1" thickBot="1">
      <c r="A21" s="391"/>
      <c r="B21" s="203">
        <f t="shared" ref="B21" si="13">+$B$9</f>
        <v>0</v>
      </c>
      <c r="C21" s="204"/>
      <c r="D21" s="204"/>
      <c r="E21" s="204"/>
      <c r="F21" s="397"/>
      <c r="G21" s="397"/>
      <c r="H21" s="205"/>
      <c r="I21" s="205"/>
      <c r="J21" s="205"/>
      <c r="K21" s="400"/>
      <c r="L21" s="400"/>
      <c r="M21" s="205"/>
      <c r="N21" s="205"/>
      <c r="O21" s="205"/>
      <c r="P21" s="400"/>
      <c r="Q21" s="400"/>
      <c r="R21" s="205"/>
      <c r="S21" s="205"/>
      <c r="T21" s="205"/>
      <c r="U21" s="404"/>
      <c r="V21" s="405"/>
      <c r="W21" s="394"/>
      <c r="X21" s="394"/>
      <c r="Y21" s="395"/>
    </row>
    <row r="22" spans="1:25" s="177" customFormat="1" ht="69.95" customHeight="1">
      <c r="A22" s="390" t="s">
        <v>559</v>
      </c>
      <c r="B22" s="200">
        <f t="shared" ref="B22" si="14">+$B$8</f>
        <v>0</v>
      </c>
      <c r="C22" s="201"/>
      <c r="D22" s="201"/>
      <c r="E22" s="201"/>
      <c r="F22" s="397"/>
      <c r="G22" s="397"/>
      <c r="H22" s="202"/>
      <c r="I22" s="202"/>
      <c r="J22" s="202"/>
      <c r="K22" s="400"/>
      <c r="L22" s="400"/>
      <c r="M22" s="202"/>
      <c r="N22" s="202"/>
      <c r="O22" s="202"/>
      <c r="P22" s="400"/>
      <c r="Q22" s="400"/>
      <c r="R22" s="202"/>
      <c r="S22" s="202"/>
      <c r="T22" s="202"/>
      <c r="U22" s="404"/>
      <c r="V22" s="405"/>
      <c r="W22" s="392" t="s">
        <v>552</v>
      </c>
      <c r="X22" s="392"/>
      <c r="Y22" s="393"/>
    </row>
    <row r="23" spans="1:25" s="177" customFormat="1" ht="69.95" customHeight="1" thickBot="1">
      <c r="A23" s="391"/>
      <c r="B23" s="203">
        <f t="shared" ref="B23" si="15">+$B$9</f>
        <v>0</v>
      </c>
      <c r="C23" s="204"/>
      <c r="D23" s="204"/>
      <c r="E23" s="204"/>
      <c r="F23" s="398"/>
      <c r="G23" s="398"/>
      <c r="H23" s="205"/>
      <c r="I23" s="205"/>
      <c r="J23" s="205"/>
      <c r="K23" s="401"/>
      <c r="L23" s="401"/>
      <c r="M23" s="205"/>
      <c r="N23" s="205"/>
      <c r="O23" s="205"/>
      <c r="P23" s="401"/>
      <c r="Q23" s="401"/>
      <c r="R23" s="205"/>
      <c r="S23" s="205"/>
      <c r="T23" s="205"/>
      <c r="U23" s="406"/>
      <c r="V23" s="407"/>
      <c r="W23" s="394"/>
      <c r="X23" s="394"/>
      <c r="Y23" s="395"/>
    </row>
    <row r="24" spans="1:25" s="177" customFormat="1" ht="30" customHeight="1">
      <c r="B24" s="184"/>
      <c r="C24" s="184"/>
      <c r="D24" s="184"/>
      <c r="E24" s="184"/>
      <c r="F24" s="184"/>
      <c r="G24" s="184"/>
      <c r="H24" s="184"/>
      <c r="I24" s="184"/>
      <c r="J24" s="184"/>
      <c r="K24" s="184"/>
      <c r="L24" s="184"/>
      <c r="M24" s="184"/>
      <c r="N24" s="184"/>
      <c r="O24" s="184"/>
      <c r="P24" s="184"/>
      <c r="Q24" s="184"/>
      <c r="R24" s="184"/>
      <c r="S24" s="184"/>
      <c r="T24" s="184"/>
      <c r="U24" s="184"/>
      <c r="V24" s="184"/>
    </row>
    <row r="25" spans="1:25" s="177" customFormat="1" ht="30" customHeight="1">
      <c r="B25" s="184"/>
      <c r="C25" s="184"/>
      <c r="D25" s="184"/>
      <c r="E25" s="184"/>
      <c r="F25" s="184"/>
      <c r="G25" s="184"/>
      <c r="H25" s="184"/>
      <c r="I25" s="184"/>
      <c r="J25" s="184"/>
      <c r="K25" s="184"/>
      <c r="L25" s="184"/>
      <c r="M25" s="184"/>
      <c r="N25" s="184"/>
      <c r="O25" s="184"/>
      <c r="P25" s="184"/>
      <c r="Q25" s="184"/>
      <c r="R25" s="184"/>
      <c r="S25" s="184"/>
      <c r="T25" s="184"/>
      <c r="U25" s="184"/>
      <c r="V25" s="184"/>
    </row>
    <row r="26" spans="1:25" s="177" customFormat="1" ht="30" customHeight="1">
      <c r="B26" s="184"/>
      <c r="C26" s="184"/>
      <c r="D26" s="184"/>
      <c r="E26" s="184"/>
      <c r="F26" s="184"/>
      <c r="G26" s="184"/>
      <c r="H26" s="184"/>
      <c r="I26" s="184"/>
      <c r="J26" s="184"/>
      <c r="K26" s="184"/>
      <c r="L26" s="184"/>
      <c r="M26" s="184"/>
      <c r="N26" s="184"/>
      <c r="O26" s="184"/>
      <c r="P26" s="184"/>
      <c r="Q26" s="184"/>
      <c r="R26" s="184"/>
      <c r="S26" s="184"/>
      <c r="T26" s="184"/>
      <c r="U26" s="184"/>
      <c r="V26" s="184"/>
    </row>
    <row r="27" spans="1:25" s="177" customFormat="1" ht="30" customHeight="1">
      <c r="B27" s="184"/>
      <c r="C27" s="184"/>
      <c r="D27" s="184"/>
      <c r="E27" s="184"/>
      <c r="F27" s="184"/>
      <c r="G27" s="184"/>
      <c r="H27" s="184"/>
      <c r="I27" s="184"/>
      <c r="J27" s="184"/>
      <c r="K27" s="184"/>
      <c r="L27" s="184"/>
      <c r="M27" s="184"/>
      <c r="N27" s="184"/>
      <c r="O27" s="184"/>
      <c r="P27" s="184"/>
      <c r="Q27" s="184"/>
      <c r="R27" s="184"/>
      <c r="S27" s="184"/>
      <c r="T27" s="184"/>
      <c r="U27" s="184"/>
      <c r="V27" s="184"/>
    </row>
    <row r="28" spans="1:25" s="177" customFormat="1" ht="30" customHeight="1">
      <c r="B28" s="184"/>
      <c r="C28" s="184"/>
      <c r="D28" s="184"/>
      <c r="E28" s="184"/>
      <c r="F28" s="184"/>
      <c r="G28" s="184"/>
      <c r="H28" s="184"/>
      <c r="I28" s="184"/>
      <c r="J28" s="184"/>
      <c r="K28" s="184"/>
      <c r="L28" s="184"/>
      <c r="M28" s="184"/>
      <c r="N28" s="184"/>
      <c r="O28" s="184"/>
      <c r="P28" s="184"/>
      <c r="Q28" s="184"/>
      <c r="R28" s="184"/>
      <c r="S28" s="184"/>
      <c r="T28" s="184"/>
      <c r="U28" s="184"/>
      <c r="V28" s="184"/>
    </row>
    <row r="29" spans="1:25" s="177" customFormat="1" ht="30" customHeight="1">
      <c r="B29" s="184"/>
      <c r="C29" s="184"/>
      <c r="D29" s="184"/>
      <c r="E29" s="184"/>
      <c r="F29" s="184"/>
      <c r="G29" s="184"/>
      <c r="H29" s="184"/>
      <c r="I29" s="184"/>
      <c r="J29" s="184"/>
      <c r="K29" s="184"/>
      <c r="L29" s="184"/>
      <c r="M29" s="184"/>
      <c r="N29" s="184"/>
      <c r="O29" s="184"/>
      <c r="P29" s="184"/>
      <c r="Q29" s="184"/>
      <c r="R29" s="184"/>
      <c r="S29" s="184"/>
      <c r="T29" s="184"/>
      <c r="U29" s="184"/>
      <c r="V29" s="184"/>
    </row>
    <row r="30" spans="1:25" s="177" customFormat="1" ht="30" customHeight="1">
      <c r="B30" s="184"/>
      <c r="C30" s="184"/>
      <c r="D30" s="184"/>
      <c r="E30" s="184"/>
      <c r="F30" s="184"/>
      <c r="G30" s="184"/>
      <c r="H30" s="184"/>
      <c r="I30" s="184"/>
      <c r="J30" s="184"/>
      <c r="K30" s="184"/>
      <c r="L30" s="184"/>
      <c r="M30" s="184"/>
      <c r="N30" s="184"/>
      <c r="O30" s="184"/>
      <c r="P30" s="184"/>
      <c r="Q30" s="184"/>
      <c r="R30" s="184"/>
      <c r="S30" s="184"/>
      <c r="T30" s="184"/>
      <c r="U30" s="184"/>
      <c r="V30" s="184"/>
    </row>
    <row r="31" spans="1:25" s="177" customFormat="1" ht="30" customHeight="1">
      <c r="B31" s="184"/>
      <c r="C31" s="184"/>
      <c r="D31" s="184"/>
      <c r="E31" s="184"/>
      <c r="F31" s="184"/>
      <c r="G31" s="184"/>
      <c r="H31" s="184"/>
      <c r="I31" s="184"/>
      <c r="J31" s="184"/>
      <c r="K31" s="184"/>
      <c r="L31" s="184"/>
      <c r="M31" s="184"/>
      <c r="N31" s="184"/>
      <c r="O31" s="184"/>
      <c r="P31" s="184"/>
      <c r="Q31" s="184"/>
      <c r="R31" s="184"/>
      <c r="S31" s="184"/>
      <c r="T31" s="184"/>
      <c r="U31" s="184"/>
      <c r="V31" s="184"/>
    </row>
    <row r="32" spans="1:25" s="177" customFormat="1" ht="30" customHeight="1">
      <c r="B32" s="184"/>
      <c r="C32" s="184"/>
      <c r="D32" s="184"/>
      <c r="E32" s="184"/>
      <c r="F32" s="184"/>
      <c r="G32" s="184"/>
      <c r="H32" s="184"/>
      <c r="I32" s="184"/>
      <c r="J32" s="184"/>
      <c r="K32" s="184"/>
      <c r="L32" s="184"/>
      <c r="M32" s="184"/>
      <c r="N32" s="184"/>
      <c r="O32" s="184"/>
      <c r="P32" s="184"/>
      <c r="Q32" s="184"/>
      <c r="R32" s="184"/>
      <c r="S32" s="184"/>
      <c r="T32" s="184"/>
      <c r="U32" s="184"/>
      <c r="V32" s="184"/>
    </row>
    <row r="33" spans="2:26" s="177" customFormat="1" ht="30" customHeight="1">
      <c r="B33" s="184"/>
      <c r="C33" s="184"/>
      <c r="D33" s="184"/>
      <c r="E33" s="184"/>
      <c r="F33" s="184"/>
      <c r="G33" s="184"/>
      <c r="H33" s="184"/>
      <c r="I33" s="184"/>
      <c r="J33" s="184"/>
      <c r="K33" s="184"/>
      <c r="L33" s="184"/>
      <c r="M33" s="184"/>
      <c r="N33" s="184"/>
      <c r="O33" s="184"/>
      <c r="P33" s="184"/>
      <c r="Q33" s="184"/>
      <c r="R33" s="184"/>
      <c r="S33" s="184"/>
      <c r="T33" s="184"/>
      <c r="U33" s="184"/>
      <c r="V33" s="184"/>
    </row>
    <row r="34" spans="2:26" s="177" customFormat="1" ht="30" customHeight="1">
      <c r="B34" s="184"/>
      <c r="C34" s="184"/>
      <c r="D34" s="184"/>
      <c r="E34" s="184"/>
      <c r="F34" s="184"/>
      <c r="G34" s="184"/>
      <c r="H34" s="184"/>
      <c r="I34" s="184"/>
      <c r="J34" s="184"/>
      <c r="K34" s="184"/>
      <c r="L34" s="184"/>
      <c r="M34" s="184"/>
      <c r="N34" s="184"/>
      <c r="O34" s="184"/>
      <c r="P34" s="184"/>
      <c r="Q34" s="184"/>
      <c r="R34" s="184"/>
      <c r="S34" s="184"/>
      <c r="T34" s="184"/>
      <c r="U34" s="184"/>
      <c r="V34" s="184"/>
    </row>
    <row r="35" spans="2:26" s="177" customFormat="1" ht="30" customHeight="1">
      <c r="B35" s="184"/>
      <c r="C35" s="184"/>
      <c r="D35" s="184"/>
      <c r="E35" s="184"/>
      <c r="F35" s="184"/>
      <c r="G35" s="184"/>
      <c r="H35" s="184"/>
      <c r="I35" s="184"/>
      <c r="J35" s="184"/>
      <c r="K35" s="184"/>
      <c r="L35" s="184"/>
      <c r="M35" s="184"/>
      <c r="N35" s="184"/>
      <c r="O35" s="184"/>
      <c r="P35" s="184"/>
      <c r="Q35" s="184"/>
      <c r="R35" s="184"/>
      <c r="S35" s="184"/>
      <c r="T35" s="184"/>
      <c r="U35" s="184"/>
      <c r="V35" s="184"/>
    </row>
    <row r="36" spans="2:26" s="177" customFormat="1" ht="30" customHeight="1">
      <c r="B36" s="184"/>
      <c r="C36" s="184"/>
      <c r="D36" s="184"/>
      <c r="E36" s="184"/>
      <c r="F36" s="184"/>
      <c r="G36" s="184"/>
      <c r="H36" s="184"/>
      <c r="I36" s="184"/>
      <c r="J36" s="184"/>
      <c r="K36" s="184"/>
      <c r="L36" s="184"/>
      <c r="M36" s="184"/>
      <c r="N36" s="184"/>
      <c r="O36" s="184"/>
      <c r="P36" s="184"/>
      <c r="Q36" s="184"/>
      <c r="R36" s="184"/>
      <c r="S36" s="184"/>
      <c r="T36" s="184"/>
      <c r="U36" s="184"/>
      <c r="V36" s="184"/>
    </row>
    <row r="37" spans="2:26" s="177" customFormat="1" ht="30" customHeight="1">
      <c r="B37" s="184"/>
      <c r="C37" s="184"/>
      <c r="D37" s="184"/>
      <c r="E37" s="184"/>
      <c r="F37" s="184"/>
      <c r="G37" s="184"/>
      <c r="H37" s="184"/>
      <c r="I37" s="184"/>
      <c r="J37" s="184"/>
      <c r="K37" s="184"/>
      <c r="L37" s="184"/>
      <c r="M37" s="184"/>
      <c r="N37" s="184"/>
      <c r="O37" s="184"/>
      <c r="P37" s="184"/>
      <c r="Q37" s="184"/>
      <c r="R37" s="184"/>
      <c r="S37" s="184"/>
      <c r="T37" s="184"/>
      <c r="U37" s="184"/>
      <c r="V37" s="184"/>
    </row>
    <row r="38" spans="2:26" s="177" customFormat="1" ht="30" customHeight="1">
      <c r="B38" s="184"/>
      <c r="C38" s="184"/>
      <c r="D38" s="184"/>
      <c r="E38" s="184"/>
      <c r="F38" s="184"/>
      <c r="G38" s="184"/>
      <c r="H38" s="184"/>
      <c r="I38" s="184"/>
      <c r="J38" s="184"/>
      <c r="K38" s="184"/>
      <c r="L38" s="184"/>
      <c r="M38" s="184"/>
      <c r="N38" s="184"/>
      <c r="O38" s="184"/>
      <c r="P38" s="184"/>
      <c r="Q38" s="184"/>
      <c r="R38" s="184"/>
      <c r="S38" s="184"/>
      <c r="T38" s="184"/>
      <c r="U38" s="184"/>
      <c r="V38" s="184"/>
    </row>
    <row r="39" spans="2:26" s="177" customFormat="1" ht="30" customHeight="1">
      <c r="B39" s="184"/>
      <c r="C39" s="184"/>
      <c r="D39" s="184"/>
      <c r="E39" s="184"/>
      <c r="F39" s="184"/>
      <c r="G39" s="184"/>
      <c r="H39" s="184"/>
      <c r="I39" s="184"/>
      <c r="J39" s="184"/>
      <c r="K39" s="184"/>
      <c r="L39" s="184"/>
      <c r="M39" s="184"/>
      <c r="N39" s="184"/>
      <c r="O39" s="184"/>
      <c r="P39" s="184"/>
      <c r="Q39" s="184"/>
      <c r="R39" s="184"/>
      <c r="S39" s="184"/>
      <c r="T39" s="184"/>
      <c r="U39" s="184"/>
      <c r="V39" s="184"/>
    </row>
    <row r="40" spans="2:26" s="177" customFormat="1" ht="30" customHeight="1">
      <c r="B40" s="184"/>
      <c r="C40" s="184"/>
      <c r="D40" s="184"/>
      <c r="E40" s="184"/>
      <c r="F40" s="184"/>
      <c r="G40" s="184"/>
      <c r="H40" s="184"/>
      <c r="I40" s="184"/>
      <c r="J40" s="184"/>
      <c r="K40" s="184"/>
      <c r="L40" s="184"/>
      <c r="M40" s="184"/>
      <c r="N40" s="184"/>
      <c r="O40" s="184"/>
      <c r="P40" s="184"/>
      <c r="Q40" s="184"/>
      <c r="R40" s="184"/>
      <c r="S40" s="184"/>
      <c r="T40" s="184"/>
      <c r="U40" s="184"/>
      <c r="V40" s="184"/>
    </row>
    <row r="41" spans="2:26" s="177" customFormat="1" ht="30" customHeight="1">
      <c r="B41" s="184"/>
      <c r="C41" s="184"/>
      <c r="D41" s="184"/>
      <c r="E41" s="184"/>
      <c r="F41" s="184"/>
      <c r="G41" s="184"/>
      <c r="H41" s="184"/>
      <c r="I41" s="184"/>
      <c r="J41" s="184"/>
      <c r="K41" s="184"/>
      <c r="L41" s="184"/>
      <c r="M41" s="184"/>
      <c r="N41" s="184"/>
      <c r="O41" s="184"/>
      <c r="P41" s="184"/>
      <c r="Q41" s="184"/>
      <c r="R41" s="184"/>
      <c r="S41" s="184"/>
      <c r="T41" s="184"/>
      <c r="U41" s="184"/>
      <c r="V41" s="184"/>
    </row>
    <row r="42" spans="2:26" s="177" customFormat="1" ht="30" customHeight="1">
      <c r="B42" s="184"/>
      <c r="C42" s="184"/>
      <c r="D42" s="184"/>
      <c r="E42" s="184"/>
      <c r="F42" s="184"/>
      <c r="G42" s="184"/>
      <c r="H42" s="184"/>
      <c r="I42" s="184"/>
      <c r="J42" s="184"/>
      <c r="K42" s="184"/>
      <c r="L42" s="184"/>
      <c r="M42" s="184"/>
      <c r="N42" s="184"/>
      <c r="O42" s="184"/>
      <c r="P42" s="184"/>
      <c r="Q42" s="184"/>
      <c r="R42" s="184"/>
      <c r="S42" s="184"/>
      <c r="T42" s="184"/>
      <c r="U42" s="184"/>
      <c r="V42" s="184"/>
    </row>
    <row r="43" spans="2:26" s="177" customFormat="1" ht="30" customHeight="1">
      <c r="B43" s="184"/>
      <c r="C43" s="184"/>
      <c r="D43" s="184"/>
      <c r="E43" s="184"/>
      <c r="F43" s="184"/>
      <c r="G43" s="184"/>
      <c r="H43" s="184"/>
      <c r="I43" s="184"/>
      <c r="J43" s="184"/>
      <c r="K43" s="184"/>
      <c r="L43" s="184"/>
      <c r="M43" s="184"/>
      <c r="N43" s="184"/>
      <c r="O43" s="184"/>
      <c r="P43" s="184"/>
      <c r="Q43" s="184"/>
      <c r="R43" s="184"/>
      <c r="S43" s="184"/>
      <c r="T43" s="184"/>
      <c r="U43" s="184"/>
      <c r="V43" s="184"/>
    </row>
    <row r="44" spans="2:26" s="177" customFormat="1" ht="30" customHeight="1">
      <c r="B44" s="184"/>
      <c r="C44" s="184"/>
      <c r="D44" s="184"/>
      <c r="E44" s="184"/>
      <c r="F44" s="184"/>
      <c r="G44" s="184"/>
      <c r="H44" s="184"/>
      <c r="I44" s="184"/>
      <c r="J44" s="184"/>
      <c r="K44" s="184"/>
      <c r="L44" s="184"/>
      <c r="M44" s="184"/>
      <c r="N44" s="184"/>
      <c r="O44" s="184"/>
      <c r="P44" s="184"/>
      <c r="Q44" s="184"/>
      <c r="R44" s="184"/>
      <c r="S44" s="184"/>
      <c r="T44" s="184"/>
      <c r="U44" s="184"/>
      <c r="V44" s="184"/>
    </row>
    <row r="45" spans="2:26" s="177" customFormat="1" ht="30" customHeight="1">
      <c r="B45" s="184"/>
      <c r="C45" s="184"/>
      <c r="D45" s="184"/>
      <c r="E45" s="184"/>
      <c r="F45" s="184"/>
      <c r="G45" s="184"/>
      <c r="H45" s="184"/>
      <c r="I45" s="184"/>
      <c r="J45" s="184"/>
      <c r="K45" s="184"/>
      <c r="L45" s="184"/>
      <c r="M45" s="184"/>
      <c r="N45" s="184"/>
      <c r="O45" s="184"/>
      <c r="P45" s="184"/>
      <c r="Q45" s="184"/>
      <c r="R45" s="184"/>
      <c r="S45" s="184"/>
      <c r="T45" s="184"/>
      <c r="U45" s="184"/>
      <c r="V45" s="184"/>
    </row>
    <row r="46" spans="2:26" s="177" customFormat="1" ht="30" customHeight="1">
      <c r="B46" s="184"/>
      <c r="C46" s="184"/>
      <c r="D46" s="184"/>
      <c r="E46" s="184"/>
      <c r="F46" s="184"/>
      <c r="G46" s="184"/>
      <c r="H46" s="184"/>
      <c r="I46" s="184"/>
      <c r="J46" s="184"/>
      <c r="K46" s="184"/>
      <c r="L46" s="184"/>
      <c r="M46" s="184"/>
      <c r="N46" s="184"/>
      <c r="O46" s="184"/>
      <c r="P46" s="184"/>
      <c r="Q46" s="184"/>
      <c r="R46" s="184"/>
      <c r="S46" s="184"/>
      <c r="T46" s="184"/>
      <c r="U46" s="184"/>
      <c r="V46" s="184"/>
    </row>
    <row r="47" spans="2:26" s="178" customFormat="1" ht="30" customHeight="1">
      <c r="B47" s="185"/>
      <c r="C47" s="185"/>
      <c r="D47" s="185"/>
      <c r="E47" s="185"/>
      <c r="F47" s="185"/>
      <c r="G47" s="185"/>
      <c r="H47" s="185"/>
      <c r="I47" s="185"/>
      <c r="J47" s="185"/>
      <c r="K47" s="185"/>
      <c r="L47" s="185"/>
      <c r="M47" s="185"/>
      <c r="N47" s="185"/>
      <c r="O47" s="185"/>
      <c r="P47" s="185"/>
      <c r="Q47" s="185"/>
      <c r="R47" s="185"/>
      <c r="S47" s="185"/>
      <c r="T47" s="185"/>
      <c r="U47" s="185"/>
      <c r="V47" s="185"/>
      <c r="Z47" s="177"/>
    </row>
    <row r="48" spans="2:26" s="178" customFormat="1" ht="30" customHeight="1">
      <c r="B48" s="185"/>
      <c r="C48" s="185"/>
      <c r="D48" s="185"/>
      <c r="E48" s="185"/>
      <c r="F48" s="185"/>
      <c r="G48" s="185"/>
      <c r="H48" s="185"/>
      <c r="I48" s="185"/>
      <c r="J48" s="185"/>
      <c r="K48" s="185"/>
      <c r="L48" s="185"/>
      <c r="M48" s="185"/>
      <c r="N48" s="185"/>
      <c r="O48" s="185"/>
      <c r="P48" s="185"/>
      <c r="Q48" s="185"/>
      <c r="R48" s="185"/>
      <c r="S48" s="185"/>
      <c r="T48" s="185"/>
      <c r="U48" s="185"/>
      <c r="V48" s="185"/>
      <c r="Z48" s="177"/>
    </row>
    <row r="49" spans="2:26" s="178" customFormat="1" ht="30" customHeight="1">
      <c r="B49" s="185"/>
      <c r="C49" s="185"/>
      <c r="D49" s="185"/>
      <c r="E49" s="185"/>
      <c r="F49" s="185"/>
      <c r="G49" s="185"/>
      <c r="H49" s="185"/>
      <c r="I49" s="185"/>
      <c r="J49" s="185"/>
      <c r="K49" s="185"/>
      <c r="L49" s="185"/>
      <c r="M49" s="185"/>
      <c r="N49" s="185"/>
      <c r="O49" s="185"/>
      <c r="P49" s="185"/>
      <c r="Q49" s="185"/>
      <c r="R49" s="185"/>
      <c r="S49" s="185"/>
      <c r="T49" s="185"/>
      <c r="U49" s="185"/>
      <c r="V49" s="185"/>
      <c r="Z49" s="177"/>
    </row>
    <row r="50" spans="2:26" s="178" customFormat="1" ht="30" customHeight="1">
      <c r="B50" s="185"/>
      <c r="C50" s="185"/>
      <c r="D50" s="185"/>
      <c r="E50" s="185"/>
      <c r="F50" s="185"/>
      <c r="G50" s="185"/>
      <c r="H50" s="185"/>
      <c r="I50" s="185"/>
      <c r="J50" s="185"/>
      <c r="K50" s="185"/>
      <c r="L50" s="185"/>
      <c r="M50" s="185"/>
      <c r="N50" s="185"/>
      <c r="O50" s="185"/>
      <c r="P50" s="185"/>
      <c r="Q50" s="185"/>
      <c r="R50" s="185"/>
      <c r="S50" s="185"/>
      <c r="T50" s="185"/>
      <c r="U50" s="185"/>
      <c r="V50" s="185"/>
      <c r="Z50" s="177"/>
    </row>
    <row r="51" spans="2:26" s="178" customFormat="1" ht="30" customHeight="1">
      <c r="B51" s="185"/>
      <c r="C51" s="185"/>
      <c r="D51" s="185"/>
      <c r="E51" s="185"/>
      <c r="F51" s="185"/>
      <c r="G51" s="185"/>
      <c r="H51" s="185"/>
      <c r="I51" s="185"/>
      <c r="J51" s="185"/>
      <c r="K51" s="185"/>
      <c r="L51" s="185"/>
      <c r="M51" s="185"/>
      <c r="N51" s="185"/>
      <c r="O51" s="185"/>
      <c r="P51" s="185"/>
      <c r="Q51" s="185"/>
      <c r="R51" s="185"/>
      <c r="S51" s="185"/>
      <c r="T51" s="185"/>
      <c r="U51" s="185"/>
      <c r="V51" s="185"/>
      <c r="Z51" s="177"/>
    </row>
    <row r="52" spans="2:26" s="178" customFormat="1" ht="30" customHeight="1">
      <c r="B52" s="185"/>
      <c r="C52" s="185"/>
      <c r="D52" s="185"/>
      <c r="E52" s="185"/>
      <c r="F52" s="185"/>
      <c r="G52" s="185"/>
      <c r="H52" s="185"/>
      <c r="I52" s="185"/>
      <c r="J52" s="185"/>
      <c r="K52" s="185"/>
      <c r="L52" s="185"/>
      <c r="M52" s="185"/>
      <c r="N52" s="185"/>
      <c r="O52" s="185"/>
      <c r="P52" s="185"/>
      <c r="Q52" s="185"/>
      <c r="R52" s="185"/>
      <c r="S52" s="185"/>
      <c r="T52" s="185"/>
      <c r="U52" s="185"/>
      <c r="V52" s="185"/>
      <c r="Z52" s="177"/>
    </row>
    <row r="53" spans="2:26" s="178" customFormat="1" ht="30" customHeight="1">
      <c r="B53" s="185"/>
      <c r="C53" s="185"/>
      <c r="D53" s="185"/>
      <c r="E53" s="185"/>
      <c r="F53" s="185"/>
      <c r="G53" s="185"/>
      <c r="H53" s="185"/>
      <c r="I53" s="185"/>
      <c r="J53" s="185"/>
      <c r="K53" s="185"/>
      <c r="L53" s="185"/>
      <c r="M53" s="185"/>
      <c r="N53" s="185"/>
      <c r="O53" s="185"/>
      <c r="P53" s="185"/>
      <c r="Q53" s="185"/>
      <c r="R53" s="185"/>
      <c r="S53" s="185"/>
      <c r="T53" s="185"/>
      <c r="U53" s="185"/>
      <c r="V53" s="185"/>
      <c r="Z53" s="177"/>
    </row>
    <row r="54" spans="2:26" s="178" customFormat="1" ht="30" customHeight="1">
      <c r="B54" s="185"/>
      <c r="C54" s="185"/>
      <c r="D54" s="185"/>
      <c r="E54" s="185"/>
      <c r="F54" s="185"/>
      <c r="G54" s="185"/>
      <c r="H54" s="185"/>
      <c r="I54" s="185"/>
      <c r="J54" s="185"/>
      <c r="K54" s="185"/>
      <c r="L54" s="185"/>
      <c r="M54" s="185"/>
      <c r="N54" s="185"/>
      <c r="O54" s="185"/>
      <c r="P54" s="185"/>
      <c r="Q54" s="185"/>
      <c r="R54" s="185"/>
      <c r="S54" s="185"/>
      <c r="T54" s="185"/>
      <c r="U54" s="185"/>
      <c r="V54" s="185"/>
      <c r="Z54" s="177"/>
    </row>
    <row r="55" spans="2:26" s="178" customFormat="1" ht="30" customHeight="1">
      <c r="B55" s="185"/>
      <c r="C55" s="185"/>
      <c r="D55" s="185"/>
      <c r="E55" s="185"/>
      <c r="F55" s="185"/>
      <c r="G55" s="185"/>
      <c r="H55" s="185"/>
      <c r="I55" s="185"/>
      <c r="J55" s="185"/>
      <c r="K55" s="185"/>
      <c r="L55" s="185"/>
      <c r="M55" s="185"/>
      <c r="N55" s="185"/>
      <c r="O55" s="185"/>
      <c r="P55" s="185"/>
      <c r="Q55" s="185"/>
      <c r="R55" s="185"/>
      <c r="S55" s="185"/>
      <c r="T55" s="185"/>
      <c r="U55" s="185"/>
      <c r="V55" s="185"/>
      <c r="Z55" s="177"/>
    </row>
    <row r="56" spans="2:26" s="178" customFormat="1" ht="30" customHeight="1">
      <c r="B56" s="185"/>
      <c r="C56" s="185"/>
      <c r="D56" s="185"/>
      <c r="E56" s="185"/>
      <c r="F56" s="185"/>
      <c r="G56" s="185"/>
      <c r="H56" s="185"/>
      <c r="I56" s="185"/>
      <c r="J56" s="185"/>
      <c r="K56" s="185"/>
      <c r="L56" s="185"/>
      <c r="M56" s="185"/>
      <c r="N56" s="185"/>
      <c r="O56" s="185"/>
      <c r="P56" s="185"/>
      <c r="Q56" s="185"/>
      <c r="R56" s="185"/>
      <c r="S56" s="185"/>
      <c r="T56" s="185"/>
      <c r="U56" s="185"/>
      <c r="V56" s="185"/>
      <c r="Z56" s="177"/>
    </row>
    <row r="57" spans="2:26" s="178" customFormat="1" ht="30" customHeight="1">
      <c r="B57" s="185"/>
      <c r="C57" s="185"/>
      <c r="D57" s="185"/>
      <c r="E57" s="185"/>
      <c r="F57" s="185"/>
      <c r="G57" s="185"/>
      <c r="H57" s="185"/>
      <c r="I57" s="185"/>
      <c r="J57" s="185"/>
      <c r="K57" s="185"/>
      <c r="L57" s="185"/>
      <c r="M57" s="185"/>
      <c r="N57" s="185"/>
      <c r="O57" s="185"/>
      <c r="P57" s="185"/>
      <c r="Q57" s="185"/>
      <c r="R57" s="185"/>
      <c r="S57" s="185"/>
      <c r="T57" s="185"/>
      <c r="U57" s="185"/>
      <c r="V57" s="185"/>
      <c r="Z57" s="177"/>
    </row>
    <row r="58" spans="2:26" s="178" customFormat="1" ht="30" customHeight="1">
      <c r="B58" s="185"/>
      <c r="C58" s="185"/>
      <c r="D58" s="185"/>
      <c r="E58" s="185"/>
      <c r="F58" s="185"/>
      <c r="G58" s="185"/>
      <c r="H58" s="185"/>
      <c r="I58" s="185"/>
      <c r="J58" s="185"/>
      <c r="K58" s="185"/>
      <c r="L58" s="185"/>
      <c r="M58" s="185"/>
      <c r="N58" s="185"/>
      <c r="O58" s="185"/>
      <c r="P58" s="185"/>
      <c r="Q58" s="185"/>
      <c r="R58" s="185"/>
      <c r="S58" s="185"/>
      <c r="T58" s="185"/>
      <c r="U58" s="185"/>
      <c r="V58" s="185"/>
      <c r="Z58" s="177"/>
    </row>
    <row r="59" spans="2:26" s="178" customFormat="1" ht="30" customHeight="1">
      <c r="B59" s="185"/>
      <c r="C59" s="185"/>
      <c r="D59" s="185"/>
      <c r="E59" s="185"/>
      <c r="F59" s="185"/>
      <c r="G59" s="185"/>
      <c r="H59" s="185"/>
      <c r="I59" s="185"/>
      <c r="J59" s="185"/>
      <c r="K59" s="185"/>
      <c r="L59" s="185"/>
      <c r="M59" s="185"/>
      <c r="N59" s="185"/>
      <c r="O59" s="185"/>
      <c r="P59" s="185"/>
      <c r="Q59" s="185"/>
      <c r="R59" s="185"/>
      <c r="S59" s="185"/>
      <c r="T59" s="185"/>
      <c r="U59" s="185"/>
      <c r="V59" s="185"/>
      <c r="Z59" s="177"/>
    </row>
    <row r="60" spans="2:26" s="178" customFormat="1" ht="30" customHeight="1">
      <c r="B60" s="185"/>
      <c r="C60" s="185"/>
      <c r="D60" s="185"/>
      <c r="E60" s="185"/>
      <c r="F60" s="185"/>
      <c r="G60" s="185"/>
      <c r="H60" s="185"/>
      <c r="I60" s="185"/>
      <c r="J60" s="185"/>
      <c r="K60" s="185"/>
      <c r="L60" s="185"/>
      <c r="M60" s="185"/>
      <c r="N60" s="185"/>
      <c r="O60" s="185"/>
      <c r="P60" s="185"/>
      <c r="Q60" s="185"/>
      <c r="R60" s="185"/>
      <c r="S60" s="185"/>
      <c r="T60" s="185"/>
      <c r="U60" s="185"/>
      <c r="V60" s="185"/>
      <c r="Z60" s="177"/>
    </row>
    <row r="61" spans="2:26" s="178" customFormat="1" ht="30" customHeight="1">
      <c r="B61" s="185"/>
      <c r="C61" s="185"/>
      <c r="D61" s="185"/>
      <c r="E61" s="185"/>
      <c r="F61" s="185"/>
      <c r="G61" s="185"/>
      <c r="H61" s="185"/>
      <c r="I61" s="185"/>
      <c r="J61" s="185"/>
      <c r="K61" s="185"/>
      <c r="L61" s="185"/>
      <c r="M61" s="185"/>
      <c r="N61" s="185"/>
      <c r="O61" s="185"/>
      <c r="P61" s="185"/>
      <c r="Q61" s="185"/>
      <c r="R61" s="185"/>
      <c r="S61" s="185"/>
      <c r="T61" s="185"/>
      <c r="U61" s="185"/>
      <c r="V61" s="185"/>
      <c r="Z61" s="177"/>
    </row>
    <row r="62" spans="2:26" s="178" customFormat="1" ht="30" customHeight="1">
      <c r="B62" s="185"/>
      <c r="C62" s="185"/>
      <c r="D62" s="185"/>
      <c r="E62" s="185"/>
      <c r="F62" s="185"/>
      <c r="G62" s="185"/>
      <c r="H62" s="185"/>
      <c r="I62" s="185"/>
      <c r="J62" s="185"/>
      <c r="K62" s="185"/>
      <c r="L62" s="185"/>
      <c r="M62" s="185"/>
      <c r="N62" s="185"/>
      <c r="O62" s="185"/>
      <c r="P62" s="185"/>
      <c r="Q62" s="185"/>
      <c r="R62" s="185"/>
      <c r="S62" s="185"/>
      <c r="T62" s="185"/>
      <c r="U62" s="185"/>
      <c r="V62" s="185"/>
      <c r="Z62" s="177"/>
    </row>
    <row r="63" spans="2:26" s="178" customFormat="1" ht="30" customHeight="1">
      <c r="B63" s="185"/>
      <c r="C63" s="185"/>
      <c r="D63" s="185"/>
      <c r="E63" s="185"/>
      <c r="F63" s="185"/>
      <c r="G63" s="185"/>
      <c r="H63" s="185"/>
      <c r="I63" s="185"/>
      <c r="J63" s="185"/>
      <c r="K63" s="185"/>
      <c r="L63" s="185"/>
      <c r="M63" s="185"/>
      <c r="N63" s="185"/>
      <c r="O63" s="185"/>
      <c r="P63" s="185"/>
      <c r="Q63" s="185"/>
      <c r="R63" s="185"/>
      <c r="S63" s="185"/>
      <c r="T63" s="185"/>
      <c r="U63" s="185"/>
      <c r="V63" s="185"/>
      <c r="Z63" s="177"/>
    </row>
    <row r="64" spans="2:26" s="178" customFormat="1" ht="30" customHeight="1">
      <c r="B64" s="185"/>
      <c r="C64" s="185"/>
      <c r="D64" s="185"/>
      <c r="E64" s="185"/>
      <c r="F64" s="185"/>
      <c r="G64" s="185"/>
      <c r="H64" s="185"/>
      <c r="I64" s="185"/>
      <c r="J64" s="185"/>
      <c r="K64" s="185"/>
      <c r="L64" s="185"/>
      <c r="M64" s="185"/>
      <c r="N64" s="185"/>
      <c r="O64" s="185"/>
      <c r="P64" s="185"/>
      <c r="Q64" s="185"/>
      <c r="R64" s="185"/>
      <c r="S64" s="185"/>
      <c r="T64" s="185"/>
      <c r="U64" s="185"/>
      <c r="V64" s="185"/>
      <c r="Z64" s="177"/>
    </row>
    <row r="65" spans="2:26" s="178" customFormat="1" ht="30" customHeight="1">
      <c r="B65" s="185"/>
      <c r="C65" s="185"/>
      <c r="D65" s="185"/>
      <c r="E65" s="185"/>
      <c r="F65" s="185"/>
      <c r="G65" s="185"/>
      <c r="H65" s="185"/>
      <c r="I65" s="185"/>
      <c r="J65" s="185"/>
      <c r="K65" s="185"/>
      <c r="L65" s="185"/>
      <c r="M65" s="185"/>
      <c r="N65" s="185"/>
      <c r="O65" s="185"/>
      <c r="P65" s="185"/>
      <c r="Q65" s="185"/>
      <c r="R65" s="185"/>
      <c r="S65" s="185"/>
      <c r="T65" s="185"/>
      <c r="U65" s="185"/>
      <c r="V65" s="185"/>
      <c r="Z65" s="177"/>
    </row>
    <row r="66" spans="2:26" s="178" customFormat="1" ht="30" customHeight="1">
      <c r="B66" s="185"/>
      <c r="C66" s="185"/>
      <c r="D66" s="185"/>
      <c r="E66" s="185"/>
      <c r="F66" s="185"/>
      <c r="G66" s="185"/>
      <c r="H66" s="185"/>
      <c r="I66" s="185"/>
      <c r="J66" s="185"/>
      <c r="K66" s="185"/>
      <c r="L66" s="185"/>
      <c r="M66" s="185"/>
      <c r="N66" s="185"/>
      <c r="O66" s="185"/>
      <c r="P66" s="185"/>
      <c r="Q66" s="185"/>
      <c r="R66" s="185"/>
      <c r="S66" s="185"/>
      <c r="T66" s="185"/>
      <c r="U66" s="185"/>
      <c r="V66" s="185"/>
      <c r="Z66" s="177"/>
    </row>
    <row r="67" spans="2:26" s="178" customFormat="1" ht="30" customHeight="1">
      <c r="B67" s="185"/>
      <c r="C67" s="185"/>
      <c r="D67" s="185"/>
      <c r="E67" s="185"/>
      <c r="F67" s="185"/>
      <c r="G67" s="185"/>
      <c r="H67" s="185"/>
      <c r="I67" s="185"/>
      <c r="J67" s="185"/>
      <c r="K67" s="185"/>
      <c r="L67" s="185"/>
      <c r="M67" s="185"/>
      <c r="N67" s="185"/>
      <c r="O67" s="185"/>
      <c r="P67" s="185"/>
      <c r="Q67" s="185"/>
      <c r="R67" s="185"/>
      <c r="S67" s="185"/>
      <c r="T67" s="185"/>
      <c r="U67" s="185"/>
      <c r="V67" s="185"/>
      <c r="Z67" s="177"/>
    </row>
    <row r="68" spans="2:26" s="178" customFormat="1" ht="30" customHeight="1">
      <c r="B68" s="185"/>
      <c r="C68" s="185"/>
      <c r="D68" s="185"/>
      <c r="E68" s="185"/>
      <c r="F68" s="185"/>
      <c r="G68" s="185"/>
      <c r="H68" s="185"/>
      <c r="I68" s="185"/>
      <c r="J68" s="185"/>
      <c r="K68" s="185"/>
      <c r="L68" s="185"/>
      <c r="M68" s="185"/>
      <c r="N68" s="185"/>
      <c r="O68" s="185"/>
      <c r="P68" s="185"/>
      <c r="Q68" s="185"/>
      <c r="R68" s="185"/>
      <c r="S68" s="185"/>
      <c r="T68" s="185"/>
      <c r="U68" s="185"/>
      <c r="V68" s="185"/>
      <c r="Z68" s="177"/>
    </row>
    <row r="69" spans="2:26" s="178" customFormat="1" ht="30" customHeight="1">
      <c r="B69" s="185"/>
      <c r="C69" s="185"/>
      <c r="D69" s="185"/>
      <c r="E69" s="185"/>
      <c r="F69" s="185"/>
      <c r="G69" s="185"/>
      <c r="H69" s="185"/>
      <c r="I69" s="185"/>
      <c r="J69" s="185"/>
      <c r="K69" s="185"/>
      <c r="L69" s="185"/>
      <c r="M69" s="185"/>
      <c r="N69" s="185"/>
      <c r="O69" s="185"/>
      <c r="P69" s="185"/>
      <c r="Q69" s="185"/>
      <c r="R69" s="185"/>
      <c r="S69" s="185"/>
      <c r="T69" s="185"/>
      <c r="U69" s="185"/>
      <c r="V69" s="185"/>
      <c r="Z69" s="177"/>
    </row>
    <row r="70" spans="2:26" s="178" customFormat="1" ht="30" customHeight="1">
      <c r="B70" s="185"/>
      <c r="C70" s="185"/>
      <c r="D70" s="185"/>
      <c r="E70" s="185"/>
      <c r="F70" s="185"/>
      <c r="G70" s="185"/>
      <c r="H70" s="185"/>
      <c r="I70" s="185"/>
      <c r="J70" s="185"/>
      <c r="K70" s="185"/>
      <c r="L70" s="185"/>
      <c r="M70" s="185"/>
      <c r="N70" s="185"/>
      <c r="O70" s="185"/>
      <c r="P70" s="185"/>
      <c r="Q70" s="185"/>
      <c r="R70" s="185"/>
      <c r="S70" s="185"/>
      <c r="T70" s="185"/>
      <c r="U70" s="185"/>
      <c r="V70" s="185"/>
      <c r="Z70" s="177"/>
    </row>
    <row r="71" spans="2:26" s="178" customFormat="1" ht="30" customHeight="1">
      <c r="B71" s="185"/>
      <c r="C71" s="185"/>
      <c r="D71" s="185"/>
      <c r="E71" s="185"/>
      <c r="F71" s="185"/>
      <c r="G71" s="185"/>
      <c r="H71" s="185"/>
      <c r="I71" s="185"/>
      <c r="J71" s="185"/>
      <c r="K71" s="185"/>
      <c r="L71" s="185"/>
      <c r="M71" s="185"/>
      <c r="N71" s="185"/>
      <c r="O71" s="185"/>
      <c r="P71" s="185"/>
      <c r="Q71" s="185"/>
      <c r="R71" s="185"/>
      <c r="S71" s="185"/>
      <c r="T71" s="185"/>
      <c r="U71" s="185"/>
      <c r="V71" s="185"/>
      <c r="Z71" s="177"/>
    </row>
    <row r="72" spans="2:26" s="178" customFormat="1" ht="30" customHeight="1">
      <c r="B72" s="185"/>
      <c r="C72" s="185"/>
      <c r="D72" s="185"/>
      <c r="E72" s="185"/>
      <c r="F72" s="185"/>
      <c r="G72" s="185"/>
      <c r="H72" s="185"/>
      <c r="I72" s="185"/>
      <c r="J72" s="185"/>
      <c r="K72" s="185"/>
      <c r="L72" s="185"/>
      <c r="M72" s="185"/>
      <c r="N72" s="185"/>
      <c r="O72" s="185"/>
      <c r="P72" s="185"/>
      <c r="Q72" s="185"/>
      <c r="R72" s="185"/>
      <c r="S72" s="185"/>
      <c r="T72" s="185"/>
      <c r="U72" s="185"/>
      <c r="V72" s="185"/>
      <c r="Z72" s="177"/>
    </row>
    <row r="73" spans="2:26" s="178" customFormat="1" ht="30" customHeight="1">
      <c r="B73" s="185"/>
      <c r="C73" s="185"/>
      <c r="D73" s="185"/>
      <c r="E73" s="185"/>
      <c r="F73" s="185"/>
      <c r="G73" s="185"/>
      <c r="H73" s="185"/>
      <c r="I73" s="185"/>
      <c r="J73" s="185"/>
      <c r="K73" s="185"/>
      <c r="L73" s="185"/>
      <c r="M73" s="185"/>
      <c r="N73" s="185"/>
      <c r="O73" s="185"/>
      <c r="P73" s="185"/>
      <c r="Q73" s="185"/>
      <c r="R73" s="185"/>
      <c r="S73" s="185"/>
      <c r="T73" s="185"/>
      <c r="U73" s="185"/>
      <c r="V73" s="185"/>
      <c r="Z73" s="177"/>
    </row>
    <row r="74" spans="2:26" s="178" customFormat="1" ht="30" customHeight="1">
      <c r="B74" s="185"/>
      <c r="C74" s="185"/>
      <c r="D74" s="185"/>
      <c r="E74" s="185"/>
      <c r="F74" s="185"/>
      <c r="G74" s="185"/>
      <c r="H74" s="185"/>
      <c r="I74" s="185"/>
      <c r="J74" s="185"/>
      <c r="K74" s="185"/>
      <c r="L74" s="185"/>
      <c r="M74" s="185"/>
      <c r="N74" s="185"/>
      <c r="O74" s="185"/>
      <c r="P74" s="185"/>
      <c r="Q74" s="185"/>
      <c r="R74" s="185"/>
      <c r="S74" s="185"/>
      <c r="T74" s="185"/>
      <c r="U74" s="185"/>
      <c r="V74" s="185"/>
      <c r="Z74" s="177"/>
    </row>
    <row r="75" spans="2:26" s="178" customFormat="1" ht="30" customHeight="1">
      <c r="B75" s="185"/>
      <c r="C75" s="185"/>
      <c r="D75" s="185"/>
      <c r="E75" s="185"/>
      <c r="F75" s="185"/>
      <c r="G75" s="185"/>
      <c r="H75" s="185"/>
      <c r="I75" s="185"/>
      <c r="J75" s="185"/>
      <c r="K75" s="185"/>
      <c r="L75" s="185"/>
      <c r="M75" s="185"/>
      <c r="N75" s="185"/>
      <c r="O75" s="185"/>
      <c r="P75" s="185"/>
      <c r="Q75" s="185"/>
      <c r="R75" s="185"/>
      <c r="S75" s="185"/>
      <c r="T75" s="185"/>
      <c r="U75" s="185"/>
      <c r="V75" s="185"/>
      <c r="Z75" s="177"/>
    </row>
    <row r="76" spans="2:26" s="178" customFormat="1" ht="30" customHeight="1">
      <c r="B76" s="185"/>
      <c r="C76" s="185"/>
      <c r="D76" s="185"/>
      <c r="E76" s="185"/>
      <c r="F76" s="185"/>
      <c r="G76" s="185"/>
      <c r="H76" s="185"/>
      <c r="I76" s="185"/>
      <c r="J76" s="185"/>
      <c r="K76" s="185"/>
      <c r="L76" s="185"/>
      <c r="M76" s="185"/>
      <c r="N76" s="185"/>
      <c r="O76" s="185"/>
      <c r="P76" s="185"/>
      <c r="Q76" s="185"/>
      <c r="R76" s="185"/>
      <c r="S76" s="185"/>
      <c r="T76" s="185"/>
      <c r="U76" s="185"/>
      <c r="V76" s="185"/>
      <c r="Z76" s="177"/>
    </row>
    <row r="77" spans="2:26" s="178" customFormat="1" ht="30" customHeight="1">
      <c r="B77" s="185"/>
      <c r="C77" s="185"/>
      <c r="D77" s="185"/>
      <c r="E77" s="185"/>
      <c r="F77" s="185"/>
      <c r="G77" s="185"/>
      <c r="H77" s="185"/>
      <c r="I77" s="185"/>
      <c r="J77" s="185"/>
      <c r="K77" s="185"/>
      <c r="L77" s="185"/>
      <c r="M77" s="185"/>
      <c r="N77" s="185"/>
      <c r="O77" s="185"/>
      <c r="P77" s="185"/>
      <c r="Q77" s="185"/>
      <c r="R77" s="185"/>
      <c r="S77" s="185"/>
      <c r="T77" s="185"/>
      <c r="U77" s="185"/>
      <c r="V77" s="185"/>
      <c r="Z77" s="177"/>
    </row>
    <row r="78" spans="2:26" s="178" customFormat="1" ht="30" customHeight="1">
      <c r="B78" s="185"/>
      <c r="C78" s="185"/>
      <c r="D78" s="185"/>
      <c r="E78" s="185"/>
      <c r="F78" s="185"/>
      <c r="G78" s="185"/>
      <c r="H78" s="185"/>
      <c r="I78" s="185"/>
      <c r="J78" s="185"/>
      <c r="K78" s="185"/>
      <c r="L78" s="185"/>
      <c r="M78" s="185"/>
      <c r="N78" s="185"/>
      <c r="O78" s="185"/>
      <c r="P78" s="185"/>
      <c r="Q78" s="185"/>
      <c r="R78" s="185"/>
      <c r="S78" s="185"/>
      <c r="T78" s="185"/>
      <c r="U78" s="185"/>
      <c r="V78" s="185"/>
      <c r="Z78" s="177"/>
    </row>
    <row r="79" spans="2:26" s="178" customFormat="1" ht="30" customHeight="1">
      <c r="B79" s="185"/>
      <c r="C79" s="185"/>
      <c r="D79" s="185"/>
      <c r="E79" s="185"/>
      <c r="F79" s="185"/>
      <c r="G79" s="185"/>
      <c r="H79" s="185"/>
      <c r="I79" s="185"/>
      <c r="J79" s="185"/>
      <c r="K79" s="185"/>
      <c r="L79" s="185"/>
      <c r="M79" s="185"/>
      <c r="N79" s="185"/>
      <c r="O79" s="185"/>
      <c r="P79" s="185"/>
      <c r="Q79" s="185"/>
      <c r="R79" s="185"/>
      <c r="S79" s="185"/>
      <c r="T79" s="185"/>
      <c r="U79" s="185"/>
      <c r="V79" s="185"/>
      <c r="Z79" s="177"/>
    </row>
    <row r="80" spans="2:26" s="178" customFormat="1" ht="30" customHeight="1">
      <c r="B80" s="185"/>
      <c r="C80" s="185"/>
      <c r="D80" s="185"/>
      <c r="E80" s="185"/>
      <c r="F80" s="185"/>
      <c r="G80" s="185"/>
      <c r="H80" s="185"/>
      <c r="I80" s="185"/>
      <c r="J80" s="185"/>
      <c r="K80" s="185"/>
      <c r="L80" s="185"/>
      <c r="M80" s="185"/>
      <c r="N80" s="185"/>
      <c r="O80" s="185"/>
      <c r="P80" s="185"/>
      <c r="Q80" s="185"/>
      <c r="R80" s="185"/>
      <c r="S80" s="185"/>
      <c r="T80" s="185"/>
      <c r="U80" s="185"/>
      <c r="V80" s="185"/>
      <c r="Z80" s="177"/>
    </row>
    <row r="81" spans="2:26" s="178" customFormat="1" ht="30" customHeight="1">
      <c r="B81" s="185"/>
      <c r="C81" s="185"/>
      <c r="D81" s="185"/>
      <c r="E81" s="185"/>
      <c r="F81" s="185"/>
      <c r="G81" s="185"/>
      <c r="H81" s="185"/>
      <c r="I81" s="185"/>
      <c r="J81" s="185"/>
      <c r="K81" s="185"/>
      <c r="L81" s="185"/>
      <c r="M81" s="185"/>
      <c r="N81" s="185"/>
      <c r="O81" s="185"/>
      <c r="P81" s="185"/>
      <c r="Q81" s="185"/>
      <c r="R81" s="185"/>
      <c r="S81" s="185"/>
      <c r="T81" s="185"/>
      <c r="U81" s="185"/>
      <c r="V81" s="185"/>
      <c r="Z81" s="177"/>
    </row>
    <row r="82" spans="2:26" s="178" customFormat="1" ht="30" customHeight="1">
      <c r="B82" s="185"/>
      <c r="C82" s="185"/>
      <c r="D82" s="185"/>
      <c r="E82" s="185"/>
      <c r="F82" s="185"/>
      <c r="G82" s="185"/>
      <c r="H82" s="185"/>
      <c r="I82" s="185"/>
      <c r="J82" s="185"/>
      <c r="K82" s="185"/>
      <c r="L82" s="185"/>
      <c r="M82" s="185"/>
      <c r="N82" s="185"/>
      <c r="O82" s="185"/>
      <c r="P82" s="185"/>
      <c r="Q82" s="185"/>
      <c r="R82" s="185"/>
      <c r="S82" s="185"/>
      <c r="T82" s="185"/>
      <c r="U82" s="185"/>
      <c r="V82" s="185"/>
      <c r="Z82" s="177"/>
    </row>
    <row r="83" spans="2:26" s="178" customFormat="1" ht="30" customHeight="1">
      <c r="B83" s="185"/>
      <c r="C83" s="185"/>
      <c r="D83" s="185"/>
      <c r="E83" s="185"/>
      <c r="F83" s="185"/>
      <c r="G83" s="185"/>
      <c r="H83" s="185"/>
      <c r="I83" s="185"/>
      <c r="J83" s="185"/>
      <c r="K83" s="185"/>
      <c r="L83" s="185"/>
      <c r="M83" s="185"/>
      <c r="N83" s="185"/>
      <c r="O83" s="185"/>
      <c r="P83" s="185"/>
      <c r="Q83" s="185"/>
      <c r="R83" s="185"/>
      <c r="S83" s="185"/>
      <c r="T83" s="185"/>
      <c r="U83" s="185"/>
      <c r="V83" s="185"/>
      <c r="Z83" s="177"/>
    </row>
    <row r="84" spans="2:26" s="178" customFormat="1" ht="30" customHeight="1">
      <c r="B84" s="185"/>
      <c r="C84" s="185"/>
      <c r="D84" s="185"/>
      <c r="E84" s="185"/>
      <c r="F84" s="185"/>
      <c r="G84" s="185"/>
      <c r="H84" s="185"/>
      <c r="I84" s="185"/>
      <c r="J84" s="185"/>
      <c r="K84" s="185"/>
      <c r="L84" s="185"/>
      <c r="M84" s="185"/>
      <c r="N84" s="185"/>
      <c r="O84" s="185"/>
      <c r="P84" s="185"/>
      <c r="Q84" s="185"/>
      <c r="R84" s="185"/>
      <c r="S84" s="185"/>
      <c r="T84" s="185"/>
      <c r="U84" s="185"/>
      <c r="V84" s="185"/>
      <c r="Z84" s="177"/>
    </row>
    <row r="85" spans="2:26" s="178" customFormat="1" ht="30" customHeight="1">
      <c r="B85" s="185"/>
      <c r="C85" s="185"/>
      <c r="D85" s="185"/>
      <c r="E85" s="185"/>
      <c r="F85" s="185"/>
      <c r="G85" s="185"/>
      <c r="H85" s="185"/>
      <c r="I85" s="185"/>
      <c r="J85" s="185"/>
      <c r="K85" s="185"/>
      <c r="L85" s="185"/>
      <c r="M85" s="185"/>
      <c r="N85" s="185"/>
      <c r="O85" s="185"/>
      <c r="P85" s="185"/>
      <c r="Q85" s="185"/>
      <c r="R85" s="185"/>
      <c r="S85" s="185"/>
      <c r="T85" s="185"/>
      <c r="U85" s="185"/>
      <c r="V85" s="185"/>
      <c r="Z85" s="177"/>
    </row>
    <row r="86" spans="2:26" s="178" customFormat="1" ht="30" customHeight="1">
      <c r="B86" s="185"/>
      <c r="C86" s="185"/>
      <c r="D86" s="185"/>
      <c r="E86" s="185"/>
      <c r="F86" s="185"/>
      <c r="G86" s="185"/>
      <c r="H86" s="185"/>
      <c r="I86" s="185"/>
      <c r="J86" s="185"/>
      <c r="K86" s="185"/>
      <c r="L86" s="185"/>
      <c r="M86" s="185"/>
      <c r="N86" s="185"/>
      <c r="O86" s="185"/>
      <c r="P86" s="185"/>
      <c r="Q86" s="185"/>
      <c r="R86" s="185"/>
      <c r="S86" s="185"/>
      <c r="T86" s="185"/>
      <c r="U86" s="185"/>
      <c r="V86" s="185"/>
      <c r="Z86" s="177"/>
    </row>
    <row r="87" spans="2:26" s="178" customFormat="1" ht="30" customHeight="1">
      <c r="B87" s="185"/>
      <c r="C87" s="185"/>
      <c r="D87" s="185"/>
      <c r="E87" s="185"/>
      <c r="F87" s="185"/>
      <c r="G87" s="185"/>
      <c r="H87" s="185"/>
      <c r="I87" s="185"/>
      <c r="J87" s="185"/>
      <c r="K87" s="185"/>
      <c r="L87" s="185"/>
      <c r="M87" s="185"/>
      <c r="N87" s="185"/>
      <c r="O87" s="185"/>
      <c r="P87" s="185"/>
      <c r="Q87" s="185"/>
      <c r="R87" s="185"/>
      <c r="S87" s="185"/>
      <c r="T87" s="185"/>
      <c r="U87" s="185"/>
      <c r="V87" s="185"/>
      <c r="Z87" s="177"/>
    </row>
    <row r="88" spans="2:26" s="178" customFormat="1" ht="30" customHeight="1">
      <c r="B88" s="185"/>
      <c r="C88" s="185"/>
      <c r="D88" s="185"/>
      <c r="E88" s="185"/>
      <c r="F88" s="185"/>
      <c r="G88" s="185"/>
      <c r="H88" s="185"/>
      <c r="I88" s="185"/>
      <c r="J88" s="185"/>
      <c r="K88" s="185"/>
      <c r="L88" s="185"/>
      <c r="M88" s="185"/>
      <c r="N88" s="185"/>
      <c r="O88" s="185"/>
      <c r="P88" s="185"/>
      <c r="Q88" s="185"/>
      <c r="R88" s="185"/>
      <c r="S88" s="185"/>
      <c r="T88" s="185"/>
      <c r="U88" s="185"/>
      <c r="V88" s="185"/>
      <c r="Z88" s="177"/>
    </row>
    <row r="89" spans="2:26" s="178" customFormat="1" ht="30" customHeight="1">
      <c r="B89" s="185"/>
      <c r="C89" s="185"/>
      <c r="D89" s="185"/>
      <c r="E89" s="185"/>
      <c r="F89" s="185"/>
      <c r="G89" s="185"/>
      <c r="H89" s="185"/>
      <c r="I89" s="185"/>
      <c r="J89" s="185"/>
      <c r="K89" s="185"/>
      <c r="L89" s="185"/>
      <c r="M89" s="185"/>
      <c r="N89" s="185"/>
      <c r="O89" s="185"/>
      <c r="P89" s="185"/>
      <c r="Q89" s="185"/>
      <c r="R89" s="185"/>
      <c r="S89" s="185"/>
      <c r="T89" s="185"/>
      <c r="U89" s="185"/>
      <c r="V89" s="185"/>
      <c r="Z89" s="177"/>
    </row>
    <row r="90" spans="2:26" s="178" customFormat="1" ht="30" customHeight="1">
      <c r="B90" s="185"/>
      <c r="C90" s="185"/>
      <c r="D90" s="185"/>
      <c r="E90" s="185"/>
      <c r="F90" s="185"/>
      <c r="G90" s="185"/>
      <c r="H90" s="185"/>
      <c r="I90" s="185"/>
      <c r="J90" s="185"/>
      <c r="K90" s="185"/>
      <c r="L90" s="185"/>
      <c r="M90" s="185"/>
      <c r="N90" s="185"/>
      <c r="O90" s="185"/>
      <c r="P90" s="185"/>
      <c r="Q90" s="185"/>
      <c r="R90" s="185"/>
      <c r="S90" s="185"/>
      <c r="T90" s="185"/>
      <c r="U90" s="185"/>
      <c r="V90" s="185"/>
      <c r="Z90" s="177"/>
    </row>
    <row r="91" spans="2:26" s="178" customFormat="1" ht="30" customHeight="1">
      <c r="B91" s="185"/>
      <c r="C91" s="185"/>
      <c r="D91" s="185"/>
      <c r="E91" s="185"/>
      <c r="F91" s="185"/>
      <c r="G91" s="185"/>
      <c r="H91" s="185"/>
      <c r="I91" s="185"/>
      <c r="J91" s="185"/>
      <c r="K91" s="185"/>
      <c r="L91" s="185"/>
      <c r="M91" s="185"/>
      <c r="N91" s="185"/>
      <c r="O91" s="185"/>
      <c r="P91" s="185"/>
      <c r="Q91" s="185"/>
      <c r="R91" s="185"/>
      <c r="S91" s="185"/>
      <c r="T91" s="185"/>
      <c r="U91" s="185"/>
      <c r="V91" s="185"/>
      <c r="Z91" s="177"/>
    </row>
    <row r="92" spans="2:26" s="178" customFormat="1" ht="30" customHeight="1">
      <c r="B92" s="185"/>
      <c r="C92" s="185"/>
      <c r="D92" s="185"/>
      <c r="E92" s="185"/>
      <c r="F92" s="185"/>
      <c r="G92" s="185"/>
      <c r="H92" s="185"/>
      <c r="I92" s="185"/>
      <c r="J92" s="185"/>
      <c r="K92" s="185"/>
      <c r="L92" s="185"/>
      <c r="M92" s="185"/>
      <c r="N92" s="185"/>
      <c r="O92" s="185"/>
      <c r="P92" s="185"/>
      <c r="Q92" s="185"/>
      <c r="R92" s="185"/>
      <c r="S92" s="185"/>
      <c r="T92" s="185"/>
      <c r="U92" s="185"/>
      <c r="V92" s="185"/>
      <c r="Z92" s="177"/>
    </row>
    <row r="93" spans="2:26" s="178" customFormat="1" ht="30" customHeight="1">
      <c r="B93" s="185"/>
      <c r="C93" s="185"/>
      <c r="D93" s="185"/>
      <c r="E93" s="185"/>
      <c r="F93" s="185"/>
      <c r="G93" s="185"/>
      <c r="H93" s="185"/>
      <c r="I93" s="185"/>
      <c r="J93" s="185"/>
      <c r="K93" s="185"/>
      <c r="L93" s="185"/>
      <c r="M93" s="185"/>
      <c r="N93" s="185"/>
      <c r="O93" s="185"/>
      <c r="P93" s="185"/>
      <c r="Q93" s="185"/>
      <c r="R93" s="185"/>
      <c r="S93" s="185"/>
      <c r="T93" s="185"/>
      <c r="U93" s="185"/>
      <c r="V93" s="185"/>
      <c r="Z93" s="177"/>
    </row>
    <row r="94" spans="2:26" s="178" customFormat="1" ht="30" customHeight="1">
      <c r="B94" s="185"/>
      <c r="C94" s="185"/>
      <c r="D94" s="185"/>
      <c r="E94" s="185"/>
      <c r="F94" s="185"/>
      <c r="G94" s="185"/>
      <c r="H94" s="185"/>
      <c r="I94" s="185"/>
      <c r="J94" s="185"/>
      <c r="K94" s="185"/>
      <c r="L94" s="185"/>
      <c r="M94" s="185"/>
      <c r="N94" s="185"/>
      <c r="O94" s="185"/>
      <c r="P94" s="185"/>
      <c r="Q94" s="185"/>
      <c r="R94" s="185"/>
      <c r="S94" s="185"/>
      <c r="T94" s="185"/>
      <c r="U94" s="185"/>
      <c r="V94" s="185"/>
      <c r="Z94" s="177"/>
    </row>
    <row r="95" spans="2:26" s="178" customFormat="1" ht="30" customHeight="1">
      <c r="B95" s="185"/>
      <c r="C95" s="185"/>
      <c r="D95" s="185"/>
      <c r="E95" s="185"/>
      <c r="F95" s="185"/>
      <c r="G95" s="185"/>
      <c r="H95" s="185"/>
      <c r="I95" s="185"/>
      <c r="J95" s="185"/>
      <c r="K95" s="185"/>
      <c r="L95" s="185"/>
      <c r="M95" s="185"/>
      <c r="N95" s="185"/>
      <c r="O95" s="185"/>
      <c r="P95" s="185"/>
      <c r="Q95" s="185"/>
      <c r="R95" s="185"/>
      <c r="S95" s="185"/>
      <c r="T95" s="185"/>
      <c r="U95" s="185"/>
      <c r="V95" s="185"/>
      <c r="Z95" s="177"/>
    </row>
    <row r="96" spans="2:26" s="178" customFormat="1" ht="30" customHeight="1">
      <c r="B96" s="185"/>
      <c r="C96" s="185"/>
      <c r="D96" s="185"/>
      <c r="E96" s="185"/>
      <c r="F96" s="185"/>
      <c r="G96" s="185"/>
      <c r="H96" s="185"/>
      <c r="I96" s="185"/>
      <c r="J96" s="185"/>
      <c r="K96" s="185"/>
      <c r="L96" s="185"/>
      <c r="M96" s="185"/>
      <c r="N96" s="185"/>
      <c r="O96" s="185"/>
      <c r="P96" s="185"/>
      <c r="Q96" s="185"/>
      <c r="R96" s="185"/>
      <c r="S96" s="185"/>
      <c r="T96" s="185"/>
      <c r="U96" s="185"/>
      <c r="V96" s="185"/>
      <c r="Z96" s="177"/>
    </row>
    <row r="97" spans="2:26" s="178" customFormat="1" ht="30" customHeight="1">
      <c r="B97" s="185"/>
      <c r="C97" s="185"/>
      <c r="D97" s="185"/>
      <c r="E97" s="185"/>
      <c r="F97" s="185"/>
      <c r="G97" s="185"/>
      <c r="H97" s="185"/>
      <c r="I97" s="185"/>
      <c r="J97" s="185"/>
      <c r="K97" s="185"/>
      <c r="L97" s="185"/>
      <c r="M97" s="185"/>
      <c r="N97" s="185"/>
      <c r="O97" s="185"/>
      <c r="P97" s="185"/>
      <c r="Q97" s="185"/>
      <c r="R97" s="185"/>
      <c r="S97" s="185"/>
      <c r="T97" s="185"/>
      <c r="U97" s="185"/>
      <c r="V97" s="185"/>
      <c r="Z97" s="177"/>
    </row>
    <row r="98" spans="2:26" s="178" customFormat="1" ht="30" customHeight="1">
      <c r="B98" s="185"/>
      <c r="C98" s="185"/>
      <c r="D98" s="185"/>
      <c r="E98" s="185"/>
      <c r="F98" s="185"/>
      <c r="G98" s="185"/>
      <c r="H98" s="185"/>
      <c r="I98" s="185"/>
      <c r="J98" s="185"/>
      <c r="K98" s="185"/>
      <c r="L98" s="185"/>
      <c r="M98" s="185"/>
      <c r="N98" s="185"/>
      <c r="O98" s="185"/>
      <c r="P98" s="185"/>
      <c r="Q98" s="185"/>
      <c r="R98" s="185"/>
      <c r="S98" s="185"/>
      <c r="T98" s="185"/>
      <c r="U98" s="185"/>
      <c r="V98" s="185"/>
      <c r="Z98" s="177"/>
    </row>
    <row r="99" spans="2:26" s="178" customFormat="1" ht="30" customHeight="1">
      <c r="B99" s="185"/>
      <c r="C99" s="185"/>
      <c r="D99" s="185"/>
      <c r="E99" s="185"/>
      <c r="F99" s="185"/>
      <c r="G99" s="185"/>
      <c r="H99" s="185"/>
      <c r="I99" s="185"/>
      <c r="J99" s="185"/>
      <c r="K99" s="185"/>
      <c r="L99" s="185"/>
      <c r="M99" s="185"/>
      <c r="N99" s="185"/>
      <c r="O99" s="185"/>
      <c r="P99" s="185"/>
      <c r="Q99" s="185"/>
      <c r="R99" s="185"/>
      <c r="S99" s="185"/>
      <c r="T99" s="185"/>
      <c r="U99" s="185"/>
      <c r="V99" s="185"/>
      <c r="Z99" s="177"/>
    </row>
    <row r="100" spans="2:26" s="178" customFormat="1" ht="30" customHeight="1">
      <c r="B100" s="185"/>
      <c r="C100" s="185"/>
      <c r="D100" s="185"/>
      <c r="E100" s="185"/>
      <c r="F100" s="185"/>
      <c r="G100" s="185"/>
      <c r="H100" s="185"/>
      <c r="I100" s="185"/>
      <c r="J100" s="185"/>
      <c r="K100" s="185"/>
      <c r="L100" s="185"/>
      <c r="M100" s="185"/>
      <c r="N100" s="185"/>
      <c r="O100" s="185"/>
      <c r="P100" s="185"/>
      <c r="Q100" s="185"/>
      <c r="R100" s="185"/>
      <c r="S100" s="185"/>
      <c r="T100" s="185"/>
      <c r="U100" s="185"/>
      <c r="V100" s="185"/>
      <c r="Z100" s="177"/>
    </row>
    <row r="101" spans="2:26" s="178" customFormat="1" ht="30" customHeight="1">
      <c r="B101" s="185"/>
      <c r="C101" s="185"/>
      <c r="D101" s="185"/>
      <c r="E101" s="185"/>
      <c r="F101" s="185"/>
      <c r="G101" s="185"/>
      <c r="H101" s="185"/>
      <c r="I101" s="185"/>
      <c r="J101" s="185"/>
      <c r="K101" s="185"/>
      <c r="L101" s="185"/>
      <c r="M101" s="185"/>
      <c r="N101" s="185"/>
      <c r="O101" s="185"/>
      <c r="P101" s="185"/>
      <c r="Q101" s="185"/>
      <c r="R101" s="185"/>
      <c r="S101" s="185"/>
      <c r="T101" s="185"/>
      <c r="U101" s="185"/>
      <c r="V101" s="185"/>
      <c r="Z101" s="177"/>
    </row>
    <row r="102" spans="2:26" s="178" customFormat="1" ht="30" customHeight="1">
      <c r="B102" s="185"/>
      <c r="C102" s="185"/>
      <c r="D102" s="185"/>
      <c r="E102" s="185"/>
      <c r="F102" s="185"/>
      <c r="G102" s="185"/>
      <c r="H102" s="185"/>
      <c r="I102" s="185"/>
      <c r="J102" s="185"/>
      <c r="K102" s="185"/>
      <c r="L102" s="185"/>
      <c r="M102" s="185"/>
      <c r="N102" s="185"/>
      <c r="O102" s="185"/>
      <c r="P102" s="185"/>
      <c r="Q102" s="185"/>
      <c r="R102" s="185"/>
      <c r="S102" s="185"/>
      <c r="T102" s="185"/>
      <c r="U102" s="185"/>
      <c r="V102" s="185"/>
      <c r="Z102" s="177"/>
    </row>
    <row r="103" spans="2:26" s="178" customFormat="1" ht="30" customHeight="1">
      <c r="B103" s="185"/>
      <c r="C103" s="185"/>
      <c r="D103" s="185"/>
      <c r="E103" s="185"/>
      <c r="F103" s="185"/>
      <c r="G103" s="185"/>
      <c r="H103" s="185"/>
      <c r="I103" s="185"/>
      <c r="J103" s="185"/>
      <c r="K103" s="185"/>
      <c r="L103" s="185"/>
      <c r="M103" s="185"/>
      <c r="N103" s="185"/>
      <c r="O103" s="185"/>
      <c r="P103" s="185"/>
      <c r="Q103" s="185"/>
      <c r="R103" s="185"/>
      <c r="S103" s="185"/>
      <c r="T103" s="185"/>
      <c r="U103" s="185"/>
      <c r="V103" s="185"/>
      <c r="Z103" s="177"/>
    </row>
    <row r="104" spans="2:26" s="178" customFormat="1" ht="30" customHeight="1">
      <c r="B104" s="185"/>
      <c r="C104" s="185"/>
      <c r="D104" s="185"/>
      <c r="E104" s="185"/>
      <c r="F104" s="185"/>
      <c r="G104" s="185"/>
      <c r="H104" s="185"/>
      <c r="I104" s="185"/>
      <c r="J104" s="185"/>
      <c r="K104" s="185"/>
      <c r="L104" s="185"/>
      <c r="M104" s="185"/>
      <c r="N104" s="185"/>
      <c r="O104" s="185"/>
      <c r="P104" s="185"/>
      <c r="Q104" s="185"/>
      <c r="R104" s="185"/>
      <c r="S104" s="185"/>
      <c r="T104" s="185"/>
      <c r="U104" s="185"/>
      <c r="V104" s="185"/>
      <c r="Z104" s="177"/>
    </row>
    <row r="105" spans="2:26" s="178" customFormat="1" ht="30" customHeight="1">
      <c r="B105" s="185"/>
      <c r="C105" s="185"/>
      <c r="D105" s="185"/>
      <c r="E105" s="185"/>
      <c r="F105" s="185"/>
      <c r="G105" s="185"/>
      <c r="H105" s="185"/>
      <c r="I105" s="185"/>
      <c r="J105" s="185"/>
      <c r="K105" s="185"/>
      <c r="L105" s="185"/>
      <c r="M105" s="185"/>
      <c r="N105" s="185"/>
      <c r="O105" s="185"/>
      <c r="P105" s="185"/>
      <c r="Q105" s="185"/>
      <c r="R105" s="185"/>
      <c r="S105" s="185"/>
      <c r="T105" s="185"/>
      <c r="U105" s="185"/>
      <c r="V105" s="185"/>
      <c r="Z105" s="177"/>
    </row>
    <row r="106" spans="2:26" s="178" customFormat="1" ht="30" customHeight="1">
      <c r="B106" s="185"/>
      <c r="C106" s="185"/>
      <c r="D106" s="185"/>
      <c r="E106" s="185"/>
      <c r="F106" s="185"/>
      <c r="G106" s="185"/>
      <c r="H106" s="185"/>
      <c r="I106" s="185"/>
      <c r="J106" s="185"/>
      <c r="K106" s="185"/>
      <c r="L106" s="185"/>
      <c r="M106" s="185"/>
      <c r="N106" s="185"/>
      <c r="O106" s="185"/>
      <c r="P106" s="185"/>
      <c r="Q106" s="185"/>
      <c r="R106" s="185"/>
      <c r="S106" s="185"/>
      <c r="T106" s="185"/>
      <c r="U106" s="185"/>
      <c r="V106" s="185"/>
      <c r="Z106" s="177"/>
    </row>
    <row r="107" spans="2:26" s="178" customFormat="1" ht="30" customHeight="1">
      <c r="B107" s="185"/>
      <c r="C107" s="185"/>
      <c r="D107" s="185"/>
      <c r="E107" s="185"/>
      <c r="F107" s="185"/>
      <c r="G107" s="185"/>
      <c r="H107" s="185"/>
      <c r="I107" s="185"/>
      <c r="J107" s="185"/>
      <c r="K107" s="185"/>
      <c r="L107" s="185"/>
      <c r="M107" s="185"/>
      <c r="N107" s="185"/>
      <c r="O107" s="185"/>
      <c r="P107" s="185"/>
      <c r="Q107" s="185"/>
      <c r="R107" s="185"/>
      <c r="S107" s="185"/>
      <c r="T107" s="185"/>
      <c r="U107" s="185"/>
      <c r="V107" s="185"/>
      <c r="Z107" s="177"/>
    </row>
    <row r="108" spans="2:26" s="178" customFormat="1" ht="30" customHeight="1">
      <c r="B108" s="185"/>
      <c r="C108" s="185"/>
      <c r="D108" s="185"/>
      <c r="E108" s="185"/>
      <c r="F108" s="185"/>
      <c r="G108" s="185"/>
      <c r="H108" s="185"/>
      <c r="I108" s="185"/>
      <c r="J108" s="185"/>
      <c r="K108" s="185"/>
      <c r="L108" s="185"/>
      <c r="M108" s="185"/>
      <c r="N108" s="185"/>
      <c r="O108" s="185"/>
      <c r="P108" s="185"/>
      <c r="Q108" s="185"/>
      <c r="R108" s="185"/>
      <c r="S108" s="185"/>
      <c r="T108" s="185"/>
      <c r="U108" s="185"/>
      <c r="V108" s="185"/>
      <c r="Z108" s="177"/>
    </row>
    <row r="109" spans="2:26" s="178" customFormat="1" ht="30" customHeight="1">
      <c r="B109" s="185"/>
      <c r="C109" s="185"/>
      <c r="D109" s="185"/>
      <c r="E109" s="185"/>
      <c r="F109" s="185"/>
      <c r="G109" s="185"/>
      <c r="H109" s="185"/>
      <c r="I109" s="185"/>
      <c r="J109" s="185"/>
      <c r="K109" s="185"/>
      <c r="L109" s="185"/>
      <c r="M109" s="185"/>
      <c r="N109" s="185"/>
      <c r="O109" s="185"/>
      <c r="P109" s="185"/>
      <c r="Q109" s="185"/>
      <c r="R109" s="185"/>
      <c r="S109" s="185"/>
      <c r="T109" s="185"/>
      <c r="U109" s="185"/>
      <c r="V109" s="185"/>
      <c r="Z109" s="177"/>
    </row>
    <row r="110" spans="2:26" s="178" customFormat="1" ht="30" customHeight="1">
      <c r="B110" s="185"/>
      <c r="C110" s="185"/>
      <c r="D110" s="185"/>
      <c r="E110" s="185"/>
      <c r="F110" s="185"/>
      <c r="G110" s="185"/>
      <c r="H110" s="185"/>
      <c r="I110" s="185"/>
      <c r="J110" s="185"/>
      <c r="K110" s="185"/>
      <c r="L110" s="185"/>
      <c r="M110" s="185"/>
      <c r="N110" s="185"/>
      <c r="O110" s="185"/>
      <c r="P110" s="185"/>
      <c r="Q110" s="185"/>
      <c r="R110" s="185"/>
      <c r="S110" s="185"/>
      <c r="T110" s="185"/>
      <c r="U110" s="185"/>
      <c r="V110" s="185"/>
      <c r="Z110" s="177"/>
    </row>
    <row r="111" spans="2:26" s="178" customFormat="1" ht="30" customHeight="1">
      <c r="B111" s="185"/>
      <c r="C111" s="185"/>
      <c r="D111" s="185"/>
      <c r="E111" s="185"/>
      <c r="F111" s="185"/>
      <c r="G111" s="185"/>
      <c r="H111" s="185"/>
      <c r="I111" s="185"/>
      <c r="J111" s="185"/>
      <c r="K111" s="185"/>
      <c r="L111" s="185"/>
      <c r="M111" s="185"/>
      <c r="N111" s="185"/>
      <c r="O111" s="185"/>
      <c r="P111" s="185"/>
      <c r="Q111" s="185"/>
      <c r="R111" s="185"/>
      <c r="S111" s="185"/>
      <c r="T111" s="185"/>
      <c r="U111" s="185"/>
      <c r="V111" s="185"/>
      <c r="Z111" s="177"/>
    </row>
    <row r="112" spans="2:26" s="178" customFormat="1" ht="30" customHeight="1">
      <c r="B112" s="185"/>
      <c r="C112" s="185"/>
      <c r="D112" s="185"/>
      <c r="E112" s="185"/>
      <c r="F112" s="185"/>
      <c r="G112" s="185"/>
      <c r="H112" s="185"/>
      <c r="I112" s="185"/>
      <c r="J112" s="185"/>
      <c r="K112" s="185"/>
      <c r="L112" s="185"/>
      <c r="M112" s="185"/>
      <c r="N112" s="185"/>
      <c r="O112" s="185"/>
      <c r="P112" s="185"/>
      <c r="Q112" s="185"/>
      <c r="R112" s="185"/>
      <c r="S112" s="185"/>
      <c r="T112" s="185"/>
      <c r="U112" s="185"/>
      <c r="V112" s="185"/>
      <c r="Z112" s="177"/>
    </row>
    <row r="113" spans="2:26" s="178" customFormat="1" ht="30" customHeight="1">
      <c r="B113" s="185"/>
      <c r="C113" s="185"/>
      <c r="D113" s="185"/>
      <c r="E113" s="185"/>
      <c r="F113" s="185"/>
      <c r="G113" s="185"/>
      <c r="H113" s="185"/>
      <c r="I113" s="185"/>
      <c r="J113" s="185"/>
      <c r="K113" s="185"/>
      <c r="L113" s="185"/>
      <c r="M113" s="185"/>
      <c r="N113" s="185"/>
      <c r="O113" s="185"/>
      <c r="P113" s="185"/>
      <c r="Q113" s="185"/>
      <c r="R113" s="185"/>
      <c r="S113" s="185"/>
      <c r="T113" s="185"/>
      <c r="U113" s="185"/>
      <c r="V113" s="185"/>
      <c r="Z113" s="177"/>
    </row>
  </sheetData>
  <sheetProtection selectLockedCells="1"/>
  <mergeCells count="50">
    <mergeCell ref="M6:M7"/>
    <mergeCell ref="A1:B2"/>
    <mergeCell ref="C1:Y2"/>
    <mergeCell ref="B4:Y4"/>
    <mergeCell ref="A6:A7"/>
    <mergeCell ref="B6:B7"/>
    <mergeCell ref="C6:C7"/>
    <mergeCell ref="D6:D7"/>
    <mergeCell ref="E6:E7"/>
    <mergeCell ref="F6:F7"/>
    <mergeCell ref="G6:G7"/>
    <mergeCell ref="H6:H7"/>
    <mergeCell ref="I6:I7"/>
    <mergeCell ref="J6:J7"/>
    <mergeCell ref="K6:K7"/>
    <mergeCell ref="L6:L7"/>
    <mergeCell ref="T6:T7"/>
    <mergeCell ref="U6:U7"/>
    <mergeCell ref="V6:V7"/>
    <mergeCell ref="W6:Y7"/>
    <mergeCell ref="A8:A9"/>
    <mergeCell ref="G8:G9"/>
    <mergeCell ref="L8:L9"/>
    <mergeCell ref="Q8:Q9"/>
    <mergeCell ref="V8:V9"/>
    <mergeCell ref="W8:Y9"/>
    <mergeCell ref="N6:N7"/>
    <mergeCell ref="O6:O7"/>
    <mergeCell ref="P6:P7"/>
    <mergeCell ref="Q6:Q7"/>
    <mergeCell ref="R6:R7"/>
    <mergeCell ref="S6:S7"/>
    <mergeCell ref="W10:Y11"/>
    <mergeCell ref="A12:A13"/>
    <mergeCell ref="W12:Y13"/>
    <mergeCell ref="A14:A15"/>
    <mergeCell ref="W14:Y15"/>
    <mergeCell ref="A10:A11"/>
    <mergeCell ref="F10:G23"/>
    <mergeCell ref="K10:L23"/>
    <mergeCell ref="P10:Q23"/>
    <mergeCell ref="U10:V23"/>
    <mergeCell ref="A22:A23"/>
    <mergeCell ref="W22:Y23"/>
    <mergeCell ref="A16:A17"/>
    <mergeCell ref="W16:Y17"/>
    <mergeCell ref="A18:A19"/>
    <mergeCell ref="W18:Y19"/>
    <mergeCell ref="A20:A21"/>
    <mergeCell ref="W20:Y21"/>
  </mergeCells>
  <pageMargins left="0.7" right="0.7" top="0.75" bottom="0.75" header="0.3" footer="0.3"/>
  <pageSetup orientation="portrait"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58096F-E8C1-4D03-96E6-ECDE21CE53F8}">
  <sheetPr codeName="Hoja5">
    <pageSetUpPr fitToPage="1"/>
  </sheetPr>
  <dimension ref="A1:X72"/>
  <sheetViews>
    <sheetView showGridLines="0" topLeftCell="A27" zoomScale="80" zoomScaleNormal="80" workbookViewId="0">
      <selection activeCell="P30" sqref="P30:W30"/>
    </sheetView>
  </sheetViews>
  <sheetFormatPr baseColWidth="10" defaultColWidth="11.42578125" defaultRowHeight="16.5" customHeight="1" zeroHeight="1"/>
  <cols>
    <col min="1" max="1" width="2.42578125" style="2" customWidth="1"/>
    <col min="2" max="3" width="10.85546875" style="12" customWidth="1"/>
    <col min="4" max="4" width="16.140625" style="12" customWidth="1"/>
    <col min="5" max="5" width="20.7109375" style="12" customWidth="1"/>
    <col min="6" max="6" width="11.7109375" style="12" customWidth="1"/>
    <col min="7" max="7" width="11.5703125" style="12" customWidth="1"/>
    <col min="8" max="8" width="15" style="12" customWidth="1"/>
    <col min="9" max="11" width="11.5703125" style="12" customWidth="1"/>
    <col min="12" max="12" width="16" style="12" customWidth="1"/>
    <col min="13" max="13" width="12.85546875" style="12" customWidth="1"/>
    <col min="14" max="14" width="11.28515625" style="12" customWidth="1"/>
    <col min="15" max="15" width="11.28515625" style="11" customWidth="1"/>
    <col min="16" max="16" width="20.28515625" style="11" customWidth="1"/>
    <col min="17" max="17" width="18.85546875" style="11" customWidth="1"/>
    <col min="18" max="18" width="13" style="11" customWidth="1"/>
    <col min="19" max="19" width="18.85546875" style="11" customWidth="1"/>
    <col min="20" max="20" width="14.42578125" style="11" customWidth="1"/>
    <col min="21" max="21" width="20.7109375" style="11" customWidth="1"/>
    <col min="22" max="22" width="17" style="11" customWidth="1"/>
    <col min="23" max="23" width="16.28515625" style="11" customWidth="1"/>
    <col min="24" max="24" width="1.5703125" style="2" customWidth="1"/>
    <col min="25" max="16384" width="11.42578125" style="2"/>
  </cols>
  <sheetData>
    <row r="1" spans="1:24">
      <c r="B1" s="2"/>
      <c r="C1" s="2"/>
      <c r="D1" s="2"/>
      <c r="E1" s="2"/>
      <c r="F1" s="2"/>
      <c r="G1" s="2"/>
      <c r="H1" s="2"/>
      <c r="I1" s="2"/>
      <c r="J1" s="2"/>
      <c r="K1" s="2"/>
      <c r="L1" s="2"/>
      <c r="M1" s="2"/>
      <c r="N1" s="2"/>
      <c r="O1" s="2"/>
      <c r="P1" s="2"/>
      <c r="Q1" s="2"/>
      <c r="R1" s="2"/>
      <c r="S1" s="2"/>
      <c r="T1" s="2"/>
      <c r="U1" s="2"/>
      <c r="V1" s="2"/>
      <c r="W1" s="2"/>
    </row>
    <row r="2" spans="1:24" ht="30" customHeight="1">
      <c r="B2" s="382"/>
      <c r="C2" s="382"/>
      <c r="D2" s="382"/>
      <c r="E2" s="382"/>
      <c r="F2" s="383" t="s">
        <v>507</v>
      </c>
      <c r="G2" s="383"/>
      <c r="H2" s="383"/>
      <c r="I2" s="383"/>
      <c r="J2" s="383"/>
      <c r="K2" s="383"/>
      <c r="L2" s="383"/>
      <c r="M2" s="383"/>
      <c r="N2" s="383"/>
      <c r="O2" s="383"/>
      <c r="P2" s="383"/>
      <c r="Q2" s="383"/>
      <c r="R2" s="383"/>
      <c r="S2" s="383"/>
      <c r="T2" s="384" t="s">
        <v>504</v>
      </c>
      <c r="U2" s="385"/>
      <c r="V2" s="385"/>
      <c r="W2" s="386"/>
    </row>
    <row r="3" spans="1:24" ht="30" customHeight="1">
      <c r="B3" s="382"/>
      <c r="C3" s="382"/>
      <c r="D3" s="382"/>
      <c r="E3" s="382"/>
      <c r="F3" s="383"/>
      <c r="G3" s="383"/>
      <c r="H3" s="383"/>
      <c r="I3" s="383"/>
      <c r="J3" s="383"/>
      <c r="K3" s="383"/>
      <c r="L3" s="383"/>
      <c r="M3" s="383"/>
      <c r="N3" s="383"/>
      <c r="O3" s="383"/>
      <c r="P3" s="383"/>
      <c r="Q3" s="383"/>
      <c r="R3" s="383"/>
      <c r="S3" s="383"/>
      <c r="T3" s="384" t="s">
        <v>505</v>
      </c>
      <c r="U3" s="385"/>
      <c r="V3" s="385"/>
      <c r="W3" s="386"/>
    </row>
    <row r="4" spans="1:24" ht="30" customHeight="1">
      <c r="B4" s="382"/>
      <c r="C4" s="382"/>
      <c r="D4" s="382"/>
      <c r="E4" s="382"/>
      <c r="F4" s="383" t="s">
        <v>531</v>
      </c>
      <c r="G4" s="383"/>
      <c r="H4" s="383"/>
      <c r="I4" s="383"/>
      <c r="J4" s="383"/>
      <c r="K4" s="383"/>
      <c r="L4" s="383"/>
      <c r="M4" s="383"/>
      <c r="N4" s="383"/>
      <c r="O4" s="383"/>
      <c r="P4" s="383"/>
      <c r="Q4" s="383"/>
      <c r="R4" s="383"/>
      <c r="S4" s="383"/>
      <c r="T4" s="384" t="s">
        <v>533</v>
      </c>
      <c r="U4" s="385"/>
      <c r="V4" s="385"/>
      <c r="W4" s="386"/>
    </row>
    <row r="5" spans="1:24" ht="30" customHeight="1">
      <c r="B5" s="382"/>
      <c r="C5" s="382"/>
      <c r="D5" s="382"/>
      <c r="E5" s="382"/>
      <c r="F5" s="383"/>
      <c r="G5" s="383"/>
      <c r="H5" s="383"/>
      <c r="I5" s="383"/>
      <c r="J5" s="383"/>
      <c r="K5" s="383"/>
      <c r="L5" s="383"/>
      <c r="M5" s="383"/>
      <c r="N5" s="383"/>
      <c r="O5" s="383"/>
      <c r="P5" s="383"/>
      <c r="Q5" s="383"/>
      <c r="R5" s="383"/>
      <c r="S5" s="383"/>
      <c r="T5" s="387" t="s">
        <v>506</v>
      </c>
      <c r="U5" s="388"/>
      <c r="V5" s="388"/>
      <c r="W5" s="389"/>
    </row>
    <row r="6" spans="1:24" s="1" customFormat="1" ht="12" customHeight="1">
      <c r="A6" s="2"/>
      <c r="B6"/>
      <c r="C6"/>
      <c r="D6"/>
      <c r="E6"/>
      <c r="F6"/>
      <c r="G6"/>
      <c r="H6"/>
      <c r="I6"/>
      <c r="J6"/>
      <c r="K6"/>
      <c r="L6"/>
      <c r="M6"/>
      <c r="N6"/>
      <c r="O6"/>
      <c r="P6" s="3"/>
      <c r="Q6" s="3"/>
      <c r="R6" s="3"/>
      <c r="S6" s="3"/>
      <c r="T6" s="3"/>
      <c r="U6" s="3"/>
      <c r="V6" s="3"/>
      <c r="W6" s="4"/>
      <c r="X6" s="2"/>
    </row>
    <row r="7" spans="1:24" s="1" customFormat="1" ht="21" customHeight="1">
      <c r="A7" s="2"/>
      <c r="B7"/>
      <c r="C7"/>
      <c r="D7"/>
      <c r="E7"/>
      <c r="F7"/>
      <c r="G7"/>
      <c r="H7"/>
      <c r="I7"/>
      <c r="J7"/>
      <c r="K7"/>
      <c r="L7"/>
      <c r="M7"/>
      <c r="N7"/>
      <c r="O7"/>
      <c r="P7" s="140" t="s">
        <v>410</v>
      </c>
      <c r="Q7" s="315" t="s">
        <v>503</v>
      </c>
      <c r="R7" s="319"/>
      <c r="S7" s="319"/>
      <c r="T7" s="319"/>
      <c r="U7" s="319"/>
      <c r="V7" s="319"/>
      <c r="W7" s="319"/>
      <c r="X7" s="2"/>
    </row>
    <row r="8" spans="1:24" s="1" customFormat="1" ht="24.75" customHeight="1">
      <c r="A8" s="126"/>
      <c r="B8"/>
      <c r="C8"/>
      <c r="D8"/>
      <c r="E8"/>
      <c r="F8"/>
      <c r="G8"/>
      <c r="H8"/>
      <c r="I8"/>
      <c r="J8"/>
      <c r="K8"/>
      <c r="L8"/>
      <c r="M8"/>
      <c r="N8"/>
      <c r="O8"/>
      <c r="P8" s="141" t="s">
        <v>411</v>
      </c>
      <c r="Q8" s="142" t="s">
        <v>412</v>
      </c>
      <c r="R8" s="143" t="s">
        <v>413</v>
      </c>
      <c r="S8" s="142" t="s">
        <v>414</v>
      </c>
      <c r="T8" s="144" t="s">
        <v>415</v>
      </c>
      <c r="U8" s="142" t="s">
        <v>416</v>
      </c>
      <c r="V8" s="375" t="s">
        <v>417</v>
      </c>
      <c r="W8" s="375"/>
      <c r="X8" s="2"/>
    </row>
    <row r="9" spans="1:24" s="1" customFormat="1" ht="24.75" customHeight="1">
      <c r="A9" s="126"/>
      <c r="B9"/>
      <c r="C9"/>
      <c r="D9"/>
      <c r="E9"/>
      <c r="F9"/>
      <c r="G9"/>
      <c r="H9"/>
      <c r="I9"/>
      <c r="J9"/>
      <c r="K9"/>
      <c r="L9"/>
      <c r="M9"/>
      <c r="N9"/>
      <c r="O9"/>
      <c r="P9" s="141" t="s">
        <v>418</v>
      </c>
      <c r="Q9" s="142" t="s">
        <v>412</v>
      </c>
      <c r="R9" s="143" t="s">
        <v>419</v>
      </c>
      <c r="S9" s="142" t="s">
        <v>414</v>
      </c>
      <c r="T9" s="144" t="s">
        <v>420</v>
      </c>
      <c r="U9" s="142" t="s">
        <v>416</v>
      </c>
      <c r="V9" s="375" t="s">
        <v>421</v>
      </c>
      <c r="W9" s="375"/>
      <c r="X9" s="2"/>
    </row>
    <row r="10" spans="1:24" customFormat="1" ht="12" customHeight="1">
      <c r="A10" s="127"/>
      <c r="P10" s="107"/>
      <c r="Q10" s="107"/>
      <c r="R10" s="107"/>
      <c r="S10" s="107"/>
      <c r="T10" s="107"/>
      <c r="U10" s="107"/>
      <c r="V10" s="107"/>
      <c r="W10" s="107"/>
    </row>
    <row r="11" spans="1:24" ht="33" customHeight="1">
      <c r="A11" s="126"/>
      <c r="B11" s="356" t="s">
        <v>422</v>
      </c>
      <c r="C11" s="357"/>
      <c r="D11" s="357"/>
      <c r="E11" s="357"/>
      <c r="F11" s="357"/>
      <c r="G11" s="357"/>
      <c r="H11" s="357"/>
      <c r="I11" s="357"/>
      <c r="J11" s="357"/>
      <c r="K11" s="357"/>
      <c r="L11" s="357"/>
      <c r="M11" s="357"/>
      <c r="N11" s="357"/>
      <c r="O11" s="357"/>
      <c r="P11" s="357"/>
      <c r="Q11" s="357"/>
      <c r="R11" s="357"/>
      <c r="S11" s="357"/>
      <c r="T11" s="357"/>
      <c r="U11" s="357"/>
      <c r="V11" s="358"/>
      <c r="W11" s="359"/>
    </row>
    <row r="12" spans="1:24" ht="12" customHeight="1">
      <c r="A12" s="126"/>
      <c r="B12" s="376"/>
      <c r="C12" s="377"/>
      <c r="D12" s="377"/>
      <c r="E12" s="377"/>
      <c r="F12" s="377"/>
      <c r="G12" s="377"/>
      <c r="H12" s="377"/>
      <c r="I12" s="377"/>
      <c r="J12" s="377"/>
      <c r="K12" s="377"/>
      <c r="L12" s="377"/>
      <c r="M12" s="377"/>
      <c r="N12" s="377"/>
      <c r="O12" s="377"/>
      <c r="P12" s="377"/>
      <c r="Q12" s="377"/>
      <c r="R12" s="377"/>
      <c r="S12" s="377"/>
      <c r="T12" s="377"/>
      <c r="U12" s="377"/>
      <c r="V12" s="377"/>
      <c r="W12" s="378"/>
    </row>
    <row r="13" spans="1:24" ht="44.25" customHeight="1">
      <c r="A13" s="126"/>
      <c r="B13" s="379" t="s">
        <v>508</v>
      </c>
      <c r="C13" s="379"/>
      <c r="D13" s="379"/>
      <c r="E13" s="360"/>
      <c r="F13" s="380" t="s">
        <v>587</v>
      </c>
      <c r="G13" s="380"/>
      <c r="H13" s="380"/>
      <c r="I13" s="380"/>
      <c r="J13" s="380"/>
      <c r="K13" s="380"/>
      <c r="L13" s="380"/>
      <c r="M13" s="380"/>
      <c r="N13" s="380"/>
      <c r="O13" s="380"/>
      <c r="P13" s="380"/>
      <c r="Q13" s="380"/>
      <c r="R13" s="380"/>
      <c r="S13" s="380"/>
      <c r="T13" s="380"/>
      <c r="U13" s="380"/>
      <c r="V13" s="380"/>
      <c r="W13" s="381"/>
      <c r="X13" s="126"/>
    </row>
    <row r="14" spans="1:24" ht="46.5" customHeight="1">
      <c r="A14" s="5"/>
      <c r="B14" s="362" t="s">
        <v>509</v>
      </c>
      <c r="C14" s="363"/>
      <c r="D14" s="363"/>
      <c r="E14" s="363"/>
      <c r="F14" s="364" t="str">
        <f>IFERROR(VLOOKUP(PROCES,'Objetivos procesos '!C3:D28,2,FALSE)," ")</f>
        <v>Tramitar, desde su inicio hasta el final, los procesos de intervención judicial por captación no autorizada de dineros del público regulados por el Decreto Legislativo 4334 de 2008, con el propósito de devolver -con los activos disponibles- los dineros entregados por los afectados por las operaciones de los sujetos que, de acuerdo con la investigación administrativa tramitada por la Superintendencia Financiera o la dependencia competente de la Superintendencia de Sociedades, realicen operaciones de captación o recaudo no autorizado de dineros del público.</v>
      </c>
      <c r="G14" s="365"/>
      <c r="H14" s="365"/>
      <c r="I14" s="365"/>
      <c r="J14" s="365"/>
      <c r="K14" s="365"/>
      <c r="L14" s="365"/>
      <c r="M14" s="365"/>
      <c r="N14" s="365"/>
      <c r="O14" s="365"/>
      <c r="P14" s="365"/>
      <c r="Q14" s="365"/>
      <c r="R14" s="365"/>
      <c r="S14" s="365"/>
      <c r="T14" s="365"/>
      <c r="U14" s="365"/>
      <c r="V14" s="365"/>
      <c r="W14" s="366"/>
      <c r="X14" s="6"/>
    </row>
    <row r="15" spans="1:24" ht="46.5" customHeight="1">
      <c r="A15" s="5"/>
      <c r="B15" s="341" t="s">
        <v>510</v>
      </c>
      <c r="C15" s="342"/>
      <c r="D15" s="342"/>
      <c r="E15" s="343"/>
      <c r="F15" s="367" t="s">
        <v>669</v>
      </c>
      <c r="G15" s="368"/>
      <c r="H15" s="368"/>
      <c r="I15" s="368"/>
      <c r="J15" s="368"/>
      <c r="K15" s="368"/>
      <c r="L15" s="368"/>
      <c r="M15" s="368"/>
      <c r="N15" s="368"/>
      <c r="O15" s="368"/>
      <c r="P15" s="368"/>
      <c r="Q15" s="368"/>
      <c r="R15" s="368"/>
      <c r="S15" s="368"/>
      <c r="T15" s="368"/>
      <c r="U15" s="368"/>
      <c r="V15" s="368"/>
      <c r="W15" s="369"/>
      <c r="X15" s="6"/>
    </row>
    <row r="16" spans="1:24" ht="32.25" customHeight="1">
      <c r="B16" s="370" t="s">
        <v>511</v>
      </c>
      <c r="C16" s="352"/>
      <c r="D16" s="352"/>
      <c r="E16" s="371"/>
      <c r="F16" s="372" t="str">
        <f>IFERROR(VLOOKUP(PROCES,'Objetivos procesos '!C3:E28,3,FALSE)," ")</f>
        <v xml:space="preserve">Ruby Ruth Ramírez Medina </v>
      </c>
      <c r="G16" s="373"/>
      <c r="H16" s="373"/>
      <c r="I16" s="373"/>
      <c r="J16" s="373"/>
      <c r="K16" s="373"/>
      <c r="L16" s="373"/>
      <c r="M16" s="373"/>
      <c r="N16" s="373"/>
      <c r="O16" s="373"/>
      <c r="P16" s="373"/>
      <c r="Q16" s="373"/>
      <c r="R16" s="373"/>
      <c r="S16" s="373"/>
      <c r="T16" s="373"/>
      <c r="U16" s="373"/>
      <c r="V16" s="373"/>
      <c r="W16" s="374"/>
      <c r="X16" s="6"/>
    </row>
    <row r="17" spans="2:24" ht="59.25" customHeight="1">
      <c r="B17" s="341" t="s">
        <v>626</v>
      </c>
      <c r="C17" s="352"/>
      <c r="D17" s="352"/>
      <c r="E17" s="352"/>
      <c r="F17" s="353" t="s">
        <v>542</v>
      </c>
      <c r="G17" s="354"/>
      <c r="H17" s="354"/>
      <c r="I17" s="354"/>
      <c r="J17" s="354"/>
      <c r="K17" s="354"/>
      <c r="L17" s="354"/>
      <c r="M17" s="354"/>
      <c r="N17" s="354"/>
      <c r="O17" s="354"/>
      <c r="P17" s="354"/>
      <c r="Q17" s="354"/>
      <c r="R17" s="354"/>
      <c r="S17" s="354"/>
      <c r="T17" s="354"/>
      <c r="U17" s="354"/>
      <c r="V17" s="354"/>
      <c r="W17" s="355"/>
      <c r="X17" s="126"/>
    </row>
    <row r="18" spans="2:24" ht="18" customHeight="1">
      <c r="B18" s="330"/>
      <c r="C18" s="331"/>
      <c r="D18" s="331"/>
      <c r="E18" s="331"/>
      <c r="F18" s="331"/>
      <c r="G18" s="331"/>
      <c r="H18" s="331"/>
      <c r="I18" s="331"/>
      <c r="J18" s="331"/>
      <c r="K18" s="331"/>
      <c r="L18" s="331"/>
      <c r="M18" s="331"/>
      <c r="N18" s="331"/>
      <c r="O18" s="331"/>
      <c r="P18" s="331"/>
      <c r="Q18" s="331"/>
      <c r="R18" s="331"/>
      <c r="S18" s="331"/>
      <c r="T18" s="331"/>
      <c r="U18" s="331"/>
      <c r="V18" s="331"/>
      <c r="W18" s="332"/>
      <c r="X18" s="6"/>
    </row>
    <row r="19" spans="2:24" ht="33" customHeight="1">
      <c r="B19" s="356" t="s">
        <v>423</v>
      </c>
      <c r="C19" s="357"/>
      <c r="D19" s="357"/>
      <c r="E19" s="357"/>
      <c r="F19" s="357"/>
      <c r="G19" s="357"/>
      <c r="H19" s="357"/>
      <c r="I19" s="357"/>
      <c r="J19" s="357"/>
      <c r="K19" s="357"/>
      <c r="L19" s="357"/>
      <c r="M19" s="357"/>
      <c r="N19" s="357"/>
      <c r="O19" s="357"/>
      <c r="P19" s="357"/>
      <c r="Q19" s="357"/>
      <c r="R19" s="357"/>
      <c r="S19" s="357"/>
      <c r="T19" s="357"/>
      <c r="U19" s="357"/>
      <c r="V19" s="358"/>
      <c r="W19" s="359"/>
      <c r="X19" s="6"/>
    </row>
    <row r="20" spans="2:24" ht="12" customHeight="1">
      <c r="B20" s="330"/>
      <c r="C20" s="331"/>
      <c r="D20" s="331"/>
      <c r="E20" s="331"/>
      <c r="F20" s="331"/>
      <c r="G20" s="331"/>
      <c r="H20" s="331"/>
      <c r="I20" s="331"/>
      <c r="J20" s="331"/>
      <c r="K20" s="331"/>
      <c r="L20" s="331"/>
      <c r="M20" s="331"/>
      <c r="N20" s="331"/>
      <c r="O20" s="331"/>
      <c r="P20" s="331"/>
      <c r="Q20" s="331"/>
      <c r="R20" s="331"/>
      <c r="S20" s="331"/>
      <c r="T20" s="331"/>
      <c r="U20" s="331"/>
      <c r="V20" s="331"/>
      <c r="W20" s="332"/>
      <c r="X20" s="6"/>
    </row>
    <row r="21" spans="2:24" ht="27" customHeight="1">
      <c r="B21" s="360" t="s">
        <v>512</v>
      </c>
      <c r="C21" s="361"/>
      <c r="D21" s="361"/>
      <c r="E21" s="337" t="s">
        <v>682</v>
      </c>
      <c r="F21" s="337"/>
      <c r="G21" s="337"/>
      <c r="H21" s="337"/>
      <c r="I21" s="337"/>
      <c r="J21" s="337"/>
      <c r="K21" s="337"/>
      <c r="L21" s="337"/>
      <c r="M21" s="338"/>
      <c r="N21" s="338"/>
      <c r="O21" s="337"/>
      <c r="P21" s="337"/>
      <c r="Q21" s="337"/>
      <c r="R21" s="337"/>
      <c r="S21" s="337"/>
      <c r="T21" s="337"/>
      <c r="U21" s="337"/>
      <c r="V21" s="339"/>
      <c r="W21" s="340"/>
      <c r="X21" s="126"/>
    </row>
    <row r="22" spans="2:24" ht="27" customHeight="1">
      <c r="B22" s="336" t="s">
        <v>513</v>
      </c>
      <c r="C22" s="333"/>
      <c r="D22" s="333"/>
      <c r="E22" s="337" t="s">
        <v>683</v>
      </c>
      <c r="F22" s="337"/>
      <c r="G22" s="337"/>
      <c r="H22" s="337"/>
      <c r="I22" s="337"/>
      <c r="J22" s="337"/>
      <c r="K22" s="337"/>
      <c r="L22" s="337"/>
      <c r="M22" s="338"/>
      <c r="N22" s="338"/>
      <c r="O22" s="337"/>
      <c r="P22" s="337"/>
      <c r="Q22" s="337"/>
      <c r="R22" s="337"/>
      <c r="S22" s="337"/>
      <c r="T22" s="337"/>
      <c r="U22" s="337"/>
      <c r="V22" s="339"/>
      <c r="W22" s="340"/>
    </row>
    <row r="23" spans="2:24" ht="27" customHeight="1">
      <c r="B23" s="341" t="s">
        <v>514</v>
      </c>
      <c r="C23" s="342"/>
      <c r="D23" s="343"/>
      <c r="E23" s="344" t="s">
        <v>473</v>
      </c>
      <c r="F23" s="345"/>
      <c r="G23" s="345"/>
      <c r="H23" s="345"/>
      <c r="I23" s="345"/>
      <c r="J23" s="345"/>
      <c r="K23" s="345"/>
      <c r="L23" s="345"/>
      <c r="M23" s="345"/>
      <c r="N23" s="345"/>
      <c r="O23" s="345"/>
      <c r="P23" s="345"/>
      <c r="Q23" s="345"/>
      <c r="R23" s="345"/>
      <c r="S23" s="345"/>
      <c r="T23" s="345"/>
      <c r="U23" s="345"/>
      <c r="V23" s="345"/>
      <c r="W23" s="346"/>
    </row>
    <row r="24" spans="2:24" ht="83.25" customHeight="1">
      <c r="B24" s="336" t="s">
        <v>515</v>
      </c>
      <c r="C24" s="333"/>
      <c r="D24" s="333"/>
      <c r="E24" s="347" t="s">
        <v>425</v>
      </c>
      <c r="F24" s="348"/>
      <c r="G24" s="349" t="s">
        <v>684</v>
      </c>
      <c r="H24" s="349"/>
      <c r="I24" s="349"/>
      <c r="J24" s="349"/>
      <c r="K24" s="349"/>
      <c r="L24" s="108"/>
      <c r="M24" s="315" t="s">
        <v>516</v>
      </c>
      <c r="N24" s="315"/>
      <c r="O24" s="315"/>
      <c r="P24" s="315"/>
      <c r="Q24" s="327" t="s">
        <v>674</v>
      </c>
      <c r="R24" s="328"/>
      <c r="S24" s="328"/>
      <c r="T24" s="328"/>
      <c r="U24" s="328"/>
      <c r="V24" s="328"/>
      <c r="W24" s="329"/>
    </row>
    <row r="25" spans="2:24" ht="89.25" customHeight="1">
      <c r="B25" s="336"/>
      <c r="C25" s="333"/>
      <c r="D25" s="333"/>
      <c r="E25" s="350" t="s">
        <v>426</v>
      </c>
      <c r="F25" s="351"/>
      <c r="G25" s="323" t="s">
        <v>685</v>
      </c>
      <c r="H25" s="323"/>
      <c r="I25" s="323"/>
      <c r="J25" s="323"/>
      <c r="K25" s="323"/>
      <c r="L25" s="109"/>
      <c r="M25" s="324" t="s">
        <v>516</v>
      </c>
      <c r="N25" s="325"/>
      <c r="O25" s="325"/>
      <c r="P25" s="326"/>
      <c r="Q25" s="327" t="s">
        <v>674</v>
      </c>
      <c r="R25" s="328"/>
      <c r="S25" s="328"/>
      <c r="T25" s="328"/>
      <c r="U25" s="328"/>
      <c r="V25" s="328"/>
      <c r="W25" s="329"/>
    </row>
    <row r="26" spans="2:24" ht="18" customHeight="1">
      <c r="B26" s="330"/>
      <c r="C26" s="331"/>
      <c r="D26" s="331"/>
      <c r="E26" s="331"/>
      <c r="F26" s="331"/>
      <c r="G26" s="331"/>
      <c r="H26" s="331"/>
      <c r="I26" s="331"/>
      <c r="J26" s="331"/>
      <c r="K26" s="331"/>
      <c r="L26" s="331"/>
      <c r="M26" s="331"/>
      <c r="N26" s="331"/>
      <c r="O26" s="331"/>
      <c r="P26" s="331"/>
      <c r="Q26" s="331"/>
      <c r="R26" s="331"/>
      <c r="S26" s="331"/>
      <c r="T26" s="331"/>
      <c r="U26" s="331"/>
      <c r="V26" s="331"/>
      <c r="W26" s="332"/>
      <c r="X26" s="6"/>
    </row>
    <row r="27" spans="2:24" ht="89.25" customHeight="1">
      <c r="B27" s="333" t="s">
        <v>621</v>
      </c>
      <c r="C27" s="333"/>
      <c r="D27" s="333"/>
      <c r="E27" s="334"/>
      <c r="F27" s="334"/>
      <c r="G27" s="334"/>
      <c r="H27" s="334"/>
      <c r="I27" s="334"/>
      <c r="J27" s="334"/>
      <c r="K27" s="334"/>
      <c r="L27" s="334"/>
      <c r="M27" s="334"/>
      <c r="N27" s="334"/>
      <c r="O27" s="334"/>
      <c r="P27" s="334"/>
      <c r="Q27" s="334"/>
      <c r="R27" s="334"/>
      <c r="S27" s="334"/>
      <c r="T27" s="334"/>
      <c r="U27" s="334"/>
      <c r="V27" s="334"/>
      <c r="W27" s="335"/>
    </row>
    <row r="28" spans="2:24">
      <c r="B28" s="285"/>
      <c r="C28" s="286"/>
      <c r="D28" s="286"/>
      <c r="E28" s="286"/>
      <c r="F28" s="286"/>
      <c r="G28" s="286"/>
      <c r="H28" s="286"/>
      <c r="I28" s="286"/>
      <c r="J28" s="286"/>
      <c r="K28" s="286"/>
      <c r="L28" s="286"/>
      <c r="M28" s="286"/>
      <c r="N28" s="286"/>
      <c r="O28" s="286"/>
      <c r="P28" s="286"/>
      <c r="Q28" s="286"/>
      <c r="R28" s="286"/>
      <c r="S28" s="286"/>
      <c r="T28" s="286"/>
      <c r="U28" s="286"/>
      <c r="V28" s="286"/>
      <c r="W28" s="287"/>
    </row>
    <row r="29" spans="2:24" ht="32.25" customHeight="1">
      <c r="B29" s="310" t="s">
        <v>427</v>
      </c>
      <c r="C29" s="311"/>
      <c r="D29" s="311"/>
      <c r="E29" s="311"/>
      <c r="F29" s="312"/>
      <c r="G29" s="313" t="s">
        <v>13</v>
      </c>
      <c r="H29" s="314"/>
      <c r="I29" s="315" t="s">
        <v>428</v>
      </c>
      <c r="J29" s="315"/>
      <c r="K29" s="315"/>
      <c r="L29" s="316" t="s">
        <v>675</v>
      </c>
      <c r="M29" s="317"/>
      <c r="N29" s="317"/>
      <c r="O29" s="317"/>
      <c r="P29" s="317"/>
      <c r="Q29" s="317"/>
      <c r="R29" s="318"/>
      <c r="S29" s="319" t="s">
        <v>429</v>
      </c>
      <c r="T29" s="319"/>
      <c r="U29" s="320"/>
      <c r="V29" s="321"/>
      <c r="W29" s="322"/>
    </row>
    <row r="30" spans="2:24" ht="62.25" customHeight="1">
      <c r="B30" s="299" t="s">
        <v>430</v>
      </c>
      <c r="C30" s="300"/>
      <c r="D30" s="301"/>
      <c r="E30" s="302" t="s">
        <v>12</v>
      </c>
      <c r="F30" s="303"/>
      <c r="G30" s="304" t="s">
        <v>431</v>
      </c>
      <c r="H30" s="300"/>
      <c r="I30" s="301"/>
      <c r="J30" s="305">
        <v>1</v>
      </c>
      <c r="K30" s="306"/>
      <c r="L30" s="304" t="s">
        <v>432</v>
      </c>
      <c r="M30" s="300"/>
      <c r="N30" s="300"/>
      <c r="O30" s="301"/>
      <c r="P30" s="307" t="s">
        <v>686</v>
      </c>
      <c r="Q30" s="308"/>
      <c r="R30" s="308"/>
      <c r="S30" s="308"/>
      <c r="T30" s="308"/>
      <c r="U30" s="308"/>
      <c r="V30" s="308"/>
      <c r="W30" s="309"/>
    </row>
    <row r="31" spans="2:24" ht="18" customHeight="1">
      <c r="B31" s="285"/>
      <c r="C31" s="286"/>
      <c r="D31" s="286"/>
      <c r="E31" s="286"/>
      <c r="F31" s="286"/>
      <c r="G31" s="286"/>
      <c r="H31" s="286"/>
      <c r="I31" s="286"/>
      <c r="J31" s="286"/>
      <c r="K31" s="286"/>
      <c r="L31" s="286"/>
      <c r="M31" s="286"/>
      <c r="N31" s="286"/>
      <c r="O31" s="286"/>
      <c r="P31" s="286"/>
      <c r="Q31" s="286"/>
      <c r="R31" s="286"/>
      <c r="S31" s="286"/>
      <c r="T31" s="286"/>
      <c r="U31" s="286"/>
      <c r="V31" s="286"/>
      <c r="W31" s="287"/>
    </row>
    <row r="32" spans="2:24" ht="33" customHeight="1">
      <c r="B32" s="288" t="s">
        <v>433</v>
      </c>
      <c r="C32" s="289"/>
      <c r="D32" s="289"/>
      <c r="E32" s="289"/>
      <c r="F32" s="289"/>
      <c r="G32" s="289"/>
      <c r="H32" s="289"/>
      <c r="I32" s="289"/>
      <c r="J32" s="289"/>
      <c r="K32" s="289"/>
      <c r="L32" s="289"/>
      <c r="M32" s="289"/>
      <c r="N32" s="289"/>
      <c r="O32" s="289"/>
      <c r="P32" s="289"/>
      <c r="Q32" s="289"/>
      <c r="R32" s="289"/>
      <c r="S32" s="289"/>
      <c r="T32" s="289"/>
      <c r="U32" s="289"/>
      <c r="V32" s="290"/>
      <c r="W32" s="291"/>
    </row>
    <row r="33" spans="2:23" ht="12" customHeight="1" thickBot="1">
      <c r="B33" s="292"/>
      <c r="C33" s="293"/>
      <c r="D33" s="293"/>
      <c r="E33" s="293"/>
      <c r="F33" s="293"/>
      <c r="G33" s="293"/>
      <c r="H33" s="293"/>
      <c r="I33" s="293"/>
      <c r="J33" s="293"/>
      <c r="K33" s="293"/>
      <c r="L33" s="293"/>
      <c r="M33" s="293"/>
      <c r="N33" s="293"/>
      <c r="O33" s="293"/>
      <c r="P33" s="293"/>
      <c r="Q33" s="293"/>
      <c r="R33" s="293"/>
      <c r="S33" s="293"/>
      <c r="T33" s="293"/>
      <c r="U33" s="293"/>
      <c r="V33" s="293"/>
      <c r="W33" s="294"/>
    </row>
    <row r="34" spans="2:23" s="7" customFormat="1" ht="39.75" customHeight="1">
      <c r="B34" s="295" t="s">
        <v>434</v>
      </c>
      <c r="C34" s="296"/>
      <c r="D34" s="296"/>
      <c r="E34" s="158" t="s">
        <v>435</v>
      </c>
      <c r="F34" s="158" t="s">
        <v>436</v>
      </c>
      <c r="G34" s="159" t="s">
        <v>437</v>
      </c>
      <c r="H34" s="145" t="s">
        <v>438</v>
      </c>
      <c r="I34" s="160" t="s">
        <v>439</v>
      </c>
      <c r="J34" s="158" t="s">
        <v>440</v>
      </c>
      <c r="K34" s="159" t="s">
        <v>441</v>
      </c>
      <c r="L34" s="145" t="s">
        <v>442</v>
      </c>
      <c r="M34" s="145" t="s">
        <v>443</v>
      </c>
      <c r="N34" s="160" t="s">
        <v>444</v>
      </c>
      <c r="O34" s="158" t="s">
        <v>445</v>
      </c>
      <c r="P34" s="159" t="s">
        <v>446</v>
      </c>
      <c r="Q34" s="145" t="s">
        <v>447</v>
      </c>
      <c r="R34" s="160" t="s">
        <v>448</v>
      </c>
      <c r="S34" s="158" t="s">
        <v>449</v>
      </c>
      <c r="T34" s="159" t="s">
        <v>450</v>
      </c>
      <c r="U34" s="145" t="s">
        <v>451</v>
      </c>
      <c r="V34" s="145" t="s">
        <v>452</v>
      </c>
      <c r="W34" s="145" t="s">
        <v>453</v>
      </c>
    </row>
    <row r="35" spans="2:23" s="8" customFormat="1" ht="20.25" customHeight="1">
      <c r="B35" s="297" t="s">
        <v>454</v>
      </c>
      <c r="C35" s="298"/>
      <c r="D35" s="298"/>
      <c r="E35" s="110"/>
      <c r="F35" s="110"/>
      <c r="G35" s="111"/>
      <c r="H35" s="112">
        <f>+IFERROR(SUM(E35:G35),"")</f>
        <v>0</v>
      </c>
      <c r="I35" s="113"/>
      <c r="J35" s="110"/>
      <c r="K35" s="111"/>
      <c r="L35" s="112">
        <f>+IFERROR(SUM(I35:K35),"")</f>
        <v>0</v>
      </c>
      <c r="M35" s="112">
        <f>IFERROR(SUM(E35:G35,I35:K35),"")</f>
        <v>0</v>
      </c>
      <c r="N35" s="113"/>
      <c r="O35" s="110"/>
      <c r="P35" s="111"/>
      <c r="Q35" s="112">
        <f>+IFERROR(SUM(N35:P35),"")</f>
        <v>0</v>
      </c>
      <c r="R35" s="113"/>
      <c r="S35" s="110"/>
      <c r="T35" s="111"/>
      <c r="U35" s="112">
        <f>+IFERROR(SUM(R35:T35),"")</f>
        <v>0</v>
      </c>
      <c r="V35" s="112">
        <f>IFERROR(SUM(N35:P35,R35:T35),"")</f>
        <v>0</v>
      </c>
      <c r="W35" s="131" t="str">
        <f>IF(SUM(E35,F35,G35,I35,J35,K35,N35,O35,P35,R35,S35,T35)=0,"",SUM(E35,F35,G35,I35,J35,K35,N35,O35,P35,R35,S35,T35))</f>
        <v/>
      </c>
    </row>
    <row r="36" spans="2:23" s="8" customFormat="1" ht="20.25" customHeight="1">
      <c r="B36" s="297" t="s">
        <v>455</v>
      </c>
      <c r="C36" s="298"/>
      <c r="D36" s="298"/>
      <c r="E36" s="161"/>
      <c r="F36" s="110"/>
      <c r="G36" s="111"/>
      <c r="H36" s="112">
        <f>+IFERROR(SUM(E36:G36),"")</f>
        <v>0</v>
      </c>
      <c r="I36" s="113"/>
      <c r="J36" s="110"/>
      <c r="K36" s="111"/>
      <c r="L36" s="112">
        <f>+IFERROR(SUM(I36:K36),"")</f>
        <v>0</v>
      </c>
      <c r="M36" s="112">
        <f>IFERROR(SUM(E36:G36,I36:K36),"")</f>
        <v>0</v>
      </c>
      <c r="N36" s="113"/>
      <c r="O36" s="110"/>
      <c r="P36" s="111"/>
      <c r="Q36" s="112">
        <f>+IFERROR(SUM(N36:P36),"")</f>
        <v>0</v>
      </c>
      <c r="R36" s="113"/>
      <c r="S36" s="110"/>
      <c r="T36" s="111"/>
      <c r="U36" s="112">
        <f>+IFERROR(SUM(R36:T36),"")</f>
        <v>0</v>
      </c>
      <c r="V36" s="112">
        <f>IFERROR(SUM(N36:P36,R36:T36),"")</f>
        <v>0</v>
      </c>
      <c r="W36" s="131" t="str">
        <f>IF(SUM(E36,F36,G36,I36,J36,K36,N36,O36,P36,R36,S36,T36)=0,"",SUM(E36,F36,G36,I36,J36,K36,N36,O36,P36,R36,S36,T36))</f>
        <v/>
      </c>
    </row>
    <row r="37" spans="2:23" s="9" customFormat="1" ht="21" customHeight="1">
      <c r="B37" s="278" t="s">
        <v>456</v>
      </c>
      <c r="C37" s="279"/>
      <c r="D37" s="279"/>
      <c r="E37" s="114" t="str">
        <f>IF($E$23="DESCENDENTE","",IF($E$23&lt;&gt;"ASCENDENTE","",IFERROR(E35/E36,"")))</f>
        <v/>
      </c>
      <c r="F37" s="114" t="str">
        <f t="shared" ref="F37:W37" si="0">IF($E$23="DESCENDENTE","",IF($E$23&lt;&gt;"ASCENDENTE","",IFERROR(F35/F36,"")))</f>
        <v/>
      </c>
      <c r="G37" s="115" t="str">
        <f t="shared" si="0"/>
        <v/>
      </c>
      <c r="H37" s="130" t="str">
        <f t="shared" si="0"/>
        <v/>
      </c>
      <c r="I37" s="117" t="str">
        <f t="shared" si="0"/>
        <v/>
      </c>
      <c r="J37" s="114" t="str">
        <f t="shared" si="0"/>
        <v/>
      </c>
      <c r="K37" s="115" t="str">
        <f t="shared" si="0"/>
        <v/>
      </c>
      <c r="L37" s="130" t="str">
        <f t="shared" si="0"/>
        <v/>
      </c>
      <c r="M37" s="130" t="str">
        <f t="shared" si="0"/>
        <v/>
      </c>
      <c r="N37" s="117" t="str">
        <f t="shared" si="0"/>
        <v/>
      </c>
      <c r="O37" s="114" t="str">
        <f t="shared" si="0"/>
        <v/>
      </c>
      <c r="P37" s="115" t="str">
        <f t="shared" si="0"/>
        <v/>
      </c>
      <c r="Q37" s="130" t="str">
        <f t="shared" si="0"/>
        <v/>
      </c>
      <c r="R37" s="117" t="str">
        <f t="shared" si="0"/>
        <v/>
      </c>
      <c r="S37" s="114" t="str">
        <f t="shared" si="0"/>
        <v/>
      </c>
      <c r="T37" s="115" t="str">
        <f t="shared" si="0"/>
        <v/>
      </c>
      <c r="U37" s="130" t="str">
        <f>IF($E$23="DESCENDENTE","",IF($E$23&lt;&gt;"ASCENDENTE","",IFERROR(U35/U36,"")))</f>
        <v/>
      </c>
      <c r="V37" s="130" t="str">
        <f t="shared" si="0"/>
        <v/>
      </c>
      <c r="W37" s="130" t="str">
        <f t="shared" si="0"/>
        <v/>
      </c>
    </row>
    <row r="38" spans="2:23" s="9" customFormat="1" ht="21" customHeight="1">
      <c r="B38" s="278" t="s">
        <v>457</v>
      </c>
      <c r="C38" s="279"/>
      <c r="D38" s="280"/>
      <c r="E38" s="114" t="str">
        <f>IF($E$23="ASCENDENTE","",IF($E$23&lt;&gt;"DESCENDENTE","",IFERROR(E35/E36,"")))</f>
        <v/>
      </c>
      <c r="F38" s="114" t="str">
        <f t="shared" ref="F38:W38" si="1">IF($E$23="ASCENDENTE","",IF($E$23&lt;&gt;"DESCENDENTE","",IFERROR(F35/F36,"")))</f>
        <v/>
      </c>
      <c r="G38" s="115" t="str">
        <f t="shared" si="1"/>
        <v/>
      </c>
      <c r="H38" s="130" t="str">
        <f t="shared" si="1"/>
        <v/>
      </c>
      <c r="I38" s="117" t="str">
        <f t="shared" si="1"/>
        <v/>
      </c>
      <c r="J38" s="114" t="str">
        <f t="shared" si="1"/>
        <v/>
      </c>
      <c r="K38" s="115" t="str">
        <f t="shared" si="1"/>
        <v/>
      </c>
      <c r="L38" s="130" t="str">
        <f>IF($E$23="ASCENDENTE","",IF($E$23&lt;&gt;"DESCENDENTE","",IFERROR(L35/L36,"")))</f>
        <v/>
      </c>
      <c r="M38" s="130" t="str">
        <f t="shared" si="1"/>
        <v/>
      </c>
      <c r="N38" s="117" t="str">
        <f t="shared" si="1"/>
        <v/>
      </c>
      <c r="O38" s="114" t="str">
        <f t="shared" si="1"/>
        <v/>
      </c>
      <c r="P38" s="115" t="str">
        <f t="shared" si="1"/>
        <v/>
      </c>
      <c r="Q38" s="130" t="str">
        <f t="shared" si="1"/>
        <v/>
      </c>
      <c r="R38" s="117" t="str">
        <f t="shared" si="1"/>
        <v/>
      </c>
      <c r="S38" s="114" t="str">
        <f t="shared" si="1"/>
        <v/>
      </c>
      <c r="T38" s="115" t="str">
        <f t="shared" si="1"/>
        <v/>
      </c>
      <c r="U38" s="130" t="str">
        <f>IF($E$23="ASCENDENTE","",IF($E$23&lt;&gt;"DESCENDENTE","",IFERROR(U35/U36,"")))</f>
        <v/>
      </c>
      <c r="V38" s="130" t="str">
        <f t="shared" si="1"/>
        <v/>
      </c>
      <c r="W38" s="130" t="str">
        <f t="shared" si="1"/>
        <v/>
      </c>
    </row>
    <row r="39" spans="2:23" s="9" customFormat="1" ht="21" customHeight="1">
      <c r="B39" s="278" t="s">
        <v>666</v>
      </c>
      <c r="C39" s="279"/>
      <c r="D39" s="280"/>
      <c r="E39" s="114"/>
      <c r="F39" s="114"/>
      <c r="G39" s="115"/>
      <c r="H39" s="130"/>
      <c r="I39" s="117"/>
      <c r="J39" s="114"/>
      <c r="K39" s="115"/>
      <c r="L39" s="130"/>
      <c r="M39" s="130"/>
      <c r="N39" s="117"/>
      <c r="O39" s="114"/>
      <c r="P39" s="115"/>
      <c r="Q39" s="130"/>
      <c r="R39" s="117"/>
      <c r="S39" s="114"/>
      <c r="T39" s="115"/>
      <c r="U39" s="130"/>
      <c r="V39" s="130"/>
      <c r="W39" s="130"/>
    </row>
    <row r="40" spans="2:23" s="9" customFormat="1" ht="20.25" customHeight="1">
      <c r="B40" s="278" t="s">
        <v>458</v>
      </c>
      <c r="C40" s="279"/>
      <c r="D40" s="279"/>
      <c r="E40" s="114">
        <f>IF($J$30="","",$J$30)</f>
        <v>1</v>
      </c>
      <c r="F40" s="114">
        <f t="shared" ref="F40:G40" si="2">IF($J$30="","",$J$30)</f>
        <v>1</v>
      </c>
      <c r="G40" s="114">
        <f t="shared" si="2"/>
        <v>1</v>
      </c>
      <c r="H40" s="130">
        <f>IF($J$30="","",$J$30)</f>
        <v>1</v>
      </c>
      <c r="I40" s="114">
        <f>IF($J$30="","",$J$30)</f>
        <v>1</v>
      </c>
      <c r="J40" s="114">
        <f t="shared" ref="J40:K40" si="3">IF($J$30="","",$J$30)</f>
        <v>1</v>
      </c>
      <c r="K40" s="114">
        <f t="shared" si="3"/>
        <v>1</v>
      </c>
      <c r="L40" s="130">
        <f>IF($J$30="","",$J$30)</f>
        <v>1</v>
      </c>
      <c r="M40" s="130">
        <f>IF($J$30="","",$J$30)</f>
        <v>1</v>
      </c>
      <c r="N40" s="117">
        <f t="shared" ref="N40:O40" si="4">IF($J$30="","",$J$30)</f>
        <v>1</v>
      </c>
      <c r="O40" s="114">
        <f t="shared" si="4"/>
        <v>1</v>
      </c>
      <c r="P40" s="115">
        <f>IF($J$30="","",$J$30)</f>
        <v>1</v>
      </c>
      <c r="Q40" s="130">
        <f>IF($J$30="","",$J$30)</f>
        <v>1</v>
      </c>
      <c r="R40" s="114">
        <f t="shared" ref="R40:S40" si="5">IF($J$30="","",$J$30)</f>
        <v>1</v>
      </c>
      <c r="S40" s="114">
        <f t="shared" si="5"/>
        <v>1</v>
      </c>
      <c r="T40" s="115">
        <f>IF($J$30="","",$J$30)</f>
        <v>1</v>
      </c>
      <c r="U40" s="130">
        <f>IF($J$30="","",$J$30)</f>
        <v>1</v>
      </c>
      <c r="V40" s="130">
        <f>IF($J$30="","",$J$30)</f>
        <v>1</v>
      </c>
      <c r="W40" s="130">
        <f>IF($J$30="","",$J$30)</f>
        <v>1</v>
      </c>
    </row>
    <row r="41" spans="2:23" s="9" customFormat="1" ht="27.75" customHeight="1" thickBot="1">
      <c r="B41" s="281" t="s">
        <v>517</v>
      </c>
      <c r="C41" s="282"/>
      <c r="D41" s="282"/>
      <c r="E41" s="114" t="str">
        <f>(IFERROR((E35/E36)/E40,""))</f>
        <v/>
      </c>
      <c r="F41" s="114" t="str">
        <f t="shared" ref="F41:G41" si="6">(IFERROR((F35/F36)/F40,""))</f>
        <v/>
      </c>
      <c r="G41" s="114" t="str">
        <f t="shared" si="6"/>
        <v/>
      </c>
      <c r="H41" s="116" t="str">
        <f>(IFERROR((H35/H36)/H40,""))</f>
        <v/>
      </c>
      <c r="I41" s="117" t="str">
        <f>(IFERROR((I35/I36)/I40,""))</f>
        <v/>
      </c>
      <c r="J41" s="114" t="str">
        <f>(IFERROR((J35/J36)/J40,""))</f>
        <v/>
      </c>
      <c r="K41" s="115" t="str">
        <f>(IFERROR((K35/K36)/K40,""))</f>
        <v/>
      </c>
      <c r="L41" s="116" t="str">
        <f t="shared" ref="L41:W41" si="7">(IFERROR((L35/L36)/L40,""))</f>
        <v/>
      </c>
      <c r="M41" s="116" t="str">
        <f t="shared" si="7"/>
        <v/>
      </c>
      <c r="N41" s="117" t="str">
        <f>(IFERROR((N35/N36)/N40,""))</f>
        <v/>
      </c>
      <c r="O41" s="114" t="str">
        <f t="shared" si="7"/>
        <v/>
      </c>
      <c r="P41" s="115" t="str">
        <f t="shared" si="7"/>
        <v/>
      </c>
      <c r="Q41" s="116" t="str">
        <f t="shared" si="7"/>
        <v/>
      </c>
      <c r="R41" s="117" t="str">
        <f t="shared" si="7"/>
        <v/>
      </c>
      <c r="S41" s="114" t="str">
        <f t="shared" si="7"/>
        <v/>
      </c>
      <c r="T41" s="115" t="str">
        <f t="shared" si="7"/>
        <v/>
      </c>
      <c r="U41" s="116" t="str">
        <f t="shared" si="7"/>
        <v/>
      </c>
      <c r="V41" s="130" t="str">
        <f t="shared" si="7"/>
        <v/>
      </c>
      <c r="W41" s="130" t="str">
        <f t="shared" si="7"/>
        <v/>
      </c>
    </row>
    <row r="42" spans="2:23" s="9" customFormat="1" ht="32.25" hidden="1" customHeight="1" thickBot="1">
      <c r="B42" s="283" t="s">
        <v>459</v>
      </c>
      <c r="C42" s="284"/>
      <c r="D42" s="284"/>
      <c r="E42" s="155" t="str">
        <f>(IFERROR((#REF!/E35)/E40,""))</f>
        <v/>
      </c>
      <c r="F42" s="155" t="str">
        <f t="shared" ref="F42:W42" si="8">(IFERROR((F35/F36)/F40,""))</f>
        <v/>
      </c>
      <c r="G42" s="156" t="str">
        <f t="shared" si="8"/>
        <v/>
      </c>
      <c r="H42" s="154" t="str">
        <f t="shared" si="8"/>
        <v/>
      </c>
      <c r="I42" s="157" t="str">
        <f t="shared" si="8"/>
        <v/>
      </c>
      <c r="J42" s="155" t="str">
        <f t="shared" si="8"/>
        <v/>
      </c>
      <c r="K42" s="156" t="str">
        <f t="shared" si="8"/>
        <v/>
      </c>
      <c r="L42" s="154" t="str">
        <f t="shared" si="8"/>
        <v/>
      </c>
      <c r="M42" s="154" t="str">
        <f t="shared" si="8"/>
        <v/>
      </c>
      <c r="N42" s="157" t="str">
        <f t="shared" si="8"/>
        <v/>
      </c>
      <c r="O42" s="155" t="str">
        <f t="shared" si="8"/>
        <v/>
      </c>
      <c r="P42" s="156" t="str">
        <f t="shared" si="8"/>
        <v/>
      </c>
      <c r="Q42" s="154" t="str">
        <f t="shared" si="8"/>
        <v/>
      </c>
      <c r="R42" s="157" t="str">
        <f t="shared" si="8"/>
        <v/>
      </c>
      <c r="S42" s="155" t="str">
        <f t="shared" si="8"/>
        <v/>
      </c>
      <c r="T42" s="156" t="str">
        <f t="shared" si="8"/>
        <v/>
      </c>
      <c r="U42" s="154" t="str">
        <f t="shared" si="8"/>
        <v/>
      </c>
      <c r="V42" s="154" t="str">
        <f t="shared" si="8"/>
        <v/>
      </c>
      <c r="W42" s="154" t="str">
        <f t="shared" si="8"/>
        <v/>
      </c>
    </row>
    <row r="43" spans="2:23" s="9" customFormat="1" ht="14.25" thickBot="1">
      <c r="B43" s="261"/>
      <c r="C43" s="262"/>
      <c r="D43" s="262"/>
      <c r="E43" s="262"/>
      <c r="F43" s="262"/>
      <c r="G43" s="262"/>
      <c r="H43" s="263"/>
      <c r="I43" s="262"/>
      <c r="J43" s="262"/>
      <c r="K43" s="262"/>
      <c r="L43" s="263"/>
      <c r="M43" s="263"/>
      <c r="N43" s="262"/>
      <c r="O43" s="262"/>
      <c r="P43" s="262"/>
      <c r="Q43" s="263"/>
      <c r="R43" s="262"/>
      <c r="S43" s="262"/>
      <c r="T43" s="262"/>
      <c r="U43" s="263"/>
      <c r="V43" s="263"/>
      <c r="W43" s="264"/>
    </row>
    <row r="44" spans="2:23" ht="15" customHeight="1">
      <c r="B44" s="118"/>
      <c r="C44" s="119"/>
      <c r="D44" s="119"/>
      <c r="E44" s="119"/>
      <c r="F44" s="119"/>
      <c r="G44" s="119"/>
      <c r="H44" s="119"/>
      <c r="I44" s="119"/>
      <c r="J44" s="119"/>
      <c r="K44" s="119"/>
      <c r="L44" s="120"/>
      <c r="M44" s="119"/>
      <c r="N44" s="265" t="s">
        <v>460</v>
      </c>
      <c r="O44" s="266"/>
      <c r="P44" s="266"/>
      <c r="Q44" s="266"/>
      <c r="R44" s="266"/>
      <c r="S44" s="266"/>
      <c r="T44" s="266"/>
      <c r="U44" s="266"/>
      <c r="V44" s="266"/>
      <c r="W44" s="267"/>
    </row>
    <row r="45" spans="2:23" ht="15" customHeight="1">
      <c r="B45" s="121"/>
      <c r="C45" s="106"/>
      <c r="D45" s="106"/>
      <c r="E45" s="106"/>
      <c r="F45" s="106"/>
      <c r="G45" s="106"/>
      <c r="H45" s="106"/>
      <c r="I45" s="106"/>
      <c r="J45" s="106"/>
      <c r="K45" s="106"/>
      <c r="L45" s="122"/>
      <c r="M45" s="106"/>
      <c r="N45" s="242"/>
      <c r="O45" s="243"/>
      <c r="P45" s="243"/>
      <c r="Q45" s="243"/>
      <c r="R45" s="243"/>
      <c r="S45" s="243"/>
      <c r="T45" s="243"/>
      <c r="U45" s="243"/>
      <c r="V45" s="243"/>
      <c r="W45" s="244"/>
    </row>
    <row r="46" spans="2:23" ht="23.25" customHeight="1">
      <c r="B46" s="121"/>
      <c r="C46" s="106"/>
      <c r="D46" s="106"/>
      <c r="E46" s="106"/>
      <c r="F46" s="106"/>
      <c r="G46" s="106"/>
      <c r="H46" s="106"/>
      <c r="I46" s="106"/>
      <c r="J46" s="106"/>
      <c r="K46" s="106"/>
      <c r="L46" s="122"/>
      <c r="M46" s="106"/>
      <c r="N46" s="268" t="s">
        <v>622</v>
      </c>
      <c r="O46" s="269"/>
      <c r="P46" s="269"/>
      <c r="Q46" s="269"/>
      <c r="R46" s="269"/>
      <c r="S46" s="269"/>
      <c r="T46" s="269"/>
      <c r="U46" s="269"/>
      <c r="V46" s="269"/>
      <c r="W46" s="270"/>
    </row>
    <row r="47" spans="2:23" ht="23.25" customHeight="1">
      <c r="B47" s="121"/>
      <c r="C47" s="106"/>
      <c r="D47" s="106"/>
      <c r="E47" s="106"/>
      <c r="F47" s="106"/>
      <c r="G47" s="106"/>
      <c r="H47" s="106"/>
      <c r="I47" s="106"/>
      <c r="J47" s="106"/>
      <c r="K47" s="106"/>
      <c r="L47" s="122"/>
      <c r="M47" s="106"/>
      <c r="N47" s="271"/>
      <c r="O47" s="272"/>
      <c r="P47" s="272"/>
      <c r="Q47" s="272"/>
      <c r="R47" s="272"/>
      <c r="S47" s="272"/>
      <c r="T47" s="272"/>
      <c r="U47" s="272"/>
      <c r="V47" s="272"/>
      <c r="W47" s="273"/>
    </row>
    <row r="48" spans="2:23" ht="23.25" customHeight="1">
      <c r="B48" s="121"/>
      <c r="C48" s="106"/>
      <c r="D48" s="106"/>
      <c r="E48" s="106"/>
      <c r="F48" s="106"/>
      <c r="G48" s="106"/>
      <c r="H48" s="106"/>
      <c r="I48" s="106"/>
      <c r="J48" s="106"/>
      <c r="K48" s="106"/>
      <c r="L48" s="122"/>
      <c r="M48" s="106"/>
      <c r="N48" s="274"/>
      <c r="O48" s="275"/>
      <c r="P48" s="275"/>
      <c r="Q48" s="275"/>
      <c r="R48" s="275"/>
      <c r="S48" s="275"/>
      <c r="T48" s="275"/>
      <c r="U48" s="275"/>
      <c r="V48" s="275"/>
      <c r="W48" s="276"/>
    </row>
    <row r="49" spans="2:23" ht="23.25" customHeight="1">
      <c r="B49" s="121"/>
      <c r="C49" s="106"/>
      <c r="D49" s="106"/>
      <c r="E49" s="106"/>
      <c r="F49" s="106"/>
      <c r="G49" s="106"/>
      <c r="H49" s="106"/>
      <c r="I49" s="106"/>
      <c r="J49" s="106"/>
      <c r="K49" s="106"/>
      <c r="L49" s="122"/>
      <c r="M49" s="106"/>
      <c r="N49" s="268" t="s">
        <v>623</v>
      </c>
      <c r="O49" s="269"/>
      <c r="P49" s="269"/>
      <c r="Q49" s="269"/>
      <c r="R49" s="269"/>
      <c r="S49" s="269"/>
      <c r="T49" s="269"/>
      <c r="U49" s="269"/>
      <c r="V49" s="269"/>
      <c r="W49" s="270"/>
    </row>
    <row r="50" spans="2:23" ht="23.25" customHeight="1">
      <c r="B50" s="121"/>
      <c r="C50" s="106"/>
      <c r="D50" s="106"/>
      <c r="E50" s="106"/>
      <c r="F50" s="106"/>
      <c r="G50" s="106"/>
      <c r="H50" s="106"/>
      <c r="I50" s="106"/>
      <c r="J50" s="106"/>
      <c r="K50" s="106"/>
      <c r="L50" s="122"/>
      <c r="M50" s="106"/>
      <c r="N50" s="274"/>
      <c r="O50" s="275"/>
      <c r="P50" s="275"/>
      <c r="Q50" s="275"/>
      <c r="R50" s="275"/>
      <c r="S50" s="275"/>
      <c r="T50" s="275"/>
      <c r="U50" s="275"/>
      <c r="V50" s="275"/>
      <c r="W50" s="276"/>
    </row>
    <row r="51" spans="2:23" ht="23.25" customHeight="1">
      <c r="B51" s="121"/>
      <c r="C51" s="106"/>
      <c r="D51" s="106"/>
      <c r="E51" s="106"/>
      <c r="F51" s="106"/>
      <c r="G51" s="106"/>
      <c r="H51" s="106"/>
      <c r="I51" s="106"/>
      <c r="J51" s="106"/>
      <c r="K51" s="106"/>
      <c r="L51" s="122"/>
      <c r="M51" s="106"/>
      <c r="N51" s="268" t="s">
        <v>624</v>
      </c>
      <c r="O51" s="269"/>
      <c r="P51" s="269"/>
      <c r="Q51" s="269"/>
      <c r="R51" s="269"/>
      <c r="S51" s="269"/>
      <c r="T51" s="269"/>
      <c r="U51" s="269"/>
      <c r="V51" s="269"/>
      <c r="W51" s="270"/>
    </row>
    <row r="52" spans="2:23" ht="23.25" customHeight="1">
      <c r="B52" s="121"/>
      <c r="C52" s="106"/>
      <c r="D52" s="106"/>
      <c r="E52" s="106"/>
      <c r="F52" s="106"/>
      <c r="G52" s="106"/>
      <c r="H52" s="106"/>
      <c r="I52" s="106"/>
      <c r="J52" s="106"/>
      <c r="K52" s="106"/>
      <c r="L52" s="122"/>
      <c r="M52" s="106"/>
      <c r="N52" s="274"/>
      <c r="O52" s="275"/>
      <c r="P52" s="275"/>
      <c r="Q52" s="275"/>
      <c r="R52" s="275"/>
      <c r="S52" s="275"/>
      <c r="T52" s="275"/>
      <c r="U52" s="275"/>
      <c r="V52" s="275"/>
      <c r="W52" s="276"/>
    </row>
    <row r="53" spans="2:23" ht="23.25" customHeight="1">
      <c r="B53" s="121"/>
      <c r="C53" s="106"/>
      <c r="D53" s="106"/>
      <c r="E53" s="106"/>
      <c r="F53" s="106"/>
      <c r="G53" s="106"/>
      <c r="H53" s="106"/>
      <c r="I53" s="106"/>
      <c r="J53" s="106"/>
      <c r="K53" s="106"/>
      <c r="L53" s="122"/>
      <c r="M53" s="106"/>
      <c r="N53" s="277" t="s">
        <v>625</v>
      </c>
      <c r="O53" s="277"/>
      <c r="P53" s="277"/>
      <c r="Q53" s="277"/>
      <c r="R53" s="277"/>
      <c r="S53" s="277"/>
      <c r="T53" s="277"/>
      <c r="U53" s="277"/>
      <c r="V53" s="277"/>
      <c r="W53" s="277"/>
    </row>
    <row r="54" spans="2:23" ht="23.25" customHeight="1">
      <c r="B54" s="121"/>
      <c r="C54" s="106"/>
      <c r="D54" s="106"/>
      <c r="E54" s="106"/>
      <c r="F54" s="106"/>
      <c r="G54" s="106"/>
      <c r="H54" s="106"/>
      <c r="I54" s="106"/>
      <c r="J54" s="106"/>
      <c r="K54" s="106"/>
      <c r="L54" s="122"/>
      <c r="M54" s="106"/>
      <c r="N54" s="277"/>
      <c r="O54" s="277"/>
      <c r="P54" s="277"/>
      <c r="Q54" s="277"/>
      <c r="R54" s="277"/>
      <c r="S54" s="277"/>
      <c r="T54" s="277"/>
      <c r="U54" s="277"/>
      <c r="V54" s="277"/>
      <c r="W54" s="277"/>
    </row>
    <row r="55" spans="2:23" ht="23.25" customHeight="1">
      <c r="B55" s="121"/>
      <c r="C55" s="106"/>
      <c r="D55" s="106"/>
      <c r="E55" s="106"/>
      <c r="F55" s="106"/>
      <c r="G55" s="106"/>
      <c r="H55" s="106"/>
      <c r="I55" s="106"/>
      <c r="J55" s="106"/>
      <c r="K55" s="106"/>
      <c r="L55" s="122"/>
      <c r="M55" s="106"/>
      <c r="N55" s="277"/>
      <c r="O55" s="277"/>
      <c r="P55" s="277"/>
      <c r="Q55" s="277"/>
      <c r="R55" s="277"/>
      <c r="S55" s="277"/>
      <c r="T55" s="277"/>
      <c r="U55" s="277"/>
      <c r="V55" s="277"/>
      <c r="W55" s="277"/>
    </row>
    <row r="56" spans="2:23" ht="15" customHeight="1">
      <c r="B56" s="121"/>
      <c r="C56" s="106"/>
      <c r="D56" s="106"/>
      <c r="E56" s="106"/>
      <c r="F56" s="106"/>
      <c r="G56" s="106"/>
      <c r="H56" s="106"/>
      <c r="I56" s="106"/>
      <c r="J56" s="106"/>
      <c r="K56" s="106"/>
      <c r="L56" s="122"/>
      <c r="M56" s="106"/>
      <c r="N56" s="239" t="s">
        <v>461</v>
      </c>
      <c r="O56" s="240"/>
      <c r="P56" s="240"/>
      <c r="Q56" s="240"/>
      <c r="R56" s="240"/>
      <c r="S56" s="240"/>
      <c r="T56" s="240"/>
      <c r="U56" s="240"/>
      <c r="V56" s="240"/>
      <c r="W56" s="241"/>
    </row>
    <row r="57" spans="2:23" ht="15" customHeight="1">
      <c r="B57" s="121"/>
      <c r="C57" s="106"/>
      <c r="D57" s="106"/>
      <c r="E57" s="106"/>
      <c r="F57" s="106"/>
      <c r="G57" s="106"/>
      <c r="H57" s="106"/>
      <c r="I57" s="106"/>
      <c r="J57" s="106"/>
      <c r="K57" s="106"/>
      <c r="L57" s="122"/>
      <c r="M57" s="106"/>
      <c r="N57" s="242"/>
      <c r="O57" s="243"/>
      <c r="P57" s="243"/>
      <c r="Q57" s="243"/>
      <c r="R57" s="243"/>
      <c r="S57" s="243"/>
      <c r="T57" s="243"/>
      <c r="U57" s="243"/>
      <c r="V57" s="243"/>
      <c r="W57" s="244"/>
    </row>
    <row r="58" spans="2:23" ht="29.25" customHeight="1">
      <c r="B58" s="121"/>
      <c r="C58" s="106"/>
      <c r="D58" s="106"/>
      <c r="E58" s="106"/>
      <c r="F58" s="106"/>
      <c r="G58" s="106"/>
      <c r="H58" s="106"/>
      <c r="I58" s="106"/>
      <c r="J58" s="106"/>
      <c r="K58" s="106"/>
      <c r="L58" s="122"/>
      <c r="M58" s="106"/>
      <c r="N58" s="245" t="s">
        <v>462</v>
      </c>
      <c r="O58" s="246"/>
      <c r="P58" s="246"/>
      <c r="Q58" s="247"/>
      <c r="R58" s="235" t="s">
        <v>463</v>
      </c>
      <c r="S58" s="235"/>
      <c r="T58" s="232" t="s">
        <v>464</v>
      </c>
      <c r="U58" s="235"/>
      <c r="V58" s="251"/>
      <c r="W58" s="252"/>
    </row>
    <row r="59" spans="2:23" ht="15" customHeight="1">
      <c r="B59" s="121"/>
      <c r="C59" s="106"/>
      <c r="D59" s="106"/>
      <c r="E59" s="106"/>
      <c r="F59" s="106"/>
      <c r="G59" s="106"/>
      <c r="H59" s="106"/>
      <c r="I59" s="106"/>
      <c r="J59" s="106"/>
      <c r="K59" s="106"/>
      <c r="L59" s="122"/>
      <c r="M59" s="106"/>
      <c r="N59" s="248"/>
      <c r="O59" s="249"/>
      <c r="P59" s="249"/>
      <c r="Q59" s="250"/>
      <c r="R59" s="237"/>
      <c r="S59" s="237"/>
      <c r="T59" s="234"/>
      <c r="U59" s="237"/>
      <c r="V59" s="253"/>
      <c r="W59" s="254"/>
    </row>
    <row r="60" spans="2:23" ht="15" customHeight="1">
      <c r="B60" s="121"/>
      <c r="C60" s="106"/>
      <c r="D60" s="106"/>
      <c r="E60" s="106"/>
      <c r="F60" s="106"/>
      <c r="G60" s="106"/>
      <c r="H60" s="106"/>
      <c r="I60" s="106"/>
      <c r="J60" s="106"/>
      <c r="K60" s="106"/>
      <c r="L60" s="122"/>
      <c r="M60" s="106"/>
      <c r="N60" s="245" t="s">
        <v>502</v>
      </c>
      <c r="O60" s="246"/>
      <c r="P60" s="246"/>
      <c r="Q60" s="247"/>
      <c r="R60" s="260" t="s">
        <v>463</v>
      </c>
      <c r="S60" s="260"/>
      <c r="T60" s="232" t="s">
        <v>464</v>
      </c>
      <c r="U60" s="235"/>
      <c r="V60" s="253"/>
      <c r="W60" s="254"/>
    </row>
    <row r="61" spans="2:23" ht="15" customHeight="1">
      <c r="B61" s="121"/>
      <c r="C61" s="106"/>
      <c r="D61" s="106"/>
      <c r="E61" s="106"/>
      <c r="F61" s="106"/>
      <c r="G61" s="106"/>
      <c r="H61" s="106"/>
      <c r="I61" s="106"/>
      <c r="J61" s="106"/>
      <c r="K61" s="106"/>
      <c r="L61" s="122"/>
      <c r="M61" s="106"/>
      <c r="N61" s="257"/>
      <c r="O61" s="258"/>
      <c r="P61" s="258"/>
      <c r="Q61" s="259"/>
      <c r="R61" s="260"/>
      <c r="S61" s="260"/>
      <c r="T61" s="233"/>
      <c r="U61" s="236"/>
      <c r="V61" s="253"/>
      <c r="W61" s="254"/>
    </row>
    <row r="62" spans="2:23" ht="15" customHeight="1" thickBot="1">
      <c r="B62" s="123"/>
      <c r="C62" s="124"/>
      <c r="D62" s="124"/>
      <c r="E62" s="124"/>
      <c r="F62" s="124"/>
      <c r="G62" s="124"/>
      <c r="H62" s="124"/>
      <c r="I62" s="124"/>
      <c r="J62" s="124"/>
      <c r="K62" s="124"/>
      <c r="L62" s="125"/>
      <c r="M62" s="124"/>
      <c r="N62" s="248"/>
      <c r="O62" s="249"/>
      <c r="P62" s="249"/>
      <c r="Q62" s="250"/>
      <c r="R62" s="260"/>
      <c r="S62" s="260"/>
      <c r="T62" s="234"/>
      <c r="U62" s="237"/>
      <c r="V62" s="255"/>
      <c r="W62" s="256"/>
    </row>
    <row r="63" spans="2:23">
      <c r="B63" s="10"/>
      <c r="C63" s="10"/>
      <c r="D63" s="10"/>
      <c r="E63" s="10"/>
      <c r="F63" s="10"/>
      <c r="G63" s="10"/>
      <c r="H63" s="10"/>
      <c r="I63" s="10"/>
      <c r="J63" s="10"/>
      <c r="K63" s="10"/>
      <c r="L63" s="10"/>
      <c r="M63" s="10"/>
      <c r="N63" s="10"/>
      <c r="O63" s="10"/>
      <c r="P63" s="10"/>
    </row>
    <row r="64" spans="2:23">
      <c r="B64" s="238" t="s">
        <v>523</v>
      </c>
      <c r="C64" s="238"/>
      <c r="D64" s="238"/>
      <c r="E64" s="238"/>
      <c r="F64" s="238"/>
      <c r="G64" s="238"/>
      <c r="H64" s="238"/>
      <c r="I64" s="238"/>
      <c r="J64" s="238"/>
      <c r="K64" s="238"/>
      <c r="L64" s="238"/>
      <c r="O64" s="10"/>
      <c r="P64" s="10"/>
    </row>
    <row r="65" spans="2:23">
      <c r="B65" s="10" t="s">
        <v>523</v>
      </c>
      <c r="O65" s="10"/>
      <c r="P65" s="10"/>
    </row>
    <row r="66" spans="2:23">
      <c r="B66" s="12" t="s">
        <v>536</v>
      </c>
      <c r="F66" s="12" t="s">
        <v>465</v>
      </c>
      <c r="G66" s="12" t="s">
        <v>466</v>
      </c>
      <c r="H66" s="12" t="s">
        <v>467</v>
      </c>
      <c r="I66" s="12" t="s">
        <v>468</v>
      </c>
      <c r="J66" s="12" t="s">
        <v>469</v>
      </c>
      <c r="O66" s="10"/>
      <c r="P66" s="10"/>
      <c r="Q66" s="10"/>
      <c r="R66" s="10"/>
      <c r="S66" s="10"/>
      <c r="T66" s="10"/>
      <c r="U66" s="10"/>
      <c r="V66" s="10"/>
      <c r="W66" s="10"/>
    </row>
    <row r="67" spans="2:23">
      <c r="B67" s="12" t="s">
        <v>523</v>
      </c>
      <c r="F67" s="13" t="str">
        <f>+H37</f>
        <v/>
      </c>
      <c r="G67" s="13" t="str">
        <f>+L37</f>
        <v/>
      </c>
      <c r="H67" s="13" t="str">
        <f>+Q37</f>
        <v/>
      </c>
      <c r="I67" s="13" t="str">
        <f>+U37</f>
        <v/>
      </c>
      <c r="J67" s="13" t="str">
        <f>+W37</f>
        <v/>
      </c>
      <c r="N67" s="14"/>
      <c r="O67" s="15"/>
      <c r="P67" s="15"/>
      <c r="Q67" s="15"/>
      <c r="R67" s="15"/>
      <c r="S67" s="10"/>
      <c r="T67" s="10"/>
      <c r="U67" s="10"/>
      <c r="V67" s="10"/>
      <c r="W67" s="10"/>
    </row>
    <row r="68" spans="2:23" hidden="1">
      <c r="F68" s="14">
        <f>+H40</f>
        <v>1</v>
      </c>
      <c r="G68" s="14">
        <f>+L40</f>
        <v>1</v>
      </c>
      <c r="H68" s="14">
        <f>+Q40</f>
        <v>1</v>
      </c>
      <c r="I68" s="14">
        <f>+U40</f>
        <v>1</v>
      </c>
      <c r="J68" s="14">
        <f>+W40</f>
        <v>1</v>
      </c>
      <c r="K68" s="14"/>
      <c r="L68" s="14"/>
      <c r="M68" s="14"/>
      <c r="O68" s="10"/>
      <c r="P68" s="10"/>
      <c r="Q68" s="10"/>
      <c r="R68" s="10"/>
      <c r="S68" s="10"/>
      <c r="T68" s="10"/>
      <c r="U68" s="10"/>
      <c r="V68" s="10"/>
      <c r="W68" s="10"/>
    </row>
    <row r="69" spans="2:23" hidden="1">
      <c r="F69" s="13" t="str">
        <f>+H41</f>
        <v/>
      </c>
      <c r="G69" s="13" t="str">
        <f>+L41</f>
        <v/>
      </c>
      <c r="H69" s="13" t="str">
        <f>+Q41</f>
        <v/>
      </c>
      <c r="I69" s="13" t="str">
        <f>+U41</f>
        <v/>
      </c>
      <c r="J69" s="13" t="str">
        <f>+W41</f>
        <v/>
      </c>
      <c r="O69" s="10"/>
      <c r="P69" s="10"/>
      <c r="Q69" s="10"/>
      <c r="R69" s="10"/>
      <c r="S69" s="10"/>
      <c r="T69" s="10"/>
      <c r="U69" s="10"/>
      <c r="V69" s="10"/>
      <c r="W69" s="10"/>
    </row>
    <row r="70" spans="2:23" hidden="1">
      <c r="O70" s="10"/>
      <c r="P70" s="10"/>
    </row>
    <row r="71" spans="2:23" hidden="1">
      <c r="O71" s="10"/>
      <c r="P71" s="10"/>
    </row>
    <row r="72" spans="2:23" hidden="1">
      <c r="O72" s="10"/>
      <c r="P72" s="10"/>
    </row>
  </sheetData>
  <sheetProtection algorithmName="SHA-512" hashValue="nhXKkPu5ZxPD0a6kUlzIU4gcx9KYSCAQOdwhYga+YcR+AlIUr4Q9RWdD/OfT4McfwycR/n0amm02ymvlSVdJEQ==" saltValue="W128sEP1BBV525AJI0t94g==" spinCount="100000" sheet="1" selectLockedCells="1"/>
  <mergeCells count="87">
    <mergeCell ref="B13:E13"/>
    <mergeCell ref="F13:W13"/>
    <mergeCell ref="B2:E5"/>
    <mergeCell ref="F2:S3"/>
    <mergeCell ref="T2:W2"/>
    <mergeCell ref="T3:W3"/>
    <mergeCell ref="F4:S5"/>
    <mergeCell ref="T4:W4"/>
    <mergeCell ref="T5:W5"/>
    <mergeCell ref="Q7:W7"/>
    <mergeCell ref="V8:W8"/>
    <mergeCell ref="V9:W9"/>
    <mergeCell ref="B11:W11"/>
    <mergeCell ref="B12:W12"/>
    <mergeCell ref="B21:D21"/>
    <mergeCell ref="E21:W21"/>
    <mergeCell ref="B14:E14"/>
    <mergeCell ref="F14:W14"/>
    <mergeCell ref="B15:E15"/>
    <mergeCell ref="F15:W15"/>
    <mergeCell ref="B16:E16"/>
    <mergeCell ref="F16:W16"/>
    <mergeCell ref="B17:E17"/>
    <mergeCell ref="F17:W17"/>
    <mergeCell ref="B18:W18"/>
    <mergeCell ref="B19:W19"/>
    <mergeCell ref="B20:W20"/>
    <mergeCell ref="B22:D22"/>
    <mergeCell ref="E22:W22"/>
    <mergeCell ref="B23:D23"/>
    <mergeCell ref="E23:W23"/>
    <mergeCell ref="B24:D25"/>
    <mergeCell ref="E24:F24"/>
    <mergeCell ref="G24:K24"/>
    <mergeCell ref="M24:P24"/>
    <mergeCell ref="Q24:W24"/>
    <mergeCell ref="E25:F25"/>
    <mergeCell ref="G25:K25"/>
    <mergeCell ref="M25:P25"/>
    <mergeCell ref="Q25:W25"/>
    <mergeCell ref="B26:W26"/>
    <mergeCell ref="B27:D27"/>
    <mergeCell ref="E27:W27"/>
    <mergeCell ref="L30:O30"/>
    <mergeCell ref="P30:W30"/>
    <mergeCell ref="B28:W28"/>
    <mergeCell ref="B29:F29"/>
    <mergeCell ref="G29:H29"/>
    <mergeCell ref="I29:K29"/>
    <mergeCell ref="L29:R29"/>
    <mergeCell ref="S29:T29"/>
    <mergeCell ref="U29:W29"/>
    <mergeCell ref="B36:D36"/>
    <mergeCell ref="B30:D30"/>
    <mergeCell ref="E30:F30"/>
    <mergeCell ref="G30:I30"/>
    <mergeCell ref="J30:K30"/>
    <mergeCell ref="B31:W31"/>
    <mergeCell ref="B32:W32"/>
    <mergeCell ref="B33:W33"/>
    <mergeCell ref="B34:D34"/>
    <mergeCell ref="B35:D35"/>
    <mergeCell ref="N53:W55"/>
    <mergeCell ref="B37:D37"/>
    <mergeCell ref="B38:D38"/>
    <mergeCell ref="B39:D39"/>
    <mergeCell ref="B40:D40"/>
    <mergeCell ref="B41:D41"/>
    <mergeCell ref="B42:D42"/>
    <mergeCell ref="B43:W43"/>
    <mergeCell ref="N44:W45"/>
    <mergeCell ref="N46:W48"/>
    <mergeCell ref="N49:W50"/>
    <mergeCell ref="N51:W52"/>
    <mergeCell ref="T60:T62"/>
    <mergeCell ref="U60:U62"/>
    <mergeCell ref="B64:L64"/>
    <mergeCell ref="N56:W57"/>
    <mergeCell ref="N58:Q59"/>
    <mergeCell ref="R58:R59"/>
    <mergeCell ref="S58:S59"/>
    <mergeCell ref="T58:T59"/>
    <mergeCell ref="U58:U59"/>
    <mergeCell ref="V58:W62"/>
    <mergeCell ref="N60:Q62"/>
    <mergeCell ref="R60:R62"/>
    <mergeCell ref="S60:S62"/>
  </mergeCells>
  <conditionalFormatting sqref="E42:W42">
    <cfRule type="cellIs" dxfId="35" priority="14" stopIfTrue="1" operator="between">
      <formula>0.76</formula>
      <formula>10</formula>
    </cfRule>
    <cfRule type="cellIs" dxfId="34" priority="15" stopIfTrue="1" operator="between">
      <formula>0.5</formula>
      <formula>0.759</formula>
    </cfRule>
    <cfRule type="cellIs" dxfId="33" priority="16" stopIfTrue="1" operator="between">
      <formula>0</formula>
      <formula>0.499</formula>
    </cfRule>
  </conditionalFormatting>
  <conditionalFormatting sqref="E38:W39">
    <cfRule type="cellIs" dxfId="32" priority="11" stopIfTrue="1" operator="greaterThanOrEqual">
      <formula>0.1</formula>
    </cfRule>
    <cfRule type="cellIs" dxfId="31" priority="12" stopIfTrue="1" operator="between">
      <formula>0.0301</formula>
      <formula>0.9999</formula>
    </cfRule>
    <cfRule type="cellIs" dxfId="30" priority="13" stopIfTrue="1" operator="between">
      <formula>0</formula>
      <formula>0.03</formula>
    </cfRule>
  </conditionalFormatting>
  <conditionalFormatting sqref="E38:W39">
    <cfRule type="containsBlanks" priority="10" stopIfTrue="1">
      <formula>LEN(TRIM(E38))=0</formula>
    </cfRule>
  </conditionalFormatting>
  <conditionalFormatting sqref="E37:W37">
    <cfRule type="cellIs" dxfId="29" priority="7" stopIfTrue="1" operator="between">
      <formula>0.76</formula>
      <formula>10</formula>
    </cfRule>
    <cfRule type="cellIs" dxfId="28" priority="8" stopIfTrue="1" operator="between">
      <formula>0.5</formula>
      <formula>0.759</formula>
    </cfRule>
    <cfRule type="cellIs" dxfId="27" priority="9" stopIfTrue="1" operator="between">
      <formula>0</formula>
      <formula>0.499</formula>
    </cfRule>
  </conditionalFormatting>
  <conditionalFormatting sqref="F41:W41">
    <cfRule type="cellIs" dxfId="26" priority="4" stopIfTrue="1" operator="between">
      <formula>0.76</formula>
      <formula>10</formula>
    </cfRule>
    <cfRule type="cellIs" dxfId="25" priority="5" stopIfTrue="1" operator="between">
      <formula>0.5</formula>
      <formula>0.759</formula>
    </cfRule>
    <cfRule type="cellIs" dxfId="24" priority="6" stopIfTrue="1" operator="between">
      <formula>0</formula>
      <formula>0.499</formula>
    </cfRule>
  </conditionalFormatting>
  <conditionalFormatting sqref="E41:G41">
    <cfRule type="cellIs" dxfId="23" priority="1" stopIfTrue="1" operator="between">
      <formula>0.76</formula>
      <formula>10</formula>
    </cfRule>
    <cfRule type="cellIs" dxfId="22" priority="2" stopIfTrue="1" operator="between">
      <formula>0.5</formula>
      <formula>0.759</formula>
    </cfRule>
    <cfRule type="cellIs" dxfId="21" priority="3" stopIfTrue="1" operator="between">
      <formula>0</formula>
      <formula>0.499</formula>
    </cfRule>
  </conditionalFormatting>
  <printOptions horizontalCentered="1" verticalCentered="1"/>
  <pageMargins left="0.23622047244094491" right="0.23622047244094491" top="0.74803149606299213" bottom="0.74803149606299213" header="0.31496062992125984" footer="0.31496062992125984"/>
  <pageSetup paperSize="9" scale="33" orientation="portrait" r:id="rId1"/>
  <rowBreaks count="1" manualBreakCount="1">
    <brk id="62" max="16383" man="1"/>
  </rowBreaks>
  <colBreaks count="1" manualBreakCount="1">
    <brk id="23" max="1048575" man="1"/>
  </colBreaks>
  <drawing r:id="rId2"/>
  <legacyDrawing r:id="rId3"/>
  <extLst>
    <ext xmlns:x14="http://schemas.microsoft.com/office/spreadsheetml/2009/9/main" uri="{CCE6A557-97BC-4b89-ADB6-D9C93CAAB3DF}">
      <x14:dataValidations xmlns:xm="http://schemas.microsoft.com/office/excel/2006/main" count="6">
        <x14:dataValidation type="list" allowBlank="1" showInputMessage="1" showErrorMessage="1" xr:uid="{10E1F802-7E30-4005-9938-597F25744047}">
          <x14:formula1>
            <xm:f>Hoja1!$D$27:$D$29</xm:f>
          </x14:formula1>
          <xm:sqref>E23</xm:sqref>
        </x14:dataValidation>
        <x14:dataValidation type="list" allowBlank="1" showInputMessage="1" showErrorMessage="1" xr:uid="{3460E369-A380-47F0-81B6-019D1590E88A}">
          <x14:formula1>
            <xm:f>'Objetivos procesos '!$C$3:$C$28</xm:f>
          </x14:formula1>
          <xm:sqref>F13:W13</xm:sqref>
        </x14:dataValidation>
        <x14:dataValidation type="list" allowBlank="1" showInputMessage="1" showErrorMessage="1" xr:uid="{F43BC53B-E5B7-4780-82A4-8578D83EB9DF}">
          <x14:formula1>
            <xm:f>Hoja1!$D$4:$D$10</xm:f>
          </x14:formula1>
          <xm:sqref>F17:W17</xm:sqref>
        </x14:dataValidation>
        <x14:dataValidation type="list" allowBlank="1" showInputMessage="1" showErrorMessage="1" xr:uid="{12BF74C4-1905-4566-B322-40D0DF954620}">
          <x14:formula1>
            <xm:f>'1.IDP'!$J$3:$J$9</xm:f>
          </x14:formula1>
          <xm:sqref>G29:H29</xm:sqref>
        </x14:dataValidation>
        <x14:dataValidation type="list" allowBlank="1" showInputMessage="1" showErrorMessage="1" xr:uid="{9B98DEE2-7548-43E4-8541-43AE80560F2D}">
          <x14:formula1>
            <xm:f>'1.IDP'!$E$4:$E$8</xm:f>
          </x14:formula1>
          <xm:sqref>E30:F30</xm:sqref>
        </x14:dataValidation>
        <x14:dataValidation type="list" allowBlank="1" showInputMessage="1" showErrorMessage="1" xr:uid="{2D0E6032-E568-403E-B1B8-7794EC5075B6}">
          <x14:formula1>
            <xm:f>Hoja1!$E$4:$E$16</xm:f>
          </x14:formula1>
          <xm:sqref>O8</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077389-2E40-4A51-B16D-B3A0BAB489EA}">
  <dimension ref="A1:Z113"/>
  <sheetViews>
    <sheetView showGridLines="0" workbookViewId="0">
      <selection activeCell="C9" sqref="C9"/>
    </sheetView>
  </sheetViews>
  <sheetFormatPr baseColWidth="10" defaultColWidth="11.42578125" defaultRowHeight="30" customHeight="1"/>
  <cols>
    <col min="1" max="1" width="26.42578125" style="179" customWidth="1"/>
    <col min="2" max="2" width="36.28515625" style="179" customWidth="1"/>
    <col min="3" max="22" width="15.7109375" style="179" customWidth="1"/>
    <col min="23" max="23" width="5.28515625" style="172" customWidth="1"/>
    <col min="24" max="24" width="10.7109375" style="172" customWidth="1"/>
    <col min="25" max="25" width="44.5703125" style="172" customWidth="1"/>
    <col min="26" max="26" width="11.42578125" style="171"/>
    <col min="27" max="16384" width="11.42578125" style="172"/>
  </cols>
  <sheetData>
    <row r="1" spans="1:26" s="180" customFormat="1" ht="42.75" customHeight="1">
      <c r="A1" s="416"/>
      <c r="B1" s="416"/>
      <c r="C1" s="417" t="s">
        <v>553</v>
      </c>
      <c r="D1" s="418"/>
      <c r="E1" s="418"/>
      <c r="F1" s="418"/>
      <c r="G1" s="418"/>
      <c r="H1" s="418"/>
      <c r="I1" s="418"/>
      <c r="J1" s="418"/>
      <c r="K1" s="418"/>
      <c r="L1" s="418"/>
      <c r="M1" s="418"/>
      <c r="N1" s="418"/>
      <c r="O1" s="418"/>
      <c r="P1" s="418"/>
      <c r="Q1" s="418"/>
      <c r="R1" s="418"/>
      <c r="S1" s="418"/>
      <c r="T1" s="418"/>
      <c r="U1" s="418"/>
      <c r="V1" s="418"/>
      <c r="W1" s="418"/>
      <c r="X1" s="418"/>
      <c r="Y1" s="419"/>
    </row>
    <row r="2" spans="1:26" s="180" customFormat="1" ht="42.75" customHeight="1">
      <c r="A2" s="416"/>
      <c r="B2" s="416"/>
      <c r="C2" s="420"/>
      <c r="D2" s="421"/>
      <c r="E2" s="421"/>
      <c r="F2" s="421"/>
      <c r="G2" s="421"/>
      <c r="H2" s="421"/>
      <c r="I2" s="421"/>
      <c r="J2" s="421"/>
      <c r="K2" s="421"/>
      <c r="L2" s="421"/>
      <c r="M2" s="421"/>
      <c r="N2" s="421"/>
      <c r="O2" s="421"/>
      <c r="P2" s="421"/>
      <c r="Q2" s="421"/>
      <c r="R2" s="421"/>
      <c r="S2" s="421"/>
      <c r="T2" s="421"/>
      <c r="U2" s="421"/>
      <c r="V2" s="421"/>
      <c r="W2" s="421"/>
      <c r="X2" s="421"/>
      <c r="Y2" s="422"/>
    </row>
    <row r="3" spans="1:26" s="165" customFormat="1" ht="27.75" customHeight="1">
      <c r="A3" s="162"/>
      <c r="B3" s="186"/>
      <c r="C3" s="186"/>
      <c r="D3" s="186"/>
      <c r="E3" s="186"/>
      <c r="F3" s="186"/>
      <c r="G3" s="186"/>
      <c r="H3" s="186"/>
      <c r="I3" s="186"/>
      <c r="J3" s="186"/>
      <c r="K3" s="186"/>
      <c r="L3" s="186"/>
      <c r="M3" s="186"/>
      <c r="N3" s="186"/>
      <c r="O3" s="186"/>
      <c r="P3" s="186"/>
      <c r="Q3" s="186"/>
      <c r="R3" s="186"/>
      <c r="S3" s="186"/>
      <c r="T3" s="186"/>
      <c r="U3" s="186"/>
      <c r="V3" s="186"/>
      <c r="W3" s="163"/>
      <c r="X3" s="163"/>
      <c r="Y3" s="163"/>
      <c r="Z3" s="164"/>
    </row>
    <row r="4" spans="1:26" s="168" customFormat="1" ht="19.5" customHeight="1">
      <c r="A4" s="166" t="s">
        <v>548</v>
      </c>
      <c r="B4" s="423" t="e">
        <f>+#REF!</f>
        <v>#REF!</v>
      </c>
      <c r="C4" s="423"/>
      <c r="D4" s="423"/>
      <c r="E4" s="423"/>
      <c r="F4" s="423"/>
      <c r="G4" s="423"/>
      <c r="H4" s="423"/>
      <c r="I4" s="423"/>
      <c r="J4" s="423"/>
      <c r="K4" s="423"/>
      <c r="L4" s="423"/>
      <c r="M4" s="423"/>
      <c r="N4" s="423"/>
      <c r="O4" s="423"/>
      <c r="P4" s="423"/>
      <c r="Q4" s="423"/>
      <c r="R4" s="423"/>
      <c r="S4" s="423"/>
      <c r="T4" s="423"/>
      <c r="U4" s="423"/>
      <c r="V4" s="423"/>
      <c r="W4" s="423"/>
      <c r="X4" s="423"/>
      <c r="Y4" s="423"/>
      <c r="Z4" s="167"/>
    </row>
    <row r="5" spans="1:26" ht="11.25" customHeight="1" thickBot="1">
      <c r="A5" s="169"/>
      <c r="B5" s="169"/>
      <c r="C5" s="169"/>
      <c r="D5" s="169"/>
      <c r="E5" s="169"/>
      <c r="F5" s="169"/>
      <c r="G5" s="169"/>
      <c r="H5" s="169"/>
      <c r="I5" s="169"/>
      <c r="J5" s="169"/>
      <c r="K5" s="169"/>
      <c r="L5" s="169"/>
      <c r="M5" s="169"/>
      <c r="N5" s="169"/>
      <c r="O5" s="169"/>
      <c r="P5" s="169"/>
      <c r="Q5" s="169"/>
      <c r="R5" s="169"/>
      <c r="S5" s="169"/>
      <c r="T5" s="169"/>
      <c r="U5" s="169"/>
      <c r="V5" s="169"/>
      <c r="W5" s="170"/>
      <c r="X5" s="170"/>
      <c r="Y5" s="170"/>
    </row>
    <row r="6" spans="1:26" s="174" customFormat="1" ht="15" customHeight="1">
      <c r="A6" s="424" t="s">
        <v>549</v>
      </c>
      <c r="B6" s="408" t="s">
        <v>667</v>
      </c>
      <c r="C6" s="408" t="s">
        <v>435</v>
      </c>
      <c r="D6" s="408" t="s">
        <v>436</v>
      </c>
      <c r="E6" s="408" t="s">
        <v>632</v>
      </c>
      <c r="F6" s="408" t="s">
        <v>633</v>
      </c>
      <c r="G6" s="408" t="s">
        <v>551</v>
      </c>
      <c r="H6" s="408" t="s">
        <v>439</v>
      </c>
      <c r="I6" s="408" t="s">
        <v>440</v>
      </c>
      <c r="J6" s="408" t="s">
        <v>441</v>
      </c>
      <c r="K6" s="408" t="s">
        <v>634</v>
      </c>
      <c r="L6" s="408" t="s">
        <v>551</v>
      </c>
      <c r="M6" s="408" t="s">
        <v>444</v>
      </c>
      <c r="N6" s="408" t="s">
        <v>445</v>
      </c>
      <c r="O6" s="408" t="s">
        <v>446</v>
      </c>
      <c r="P6" s="408" t="s">
        <v>635</v>
      </c>
      <c r="Q6" s="408" t="s">
        <v>551</v>
      </c>
      <c r="R6" s="408" t="s">
        <v>448</v>
      </c>
      <c r="S6" s="408" t="s">
        <v>449</v>
      </c>
      <c r="T6" s="408" t="s">
        <v>450</v>
      </c>
      <c r="U6" s="408" t="s">
        <v>636</v>
      </c>
      <c r="V6" s="408" t="s">
        <v>551</v>
      </c>
      <c r="W6" s="408" t="s">
        <v>550</v>
      </c>
      <c r="X6" s="408"/>
      <c r="Y6" s="410"/>
      <c r="Z6" s="173"/>
    </row>
    <row r="7" spans="1:26" s="176" customFormat="1" ht="15.75" customHeight="1">
      <c r="A7" s="425"/>
      <c r="B7" s="409"/>
      <c r="C7" s="409"/>
      <c r="D7" s="409"/>
      <c r="E7" s="409"/>
      <c r="F7" s="409"/>
      <c r="G7" s="409"/>
      <c r="H7" s="409"/>
      <c r="I7" s="409"/>
      <c r="J7" s="409"/>
      <c r="K7" s="409"/>
      <c r="L7" s="409"/>
      <c r="M7" s="409"/>
      <c r="N7" s="409"/>
      <c r="O7" s="409"/>
      <c r="P7" s="409"/>
      <c r="Q7" s="409"/>
      <c r="R7" s="409"/>
      <c r="S7" s="409"/>
      <c r="T7" s="409"/>
      <c r="U7" s="409"/>
      <c r="V7" s="409"/>
      <c r="W7" s="409"/>
      <c r="X7" s="409"/>
      <c r="Y7" s="411"/>
      <c r="Z7" s="175"/>
    </row>
    <row r="8" spans="1:26" ht="62.25" customHeight="1">
      <c r="A8" s="412" t="s">
        <v>554</v>
      </c>
      <c r="B8" s="206"/>
      <c r="C8" s="187">
        <f t="shared" ref="C8:E9" si="0">+C10+C12+C14+C16+C18+C20+C22</f>
        <v>0</v>
      </c>
      <c r="D8" s="187">
        <f t="shared" si="0"/>
        <v>0</v>
      </c>
      <c r="E8" s="187">
        <f t="shared" si="0"/>
        <v>0</v>
      </c>
      <c r="F8" s="187">
        <f>+C8+D8+E8</f>
        <v>0</v>
      </c>
      <c r="G8" s="414" t="str">
        <f>IF(F8=0," ",F8/F9)</f>
        <v xml:space="preserve"> </v>
      </c>
      <c r="H8" s="187">
        <f t="shared" ref="H8:J9" si="1">+H10+H12+H14+H16+H18+H20+H22</f>
        <v>0</v>
      </c>
      <c r="I8" s="187">
        <f t="shared" si="1"/>
        <v>0</v>
      </c>
      <c r="J8" s="187">
        <f t="shared" si="1"/>
        <v>0</v>
      </c>
      <c r="K8" s="187">
        <f>+H8+I8+J8</f>
        <v>0</v>
      </c>
      <c r="L8" s="414" t="str">
        <f>IF(K8=0," ",K8/K9)</f>
        <v xml:space="preserve"> </v>
      </c>
      <c r="M8" s="187">
        <f t="shared" ref="M8:O9" si="2">+M10+M12+M14+M16+M18+M20+M22</f>
        <v>0</v>
      </c>
      <c r="N8" s="187">
        <f t="shared" si="2"/>
        <v>0</v>
      </c>
      <c r="O8" s="187">
        <f t="shared" si="2"/>
        <v>0</v>
      </c>
      <c r="P8" s="187">
        <f>+M8+N8+O8</f>
        <v>0</v>
      </c>
      <c r="Q8" s="414" t="str">
        <f>IF(P8=0," ",P8/P9)</f>
        <v xml:space="preserve"> </v>
      </c>
      <c r="R8" s="187">
        <f t="shared" ref="R8:T9" si="3">+R10+R12+R14+R16+R18+R20+R22</f>
        <v>0</v>
      </c>
      <c r="S8" s="187">
        <f t="shared" si="3"/>
        <v>0</v>
      </c>
      <c r="T8" s="187">
        <f t="shared" si="3"/>
        <v>0</v>
      </c>
      <c r="U8" s="187">
        <f>+R8+S8+T8</f>
        <v>0</v>
      </c>
      <c r="V8" s="414" t="str">
        <f>IF(U8=0," ",U8/U9)</f>
        <v xml:space="preserve"> </v>
      </c>
      <c r="W8" s="392" t="s">
        <v>552</v>
      </c>
      <c r="X8" s="392"/>
      <c r="Y8" s="393"/>
    </row>
    <row r="9" spans="1:26" ht="53.25" customHeight="1" thickBot="1">
      <c r="A9" s="413"/>
      <c r="B9" s="188"/>
      <c r="C9" s="188">
        <f t="shared" si="0"/>
        <v>0</v>
      </c>
      <c r="D9" s="188">
        <f t="shared" si="0"/>
        <v>0</v>
      </c>
      <c r="E9" s="188">
        <f t="shared" si="0"/>
        <v>0</v>
      </c>
      <c r="F9" s="188">
        <f>+C9+D9+E9</f>
        <v>0</v>
      </c>
      <c r="G9" s="415"/>
      <c r="H9" s="188">
        <f t="shared" si="1"/>
        <v>0</v>
      </c>
      <c r="I9" s="188">
        <f t="shared" si="1"/>
        <v>0</v>
      </c>
      <c r="J9" s="188">
        <f t="shared" si="1"/>
        <v>0</v>
      </c>
      <c r="K9" s="188">
        <f>+H9+I9+J9</f>
        <v>0</v>
      </c>
      <c r="L9" s="415"/>
      <c r="M9" s="188">
        <f t="shared" si="2"/>
        <v>0</v>
      </c>
      <c r="N9" s="188">
        <f t="shared" si="2"/>
        <v>0</v>
      </c>
      <c r="O9" s="188">
        <f t="shared" si="2"/>
        <v>0</v>
      </c>
      <c r="P9" s="188">
        <f>+M9+N9+O9</f>
        <v>0</v>
      </c>
      <c r="Q9" s="415"/>
      <c r="R9" s="188">
        <f t="shared" si="3"/>
        <v>0</v>
      </c>
      <c r="S9" s="188">
        <f t="shared" si="3"/>
        <v>0</v>
      </c>
      <c r="T9" s="188">
        <f t="shared" si="3"/>
        <v>0</v>
      </c>
      <c r="U9" s="188">
        <f>+R9+S9+T9</f>
        <v>0</v>
      </c>
      <c r="V9" s="415"/>
      <c r="W9" s="394"/>
      <c r="X9" s="394"/>
      <c r="Y9" s="395"/>
    </row>
    <row r="10" spans="1:26" s="177" customFormat="1" ht="69.95" customHeight="1">
      <c r="A10" s="390" t="s">
        <v>555</v>
      </c>
      <c r="B10" s="200">
        <f>+$B$8</f>
        <v>0</v>
      </c>
      <c r="C10" s="201"/>
      <c r="D10" s="201"/>
      <c r="E10" s="201"/>
      <c r="F10" s="396">
        <v>32</v>
      </c>
      <c r="G10" s="396"/>
      <c r="H10" s="202"/>
      <c r="I10" s="202"/>
      <c r="J10" s="202"/>
      <c r="K10" s="399"/>
      <c r="L10" s="399"/>
      <c r="M10" s="202"/>
      <c r="N10" s="202"/>
      <c r="O10" s="202"/>
      <c r="P10" s="399"/>
      <c r="Q10" s="399"/>
      <c r="R10" s="202"/>
      <c r="S10" s="202"/>
      <c r="T10" s="202"/>
      <c r="U10" s="402"/>
      <c r="V10" s="403"/>
      <c r="W10" s="392" t="s">
        <v>552</v>
      </c>
      <c r="X10" s="392"/>
      <c r="Y10" s="393"/>
    </row>
    <row r="11" spans="1:26" s="177" customFormat="1" ht="69.95" customHeight="1" thickBot="1">
      <c r="A11" s="391"/>
      <c r="B11" s="203">
        <f>+$B$9</f>
        <v>0</v>
      </c>
      <c r="C11" s="204"/>
      <c r="D11" s="204"/>
      <c r="E11" s="204"/>
      <c r="F11" s="397"/>
      <c r="G11" s="397"/>
      <c r="H11" s="205"/>
      <c r="I11" s="205"/>
      <c r="J11" s="205"/>
      <c r="K11" s="400"/>
      <c r="L11" s="400"/>
      <c r="M11" s="205"/>
      <c r="N11" s="205"/>
      <c r="O11" s="205"/>
      <c r="P11" s="400"/>
      <c r="Q11" s="400"/>
      <c r="R11" s="205"/>
      <c r="S11" s="205"/>
      <c r="T11" s="205"/>
      <c r="U11" s="404"/>
      <c r="V11" s="405"/>
      <c r="W11" s="394"/>
      <c r="X11" s="394"/>
      <c r="Y11" s="395"/>
    </row>
    <row r="12" spans="1:26" s="177" customFormat="1" ht="69.95" customHeight="1">
      <c r="A12" s="390" t="s">
        <v>662</v>
      </c>
      <c r="B12" s="200">
        <f t="shared" ref="B12" si="4">+$B$8</f>
        <v>0</v>
      </c>
      <c r="C12" s="201"/>
      <c r="D12" s="201"/>
      <c r="E12" s="201"/>
      <c r="F12" s="397"/>
      <c r="G12" s="397"/>
      <c r="H12" s="202"/>
      <c r="I12" s="202"/>
      <c r="J12" s="202"/>
      <c r="K12" s="400"/>
      <c r="L12" s="400"/>
      <c r="M12" s="202"/>
      <c r="N12" s="202"/>
      <c r="O12" s="202"/>
      <c r="P12" s="400"/>
      <c r="Q12" s="400"/>
      <c r="R12" s="202"/>
      <c r="S12" s="202"/>
      <c r="T12" s="202"/>
      <c r="U12" s="404"/>
      <c r="V12" s="405"/>
      <c r="W12" s="392" t="s">
        <v>552</v>
      </c>
      <c r="X12" s="392"/>
      <c r="Y12" s="393"/>
    </row>
    <row r="13" spans="1:26" s="177" customFormat="1" ht="69.95" customHeight="1" thickBot="1">
      <c r="A13" s="391"/>
      <c r="B13" s="203">
        <f t="shared" ref="B13" si="5">+$B$9</f>
        <v>0</v>
      </c>
      <c r="C13" s="204"/>
      <c r="D13" s="204"/>
      <c r="E13" s="204"/>
      <c r="F13" s="397"/>
      <c r="G13" s="397"/>
      <c r="H13" s="205"/>
      <c r="I13" s="205"/>
      <c r="J13" s="205"/>
      <c r="K13" s="400"/>
      <c r="L13" s="400"/>
      <c r="M13" s="205"/>
      <c r="N13" s="205"/>
      <c r="O13" s="205"/>
      <c r="P13" s="400"/>
      <c r="Q13" s="400"/>
      <c r="R13" s="205"/>
      <c r="S13" s="205"/>
      <c r="T13" s="205"/>
      <c r="U13" s="404"/>
      <c r="V13" s="405"/>
      <c r="W13" s="394"/>
      <c r="X13" s="394"/>
      <c r="Y13" s="395"/>
    </row>
    <row r="14" spans="1:26" s="177" customFormat="1" ht="69.95" customHeight="1">
      <c r="A14" s="390" t="s">
        <v>663</v>
      </c>
      <c r="B14" s="200">
        <f t="shared" ref="B14" si="6">+$B$8</f>
        <v>0</v>
      </c>
      <c r="C14" s="201"/>
      <c r="D14" s="201"/>
      <c r="E14" s="201"/>
      <c r="F14" s="397"/>
      <c r="G14" s="397"/>
      <c r="H14" s="202"/>
      <c r="I14" s="202"/>
      <c r="J14" s="202"/>
      <c r="K14" s="400"/>
      <c r="L14" s="400"/>
      <c r="M14" s="202"/>
      <c r="N14" s="202"/>
      <c r="O14" s="202"/>
      <c r="P14" s="400"/>
      <c r="Q14" s="400"/>
      <c r="R14" s="202"/>
      <c r="S14" s="202"/>
      <c r="T14" s="202"/>
      <c r="U14" s="404"/>
      <c r="V14" s="405"/>
      <c r="W14" s="392" t="s">
        <v>552</v>
      </c>
      <c r="X14" s="392"/>
      <c r="Y14" s="393"/>
    </row>
    <row r="15" spans="1:26" s="177" customFormat="1" ht="69.95" customHeight="1" thickBot="1">
      <c r="A15" s="391"/>
      <c r="B15" s="203">
        <f t="shared" ref="B15" si="7">+$B$9</f>
        <v>0</v>
      </c>
      <c r="C15" s="204"/>
      <c r="D15" s="204"/>
      <c r="E15" s="204"/>
      <c r="F15" s="397"/>
      <c r="G15" s="397"/>
      <c r="H15" s="205"/>
      <c r="I15" s="205"/>
      <c r="J15" s="205"/>
      <c r="K15" s="400"/>
      <c r="L15" s="400"/>
      <c r="M15" s="205"/>
      <c r="N15" s="205"/>
      <c r="O15" s="205"/>
      <c r="P15" s="400"/>
      <c r="Q15" s="400"/>
      <c r="R15" s="205"/>
      <c r="S15" s="205"/>
      <c r="T15" s="205"/>
      <c r="U15" s="404"/>
      <c r="V15" s="405"/>
      <c r="W15" s="394"/>
      <c r="X15" s="394"/>
      <c r="Y15" s="395"/>
    </row>
    <row r="16" spans="1:26" s="177" customFormat="1" ht="69.95" customHeight="1">
      <c r="A16" s="390" t="s">
        <v>556</v>
      </c>
      <c r="B16" s="200">
        <f t="shared" ref="B16" si="8">+$B$8</f>
        <v>0</v>
      </c>
      <c r="C16" s="201"/>
      <c r="D16" s="201"/>
      <c r="E16" s="201"/>
      <c r="F16" s="397"/>
      <c r="G16" s="397"/>
      <c r="H16" s="202"/>
      <c r="I16" s="202"/>
      <c r="J16" s="202"/>
      <c r="K16" s="400"/>
      <c r="L16" s="400"/>
      <c r="M16" s="202"/>
      <c r="N16" s="202"/>
      <c r="O16" s="202"/>
      <c r="P16" s="400"/>
      <c r="Q16" s="400"/>
      <c r="R16" s="202"/>
      <c r="S16" s="202"/>
      <c r="T16" s="202"/>
      <c r="U16" s="404"/>
      <c r="V16" s="405"/>
      <c r="W16" s="392" t="s">
        <v>552</v>
      </c>
      <c r="X16" s="392"/>
      <c r="Y16" s="393"/>
    </row>
    <row r="17" spans="1:25" s="177" customFormat="1" ht="69.95" customHeight="1" thickBot="1">
      <c r="A17" s="391"/>
      <c r="B17" s="203">
        <f t="shared" ref="B17" si="9">+$B$9</f>
        <v>0</v>
      </c>
      <c r="C17" s="204"/>
      <c r="D17" s="204"/>
      <c r="E17" s="204"/>
      <c r="F17" s="397"/>
      <c r="G17" s="397"/>
      <c r="H17" s="205"/>
      <c r="I17" s="205"/>
      <c r="J17" s="205"/>
      <c r="K17" s="400"/>
      <c r="L17" s="400"/>
      <c r="M17" s="205"/>
      <c r="N17" s="205"/>
      <c r="O17" s="205"/>
      <c r="P17" s="400"/>
      <c r="Q17" s="400"/>
      <c r="R17" s="205"/>
      <c r="S17" s="205"/>
      <c r="T17" s="205"/>
      <c r="U17" s="404"/>
      <c r="V17" s="405"/>
      <c r="W17" s="394"/>
      <c r="X17" s="394"/>
      <c r="Y17" s="395"/>
    </row>
    <row r="18" spans="1:25" s="177" customFormat="1" ht="69.95" customHeight="1">
      <c r="A18" s="390" t="s">
        <v>557</v>
      </c>
      <c r="B18" s="200">
        <f t="shared" ref="B18" si="10">+$B$8</f>
        <v>0</v>
      </c>
      <c r="C18" s="201"/>
      <c r="D18" s="201"/>
      <c r="E18" s="201"/>
      <c r="F18" s="397"/>
      <c r="G18" s="397"/>
      <c r="H18" s="202"/>
      <c r="I18" s="202"/>
      <c r="J18" s="202"/>
      <c r="K18" s="400"/>
      <c r="L18" s="400"/>
      <c r="M18" s="202"/>
      <c r="N18" s="202"/>
      <c r="O18" s="202"/>
      <c r="P18" s="400"/>
      <c r="Q18" s="400"/>
      <c r="R18" s="202"/>
      <c r="S18" s="202"/>
      <c r="T18" s="202"/>
      <c r="U18" s="404"/>
      <c r="V18" s="405"/>
      <c r="W18" s="392" t="s">
        <v>552</v>
      </c>
      <c r="X18" s="392"/>
      <c r="Y18" s="393"/>
    </row>
    <row r="19" spans="1:25" s="177" customFormat="1" ht="69.95" customHeight="1" thickBot="1">
      <c r="A19" s="391"/>
      <c r="B19" s="203">
        <f t="shared" ref="B19" si="11">+$B$9</f>
        <v>0</v>
      </c>
      <c r="C19" s="204"/>
      <c r="D19" s="204"/>
      <c r="E19" s="204"/>
      <c r="F19" s="397"/>
      <c r="G19" s="397"/>
      <c r="H19" s="205"/>
      <c r="I19" s="205"/>
      <c r="J19" s="205"/>
      <c r="K19" s="400"/>
      <c r="L19" s="400"/>
      <c r="M19" s="205"/>
      <c r="N19" s="205"/>
      <c r="O19" s="205"/>
      <c r="P19" s="400"/>
      <c r="Q19" s="400"/>
      <c r="R19" s="205"/>
      <c r="S19" s="205"/>
      <c r="T19" s="205"/>
      <c r="U19" s="404"/>
      <c r="V19" s="405"/>
      <c r="W19" s="394"/>
      <c r="X19" s="394"/>
      <c r="Y19" s="395"/>
    </row>
    <row r="20" spans="1:25" s="177" customFormat="1" ht="69.95" customHeight="1">
      <c r="A20" s="390" t="s">
        <v>558</v>
      </c>
      <c r="B20" s="200">
        <f t="shared" ref="B20" si="12">+$B$8</f>
        <v>0</v>
      </c>
      <c r="C20" s="201"/>
      <c r="D20" s="201"/>
      <c r="E20" s="201"/>
      <c r="F20" s="397"/>
      <c r="G20" s="397"/>
      <c r="H20" s="202"/>
      <c r="I20" s="202"/>
      <c r="J20" s="202"/>
      <c r="K20" s="400"/>
      <c r="L20" s="400"/>
      <c r="M20" s="202"/>
      <c r="N20" s="202"/>
      <c r="O20" s="202"/>
      <c r="P20" s="400"/>
      <c r="Q20" s="400"/>
      <c r="R20" s="202"/>
      <c r="S20" s="202"/>
      <c r="T20" s="202"/>
      <c r="U20" s="404"/>
      <c r="V20" s="405"/>
      <c r="W20" s="392" t="s">
        <v>552</v>
      </c>
      <c r="X20" s="392"/>
      <c r="Y20" s="393"/>
    </row>
    <row r="21" spans="1:25" s="177" customFormat="1" ht="69.95" customHeight="1" thickBot="1">
      <c r="A21" s="391"/>
      <c r="B21" s="203">
        <f t="shared" ref="B21" si="13">+$B$9</f>
        <v>0</v>
      </c>
      <c r="C21" s="204"/>
      <c r="D21" s="204"/>
      <c r="E21" s="204"/>
      <c r="F21" s="397"/>
      <c r="G21" s="397"/>
      <c r="H21" s="205"/>
      <c r="I21" s="205"/>
      <c r="J21" s="205"/>
      <c r="K21" s="400"/>
      <c r="L21" s="400"/>
      <c r="M21" s="205"/>
      <c r="N21" s="205"/>
      <c r="O21" s="205"/>
      <c r="P21" s="400"/>
      <c r="Q21" s="400"/>
      <c r="R21" s="205"/>
      <c r="S21" s="205"/>
      <c r="T21" s="205"/>
      <c r="U21" s="404"/>
      <c r="V21" s="405"/>
      <c r="W21" s="394"/>
      <c r="X21" s="394"/>
      <c r="Y21" s="395"/>
    </row>
    <row r="22" spans="1:25" s="177" customFormat="1" ht="69.95" customHeight="1">
      <c r="A22" s="390" t="s">
        <v>559</v>
      </c>
      <c r="B22" s="200">
        <f t="shared" ref="B22" si="14">+$B$8</f>
        <v>0</v>
      </c>
      <c r="C22" s="201"/>
      <c r="D22" s="201"/>
      <c r="E22" s="201"/>
      <c r="F22" s="397"/>
      <c r="G22" s="397"/>
      <c r="H22" s="202"/>
      <c r="I22" s="202"/>
      <c r="J22" s="202"/>
      <c r="K22" s="400"/>
      <c r="L22" s="400"/>
      <c r="M22" s="202"/>
      <c r="N22" s="202"/>
      <c r="O22" s="202"/>
      <c r="P22" s="400"/>
      <c r="Q22" s="400"/>
      <c r="R22" s="202"/>
      <c r="S22" s="202"/>
      <c r="T22" s="202"/>
      <c r="U22" s="404"/>
      <c r="V22" s="405"/>
      <c r="W22" s="392" t="s">
        <v>552</v>
      </c>
      <c r="X22" s="392"/>
      <c r="Y22" s="393"/>
    </row>
    <row r="23" spans="1:25" s="177" customFormat="1" ht="69.95" customHeight="1" thickBot="1">
      <c r="A23" s="391"/>
      <c r="B23" s="203">
        <f t="shared" ref="B23" si="15">+$B$9</f>
        <v>0</v>
      </c>
      <c r="C23" s="204"/>
      <c r="D23" s="204"/>
      <c r="E23" s="204"/>
      <c r="F23" s="398"/>
      <c r="G23" s="398"/>
      <c r="H23" s="205"/>
      <c r="I23" s="205"/>
      <c r="J23" s="205"/>
      <c r="K23" s="401"/>
      <c r="L23" s="401"/>
      <c r="M23" s="205"/>
      <c r="N23" s="205"/>
      <c r="O23" s="205"/>
      <c r="P23" s="401"/>
      <c r="Q23" s="401"/>
      <c r="R23" s="205"/>
      <c r="S23" s="205"/>
      <c r="T23" s="205"/>
      <c r="U23" s="406"/>
      <c r="V23" s="407"/>
      <c r="W23" s="394"/>
      <c r="X23" s="394"/>
      <c r="Y23" s="395"/>
    </row>
    <row r="24" spans="1:25" s="177" customFormat="1" ht="30" customHeight="1">
      <c r="B24" s="184"/>
      <c r="C24" s="184"/>
      <c r="D24" s="184"/>
      <c r="E24" s="184"/>
      <c r="F24" s="184"/>
      <c r="G24" s="184"/>
      <c r="H24" s="184"/>
      <c r="I24" s="184"/>
      <c r="J24" s="184"/>
      <c r="K24" s="184"/>
      <c r="L24" s="184"/>
      <c r="M24" s="184"/>
      <c r="N24" s="184"/>
      <c r="O24" s="184"/>
      <c r="P24" s="184"/>
      <c r="Q24" s="184"/>
      <c r="R24" s="184"/>
      <c r="S24" s="184"/>
      <c r="T24" s="184"/>
      <c r="U24" s="184"/>
      <c r="V24" s="184"/>
    </row>
    <row r="25" spans="1:25" s="177" customFormat="1" ht="30" customHeight="1">
      <c r="B25" s="184"/>
      <c r="C25" s="184"/>
      <c r="D25" s="184"/>
      <c r="E25" s="184"/>
      <c r="F25" s="184"/>
      <c r="G25" s="184"/>
      <c r="H25" s="184"/>
      <c r="I25" s="184"/>
      <c r="J25" s="184"/>
      <c r="K25" s="184"/>
      <c r="L25" s="184"/>
      <c r="M25" s="184"/>
      <c r="N25" s="184"/>
      <c r="O25" s="184"/>
      <c r="P25" s="184"/>
      <c r="Q25" s="184"/>
      <c r="R25" s="184"/>
      <c r="S25" s="184"/>
      <c r="T25" s="184"/>
      <c r="U25" s="184"/>
      <c r="V25" s="184"/>
    </row>
    <row r="26" spans="1:25" s="177" customFormat="1" ht="30" customHeight="1">
      <c r="B26" s="184"/>
      <c r="C26" s="184"/>
      <c r="D26" s="184"/>
      <c r="E26" s="184"/>
      <c r="F26" s="184"/>
      <c r="G26" s="184"/>
      <c r="H26" s="184"/>
      <c r="I26" s="184"/>
      <c r="J26" s="184"/>
      <c r="K26" s="184"/>
      <c r="L26" s="184"/>
      <c r="M26" s="184"/>
      <c r="N26" s="184"/>
      <c r="O26" s="184"/>
      <c r="P26" s="184"/>
      <c r="Q26" s="184"/>
      <c r="R26" s="184"/>
      <c r="S26" s="184"/>
      <c r="T26" s="184"/>
      <c r="U26" s="184"/>
      <c r="V26" s="184"/>
    </row>
    <row r="27" spans="1:25" s="177" customFormat="1" ht="30" customHeight="1">
      <c r="B27" s="184"/>
      <c r="C27" s="184"/>
      <c r="D27" s="184"/>
      <c r="E27" s="184"/>
      <c r="F27" s="184"/>
      <c r="G27" s="184"/>
      <c r="H27" s="184"/>
      <c r="I27" s="184"/>
      <c r="J27" s="184"/>
      <c r="K27" s="184"/>
      <c r="L27" s="184"/>
      <c r="M27" s="184"/>
      <c r="N27" s="184"/>
      <c r="O27" s="184"/>
      <c r="P27" s="184"/>
      <c r="Q27" s="184"/>
      <c r="R27" s="184"/>
      <c r="S27" s="184"/>
      <c r="T27" s="184"/>
      <c r="U27" s="184"/>
      <c r="V27" s="184"/>
    </row>
    <row r="28" spans="1:25" s="177" customFormat="1" ht="30" customHeight="1">
      <c r="B28" s="184"/>
      <c r="C28" s="184"/>
      <c r="D28" s="184"/>
      <c r="E28" s="184"/>
      <c r="F28" s="184"/>
      <c r="G28" s="184"/>
      <c r="H28" s="184"/>
      <c r="I28" s="184"/>
      <c r="J28" s="184"/>
      <c r="K28" s="184"/>
      <c r="L28" s="184"/>
      <c r="M28" s="184"/>
      <c r="N28" s="184"/>
      <c r="O28" s="184"/>
      <c r="P28" s="184"/>
      <c r="Q28" s="184"/>
      <c r="R28" s="184"/>
      <c r="S28" s="184"/>
      <c r="T28" s="184"/>
      <c r="U28" s="184"/>
      <c r="V28" s="184"/>
    </row>
    <row r="29" spans="1:25" s="177" customFormat="1" ht="30" customHeight="1">
      <c r="B29" s="184"/>
      <c r="C29" s="184"/>
      <c r="D29" s="184"/>
      <c r="E29" s="184"/>
      <c r="F29" s="184"/>
      <c r="G29" s="184"/>
      <c r="H29" s="184"/>
      <c r="I29" s="184"/>
      <c r="J29" s="184"/>
      <c r="K29" s="184"/>
      <c r="L29" s="184"/>
      <c r="M29" s="184"/>
      <c r="N29" s="184"/>
      <c r="O29" s="184"/>
      <c r="P29" s="184"/>
      <c r="Q29" s="184"/>
      <c r="R29" s="184"/>
      <c r="S29" s="184"/>
      <c r="T29" s="184"/>
      <c r="U29" s="184"/>
      <c r="V29" s="184"/>
    </row>
    <row r="30" spans="1:25" s="177" customFormat="1" ht="30" customHeight="1">
      <c r="B30" s="184"/>
      <c r="C30" s="184"/>
      <c r="D30" s="184"/>
      <c r="E30" s="184"/>
      <c r="F30" s="184"/>
      <c r="G30" s="184"/>
      <c r="H30" s="184"/>
      <c r="I30" s="184"/>
      <c r="J30" s="184"/>
      <c r="K30" s="184"/>
      <c r="L30" s="184"/>
      <c r="M30" s="184"/>
      <c r="N30" s="184"/>
      <c r="O30" s="184"/>
      <c r="P30" s="184"/>
      <c r="Q30" s="184"/>
      <c r="R30" s="184"/>
      <c r="S30" s="184"/>
      <c r="T30" s="184"/>
      <c r="U30" s="184"/>
      <c r="V30" s="184"/>
    </row>
    <row r="31" spans="1:25" s="177" customFormat="1" ht="30" customHeight="1">
      <c r="B31" s="184"/>
      <c r="C31" s="184"/>
      <c r="D31" s="184"/>
      <c r="E31" s="184"/>
      <c r="F31" s="184"/>
      <c r="G31" s="184"/>
      <c r="H31" s="184"/>
      <c r="I31" s="184"/>
      <c r="J31" s="184"/>
      <c r="K31" s="184"/>
      <c r="L31" s="184"/>
      <c r="M31" s="184"/>
      <c r="N31" s="184"/>
      <c r="O31" s="184"/>
      <c r="P31" s="184"/>
      <c r="Q31" s="184"/>
      <c r="R31" s="184"/>
      <c r="S31" s="184"/>
      <c r="T31" s="184"/>
      <c r="U31" s="184"/>
      <c r="V31" s="184"/>
    </row>
    <row r="32" spans="1:25" s="177" customFormat="1" ht="30" customHeight="1">
      <c r="B32" s="184"/>
      <c r="C32" s="184"/>
      <c r="D32" s="184"/>
      <c r="E32" s="184"/>
      <c r="F32" s="184"/>
      <c r="G32" s="184"/>
      <c r="H32" s="184"/>
      <c r="I32" s="184"/>
      <c r="J32" s="184"/>
      <c r="K32" s="184"/>
      <c r="L32" s="184"/>
      <c r="M32" s="184"/>
      <c r="N32" s="184"/>
      <c r="O32" s="184"/>
      <c r="P32" s="184"/>
      <c r="Q32" s="184"/>
      <c r="R32" s="184"/>
      <c r="S32" s="184"/>
      <c r="T32" s="184"/>
      <c r="U32" s="184"/>
      <c r="V32" s="184"/>
    </row>
    <row r="33" spans="2:26" s="177" customFormat="1" ht="30" customHeight="1">
      <c r="B33" s="184"/>
      <c r="C33" s="184"/>
      <c r="D33" s="184"/>
      <c r="E33" s="184"/>
      <c r="F33" s="184"/>
      <c r="G33" s="184"/>
      <c r="H33" s="184"/>
      <c r="I33" s="184"/>
      <c r="J33" s="184"/>
      <c r="K33" s="184"/>
      <c r="L33" s="184"/>
      <c r="M33" s="184"/>
      <c r="N33" s="184"/>
      <c r="O33" s="184"/>
      <c r="P33" s="184"/>
      <c r="Q33" s="184"/>
      <c r="R33" s="184"/>
      <c r="S33" s="184"/>
      <c r="T33" s="184"/>
      <c r="U33" s="184"/>
      <c r="V33" s="184"/>
    </row>
    <row r="34" spans="2:26" s="177" customFormat="1" ht="30" customHeight="1">
      <c r="B34" s="184"/>
      <c r="C34" s="184"/>
      <c r="D34" s="184"/>
      <c r="E34" s="184"/>
      <c r="F34" s="184"/>
      <c r="G34" s="184"/>
      <c r="H34" s="184"/>
      <c r="I34" s="184"/>
      <c r="J34" s="184"/>
      <c r="K34" s="184"/>
      <c r="L34" s="184"/>
      <c r="M34" s="184"/>
      <c r="N34" s="184"/>
      <c r="O34" s="184"/>
      <c r="P34" s="184"/>
      <c r="Q34" s="184"/>
      <c r="R34" s="184"/>
      <c r="S34" s="184"/>
      <c r="T34" s="184"/>
      <c r="U34" s="184"/>
      <c r="V34" s="184"/>
    </row>
    <row r="35" spans="2:26" s="177" customFormat="1" ht="30" customHeight="1">
      <c r="B35" s="184"/>
      <c r="C35" s="184"/>
      <c r="D35" s="184"/>
      <c r="E35" s="184"/>
      <c r="F35" s="184"/>
      <c r="G35" s="184"/>
      <c r="H35" s="184"/>
      <c r="I35" s="184"/>
      <c r="J35" s="184"/>
      <c r="K35" s="184"/>
      <c r="L35" s="184"/>
      <c r="M35" s="184"/>
      <c r="N35" s="184"/>
      <c r="O35" s="184"/>
      <c r="P35" s="184"/>
      <c r="Q35" s="184"/>
      <c r="R35" s="184"/>
      <c r="S35" s="184"/>
      <c r="T35" s="184"/>
      <c r="U35" s="184"/>
      <c r="V35" s="184"/>
    </row>
    <row r="36" spans="2:26" s="177" customFormat="1" ht="30" customHeight="1">
      <c r="B36" s="184"/>
      <c r="C36" s="184"/>
      <c r="D36" s="184"/>
      <c r="E36" s="184"/>
      <c r="F36" s="184"/>
      <c r="G36" s="184"/>
      <c r="H36" s="184"/>
      <c r="I36" s="184"/>
      <c r="J36" s="184"/>
      <c r="K36" s="184"/>
      <c r="L36" s="184"/>
      <c r="M36" s="184"/>
      <c r="N36" s="184"/>
      <c r="O36" s="184"/>
      <c r="P36" s="184"/>
      <c r="Q36" s="184"/>
      <c r="R36" s="184"/>
      <c r="S36" s="184"/>
      <c r="T36" s="184"/>
      <c r="U36" s="184"/>
      <c r="V36" s="184"/>
    </row>
    <row r="37" spans="2:26" s="177" customFormat="1" ht="30" customHeight="1">
      <c r="B37" s="184"/>
      <c r="C37" s="184"/>
      <c r="D37" s="184"/>
      <c r="E37" s="184"/>
      <c r="F37" s="184"/>
      <c r="G37" s="184"/>
      <c r="H37" s="184"/>
      <c r="I37" s="184"/>
      <c r="J37" s="184"/>
      <c r="K37" s="184"/>
      <c r="L37" s="184"/>
      <c r="M37" s="184"/>
      <c r="N37" s="184"/>
      <c r="O37" s="184"/>
      <c r="P37" s="184"/>
      <c r="Q37" s="184"/>
      <c r="R37" s="184"/>
      <c r="S37" s="184"/>
      <c r="T37" s="184"/>
      <c r="U37" s="184"/>
      <c r="V37" s="184"/>
    </row>
    <row r="38" spans="2:26" s="177" customFormat="1" ht="30" customHeight="1">
      <c r="B38" s="184"/>
      <c r="C38" s="184"/>
      <c r="D38" s="184"/>
      <c r="E38" s="184"/>
      <c r="F38" s="184"/>
      <c r="G38" s="184"/>
      <c r="H38" s="184"/>
      <c r="I38" s="184"/>
      <c r="J38" s="184"/>
      <c r="K38" s="184"/>
      <c r="L38" s="184"/>
      <c r="M38" s="184"/>
      <c r="N38" s="184"/>
      <c r="O38" s="184"/>
      <c r="P38" s="184"/>
      <c r="Q38" s="184"/>
      <c r="R38" s="184"/>
      <c r="S38" s="184"/>
      <c r="T38" s="184"/>
      <c r="U38" s="184"/>
      <c r="V38" s="184"/>
    </row>
    <row r="39" spans="2:26" s="177" customFormat="1" ht="30" customHeight="1">
      <c r="B39" s="184"/>
      <c r="C39" s="184"/>
      <c r="D39" s="184"/>
      <c r="E39" s="184"/>
      <c r="F39" s="184"/>
      <c r="G39" s="184"/>
      <c r="H39" s="184"/>
      <c r="I39" s="184"/>
      <c r="J39" s="184"/>
      <c r="K39" s="184"/>
      <c r="L39" s="184"/>
      <c r="M39" s="184"/>
      <c r="N39" s="184"/>
      <c r="O39" s="184"/>
      <c r="P39" s="184"/>
      <c r="Q39" s="184"/>
      <c r="R39" s="184"/>
      <c r="S39" s="184"/>
      <c r="T39" s="184"/>
      <c r="U39" s="184"/>
      <c r="V39" s="184"/>
    </row>
    <row r="40" spans="2:26" s="177" customFormat="1" ht="30" customHeight="1">
      <c r="B40" s="184"/>
      <c r="C40" s="184"/>
      <c r="D40" s="184"/>
      <c r="E40" s="184"/>
      <c r="F40" s="184"/>
      <c r="G40" s="184"/>
      <c r="H40" s="184"/>
      <c r="I40" s="184"/>
      <c r="J40" s="184"/>
      <c r="K40" s="184"/>
      <c r="L40" s="184"/>
      <c r="M40" s="184"/>
      <c r="N40" s="184"/>
      <c r="O40" s="184"/>
      <c r="P40" s="184"/>
      <c r="Q40" s="184"/>
      <c r="R40" s="184"/>
      <c r="S40" s="184"/>
      <c r="T40" s="184"/>
      <c r="U40" s="184"/>
      <c r="V40" s="184"/>
    </row>
    <row r="41" spans="2:26" s="177" customFormat="1" ht="30" customHeight="1">
      <c r="B41" s="184"/>
      <c r="C41" s="184"/>
      <c r="D41" s="184"/>
      <c r="E41" s="184"/>
      <c r="F41" s="184"/>
      <c r="G41" s="184"/>
      <c r="H41" s="184"/>
      <c r="I41" s="184"/>
      <c r="J41" s="184"/>
      <c r="K41" s="184"/>
      <c r="L41" s="184"/>
      <c r="M41" s="184"/>
      <c r="N41" s="184"/>
      <c r="O41" s="184"/>
      <c r="P41" s="184"/>
      <c r="Q41" s="184"/>
      <c r="R41" s="184"/>
      <c r="S41" s="184"/>
      <c r="T41" s="184"/>
      <c r="U41" s="184"/>
      <c r="V41" s="184"/>
    </row>
    <row r="42" spans="2:26" s="177" customFormat="1" ht="30" customHeight="1">
      <c r="B42" s="184"/>
      <c r="C42" s="184"/>
      <c r="D42" s="184"/>
      <c r="E42" s="184"/>
      <c r="F42" s="184"/>
      <c r="G42" s="184"/>
      <c r="H42" s="184"/>
      <c r="I42" s="184"/>
      <c r="J42" s="184"/>
      <c r="K42" s="184"/>
      <c r="L42" s="184"/>
      <c r="M42" s="184"/>
      <c r="N42" s="184"/>
      <c r="O42" s="184"/>
      <c r="P42" s="184"/>
      <c r="Q42" s="184"/>
      <c r="R42" s="184"/>
      <c r="S42" s="184"/>
      <c r="T42" s="184"/>
      <c r="U42" s="184"/>
      <c r="V42" s="184"/>
    </row>
    <row r="43" spans="2:26" s="177" customFormat="1" ht="30" customHeight="1">
      <c r="B43" s="184"/>
      <c r="C43" s="184"/>
      <c r="D43" s="184"/>
      <c r="E43" s="184"/>
      <c r="F43" s="184"/>
      <c r="G43" s="184"/>
      <c r="H43" s="184"/>
      <c r="I43" s="184"/>
      <c r="J43" s="184"/>
      <c r="K43" s="184"/>
      <c r="L43" s="184"/>
      <c r="M43" s="184"/>
      <c r="N43" s="184"/>
      <c r="O43" s="184"/>
      <c r="P43" s="184"/>
      <c r="Q43" s="184"/>
      <c r="R43" s="184"/>
      <c r="S43" s="184"/>
      <c r="T43" s="184"/>
      <c r="U43" s="184"/>
      <c r="V43" s="184"/>
    </row>
    <row r="44" spans="2:26" s="177" customFormat="1" ht="30" customHeight="1">
      <c r="B44" s="184"/>
      <c r="C44" s="184"/>
      <c r="D44" s="184"/>
      <c r="E44" s="184"/>
      <c r="F44" s="184"/>
      <c r="G44" s="184"/>
      <c r="H44" s="184"/>
      <c r="I44" s="184"/>
      <c r="J44" s="184"/>
      <c r="K44" s="184"/>
      <c r="L44" s="184"/>
      <c r="M44" s="184"/>
      <c r="N44" s="184"/>
      <c r="O44" s="184"/>
      <c r="P44" s="184"/>
      <c r="Q44" s="184"/>
      <c r="R44" s="184"/>
      <c r="S44" s="184"/>
      <c r="T44" s="184"/>
      <c r="U44" s="184"/>
      <c r="V44" s="184"/>
    </row>
    <row r="45" spans="2:26" s="177" customFormat="1" ht="30" customHeight="1">
      <c r="B45" s="184"/>
      <c r="C45" s="184"/>
      <c r="D45" s="184"/>
      <c r="E45" s="184"/>
      <c r="F45" s="184"/>
      <c r="G45" s="184"/>
      <c r="H45" s="184"/>
      <c r="I45" s="184"/>
      <c r="J45" s="184"/>
      <c r="K45" s="184"/>
      <c r="L45" s="184"/>
      <c r="M45" s="184"/>
      <c r="N45" s="184"/>
      <c r="O45" s="184"/>
      <c r="P45" s="184"/>
      <c r="Q45" s="184"/>
      <c r="R45" s="184"/>
      <c r="S45" s="184"/>
      <c r="T45" s="184"/>
      <c r="U45" s="184"/>
      <c r="V45" s="184"/>
    </row>
    <row r="46" spans="2:26" s="177" customFormat="1" ht="30" customHeight="1">
      <c r="B46" s="184"/>
      <c r="C46" s="184"/>
      <c r="D46" s="184"/>
      <c r="E46" s="184"/>
      <c r="F46" s="184"/>
      <c r="G46" s="184"/>
      <c r="H46" s="184"/>
      <c r="I46" s="184"/>
      <c r="J46" s="184"/>
      <c r="K46" s="184"/>
      <c r="L46" s="184"/>
      <c r="M46" s="184"/>
      <c r="N46" s="184"/>
      <c r="O46" s="184"/>
      <c r="P46" s="184"/>
      <c r="Q46" s="184"/>
      <c r="R46" s="184"/>
      <c r="S46" s="184"/>
      <c r="T46" s="184"/>
      <c r="U46" s="184"/>
      <c r="V46" s="184"/>
    </row>
    <row r="47" spans="2:26" s="178" customFormat="1" ht="30" customHeight="1">
      <c r="B47" s="185"/>
      <c r="C47" s="185"/>
      <c r="D47" s="185"/>
      <c r="E47" s="185"/>
      <c r="F47" s="185"/>
      <c r="G47" s="185"/>
      <c r="H47" s="185"/>
      <c r="I47" s="185"/>
      <c r="J47" s="185"/>
      <c r="K47" s="185"/>
      <c r="L47" s="185"/>
      <c r="M47" s="185"/>
      <c r="N47" s="185"/>
      <c r="O47" s="185"/>
      <c r="P47" s="185"/>
      <c r="Q47" s="185"/>
      <c r="R47" s="185"/>
      <c r="S47" s="185"/>
      <c r="T47" s="185"/>
      <c r="U47" s="185"/>
      <c r="V47" s="185"/>
      <c r="Z47" s="177"/>
    </row>
    <row r="48" spans="2:26" s="178" customFormat="1" ht="30" customHeight="1">
      <c r="B48" s="185"/>
      <c r="C48" s="185"/>
      <c r="D48" s="185"/>
      <c r="E48" s="185"/>
      <c r="F48" s="185"/>
      <c r="G48" s="185"/>
      <c r="H48" s="185"/>
      <c r="I48" s="185"/>
      <c r="J48" s="185"/>
      <c r="K48" s="185"/>
      <c r="L48" s="185"/>
      <c r="M48" s="185"/>
      <c r="N48" s="185"/>
      <c r="O48" s="185"/>
      <c r="P48" s="185"/>
      <c r="Q48" s="185"/>
      <c r="R48" s="185"/>
      <c r="S48" s="185"/>
      <c r="T48" s="185"/>
      <c r="U48" s="185"/>
      <c r="V48" s="185"/>
      <c r="Z48" s="177"/>
    </row>
    <row r="49" spans="2:26" s="178" customFormat="1" ht="30" customHeight="1">
      <c r="B49" s="185"/>
      <c r="C49" s="185"/>
      <c r="D49" s="185"/>
      <c r="E49" s="185"/>
      <c r="F49" s="185"/>
      <c r="G49" s="185"/>
      <c r="H49" s="185"/>
      <c r="I49" s="185"/>
      <c r="J49" s="185"/>
      <c r="K49" s="185"/>
      <c r="L49" s="185"/>
      <c r="M49" s="185"/>
      <c r="N49" s="185"/>
      <c r="O49" s="185"/>
      <c r="P49" s="185"/>
      <c r="Q49" s="185"/>
      <c r="R49" s="185"/>
      <c r="S49" s="185"/>
      <c r="T49" s="185"/>
      <c r="U49" s="185"/>
      <c r="V49" s="185"/>
      <c r="Z49" s="177"/>
    </row>
    <row r="50" spans="2:26" s="178" customFormat="1" ht="30" customHeight="1">
      <c r="B50" s="185"/>
      <c r="C50" s="185"/>
      <c r="D50" s="185"/>
      <c r="E50" s="185"/>
      <c r="F50" s="185"/>
      <c r="G50" s="185"/>
      <c r="H50" s="185"/>
      <c r="I50" s="185"/>
      <c r="J50" s="185"/>
      <c r="K50" s="185"/>
      <c r="L50" s="185"/>
      <c r="M50" s="185"/>
      <c r="N50" s="185"/>
      <c r="O50" s="185"/>
      <c r="P50" s="185"/>
      <c r="Q50" s="185"/>
      <c r="R50" s="185"/>
      <c r="S50" s="185"/>
      <c r="T50" s="185"/>
      <c r="U50" s="185"/>
      <c r="V50" s="185"/>
      <c r="Z50" s="177"/>
    </row>
    <row r="51" spans="2:26" s="178" customFormat="1" ht="30" customHeight="1">
      <c r="B51" s="185"/>
      <c r="C51" s="185"/>
      <c r="D51" s="185"/>
      <c r="E51" s="185"/>
      <c r="F51" s="185"/>
      <c r="G51" s="185"/>
      <c r="H51" s="185"/>
      <c r="I51" s="185"/>
      <c r="J51" s="185"/>
      <c r="K51" s="185"/>
      <c r="L51" s="185"/>
      <c r="M51" s="185"/>
      <c r="N51" s="185"/>
      <c r="O51" s="185"/>
      <c r="P51" s="185"/>
      <c r="Q51" s="185"/>
      <c r="R51" s="185"/>
      <c r="S51" s="185"/>
      <c r="T51" s="185"/>
      <c r="U51" s="185"/>
      <c r="V51" s="185"/>
      <c r="Z51" s="177"/>
    </row>
    <row r="52" spans="2:26" s="178" customFormat="1" ht="30" customHeight="1">
      <c r="B52" s="185"/>
      <c r="C52" s="185"/>
      <c r="D52" s="185"/>
      <c r="E52" s="185"/>
      <c r="F52" s="185"/>
      <c r="G52" s="185"/>
      <c r="H52" s="185"/>
      <c r="I52" s="185"/>
      <c r="J52" s="185"/>
      <c r="K52" s="185"/>
      <c r="L52" s="185"/>
      <c r="M52" s="185"/>
      <c r="N52" s="185"/>
      <c r="O52" s="185"/>
      <c r="P52" s="185"/>
      <c r="Q52" s="185"/>
      <c r="R52" s="185"/>
      <c r="S52" s="185"/>
      <c r="T52" s="185"/>
      <c r="U52" s="185"/>
      <c r="V52" s="185"/>
      <c r="Z52" s="177"/>
    </row>
    <row r="53" spans="2:26" s="178" customFormat="1" ht="30" customHeight="1">
      <c r="B53" s="185"/>
      <c r="C53" s="185"/>
      <c r="D53" s="185"/>
      <c r="E53" s="185"/>
      <c r="F53" s="185"/>
      <c r="G53" s="185"/>
      <c r="H53" s="185"/>
      <c r="I53" s="185"/>
      <c r="J53" s="185"/>
      <c r="K53" s="185"/>
      <c r="L53" s="185"/>
      <c r="M53" s="185"/>
      <c r="N53" s="185"/>
      <c r="O53" s="185"/>
      <c r="P53" s="185"/>
      <c r="Q53" s="185"/>
      <c r="R53" s="185"/>
      <c r="S53" s="185"/>
      <c r="T53" s="185"/>
      <c r="U53" s="185"/>
      <c r="V53" s="185"/>
      <c r="Z53" s="177"/>
    </row>
    <row r="54" spans="2:26" s="178" customFormat="1" ht="30" customHeight="1">
      <c r="B54" s="185"/>
      <c r="C54" s="185"/>
      <c r="D54" s="185"/>
      <c r="E54" s="185"/>
      <c r="F54" s="185"/>
      <c r="G54" s="185"/>
      <c r="H54" s="185"/>
      <c r="I54" s="185"/>
      <c r="J54" s="185"/>
      <c r="K54" s="185"/>
      <c r="L54" s="185"/>
      <c r="M54" s="185"/>
      <c r="N54" s="185"/>
      <c r="O54" s="185"/>
      <c r="P54" s="185"/>
      <c r="Q54" s="185"/>
      <c r="R54" s="185"/>
      <c r="S54" s="185"/>
      <c r="T54" s="185"/>
      <c r="U54" s="185"/>
      <c r="V54" s="185"/>
      <c r="Z54" s="177"/>
    </row>
    <row r="55" spans="2:26" s="178" customFormat="1" ht="30" customHeight="1">
      <c r="B55" s="185"/>
      <c r="C55" s="185"/>
      <c r="D55" s="185"/>
      <c r="E55" s="185"/>
      <c r="F55" s="185"/>
      <c r="G55" s="185"/>
      <c r="H55" s="185"/>
      <c r="I55" s="185"/>
      <c r="J55" s="185"/>
      <c r="K55" s="185"/>
      <c r="L55" s="185"/>
      <c r="M55" s="185"/>
      <c r="N55" s="185"/>
      <c r="O55" s="185"/>
      <c r="P55" s="185"/>
      <c r="Q55" s="185"/>
      <c r="R55" s="185"/>
      <c r="S55" s="185"/>
      <c r="T55" s="185"/>
      <c r="U55" s="185"/>
      <c r="V55" s="185"/>
      <c r="Z55" s="177"/>
    </row>
    <row r="56" spans="2:26" s="178" customFormat="1" ht="30" customHeight="1">
      <c r="B56" s="185"/>
      <c r="C56" s="185"/>
      <c r="D56" s="185"/>
      <c r="E56" s="185"/>
      <c r="F56" s="185"/>
      <c r="G56" s="185"/>
      <c r="H56" s="185"/>
      <c r="I56" s="185"/>
      <c r="J56" s="185"/>
      <c r="K56" s="185"/>
      <c r="L56" s="185"/>
      <c r="M56" s="185"/>
      <c r="N56" s="185"/>
      <c r="O56" s="185"/>
      <c r="P56" s="185"/>
      <c r="Q56" s="185"/>
      <c r="R56" s="185"/>
      <c r="S56" s="185"/>
      <c r="T56" s="185"/>
      <c r="U56" s="185"/>
      <c r="V56" s="185"/>
      <c r="Z56" s="177"/>
    </row>
    <row r="57" spans="2:26" s="178" customFormat="1" ht="30" customHeight="1">
      <c r="B57" s="185"/>
      <c r="C57" s="185"/>
      <c r="D57" s="185"/>
      <c r="E57" s="185"/>
      <c r="F57" s="185"/>
      <c r="G57" s="185"/>
      <c r="H57" s="185"/>
      <c r="I57" s="185"/>
      <c r="J57" s="185"/>
      <c r="K57" s="185"/>
      <c r="L57" s="185"/>
      <c r="M57" s="185"/>
      <c r="N57" s="185"/>
      <c r="O57" s="185"/>
      <c r="P57" s="185"/>
      <c r="Q57" s="185"/>
      <c r="R57" s="185"/>
      <c r="S57" s="185"/>
      <c r="T57" s="185"/>
      <c r="U57" s="185"/>
      <c r="V57" s="185"/>
      <c r="Z57" s="177"/>
    </row>
    <row r="58" spans="2:26" s="178" customFormat="1" ht="30" customHeight="1">
      <c r="B58" s="185"/>
      <c r="C58" s="185"/>
      <c r="D58" s="185"/>
      <c r="E58" s="185"/>
      <c r="F58" s="185"/>
      <c r="G58" s="185"/>
      <c r="H58" s="185"/>
      <c r="I58" s="185"/>
      <c r="J58" s="185"/>
      <c r="K58" s="185"/>
      <c r="L58" s="185"/>
      <c r="M58" s="185"/>
      <c r="N58" s="185"/>
      <c r="O58" s="185"/>
      <c r="P58" s="185"/>
      <c r="Q58" s="185"/>
      <c r="R58" s="185"/>
      <c r="S58" s="185"/>
      <c r="T58" s="185"/>
      <c r="U58" s="185"/>
      <c r="V58" s="185"/>
      <c r="Z58" s="177"/>
    </row>
    <row r="59" spans="2:26" s="178" customFormat="1" ht="30" customHeight="1">
      <c r="B59" s="185"/>
      <c r="C59" s="185"/>
      <c r="D59" s="185"/>
      <c r="E59" s="185"/>
      <c r="F59" s="185"/>
      <c r="G59" s="185"/>
      <c r="H59" s="185"/>
      <c r="I59" s="185"/>
      <c r="J59" s="185"/>
      <c r="K59" s="185"/>
      <c r="L59" s="185"/>
      <c r="M59" s="185"/>
      <c r="N59" s="185"/>
      <c r="O59" s="185"/>
      <c r="P59" s="185"/>
      <c r="Q59" s="185"/>
      <c r="R59" s="185"/>
      <c r="S59" s="185"/>
      <c r="T59" s="185"/>
      <c r="U59" s="185"/>
      <c r="V59" s="185"/>
      <c r="Z59" s="177"/>
    </row>
    <row r="60" spans="2:26" s="178" customFormat="1" ht="30" customHeight="1">
      <c r="B60" s="185"/>
      <c r="C60" s="185"/>
      <c r="D60" s="185"/>
      <c r="E60" s="185"/>
      <c r="F60" s="185"/>
      <c r="G60" s="185"/>
      <c r="H60" s="185"/>
      <c r="I60" s="185"/>
      <c r="J60" s="185"/>
      <c r="K60" s="185"/>
      <c r="L60" s="185"/>
      <c r="M60" s="185"/>
      <c r="N60" s="185"/>
      <c r="O60" s="185"/>
      <c r="P60" s="185"/>
      <c r="Q60" s="185"/>
      <c r="R60" s="185"/>
      <c r="S60" s="185"/>
      <c r="T60" s="185"/>
      <c r="U60" s="185"/>
      <c r="V60" s="185"/>
      <c r="Z60" s="177"/>
    </row>
    <row r="61" spans="2:26" s="178" customFormat="1" ht="30" customHeight="1">
      <c r="B61" s="185"/>
      <c r="C61" s="185"/>
      <c r="D61" s="185"/>
      <c r="E61" s="185"/>
      <c r="F61" s="185"/>
      <c r="G61" s="185"/>
      <c r="H61" s="185"/>
      <c r="I61" s="185"/>
      <c r="J61" s="185"/>
      <c r="K61" s="185"/>
      <c r="L61" s="185"/>
      <c r="M61" s="185"/>
      <c r="N61" s="185"/>
      <c r="O61" s="185"/>
      <c r="P61" s="185"/>
      <c r="Q61" s="185"/>
      <c r="R61" s="185"/>
      <c r="S61" s="185"/>
      <c r="T61" s="185"/>
      <c r="U61" s="185"/>
      <c r="V61" s="185"/>
      <c r="Z61" s="177"/>
    </row>
    <row r="62" spans="2:26" s="178" customFormat="1" ht="30" customHeight="1">
      <c r="B62" s="185"/>
      <c r="C62" s="185"/>
      <c r="D62" s="185"/>
      <c r="E62" s="185"/>
      <c r="F62" s="185"/>
      <c r="G62" s="185"/>
      <c r="H62" s="185"/>
      <c r="I62" s="185"/>
      <c r="J62" s="185"/>
      <c r="K62" s="185"/>
      <c r="L62" s="185"/>
      <c r="M62" s="185"/>
      <c r="N62" s="185"/>
      <c r="O62" s="185"/>
      <c r="P62" s="185"/>
      <c r="Q62" s="185"/>
      <c r="R62" s="185"/>
      <c r="S62" s="185"/>
      <c r="T62" s="185"/>
      <c r="U62" s="185"/>
      <c r="V62" s="185"/>
      <c r="Z62" s="177"/>
    </row>
    <row r="63" spans="2:26" s="178" customFormat="1" ht="30" customHeight="1">
      <c r="B63" s="185"/>
      <c r="C63" s="185"/>
      <c r="D63" s="185"/>
      <c r="E63" s="185"/>
      <c r="F63" s="185"/>
      <c r="G63" s="185"/>
      <c r="H63" s="185"/>
      <c r="I63" s="185"/>
      <c r="J63" s="185"/>
      <c r="K63" s="185"/>
      <c r="L63" s="185"/>
      <c r="M63" s="185"/>
      <c r="N63" s="185"/>
      <c r="O63" s="185"/>
      <c r="P63" s="185"/>
      <c r="Q63" s="185"/>
      <c r="R63" s="185"/>
      <c r="S63" s="185"/>
      <c r="T63" s="185"/>
      <c r="U63" s="185"/>
      <c r="V63" s="185"/>
      <c r="Z63" s="177"/>
    </row>
    <row r="64" spans="2:26" s="178" customFormat="1" ht="30" customHeight="1">
      <c r="B64" s="185"/>
      <c r="C64" s="185"/>
      <c r="D64" s="185"/>
      <c r="E64" s="185"/>
      <c r="F64" s="185"/>
      <c r="G64" s="185"/>
      <c r="H64" s="185"/>
      <c r="I64" s="185"/>
      <c r="J64" s="185"/>
      <c r="K64" s="185"/>
      <c r="L64" s="185"/>
      <c r="M64" s="185"/>
      <c r="N64" s="185"/>
      <c r="O64" s="185"/>
      <c r="P64" s="185"/>
      <c r="Q64" s="185"/>
      <c r="R64" s="185"/>
      <c r="S64" s="185"/>
      <c r="T64" s="185"/>
      <c r="U64" s="185"/>
      <c r="V64" s="185"/>
      <c r="Z64" s="177"/>
    </row>
    <row r="65" spans="2:26" s="178" customFormat="1" ht="30" customHeight="1">
      <c r="B65" s="185"/>
      <c r="C65" s="185"/>
      <c r="D65" s="185"/>
      <c r="E65" s="185"/>
      <c r="F65" s="185"/>
      <c r="G65" s="185"/>
      <c r="H65" s="185"/>
      <c r="I65" s="185"/>
      <c r="J65" s="185"/>
      <c r="K65" s="185"/>
      <c r="L65" s="185"/>
      <c r="M65" s="185"/>
      <c r="N65" s="185"/>
      <c r="O65" s="185"/>
      <c r="P65" s="185"/>
      <c r="Q65" s="185"/>
      <c r="R65" s="185"/>
      <c r="S65" s="185"/>
      <c r="T65" s="185"/>
      <c r="U65" s="185"/>
      <c r="V65" s="185"/>
      <c r="Z65" s="177"/>
    </row>
    <row r="66" spans="2:26" s="178" customFormat="1" ht="30" customHeight="1">
      <c r="B66" s="185"/>
      <c r="C66" s="185"/>
      <c r="D66" s="185"/>
      <c r="E66" s="185"/>
      <c r="F66" s="185"/>
      <c r="G66" s="185"/>
      <c r="H66" s="185"/>
      <c r="I66" s="185"/>
      <c r="J66" s="185"/>
      <c r="K66" s="185"/>
      <c r="L66" s="185"/>
      <c r="M66" s="185"/>
      <c r="N66" s="185"/>
      <c r="O66" s="185"/>
      <c r="P66" s="185"/>
      <c r="Q66" s="185"/>
      <c r="R66" s="185"/>
      <c r="S66" s="185"/>
      <c r="T66" s="185"/>
      <c r="U66" s="185"/>
      <c r="V66" s="185"/>
      <c r="Z66" s="177"/>
    </row>
    <row r="67" spans="2:26" s="178" customFormat="1" ht="30" customHeight="1">
      <c r="B67" s="185"/>
      <c r="C67" s="185"/>
      <c r="D67" s="185"/>
      <c r="E67" s="185"/>
      <c r="F67" s="185"/>
      <c r="G67" s="185"/>
      <c r="H67" s="185"/>
      <c r="I67" s="185"/>
      <c r="J67" s="185"/>
      <c r="K67" s="185"/>
      <c r="L67" s="185"/>
      <c r="M67" s="185"/>
      <c r="N67" s="185"/>
      <c r="O67" s="185"/>
      <c r="P67" s="185"/>
      <c r="Q67" s="185"/>
      <c r="R67" s="185"/>
      <c r="S67" s="185"/>
      <c r="T67" s="185"/>
      <c r="U67" s="185"/>
      <c r="V67" s="185"/>
      <c r="Z67" s="177"/>
    </row>
    <row r="68" spans="2:26" s="178" customFormat="1" ht="30" customHeight="1">
      <c r="B68" s="185"/>
      <c r="C68" s="185"/>
      <c r="D68" s="185"/>
      <c r="E68" s="185"/>
      <c r="F68" s="185"/>
      <c r="G68" s="185"/>
      <c r="H68" s="185"/>
      <c r="I68" s="185"/>
      <c r="J68" s="185"/>
      <c r="K68" s="185"/>
      <c r="L68" s="185"/>
      <c r="M68" s="185"/>
      <c r="N68" s="185"/>
      <c r="O68" s="185"/>
      <c r="P68" s="185"/>
      <c r="Q68" s="185"/>
      <c r="R68" s="185"/>
      <c r="S68" s="185"/>
      <c r="T68" s="185"/>
      <c r="U68" s="185"/>
      <c r="V68" s="185"/>
      <c r="Z68" s="177"/>
    </row>
    <row r="69" spans="2:26" s="178" customFormat="1" ht="30" customHeight="1">
      <c r="B69" s="185"/>
      <c r="C69" s="185"/>
      <c r="D69" s="185"/>
      <c r="E69" s="185"/>
      <c r="F69" s="185"/>
      <c r="G69" s="185"/>
      <c r="H69" s="185"/>
      <c r="I69" s="185"/>
      <c r="J69" s="185"/>
      <c r="K69" s="185"/>
      <c r="L69" s="185"/>
      <c r="M69" s="185"/>
      <c r="N69" s="185"/>
      <c r="O69" s="185"/>
      <c r="P69" s="185"/>
      <c r="Q69" s="185"/>
      <c r="R69" s="185"/>
      <c r="S69" s="185"/>
      <c r="T69" s="185"/>
      <c r="U69" s="185"/>
      <c r="V69" s="185"/>
      <c r="Z69" s="177"/>
    </row>
    <row r="70" spans="2:26" s="178" customFormat="1" ht="30" customHeight="1">
      <c r="B70" s="185"/>
      <c r="C70" s="185"/>
      <c r="D70" s="185"/>
      <c r="E70" s="185"/>
      <c r="F70" s="185"/>
      <c r="G70" s="185"/>
      <c r="H70" s="185"/>
      <c r="I70" s="185"/>
      <c r="J70" s="185"/>
      <c r="K70" s="185"/>
      <c r="L70" s="185"/>
      <c r="M70" s="185"/>
      <c r="N70" s="185"/>
      <c r="O70" s="185"/>
      <c r="P70" s="185"/>
      <c r="Q70" s="185"/>
      <c r="R70" s="185"/>
      <c r="S70" s="185"/>
      <c r="T70" s="185"/>
      <c r="U70" s="185"/>
      <c r="V70" s="185"/>
      <c r="Z70" s="177"/>
    </row>
    <row r="71" spans="2:26" s="178" customFormat="1" ht="30" customHeight="1">
      <c r="B71" s="185"/>
      <c r="C71" s="185"/>
      <c r="D71" s="185"/>
      <c r="E71" s="185"/>
      <c r="F71" s="185"/>
      <c r="G71" s="185"/>
      <c r="H71" s="185"/>
      <c r="I71" s="185"/>
      <c r="J71" s="185"/>
      <c r="K71" s="185"/>
      <c r="L71" s="185"/>
      <c r="M71" s="185"/>
      <c r="N71" s="185"/>
      <c r="O71" s="185"/>
      <c r="P71" s="185"/>
      <c r="Q71" s="185"/>
      <c r="R71" s="185"/>
      <c r="S71" s="185"/>
      <c r="T71" s="185"/>
      <c r="U71" s="185"/>
      <c r="V71" s="185"/>
      <c r="Z71" s="177"/>
    </row>
    <row r="72" spans="2:26" s="178" customFormat="1" ht="30" customHeight="1">
      <c r="B72" s="185"/>
      <c r="C72" s="185"/>
      <c r="D72" s="185"/>
      <c r="E72" s="185"/>
      <c r="F72" s="185"/>
      <c r="G72" s="185"/>
      <c r="H72" s="185"/>
      <c r="I72" s="185"/>
      <c r="J72" s="185"/>
      <c r="K72" s="185"/>
      <c r="L72" s="185"/>
      <c r="M72" s="185"/>
      <c r="N72" s="185"/>
      <c r="O72" s="185"/>
      <c r="P72" s="185"/>
      <c r="Q72" s="185"/>
      <c r="R72" s="185"/>
      <c r="S72" s="185"/>
      <c r="T72" s="185"/>
      <c r="U72" s="185"/>
      <c r="V72" s="185"/>
      <c r="Z72" s="177"/>
    </row>
    <row r="73" spans="2:26" s="178" customFormat="1" ht="30" customHeight="1">
      <c r="B73" s="185"/>
      <c r="C73" s="185"/>
      <c r="D73" s="185"/>
      <c r="E73" s="185"/>
      <c r="F73" s="185"/>
      <c r="G73" s="185"/>
      <c r="H73" s="185"/>
      <c r="I73" s="185"/>
      <c r="J73" s="185"/>
      <c r="K73" s="185"/>
      <c r="L73" s="185"/>
      <c r="M73" s="185"/>
      <c r="N73" s="185"/>
      <c r="O73" s="185"/>
      <c r="P73" s="185"/>
      <c r="Q73" s="185"/>
      <c r="R73" s="185"/>
      <c r="S73" s="185"/>
      <c r="T73" s="185"/>
      <c r="U73" s="185"/>
      <c r="V73" s="185"/>
      <c r="Z73" s="177"/>
    </row>
    <row r="74" spans="2:26" s="178" customFormat="1" ht="30" customHeight="1">
      <c r="B74" s="185"/>
      <c r="C74" s="185"/>
      <c r="D74" s="185"/>
      <c r="E74" s="185"/>
      <c r="F74" s="185"/>
      <c r="G74" s="185"/>
      <c r="H74" s="185"/>
      <c r="I74" s="185"/>
      <c r="J74" s="185"/>
      <c r="K74" s="185"/>
      <c r="L74" s="185"/>
      <c r="M74" s="185"/>
      <c r="N74" s="185"/>
      <c r="O74" s="185"/>
      <c r="P74" s="185"/>
      <c r="Q74" s="185"/>
      <c r="R74" s="185"/>
      <c r="S74" s="185"/>
      <c r="T74" s="185"/>
      <c r="U74" s="185"/>
      <c r="V74" s="185"/>
      <c r="Z74" s="177"/>
    </row>
    <row r="75" spans="2:26" s="178" customFormat="1" ht="30" customHeight="1">
      <c r="B75" s="185"/>
      <c r="C75" s="185"/>
      <c r="D75" s="185"/>
      <c r="E75" s="185"/>
      <c r="F75" s="185"/>
      <c r="G75" s="185"/>
      <c r="H75" s="185"/>
      <c r="I75" s="185"/>
      <c r="J75" s="185"/>
      <c r="K75" s="185"/>
      <c r="L75" s="185"/>
      <c r="M75" s="185"/>
      <c r="N75" s="185"/>
      <c r="O75" s="185"/>
      <c r="P75" s="185"/>
      <c r="Q75" s="185"/>
      <c r="R75" s="185"/>
      <c r="S75" s="185"/>
      <c r="T75" s="185"/>
      <c r="U75" s="185"/>
      <c r="V75" s="185"/>
      <c r="Z75" s="177"/>
    </row>
    <row r="76" spans="2:26" s="178" customFormat="1" ht="30" customHeight="1">
      <c r="B76" s="185"/>
      <c r="C76" s="185"/>
      <c r="D76" s="185"/>
      <c r="E76" s="185"/>
      <c r="F76" s="185"/>
      <c r="G76" s="185"/>
      <c r="H76" s="185"/>
      <c r="I76" s="185"/>
      <c r="J76" s="185"/>
      <c r="K76" s="185"/>
      <c r="L76" s="185"/>
      <c r="M76" s="185"/>
      <c r="N76" s="185"/>
      <c r="O76" s="185"/>
      <c r="P76" s="185"/>
      <c r="Q76" s="185"/>
      <c r="R76" s="185"/>
      <c r="S76" s="185"/>
      <c r="T76" s="185"/>
      <c r="U76" s="185"/>
      <c r="V76" s="185"/>
      <c r="Z76" s="177"/>
    </row>
    <row r="77" spans="2:26" s="178" customFormat="1" ht="30" customHeight="1">
      <c r="B77" s="185"/>
      <c r="C77" s="185"/>
      <c r="D77" s="185"/>
      <c r="E77" s="185"/>
      <c r="F77" s="185"/>
      <c r="G77" s="185"/>
      <c r="H77" s="185"/>
      <c r="I77" s="185"/>
      <c r="J77" s="185"/>
      <c r="K77" s="185"/>
      <c r="L77" s="185"/>
      <c r="M77" s="185"/>
      <c r="N77" s="185"/>
      <c r="O77" s="185"/>
      <c r="P77" s="185"/>
      <c r="Q77" s="185"/>
      <c r="R77" s="185"/>
      <c r="S77" s="185"/>
      <c r="T77" s="185"/>
      <c r="U77" s="185"/>
      <c r="V77" s="185"/>
      <c r="Z77" s="177"/>
    </row>
    <row r="78" spans="2:26" s="178" customFormat="1" ht="30" customHeight="1">
      <c r="B78" s="185"/>
      <c r="C78" s="185"/>
      <c r="D78" s="185"/>
      <c r="E78" s="185"/>
      <c r="F78" s="185"/>
      <c r="G78" s="185"/>
      <c r="H78" s="185"/>
      <c r="I78" s="185"/>
      <c r="J78" s="185"/>
      <c r="K78" s="185"/>
      <c r="L78" s="185"/>
      <c r="M78" s="185"/>
      <c r="N78" s="185"/>
      <c r="O78" s="185"/>
      <c r="P78" s="185"/>
      <c r="Q78" s="185"/>
      <c r="R78" s="185"/>
      <c r="S78" s="185"/>
      <c r="T78" s="185"/>
      <c r="U78" s="185"/>
      <c r="V78" s="185"/>
      <c r="Z78" s="177"/>
    </row>
    <row r="79" spans="2:26" s="178" customFormat="1" ht="30" customHeight="1">
      <c r="B79" s="185"/>
      <c r="C79" s="185"/>
      <c r="D79" s="185"/>
      <c r="E79" s="185"/>
      <c r="F79" s="185"/>
      <c r="G79" s="185"/>
      <c r="H79" s="185"/>
      <c r="I79" s="185"/>
      <c r="J79" s="185"/>
      <c r="K79" s="185"/>
      <c r="L79" s="185"/>
      <c r="M79" s="185"/>
      <c r="N79" s="185"/>
      <c r="O79" s="185"/>
      <c r="P79" s="185"/>
      <c r="Q79" s="185"/>
      <c r="R79" s="185"/>
      <c r="S79" s="185"/>
      <c r="T79" s="185"/>
      <c r="U79" s="185"/>
      <c r="V79" s="185"/>
      <c r="Z79" s="177"/>
    </row>
    <row r="80" spans="2:26" s="178" customFormat="1" ht="30" customHeight="1">
      <c r="B80" s="185"/>
      <c r="C80" s="185"/>
      <c r="D80" s="185"/>
      <c r="E80" s="185"/>
      <c r="F80" s="185"/>
      <c r="G80" s="185"/>
      <c r="H80" s="185"/>
      <c r="I80" s="185"/>
      <c r="J80" s="185"/>
      <c r="K80" s="185"/>
      <c r="L80" s="185"/>
      <c r="M80" s="185"/>
      <c r="N80" s="185"/>
      <c r="O80" s="185"/>
      <c r="P80" s="185"/>
      <c r="Q80" s="185"/>
      <c r="R80" s="185"/>
      <c r="S80" s="185"/>
      <c r="T80" s="185"/>
      <c r="U80" s="185"/>
      <c r="V80" s="185"/>
      <c r="Z80" s="177"/>
    </row>
    <row r="81" spans="2:26" s="178" customFormat="1" ht="30" customHeight="1">
      <c r="B81" s="185"/>
      <c r="C81" s="185"/>
      <c r="D81" s="185"/>
      <c r="E81" s="185"/>
      <c r="F81" s="185"/>
      <c r="G81" s="185"/>
      <c r="H81" s="185"/>
      <c r="I81" s="185"/>
      <c r="J81" s="185"/>
      <c r="K81" s="185"/>
      <c r="L81" s="185"/>
      <c r="M81" s="185"/>
      <c r="N81" s="185"/>
      <c r="O81" s="185"/>
      <c r="P81" s="185"/>
      <c r="Q81" s="185"/>
      <c r="R81" s="185"/>
      <c r="S81" s="185"/>
      <c r="T81" s="185"/>
      <c r="U81" s="185"/>
      <c r="V81" s="185"/>
      <c r="Z81" s="177"/>
    </row>
    <row r="82" spans="2:26" s="178" customFormat="1" ht="30" customHeight="1">
      <c r="B82" s="185"/>
      <c r="C82" s="185"/>
      <c r="D82" s="185"/>
      <c r="E82" s="185"/>
      <c r="F82" s="185"/>
      <c r="G82" s="185"/>
      <c r="H82" s="185"/>
      <c r="I82" s="185"/>
      <c r="J82" s="185"/>
      <c r="K82" s="185"/>
      <c r="L82" s="185"/>
      <c r="M82" s="185"/>
      <c r="N82" s="185"/>
      <c r="O82" s="185"/>
      <c r="P82" s="185"/>
      <c r="Q82" s="185"/>
      <c r="R82" s="185"/>
      <c r="S82" s="185"/>
      <c r="T82" s="185"/>
      <c r="U82" s="185"/>
      <c r="V82" s="185"/>
      <c r="Z82" s="177"/>
    </row>
    <row r="83" spans="2:26" s="178" customFormat="1" ht="30" customHeight="1">
      <c r="B83" s="185"/>
      <c r="C83" s="185"/>
      <c r="D83" s="185"/>
      <c r="E83" s="185"/>
      <c r="F83" s="185"/>
      <c r="G83" s="185"/>
      <c r="H83" s="185"/>
      <c r="I83" s="185"/>
      <c r="J83" s="185"/>
      <c r="K83" s="185"/>
      <c r="L83" s="185"/>
      <c r="M83" s="185"/>
      <c r="N83" s="185"/>
      <c r="O83" s="185"/>
      <c r="P83" s="185"/>
      <c r="Q83" s="185"/>
      <c r="R83" s="185"/>
      <c r="S83" s="185"/>
      <c r="T83" s="185"/>
      <c r="U83" s="185"/>
      <c r="V83" s="185"/>
      <c r="Z83" s="177"/>
    </row>
    <row r="84" spans="2:26" s="178" customFormat="1" ht="30" customHeight="1">
      <c r="B84" s="185"/>
      <c r="C84" s="185"/>
      <c r="D84" s="185"/>
      <c r="E84" s="185"/>
      <c r="F84" s="185"/>
      <c r="G84" s="185"/>
      <c r="H84" s="185"/>
      <c r="I84" s="185"/>
      <c r="J84" s="185"/>
      <c r="K84" s="185"/>
      <c r="L84" s="185"/>
      <c r="M84" s="185"/>
      <c r="N84" s="185"/>
      <c r="O84" s="185"/>
      <c r="P84" s="185"/>
      <c r="Q84" s="185"/>
      <c r="R84" s="185"/>
      <c r="S84" s="185"/>
      <c r="T84" s="185"/>
      <c r="U84" s="185"/>
      <c r="V84" s="185"/>
      <c r="Z84" s="177"/>
    </row>
    <row r="85" spans="2:26" s="178" customFormat="1" ht="30" customHeight="1">
      <c r="B85" s="185"/>
      <c r="C85" s="185"/>
      <c r="D85" s="185"/>
      <c r="E85" s="185"/>
      <c r="F85" s="185"/>
      <c r="G85" s="185"/>
      <c r="H85" s="185"/>
      <c r="I85" s="185"/>
      <c r="J85" s="185"/>
      <c r="K85" s="185"/>
      <c r="L85" s="185"/>
      <c r="M85" s="185"/>
      <c r="N85" s="185"/>
      <c r="O85" s="185"/>
      <c r="P85" s="185"/>
      <c r="Q85" s="185"/>
      <c r="R85" s="185"/>
      <c r="S85" s="185"/>
      <c r="T85" s="185"/>
      <c r="U85" s="185"/>
      <c r="V85" s="185"/>
      <c r="Z85" s="177"/>
    </row>
    <row r="86" spans="2:26" s="178" customFormat="1" ht="30" customHeight="1">
      <c r="B86" s="185"/>
      <c r="C86" s="185"/>
      <c r="D86" s="185"/>
      <c r="E86" s="185"/>
      <c r="F86" s="185"/>
      <c r="G86" s="185"/>
      <c r="H86" s="185"/>
      <c r="I86" s="185"/>
      <c r="J86" s="185"/>
      <c r="K86" s="185"/>
      <c r="L86" s="185"/>
      <c r="M86" s="185"/>
      <c r="N86" s="185"/>
      <c r="O86" s="185"/>
      <c r="P86" s="185"/>
      <c r="Q86" s="185"/>
      <c r="R86" s="185"/>
      <c r="S86" s="185"/>
      <c r="T86" s="185"/>
      <c r="U86" s="185"/>
      <c r="V86" s="185"/>
      <c r="Z86" s="177"/>
    </row>
    <row r="87" spans="2:26" s="178" customFormat="1" ht="30" customHeight="1">
      <c r="B87" s="185"/>
      <c r="C87" s="185"/>
      <c r="D87" s="185"/>
      <c r="E87" s="185"/>
      <c r="F87" s="185"/>
      <c r="G87" s="185"/>
      <c r="H87" s="185"/>
      <c r="I87" s="185"/>
      <c r="J87" s="185"/>
      <c r="K87" s="185"/>
      <c r="L87" s="185"/>
      <c r="M87" s="185"/>
      <c r="N87" s="185"/>
      <c r="O87" s="185"/>
      <c r="P87" s="185"/>
      <c r="Q87" s="185"/>
      <c r="R87" s="185"/>
      <c r="S87" s="185"/>
      <c r="T87" s="185"/>
      <c r="U87" s="185"/>
      <c r="V87" s="185"/>
      <c r="Z87" s="177"/>
    </row>
    <row r="88" spans="2:26" s="178" customFormat="1" ht="30" customHeight="1">
      <c r="B88" s="185"/>
      <c r="C88" s="185"/>
      <c r="D88" s="185"/>
      <c r="E88" s="185"/>
      <c r="F88" s="185"/>
      <c r="G88" s="185"/>
      <c r="H88" s="185"/>
      <c r="I88" s="185"/>
      <c r="J88" s="185"/>
      <c r="K88" s="185"/>
      <c r="L88" s="185"/>
      <c r="M88" s="185"/>
      <c r="N88" s="185"/>
      <c r="O88" s="185"/>
      <c r="P88" s="185"/>
      <c r="Q88" s="185"/>
      <c r="R88" s="185"/>
      <c r="S88" s="185"/>
      <c r="T88" s="185"/>
      <c r="U88" s="185"/>
      <c r="V88" s="185"/>
      <c r="Z88" s="177"/>
    </row>
    <row r="89" spans="2:26" s="178" customFormat="1" ht="30" customHeight="1">
      <c r="B89" s="185"/>
      <c r="C89" s="185"/>
      <c r="D89" s="185"/>
      <c r="E89" s="185"/>
      <c r="F89" s="185"/>
      <c r="G89" s="185"/>
      <c r="H89" s="185"/>
      <c r="I89" s="185"/>
      <c r="J89" s="185"/>
      <c r="K89" s="185"/>
      <c r="L89" s="185"/>
      <c r="M89" s="185"/>
      <c r="N89" s="185"/>
      <c r="O89" s="185"/>
      <c r="P89" s="185"/>
      <c r="Q89" s="185"/>
      <c r="R89" s="185"/>
      <c r="S89" s="185"/>
      <c r="T89" s="185"/>
      <c r="U89" s="185"/>
      <c r="V89" s="185"/>
      <c r="Z89" s="177"/>
    </row>
    <row r="90" spans="2:26" s="178" customFormat="1" ht="30" customHeight="1">
      <c r="B90" s="185"/>
      <c r="C90" s="185"/>
      <c r="D90" s="185"/>
      <c r="E90" s="185"/>
      <c r="F90" s="185"/>
      <c r="G90" s="185"/>
      <c r="H90" s="185"/>
      <c r="I90" s="185"/>
      <c r="J90" s="185"/>
      <c r="K90" s="185"/>
      <c r="L90" s="185"/>
      <c r="M90" s="185"/>
      <c r="N90" s="185"/>
      <c r="O90" s="185"/>
      <c r="P90" s="185"/>
      <c r="Q90" s="185"/>
      <c r="R90" s="185"/>
      <c r="S90" s="185"/>
      <c r="T90" s="185"/>
      <c r="U90" s="185"/>
      <c r="V90" s="185"/>
      <c r="Z90" s="177"/>
    </row>
    <row r="91" spans="2:26" s="178" customFormat="1" ht="30" customHeight="1">
      <c r="B91" s="185"/>
      <c r="C91" s="185"/>
      <c r="D91" s="185"/>
      <c r="E91" s="185"/>
      <c r="F91" s="185"/>
      <c r="G91" s="185"/>
      <c r="H91" s="185"/>
      <c r="I91" s="185"/>
      <c r="J91" s="185"/>
      <c r="K91" s="185"/>
      <c r="L91" s="185"/>
      <c r="M91" s="185"/>
      <c r="N91" s="185"/>
      <c r="O91" s="185"/>
      <c r="P91" s="185"/>
      <c r="Q91" s="185"/>
      <c r="R91" s="185"/>
      <c r="S91" s="185"/>
      <c r="T91" s="185"/>
      <c r="U91" s="185"/>
      <c r="V91" s="185"/>
      <c r="Z91" s="177"/>
    </row>
    <row r="92" spans="2:26" s="178" customFormat="1" ht="30" customHeight="1">
      <c r="B92" s="185"/>
      <c r="C92" s="185"/>
      <c r="D92" s="185"/>
      <c r="E92" s="185"/>
      <c r="F92" s="185"/>
      <c r="G92" s="185"/>
      <c r="H92" s="185"/>
      <c r="I92" s="185"/>
      <c r="J92" s="185"/>
      <c r="K92" s="185"/>
      <c r="L92" s="185"/>
      <c r="M92" s="185"/>
      <c r="N92" s="185"/>
      <c r="O92" s="185"/>
      <c r="P92" s="185"/>
      <c r="Q92" s="185"/>
      <c r="R92" s="185"/>
      <c r="S92" s="185"/>
      <c r="T92" s="185"/>
      <c r="U92" s="185"/>
      <c r="V92" s="185"/>
      <c r="Z92" s="177"/>
    </row>
    <row r="93" spans="2:26" s="178" customFormat="1" ht="30" customHeight="1">
      <c r="B93" s="185"/>
      <c r="C93" s="185"/>
      <c r="D93" s="185"/>
      <c r="E93" s="185"/>
      <c r="F93" s="185"/>
      <c r="G93" s="185"/>
      <c r="H93" s="185"/>
      <c r="I93" s="185"/>
      <c r="J93" s="185"/>
      <c r="K93" s="185"/>
      <c r="L93" s="185"/>
      <c r="M93" s="185"/>
      <c r="N93" s="185"/>
      <c r="O93" s="185"/>
      <c r="P93" s="185"/>
      <c r="Q93" s="185"/>
      <c r="R93" s="185"/>
      <c r="S93" s="185"/>
      <c r="T93" s="185"/>
      <c r="U93" s="185"/>
      <c r="V93" s="185"/>
      <c r="Z93" s="177"/>
    </row>
    <row r="94" spans="2:26" s="178" customFormat="1" ht="30" customHeight="1">
      <c r="B94" s="185"/>
      <c r="C94" s="185"/>
      <c r="D94" s="185"/>
      <c r="E94" s="185"/>
      <c r="F94" s="185"/>
      <c r="G94" s="185"/>
      <c r="H94" s="185"/>
      <c r="I94" s="185"/>
      <c r="J94" s="185"/>
      <c r="K94" s="185"/>
      <c r="L94" s="185"/>
      <c r="M94" s="185"/>
      <c r="N94" s="185"/>
      <c r="O94" s="185"/>
      <c r="P94" s="185"/>
      <c r="Q94" s="185"/>
      <c r="R94" s="185"/>
      <c r="S94" s="185"/>
      <c r="T94" s="185"/>
      <c r="U94" s="185"/>
      <c r="V94" s="185"/>
      <c r="Z94" s="177"/>
    </row>
    <row r="95" spans="2:26" s="178" customFormat="1" ht="30" customHeight="1">
      <c r="B95" s="185"/>
      <c r="C95" s="185"/>
      <c r="D95" s="185"/>
      <c r="E95" s="185"/>
      <c r="F95" s="185"/>
      <c r="G95" s="185"/>
      <c r="H95" s="185"/>
      <c r="I95" s="185"/>
      <c r="J95" s="185"/>
      <c r="K95" s="185"/>
      <c r="L95" s="185"/>
      <c r="M95" s="185"/>
      <c r="N95" s="185"/>
      <c r="O95" s="185"/>
      <c r="P95" s="185"/>
      <c r="Q95" s="185"/>
      <c r="R95" s="185"/>
      <c r="S95" s="185"/>
      <c r="T95" s="185"/>
      <c r="U95" s="185"/>
      <c r="V95" s="185"/>
      <c r="Z95" s="177"/>
    </row>
    <row r="96" spans="2:26" s="178" customFormat="1" ht="30" customHeight="1">
      <c r="B96" s="185"/>
      <c r="C96" s="185"/>
      <c r="D96" s="185"/>
      <c r="E96" s="185"/>
      <c r="F96" s="185"/>
      <c r="G96" s="185"/>
      <c r="H96" s="185"/>
      <c r="I96" s="185"/>
      <c r="J96" s="185"/>
      <c r="K96" s="185"/>
      <c r="L96" s="185"/>
      <c r="M96" s="185"/>
      <c r="N96" s="185"/>
      <c r="O96" s="185"/>
      <c r="P96" s="185"/>
      <c r="Q96" s="185"/>
      <c r="R96" s="185"/>
      <c r="S96" s="185"/>
      <c r="T96" s="185"/>
      <c r="U96" s="185"/>
      <c r="V96" s="185"/>
      <c r="Z96" s="177"/>
    </row>
    <row r="97" spans="2:26" s="178" customFormat="1" ht="30" customHeight="1">
      <c r="B97" s="185"/>
      <c r="C97" s="185"/>
      <c r="D97" s="185"/>
      <c r="E97" s="185"/>
      <c r="F97" s="185"/>
      <c r="G97" s="185"/>
      <c r="H97" s="185"/>
      <c r="I97" s="185"/>
      <c r="J97" s="185"/>
      <c r="K97" s="185"/>
      <c r="L97" s="185"/>
      <c r="M97" s="185"/>
      <c r="N97" s="185"/>
      <c r="O97" s="185"/>
      <c r="P97" s="185"/>
      <c r="Q97" s="185"/>
      <c r="R97" s="185"/>
      <c r="S97" s="185"/>
      <c r="T97" s="185"/>
      <c r="U97" s="185"/>
      <c r="V97" s="185"/>
      <c r="Z97" s="177"/>
    </row>
    <row r="98" spans="2:26" s="178" customFormat="1" ht="30" customHeight="1">
      <c r="B98" s="185"/>
      <c r="C98" s="185"/>
      <c r="D98" s="185"/>
      <c r="E98" s="185"/>
      <c r="F98" s="185"/>
      <c r="G98" s="185"/>
      <c r="H98" s="185"/>
      <c r="I98" s="185"/>
      <c r="J98" s="185"/>
      <c r="K98" s="185"/>
      <c r="L98" s="185"/>
      <c r="M98" s="185"/>
      <c r="N98" s="185"/>
      <c r="O98" s="185"/>
      <c r="P98" s="185"/>
      <c r="Q98" s="185"/>
      <c r="R98" s="185"/>
      <c r="S98" s="185"/>
      <c r="T98" s="185"/>
      <c r="U98" s="185"/>
      <c r="V98" s="185"/>
      <c r="Z98" s="177"/>
    </row>
    <row r="99" spans="2:26" s="178" customFormat="1" ht="30" customHeight="1">
      <c r="B99" s="185"/>
      <c r="C99" s="185"/>
      <c r="D99" s="185"/>
      <c r="E99" s="185"/>
      <c r="F99" s="185"/>
      <c r="G99" s="185"/>
      <c r="H99" s="185"/>
      <c r="I99" s="185"/>
      <c r="J99" s="185"/>
      <c r="K99" s="185"/>
      <c r="L99" s="185"/>
      <c r="M99" s="185"/>
      <c r="N99" s="185"/>
      <c r="O99" s="185"/>
      <c r="P99" s="185"/>
      <c r="Q99" s="185"/>
      <c r="R99" s="185"/>
      <c r="S99" s="185"/>
      <c r="T99" s="185"/>
      <c r="U99" s="185"/>
      <c r="V99" s="185"/>
      <c r="Z99" s="177"/>
    </row>
    <row r="100" spans="2:26" s="178" customFormat="1" ht="30" customHeight="1">
      <c r="B100" s="185"/>
      <c r="C100" s="185"/>
      <c r="D100" s="185"/>
      <c r="E100" s="185"/>
      <c r="F100" s="185"/>
      <c r="G100" s="185"/>
      <c r="H100" s="185"/>
      <c r="I100" s="185"/>
      <c r="J100" s="185"/>
      <c r="K100" s="185"/>
      <c r="L100" s="185"/>
      <c r="M100" s="185"/>
      <c r="N100" s="185"/>
      <c r="O100" s="185"/>
      <c r="P100" s="185"/>
      <c r="Q100" s="185"/>
      <c r="R100" s="185"/>
      <c r="S100" s="185"/>
      <c r="T100" s="185"/>
      <c r="U100" s="185"/>
      <c r="V100" s="185"/>
      <c r="Z100" s="177"/>
    </row>
    <row r="101" spans="2:26" s="178" customFormat="1" ht="30" customHeight="1">
      <c r="B101" s="185"/>
      <c r="C101" s="185"/>
      <c r="D101" s="185"/>
      <c r="E101" s="185"/>
      <c r="F101" s="185"/>
      <c r="G101" s="185"/>
      <c r="H101" s="185"/>
      <c r="I101" s="185"/>
      <c r="J101" s="185"/>
      <c r="K101" s="185"/>
      <c r="L101" s="185"/>
      <c r="M101" s="185"/>
      <c r="N101" s="185"/>
      <c r="O101" s="185"/>
      <c r="P101" s="185"/>
      <c r="Q101" s="185"/>
      <c r="R101" s="185"/>
      <c r="S101" s="185"/>
      <c r="T101" s="185"/>
      <c r="U101" s="185"/>
      <c r="V101" s="185"/>
      <c r="Z101" s="177"/>
    </row>
    <row r="102" spans="2:26" s="178" customFormat="1" ht="30" customHeight="1">
      <c r="B102" s="185"/>
      <c r="C102" s="185"/>
      <c r="D102" s="185"/>
      <c r="E102" s="185"/>
      <c r="F102" s="185"/>
      <c r="G102" s="185"/>
      <c r="H102" s="185"/>
      <c r="I102" s="185"/>
      <c r="J102" s="185"/>
      <c r="K102" s="185"/>
      <c r="L102" s="185"/>
      <c r="M102" s="185"/>
      <c r="N102" s="185"/>
      <c r="O102" s="185"/>
      <c r="P102" s="185"/>
      <c r="Q102" s="185"/>
      <c r="R102" s="185"/>
      <c r="S102" s="185"/>
      <c r="T102" s="185"/>
      <c r="U102" s="185"/>
      <c r="V102" s="185"/>
      <c r="Z102" s="177"/>
    </row>
    <row r="103" spans="2:26" s="178" customFormat="1" ht="30" customHeight="1">
      <c r="B103" s="185"/>
      <c r="C103" s="185"/>
      <c r="D103" s="185"/>
      <c r="E103" s="185"/>
      <c r="F103" s="185"/>
      <c r="G103" s="185"/>
      <c r="H103" s="185"/>
      <c r="I103" s="185"/>
      <c r="J103" s="185"/>
      <c r="K103" s="185"/>
      <c r="L103" s="185"/>
      <c r="M103" s="185"/>
      <c r="N103" s="185"/>
      <c r="O103" s="185"/>
      <c r="P103" s="185"/>
      <c r="Q103" s="185"/>
      <c r="R103" s="185"/>
      <c r="S103" s="185"/>
      <c r="T103" s="185"/>
      <c r="U103" s="185"/>
      <c r="V103" s="185"/>
      <c r="Z103" s="177"/>
    </row>
    <row r="104" spans="2:26" s="178" customFormat="1" ht="30" customHeight="1">
      <c r="B104" s="185"/>
      <c r="C104" s="185"/>
      <c r="D104" s="185"/>
      <c r="E104" s="185"/>
      <c r="F104" s="185"/>
      <c r="G104" s="185"/>
      <c r="H104" s="185"/>
      <c r="I104" s="185"/>
      <c r="J104" s="185"/>
      <c r="K104" s="185"/>
      <c r="L104" s="185"/>
      <c r="M104" s="185"/>
      <c r="N104" s="185"/>
      <c r="O104" s="185"/>
      <c r="P104" s="185"/>
      <c r="Q104" s="185"/>
      <c r="R104" s="185"/>
      <c r="S104" s="185"/>
      <c r="T104" s="185"/>
      <c r="U104" s="185"/>
      <c r="V104" s="185"/>
      <c r="Z104" s="177"/>
    </row>
    <row r="105" spans="2:26" s="178" customFormat="1" ht="30" customHeight="1">
      <c r="B105" s="185"/>
      <c r="C105" s="185"/>
      <c r="D105" s="185"/>
      <c r="E105" s="185"/>
      <c r="F105" s="185"/>
      <c r="G105" s="185"/>
      <c r="H105" s="185"/>
      <c r="I105" s="185"/>
      <c r="J105" s="185"/>
      <c r="K105" s="185"/>
      <c r="L105" s="185"/>
      <c r="M105" s="185"/>
      <c r="N105" s="185"/>
      <c r="O105" s="185"/>
      <c r="P105" s="185"/>
      <c r="Q105" s="185"/>
      <c r="R105" s="185"/>
      <c r="S105" s="185"/>
      <c r="T105" s="185"/>
      <c r="U105" s="185"/>
      <c r="V105" s="185"/>
      <c r="Z105" s="177"/>
    </row>
    <row r="106" spans="2:26" s="178" customFormat="1" ht="30" customHeight="1">
      <c r="B106" s="185"/>
      <c r="C106" s="185"/>
      <c r="D106" s="185"/>
      <c r="E106" s="185"/>
      <c r="F106" s="185"/>
      <c r="G106" s="185"/>
      <c r="H106" s="185"/>
      <c r="I106" s="185"/>
      <c r="J106" s="185"/>
      <c r="K106" s="185"/>
      <c r="L106" s="185"/>
      <c r="M106" s="185"/>
      <c r="N106" s="185"/>
      <c r="O106" s="185"/>
      <c r="P106" s="185"/>
      <c r="Q106" s="185"/>
      <c r="R106" s="185"/>
      <c r="S106" s="185"/>
      <c r="T106" s="185"/>
      <c r="U106" s="185"/>
      <c r="V106" s="185"/>
      <c r="Z106" s="177"/>
    </row>
    <row r="107" spans="2:26" s="178" customFormat="1" ht="30" customHeight="1">
      <c r="B107" s="185"/>
      <c r="C107" s="185"/>
      <c r="D107" s="185"/>
      <c r="E107" s="185"/>
      <c r="F107" s="185"/>
      <c r="G107" s="185"/>
      <c r="H107" s="185"/>
      <c r="I107" s="185"/>
      <c r="J107" s="185"/>
      <c r="K107" s="185"/>
      <c r="L107" s="185"/>
      <c r="M107" s="185"/>
      <c r="N107" s="185"/>
      <c r="O107" s="185"/>
      <c r="P107" s="185"/>
      <c r="Q107" s="185"/>
      <c r="R107" s="185"/>
      <c r="S107" s="185"/>
      <c r="T107" s="185"/>
      <c r="U107" s="185"/>
      <c r="V107" s="185"/>
      <c r="Z107" s="177"/>
    </row>
    <row r="108" spans="2:26" s="178" customFormat="1" ht="30" customHeight="1">
      <c r="B108" s="185"/>
      <c r="C108" s="185"/>
      <c r="D108" s="185"/>
      <c r="E108" s="185"/>
      <c r="F108" s="185"/>
      <c r="G108" s="185"/>
      <c r="H108" s="185"/>
      <c r="I108" s="185"/>
      <c r="J108" s="185"/>
      <c r="K108" s="185"/>
      <c r="L108" s="185"/>
      <c r="M108" s="185"/>
      <c r="N108" s="185"/>
      <c r="O108" s="185"/>
      <c r="P108" s="185"/>
      <c r="Q108" s="185"/>
      <c r="R108" s="185"/>
      <c r="S108" s="185"/>
      <c r="T108" s="185"/>
      <c r="U108" s="185"/>
      <c r="V108" s="185"/>
      <c r="Z108" s="177"/>
    </row>
    <row r="109" spans="2:26" s="178" customFormat="1" ht="30" customHeight="1">
      <c r="B109" s="185"/>
      <c r="C109" s="185"/>
      <c r="D109" s="185"/>
      <c r="E109" s="185"/>
      <c r="F109" s="185"/>
      <c r="G109" s="185"/>
      <c r="H109" s="185"/>
      <c r="I109" s="185"/>
      <c r="J109" s="185"/>
      <c r="K109" s="185"/>
      <c r="L109" s="185"/>
      <c r="M109" s="185"/>
      <c r="N109" s="185"/>
      <c r="O109" s="185"/>
      <c r="P109" s="185"/>
      <c r="Q109" s="185"/>
      <c r="R109" s="185"/>
      <c r="S109" s="185"/>
      <c r="T109" s="185"/>
      <c r="U109" s="185"/>
      <c r="V109" s="185"/>
      <c r="Z109" s="177"/>
    </row>
    <row r="110" spans="2:26" s="178" customFormat="1" ht="30" customHeight="1">
      <c r="B110" s="185"/>
      <c r="C110" s="185"/>
      <c r="D110" s="185"/>
      <c r="E110" s="185"/>
      <c r="F110" s="185"/>
      <c r="G110" s="185"/>
      <c r="H110" s="185"/>
      <c r="I110" s="185"/>
      <c r="J110" s="185"/>
      <c r="K110" s="185"/>
      <c r="L110" s="185"/>
      <c r="M110" s="185"/>
      <c r="N110" s="185"/>
      <c r="O110" s="185"/>
      <c r="P110" s="185"/>
      <c r="Q110" s="185"/>
      <c r="R110" s="185"/>
      <c r="S110" s="185"/>
      <c r="T110" s="185"/>
      <c r="U110" s="185"/>
      <c r="V110" s="185"/>
      <c r="Z110" s="177"/>
    </row>
    <row r="111" spans="2:26" s="178" customFormat="1" ht="30" customHeight="1">
      <c r="B111" s="185"/>
      <c r="C111" s="185"/>
      <c r="D111" s="185"/>
      <c r="E111" s="185"/>
      <c r="F111" s="185"/>
      <c r="G111" s="185"/>
      <c r="H111" s="185"/>
      <c r="I111" s="185"/>
      <c r="J111" s="185"/>
      <c r="K111" s="185"/>
      <c r="L111" s="185"/>
      <c r="M111" s="185"/>
      <c r="N111" s="185"/>
      <c r="O111" s="185"/>
      <c r="P111" s="185"/>
      <c r="Q111" s="185"/>
      <c r="R111" s="185"/>
      <c r="S111" s="185"/>
      <c r="T111" s="185"/>
      <c r="U111" s="185"/>
      <c r="V111" s="185"/>
      <c r="Z111" s="177"/>
    </row>
    <row r="112" spans="2:26" s="178" customFormat="1" ht="30" customHeight="1">
      <c r="B112" s="185"/>
      <c r="C112" s="185"/>
      <c r="D112" s="185"/>
      <c r="E112" s="185"/>
      <c r="F112" s="185"/>
      <c r="G112" s="185"/>
      <c r="H112" s="185"/>
      <c r="I112" s="185"/>
      <c r="J112" s="185"/>
      <c r="K112" s="185"/>
      <c r="L112" s="185"/>
      <c r="M112" s="185"/>
      <c r="N112" s="185"/>
      <c r="O112" s="185"/>
      <c r="P112" s="185"/>
      <c r="Q112" s="185"/>
      <c r="R112" s="185"/>
      <c r="S112" s="185"/>
      <c r="T112" s="185"/>
      <c r="U112" s="185"/>
      <c r="V112" s="185"/>
      <c r="Z112" s="177"/>
    </row>
    <row r="113" spans="2:26" s="178" customFormat="1" ht="30" customHeight="1">
      <c r="B113" s="185"/>
      <c r="C113" s="185"/>
      <c r="D113" s="185"/>
      <c r="E113" s="185"/>
      <c r="F113" s="185"/>
      <c r="G113" s="185"/>
      <c r="H113" s="185"/>
      <c r="I113" s="185"/>
      <c r="J113" s="185"/>
      <c r="K113" s="185"/>
      <c r="L113" s="185"/>
      <c r="M113" s="185"/>
      <c r="N113" s="185"/>
      <c r="O113" s="185"/>
      <c r="P113" s="185"/>
      <c r="Q113" s="185"/>
      <c r="R113" s="185"/>
      <c r="S113" s="185"/>
      <c r="T113" s="185"/>
      <c r="U113" s="185"/>
      <c r="V113" s="185"/>
      <c r="Z113" s="177"/>
    </row>
  </sheetData>
  <sheetProtection selectLockedCells="1"/>
  <mergeCells count="50">
    <mergeCell ref="A14:A15"/>
    <mergeCell ref="W14:Y15"/>
    <mergeCell ref="W12:Y13"/>
    <mergeCell ref="A12:A13"/>
    <mergeCell ref="A22:A23"/>
    <mergeCell ref="W22:Y23"/>
    <mergeCell ref="A20:A21"/>
    <mergeCell ref="W16:Y17"/>
    <mergeCell ref="A18:A19"/>
    <mergeCell ref="W18:Y19"/>
    <mergeCell ref="A16:A17"/>
    <mergeCell ref="W20:Y21"/>
    <mergeCell ref="U10:V23"/>
    <mergeCell ref="O6:O7"/>
    <mergeCell ref="W8:Y9"/>
    <mergeCell ref="A10:A11"/>
    <mergeCell ref="W10:Y11"/>
    <mergeCell ref="A8:A9"/>
    <mergeCell ref="F6:F7"/>
    <mergeCell ref="K6:K7"/>
    <mergeCell ref="P6:P7"/>
    <mergeCell ref="K10:L23"/>
    <mergeCell ref="P10:Q23"/>
    <mergeCell ref="F10:G23"/>
    <mergeCell ref="G8:G9"/>
    <mergeCell ref="L6:L7"/>
    <mergeCell ref="L8:L9"/>
    <mergeCell ref="Q6:Q7"/>
    <mergeCell ref="Q8:Q9"/>
    <mergeCell ref="A1:B2"/>
    <mergeCell ref="B4:Y4"/>
    <mergeCell ref="A6:A7"/>
    <mergeCell ref="B6:B7"/>
    <mergeCell ref="W6:Y7"/>
    <mergeCell ref="C6:C7"/>
    <mergeCell ref="D6:D7"/>
    <mergeCell ref="E6:E7"/>
    <mergeCell ref="H6:H7"/>
    <mergeCell ref="I6:I7"/>
    <mergeCell ref="J6:J7"/>
    <mergeCell ref="M6:M7"/>
    <mergeCell ref="N6:N7"/>
    <mergeCell ref="U6:U7"/>
    <mergeCell ref="C1:Y2"/>
    <mergeCell ref="G6:G7"/>
    <mergeCell ref="V6:V7"/>
    <mergeCell ref="V8:V9"/>
    <mergeCell ref="R6:R7"/>
    <mergeCell ref="S6:S7"/>
    <mergeCell ref="T6:T7"/>
  </mergeCells>
  <phoneticPr fontId="57" type="noConversion"/>
  <pageMargins left="0.7" right="0.7" top="0.75" bottom="0.75" header="0.3" footer="0.3"/>
  <pageSetup orientation="portrait" r:id="rId1"/>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DA2570-D0BE-4098-8F23-E2382F2B6953}">
  <dimension ref="B1:E28"/>
  <sheetViews>
    <sheetView topLeftCell="D28" zoomScale="120" zoomScaleNormal="120" workbookViewId="0">
      <selection activeCell="E5" sqref="E5"/>
    </sheetView>
  </sheetViews>
  <sheetFormatPr baseColWidth="10" defaultRowHeight="15"/>
  <cols>
    <col min="2" max="2" width="4.85546875" style="181" bestFit="1" customWidth="1"/>
    <col min="3" max="3" width="64.7109375" style="183" customWidth="1"/>
    <col min="4" max="4" width="50" style="195" customWidth="1"/>
    <col min="5" max="5" width="50.140625" customWidth="1"/>
  </cols>
  <sheetData>
    <row r="1" spans="2:5" ht="15.75" thickBot="1"/>
    <row r="2" spans="2:5">
      <c r="B2" s="189" t="s">
        <v>572</v>
      </c>
      <c r="C2" s="190" t="s">
        <v>573</v>
      </c>
      <c r="D2" s="190" t="s">
        <v>574</v>
      </c>
      <c r="E2" s="191" t="s">
        <v>637</v>
      </c>
    </row>
    <row r="3" spans="2:5" ht="135">
      <c r="B3" s="192">
        <v>1</v>
      </c>
      <c r="C3" s="182" t="s">
        <v>575</v>
      </c>
      <c r="D3" s="196" t="s">
        <v>619</v>
      </c>
      <c r="E3" s="182" t="s">
        <v>638</v>
      </c>
    </row>
    <row r="4" spans="2:5" ht="120">
      <c r="B4" s="192">
        <v>2</v>
      </c>
      <c r="C4" s="182" t="s">
        <v>576</v>
      </c>
      <c r="D4" s="196" t="s">
        <v>598</v>
      </c>
      <c r="E4" s="182" t="s">
        <v>660</v>
      </c>
    </row>
    <row r="5" spans="2:5" ht="75">
      <c r="B5" s="192">
        <v>3</v>
      </c>
      <c r="C5" s="182" t="s">
        <v>577</v>
      </c>
      <c r="D5" s="196" t="s">
        <v>599</v>
      </c>
      <c r="E5" s="182" t="s">
        <v>639</v>
      </c>
    </row>
    <row r="6" spans="2:5" ht="75">
      <c r="B6" s="192">
        <v>4</v>
      </c>
      <c r="C6" s="182" t="s">
        <v>578</v>
      </c>
      <c r="D6" s="196" t="s">
        <v>601</v>
      </c>
      <c r="E6" s="182" t="s">
        <v>640</v>
      </c>
    </row>
    <row r="7" spans="2:5" ht="157.5" customHeight="1">
      <c r="B7" s="192">
        <v>5</v>
      </c>
      <c r="C7" s="182" t="s">
        <v>579</v>
      </c>
      <c r="D7" s="197" t="s">
        <v>615</v>
      </c>
      <c r="E7" s="182" t="s">
        <v>641</v>
      </c>
    </row>
    <row r="8" spans="2:5" ht="142.5" customHeight="1">
      <c r="B8" s="192">
        <v>6</v>
      </c>
      <c r="C8" s="182" t="s">
        <v>580</v>
      </c>
      <c r="D8" s="196" t="s">
        <v>600</v>
      </c>
      <c r="E8" s="182" t="s">
        <v>641</v>
      </c>
    </row>
    <row r="9" spans="2:5" ht="171" customHeight="1">
      <c r="B9" s="192">
        <v>7</v>
      </c>
      <c r="C9" s="182" t="s">
        <v>581</v>
      </c>
      <c r="D9" s="196" t="s">
        <v>616</v>
      </c>
      <c r="E9" s="182" t="s">
        <v>642</v>
      </c>
    </row>
    <row r="10" spans="2:5" ht="246" customHeight="1">
      <c r="B10" s="192">
        <v>8</v>
      </c>
      <c r="C10" s="182" t="s">
        <v>582</v>
      </c>
      <c r="D10" s="196" t="s">
        <v>602</v>
      </c>
      <c r="E10" s="182" t="s">
        <v>642</v>
      </c>
    </row>
    <row r="11" spans="2:5" ht="105">
      <c r="B11" s="192">
        <v>9</v>
      </c>
      <c r="C11" s="182" t="s">
        <v>583</v>
      </c>
      <c r="D11" s="196" t="s">
        <v>603</v>
      </c>
      <c r="E11" s="196" t="s">
        <v>643</v>
      </c>
    </row>
    <row r="12" spans="2:5" ht="204" customHeight="1">
      <c r="B12" s="192">
        <v>10</v>
      </c>
      <c r="C12" s="182" t="s">
        <v>584</v>
      </c>
      <c r="D12" s="196" t="s">
        <v>604</v>
      </c>
      <c r="E12" s="182" t="s">
        <v>642</v>
      </c>
    </row>
    <row r="13" spans="2:5" ht="115.5" customHeight="1">
      <c r="B13" s="192">
        <v>11</v>
      </c>
      <c r="C13" s="182" t="s">
        <v>585</v>
      </c>
      <c r="D13" s="196" t="s">
        <v>605</v>
      </c>
      <c r="E13" s="182" t="s">
        <v>644</v>
      </c>
    </row>
    <row r="14" spans="2:5" ht="60">
      <c r="B14" s="192">
        <v>12</v>
      </c>
      <c r="C14" s="182" t="s">
        <v>586</v>
      </c>
      <c r="D14" s="196" t="s">
        <v>617</v>
      </c>
      <c r="E14" s="182" t="s">
        <v>644</v>
      </c>
    </row>
    <row r="15" spans="2:5" ht="165">
      <c r="B15" s="192">
        <v>13</v>
      </c>
      <c r="C15" s="182" t="s">
        <v>587</v>
      </c>
      <c r="D15" s="196" t="s">
        <v>606</v>
      </c>
      <c r="E15" s="182" t="s">
        <v>645</v>
      </c>
    </row>
    <row r="16" spans="2:5" ht="60">
      <c r="B16" s="192">
        <v>14</v>
      </c>
      <c r="C16" s="182" t="s">
        <v>588</v>
      </c>
      <c r="D16" s="196" t="s">
        <v>659</v>
      </c>
      <c r="E16" s="182" t="s">
        <v>646</v>
      </c>
    </row>
    <row r="17" spans="2:5" ht="105">
      <c r="B17" s="192">
        <v>15</v>
      </c>
      <c r="C17" s="182" t="s">
        <v>589</v>
      </c>
      <c r="D17" s="196" t="s">
        <v>657</v>
      </c>
      <c r="E17" s="182" t="s">
        <v>646</v>
      </c>
    </row>
    <row r="18" spans="2:5" ht="105">
      <c r="B18" s="192">
        <v>16</v>
      </c>
      <c r="C18" s="182" t="s">
        <v>590</v>
      </c>
      <c r="D18" s="196" t="s">
        <v>618</v>
      </c>
      <c r="E18" s="182" t="s">
        <v>646</v>
      </c>
    </row>
    <row r="19" spans="2:5" ht="105">
      <c r="B19" s="192">
        <v>17</v>
      </c>
      <c r="C19" s="182" t="s">
        <v>39</v>
      </c>
      <c r="D19" s="196" t="s">
        <v>607</v>
      </c>
      <c r="E19" s="182" t="s">
        <v>647</v>
      </c>
    </row>
    <row r="20" spans="2:5" ht="144.75" customHeight="1">
      <c r="B20" s="192">
        <v>18</v>
      </c>
      <c r="C20" s="182" t="s">
        <v>43</v>
      </c>
      <c r="D20" s="196" t="s">
        <v>608</v>
      </c>
      <c r="E20" s="182" t="s">
        <v>648</v>
      </c>
    </row>
    <row r="21" spans="2:5" ht="37.5" customHeight="1">
      <c r="B21" s="192">
        <v>19</v>
      </c>
      <c r="C21" s="182" t="s">
        <v>591</v>
      </c>
      <c r="D21" s="196" t="s">
        <v>609</v>
      </c>
      <c r="E21" s="182" t="s">
        <v>649</v>
      </c>
    </row>
    <row r="22" spans="2:5" ht="164.25" customHeight="1">
      <c r="B22" s="192">
        <v>20</v>
      </c>
      <c r="C22" s="182" t="s">
        <v>592</v>
      </c>
      <c r="D22" s="196" t="s">
        <v>610</v>
      </c>
      <c r="E22" s="182" t="s">
        <v>650</v>
      </c>
    </row>
    <row r="23" spans="2:5" ht="69" customHeight="1">
      <c r="B23" s="192">
        <v>21</v>
      </c>
      <c r="C23" s="182" t="s">
        <v>45</v>
      </c>
      <c r="D23" s="196" t="s">
        <v>611</v>
      </c>
      <c r="E23" s="182" t="s">
        <v>651</v>
      </c>
    </row>
    <row r="24" spans="2:5" ht="105">
      <c r="B24" s="192">
        <v>22</v>
      </c>
      <c r="C24" s="182" t="s">
        <v>593</v>
      </c>
      <c r="D24" s="196" t="s">
        <v>620</v>
      </c>
      <c r="E24" s="182" t="s">
        <v>652</v>
      </c>
    </row>
    <row r="25" spans="2:5" ht="183.75" customHeight="1">
      <c r="B25" s="192">
        <v>23</v>
      </c>
      <c r="C25" s="182" t="s">
        <v>594</v>
      </c>
      <c r="D25" s="197" t="s">
        <v>658</v>
      </c>
      <c r="E25" s="182" t="s">
        <v>653</v>
      </c>
    </row>
    <row r="26" spans="2:5" ht="129" customHeight="1">
      <c r="B26" s="192">
        <v>24</v>
      </c>
      <c r="C26" s="182" t="s">
        <v>595</v>
      </c>
      <c r="D26" s="196" t="s">
        <v>612</v>
      </c>
      <c r="E26" s="182" t="s">
        <v>654</v>
      </c>
    </row>
    <row r="27" spans="2:5" ht="126" customHeight="1">
      <c r="B27" s="192">
        <v>25</v>
      </c>
      <c r="C27" s="182" t="s">
        <v>596</v>
      </c>
      <c r="D27" s="196" t="s">
        <v>613</v>
      </c>
      <c r="E27" s="182" t="s">
        <v>655</v>
      </c>
    </row>
    <row r="28" spans="2:5" ht="128.25" customHeight="1" thickBot="1">
      <c r="B28" s="193">
        <v>26</v>
      </c>
      <c r="C28" s="194" t="s">
        <v>597</v>
      </c>
      <c r="D28" s="198" t="s">
        <v>614</v>
      </c>
      <c r="E28" s="182" t="s">
        <v>656</v>
      </c>
    </row>
  </sheetData>
  <sheetProtection algorithmName="SHA-512" hashValue="orQJYiOFOTNzkaiOClxmiK38I8ZoFKzc4vuBoKoXOznDIglYWLVJVsm1JpyVk3Z/FnSN/d7nQIdNvOPa3xFr/g==" saltValue="ApIh9GZZ9t8JkeKMy6O8vA==" spinCount="100000" sheet="1"/>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E87232-DCE0-4735-9371-C8F3A41C8EBD}">
  <dimension ref="B2:C2"/>
  <sheetViews>
    <sheetView workbookViewId="0">
      <selection activeCell="B2" sqref="B2:C2"/>
    </sheetView>
  </sheetViews>
  <sheetFormatPr baseColWidth="10" defaultRowHeight="15"/>
  <sheetData>
    <row r="2" spans="2:3">
      <c r="B2" s="199" t="s">
        <v>665</v>
      </c>
      <c r="C2" s="199" t="s">
        <v>664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B60B86-4178-4A11-82D7-1611BB173A02}">
  <sheetPr codeName="Hoja6">
    <pageSetUpPr fitToPage="1"/>
  </sheetPr>
  <dimension ref="A1:X72"/>
  <sheetViews>
    <sheetView showGridLines="0" tabSelected="1" topLeftCell="A11" zoomScale="80" zoomScaleNormal="80" workbookViewId="0">
      <selection activeCell="P30" sqref="P30:W30"/>
    </sheetView>
  </sheetViews>
  <sheetFormatPr baseColWidth="10" defaultColWidth="11.42578125" defaultRowHeight="16.5" customHeight="1" zeroHeight="1"/>
  <cols>
    <col min="1" max="1" width="2.42578125" style="2" customWidth="1"/>
    <col min="2" max="3" width="10.85546875" style="12" customWidth="1"/>
    <col min="4" max="4" width="16.140625" style="12" customWidth="1"/>
    <col min="5" max="5" width="20.7109375" style="12" customWidth="1"/>
    <col min="6" max="6" width="11.7109375" style="12" customWidth="1"/>
    <col min="7" max="7" width="11.5703125" style="12" customWidth="1"/>
    <col min="8" max="8" width="15" style="12" customWidth="1"/>
    <col min="9" max="11" width="11.5703125" style="12" customWidth="1"/>
    <col min="12" max="12" width="16" style="12" customWidth="1"/>
    <col min="13" max="13" width="12.85546875" style="12" customWidth="1"/>
    <col min="14" max="14" width="11.28515625" style="12" customWidth="1"/>
    <col min="15" max="15" width="11.28515625" style="11" customWidth="1"/>
    <col min="16" max="16" width="20.28515625" style="11" customWidth="1"/>
    <col min="17" max="17" width="18.85546875" style="11" customWidth="1"/>
    <col min="18" max="18" width="13" style="11" customWidth="1"/>
    <col min="19" max="19" width="18.85546875" style="11" customWidth="1"/>
    <col min="20" max="20" width="14.42578125" style="11" customWidth="1"/>
    <col min="21" max="21" width="20.7109375" style="11" customWidth="1"/>
    <col min="22" max="22" width="17" style="11" customWidth="1"/>
    <col min="23" max="23" width="16.28515625" style="11" customWidth="1"/>
    <col min="24" max="24" width="1.5703125" style="2" customWidth="1"/>
    <col min="25" max="16384" width="11.42578125" style="2"/>
  </cols>
  <sheetData>
    <row r="1" spans="1:24">
      <c r="B1" s="2"/>
      <c r="C1" s="2"/>
      <c r="D1" s="2"/>
      <c r="E1" s="2"/>
      <c r="F1" s="2"/>
      <c r="G1" s="2"/>
      <c r="H1" s="2"/>
      <c r="I1" s="2"/>
      <c r="J1" s="2"/>
      <c r="K1" s="2"/>
      <c r="L1" s="2"/>
      <c r="M1" s="2"/>
      <c r="N1" s="2"/>
      <c r="O1" s="2"/>
      <c r="P1" s="2"/>
      <c r="Q1" s="2"/>
      <c r="R1" s="2"/>
      <c r="S1" s="2"/>
      <c r="T1" s="2"/>
      <c r="U1" s="2"/>
      <c r="V1" s="2"/>
      <c r="W1" s="2"/>
    </row>
    <row r="2" spans="1:24" ht="30" customHeight="1">
      <c r="B2" s="382"/>
      <c r="C2" s="382"/>
      <c r="D2" s="382"/>
      <c r="E2" s="382"/>
      <c r="F2" s="383" t="s">
        <v>507</v>
      </c>
      <c r="G2" s="383"/>
      <c r="H2" s="383"/>
      <c r="I2" s="383"/>
      <c r="J2" s="383"/>
      <c r="K2" s="383"/>
      <c r="L2" s="383"/>
      <c r="M2" s="383"/>
      <c r="N2" s="383"/>
      <c r="O2" s="383"/>
      <c r="P2" s="383"/>
      <c r="Q2" s="383"/>
      <c r="R2" s="383"/>
      <c r="S2" s="383"/>
      <c r="T2" s="384" t="s">
        <v>504</v>
      </c>
      <c r="U2" s="385"/>
      <c r="V2" s="385"/>
      <c r="W2" s="386"/>
    </row>
    <row r="3" spans="1:24" ht="30" customHeight="1">
      <c r="B3" s="382"/>
      <c r="C3" s="382"/>
      <c r="D3" s="382"/>
      <c r="E3" s="382"/>
      <c r="F3" s="383"/>
      <c r="G3" s="383"/>
      <c r="H3" s="383"/>
      <c r="I3" s="383"/>
      <c r="J3" s="383"/>
      <c r="K3" s="383"/>
      <c r="L3" s="383"/>
      <c r="M3" s="383"/>
      <c r="N3" s="383"/>
      <c r="O3" s="383"/>
      <c r="P3" s="383"/>
      <c r="Q3" s="383"/>
      <c r="R3" s="383"/>
      <c r="S3" s="383"/>
      <c r="T3" s="384" t="s">
        <v>505</v>
      </c>
      <c r="U3" s="385"/>
      <c r="V3" s="385"/>
      <c r="W3" s="386"/>
    </row>
    <row r="4" spans="1:24" ht="30" customHeight="1">
      <c r="B4" s="382"/>
      <c r="C4" s="382"/>
      <c r="D4" s="382"/>
      <c r="E4" s="382"/>
      <c r="F4" s="383" t="s">
        <v>531</v>
      </c>
      <c r="G4" s="383"/>
      <c r="H4" s="383"/>
      <c r="I4" s="383"/>
      <c r="J4" s="383"/>
      <c r="K4" s="383"/>
      <c r="L4" s="383"/>
      <c r="M4" s="383"/>
      <c r="N4" s="383"/>
      <c r="O4" s="383"/>
      <c r="P4" s="383"/>
      <c r="Q4" s="383"/>
      <c r="R4" s="383"/>
      <c r="S4" s="383"/>
      <c r="T4" s="384" t="s">
        <v>533</v>
      </c>
      <c r="U4" s="385"/>
      <c r="V4" s="385"/>
      <c r="W4" s="386"/>
    </row>
    <row r="5" spans="1:24" ht="30" customHeight="1">
      <c r="B5" s="382"/>
      <c r="C5" s="382"/>
      <c r="D5" s="382"/>
      <c r="E5" s="382"/>
      <c r="F5" s="383"/>
      <c r="G5" s="383"/>
      <c r="H5" s="383"/>
      <c r="I5" s="383"/>
      <c r="J5" s="383"/>
      <c r="K5" s="383"/>
      <c r="L5" s="383"/>
      <c r="M5" s="383"/>
      <c r="N5" s="383"/>
      <c r="O5" s="383"/>
      <c r="P5" s="383"/>
      <c r="Q5" s="383"/>
      <c r="R5" s="383"/>
      <c r="S5" s="383"/>
      <c r="T5" s="387" t="s">
        <v>506</v>
      </c>
      <c r="U5" s="388"/>
      <c r="V5" s="388"/>
      <c r="W5" s="389"/>
    </row>
    <row r="6" spans="1:24" s="1" customFormat="1" ht="12" customHeight="1">
      <c r="A6" s="2"/>
      <c r="B6"/>
      <c r="C6"/>
      <c r="D6"/>
      <c r="E6"/>
      <c r="F6"/>
      <c r="G6"/>
      <c r="H6"/>
      <c r="I6"/>
      <c r="J6"/>
      <c r="K6"/>
      <c r="L6"/>
      <c r="M6"/>
      <c r="N6"/>
      <c r="O6"/>
      <c r="P6" s="3"/>
      <c r="Q6" s="3"/>
      <c r="R6" s="3"/>
      <c r="S6" s="3"/>
      <c r="T6" s="3"/>
      <c r="U6" s="3"/>
      <c r="V6" s="3"/>
      <c r="W6" s="4"/>
      <c r="X6" s="2"/>
    </row>
    <row r="7" spans="1:24" s="1" customFormat="1" ht="21" customHeight="1">
      <c r="A7" s="2"/>
      <c r="B7"/>
      <c r="C7"/>
      <c r="D7"/>
      <c r="E7"/>
      <c r="F7"/>
      <c r="G7"/>
      <c r="H7"/>
      <c r="I7"/>
      <c r="J7"/>
      <c r="K7"/>
      <c r="L7"/>
      <c r="M7"/>
      <c r="N7"/>
      <c r="O7"/>
      <c r="P7" s="140" t="s">
        <v>410</v>
      </c>
      <c r="Q7" s="315" t="s">
        <v>503</v>
      </c>
      <c r="R7" s="319"/>
      <c r="S7" s="319"/>
      <c r="T7" s="319"/>
      <c r="U7" s="319"/>
      <c r="V7" s="319"/>
      <c r="W7" s="319"/>
      <c r="X7" s="2"/>
    </row>
    <row r="8" spans="1:24" s="1" customFormat="1" ht="24.75" customHeight="1">
      <c r="A8" s="126"/>
      <c r="B8"/>
      <c r="C8"/>
      <c r="D8"/>
      <c r="E8"/>
      <c r="F8"/>
      <c r="G8"/>
      <c r="H8"/>
      <c r="I8"/>
      <c r="J8"/>
      <c r="K8"/>
      <c r="L8"/>
      <c r="M8"/>
      <c r="N8"/>
      <c r="O8"/>
      <c r="P8" s="141" t="s">
        <v>411</v>
      </c>
      <c r="Q8" s="142" t="s">
        <v>412</v>
      </c>
      <c r="R8" s="143" t="s">
        <v>413</v>
      </c>
      <c r="S8" s="142" t="s">
        <v>414</v>
      </c>
      <c r="T8" s="144" t="s">
        <v>415</v>
      </c>
      <c r="U8" s="142" t="s">
        <v>416</v>
      </c>
      <c r="V8" s="375" t="s">
        <v>417</v>
      </c>
      <c r="W8" s="375"/>
      <c r="X8" s="2"/>
    </row>
    <row r="9" spans="1:24" s="1" customFormat="1" ht="24.75" customHeight="1">
      <c r="A9" s="126"/>
      <c r="B9"/>
      <c r="C9"/>
      <c r="D9"/>
      <c r="E9"/>
      <c r="F9"/>
      <c r="G9"/>
      <c r="H9"/>
      <c r="I9"/>
      <c r="J9"/>
      <c r="K9"/>
      <c r="L9"/>
      <c r="M9"/>
      <c r="N9"/>
      <c r="O9"/>
      <c r="P9" s="141" t="s">
        <v>418</v>
      </c>
      <c r="Q9" s="142" t="s">
        <v>412</v>
      </c>
      <c r="R9" s="143" t="s">
        <v>419</v>
      </c>
      <c r="S9" s="142" t="s">
        <v>414</v>
      </c>
      <c r="T9" s="144" t="s">
        <v>420</v>
      </c>
      <c r="U9" s="142" t="s">
        <v>416</v>
      </c>
      <c r="V9" s="375" t="s">
        <v>421</v>
      </c>
      <c r="W9" s="375"/>
      <c r="X9" s="2"/>
    </row>
    <row r="10" spans="1:24" customFormat="1" ht="12" customHeight="1">
      <c r="A10" s="127"/>
      <c r="P10" s="107"/>
      <c r="Q10" s="107"/>
      <c r="R10" s="107"/>
      <c r="S10" s="107"/>
      <c r="T10" s="107"/>
      <c r="U10" s="107"/>
      <c r="V10" s="107"/>
      <c r="W10" s="107"/>
    </row>
    <row r="11" spans="1:24" ht="33" customHeight="1">
      <c r="A11" s="126"/>
      <c r="B11" s="356" t="s">
        <v>422</v>
      </c>
      <c r="C11" s="357"/>
      <c r="D11" s="357"/>
      <c r="E11" s="357"/>
      <c r="F11" s="357"/>
      <c r="G11" s="357"/>
      <c r="H11" s="357"/>
      <c r="I11" s="357"/>
      <c r="J11" s="357"/>
      <c r="K11" s="357"/>
      <c r="L11" s="357"/>
      <c r="M11" s="357"/>
      <c r="N11" s="357"/>
      <c r="O11" s="357"/>
      <c r="P11" s="357"/>
      <c r="Q11" s="357"/>
      <c r="R11" s="357"/>
      <c r="S11" s="357"/>
      <c r="T11" s="357"/>
      <c r="U11" s="357"/>
      <c r="V11" s="358"/>
      <c r="W11" s="359"/>
    </row>
    <row r="12" spans="1:24" ht="12" customHeight="1">
      <c r="A12" s="126"/>
      <c r="B12" s="376"/>
      <c r="C12" s="377"/>
      <c r="D12" s="377"/>
      <c r="E12" s="377"/>
      <c r="F12" s="377"/>
      <c r="G12" s="377"/>
      <c r="H12" s="377"/>
      <c r="I12" s="377"/>
      <c r="J12" s="377"/>
      <c r="K12" s="377"/>
      <c r="L12" s="377"/>
      <c r="M12" s="377"/>
      <c r="N12" s="377"/>
      <c r="O12" s="377"/>
      <c r="P12" s="377"/>
      <c r="Q12" s="377"/>
      <c r="R12" s="377"/>
      <c r="S12" s="377"/>
      <c r="T12" s="377"/>
      <c r="U12" s="377"/>
      <c r="V12" s="377"/>
      <c r="W12" s="378"/>
    </row>
    <row r="13" spans="1:24" ht="44.25" customHeight="1">
      <c r="A13" s="126"/>
      <c r="B13" s="379" t="s">
        <v>508</v>
      </c>
      <c r="C13" s="379"/>
      <c r="D13" s="379"/>
      <c r="E13" s="360"/>
      <c r="F13" s="380" t="s">
        <v>587</v>
      </c>
      <c r="G13" s="380"/>
      <c r="H13" s="380"/>
      <c r="I13" s="380"/>
      <c r="J13" s="380"/>
      <c r="K13" s="380"/>
      <c r="L13" s="380"/>
      <c r="M13" s="380"/>
      <c r="N13" s="380"/>
      <c r="O13" s="380"/>
      <c r="P13" s="380"/>
      <c r="Q13" s="380"/>
      <c r="R13" s="380"/>
      <c r="S13" s="380"/>
      <c r="T13" s="380"/>
      <c r="U13" s="380"/>
      <c r="V13" s="380"/>
      <c r="W13" s="381"/>
      <c r="X13" s="126"/>
    </row>
    <row r="14" spans="1:24" ht="46.5" customHeight="1">
      <c r="A14" s="5"/>
      <c r="B14" s="362" t="s">
        <v>509</v>
      </c>
      <c r="C14" s="363"/>
      <c r="D14" s="363"/>
      <c r="E14" s="363"/>
      <c r="F14" s="364" t="str">
        <f>IFERROR(VLOOKUP(PROCES,'Objetivos procesos '!C3:D28,2,FALSE)," ")</f>
        <v>Tramitar, desde su inicio hasta el final, los procesos de intervención judicial por captación no autorizada de dineros del público regulados por el Decreto Legislativo 4334 de 2008, con el propósito de devolver -con los activos disponibles- los dineros entregados por los afectados por las operaciones de los sujetos que, de acuerdo con la investigación administrativa tramitada por la Superintendencia Financiera o la dependencia competente de la Superintendencia de Sociedades, realicen operaciones de captación o recaudo no autorizado de dineros del público.</v>
      </c>
      <c r="G14" s="365"/>
      <c r="H14" s="365"/>
      <c r="I14" s="365"/>
      <c r="J14" s="365"/>
      <c r="K14" s="365"/>
      <c r="L14" s="365"/>
      <c r="M14" s="365"/>
      <c r="N14" s="365"/>
      <c r="O14" s="365"/>
      <c r="P14" s="365"/>
      <c r="Q14" s="365"/>
      <c r="R14" s="365"/>
      <c r="S14" s="365"/>
      <c r="T14" s="365"/>
      <c r="U14" s="365"/>
      <c r="V14" s="365"/>
      <c r="W14" s="366"/>
      <c r="X14" s="6"/>
    </row>
    <row r="15" spans="1:24" ht="46.5" customHeight="1">
      <c r="A15" s="5"/>
      <c r="B15" s="341" t="s">
        <v>510</v>
      </c>
      <c r="C15" s="342"/>
      <c r="D15" s="342"/>
      <c r="E15" s="343"/>
      <c r="F15" s="367" t="s">
        <v>669</v>
      </c>
      <c r="G15" s="368"/>
      <c r="H15" s="368"/>
      <c r="I15" s="368"/>
      <c r="J15" s="368"/>
      <c r="K15" s="368"/>
      <c r="L15" s="368"/>
      <c r="M15" s="368"/>
      <c r="N15" s="368"/>
      <c r="O15" s="368"/>
      <c r="P15" s="368"/>
      <c r="Q15" s="368"/>
      <c r="R15" s="368"/>
      <c r="S15" s="368"/>
      <c r="T15" s="368"/>
      <c r="U15" s="368"/>
      <c r="V15" s="368"/>
      <c r="W15" s="369"/>
      <c r="X15" s="6"/>
    </row>
    <row r="16" spans="1:24" ht="32.25" customHeight="1">
      <c r="B16" s="370" t="s">
        <v>511</v>
      </c>
      <c r="C16" s="352"/>
      <c r="D16" s="352"/>
      <c r="E16" s="371"/>
      <c r="F16" s="372" t="str">
        <f>IFERROR(VLOOKUP(PROCES,'Objetivos procesos '!C3:E28,3,FALSE)," ")</f>
        <v xml:space="preserve">Ruby Ruth Ramírez Medina </v>
      </c>
      <c r="G16" s="373"/>
      <c r="H16" s="373"/>
      <c r="I16" s="373"/>
      <c r="J16" s="373"/>
      <c r="K16" s="373"/>
      <c r="L16" s="373"/>
      <c r="M16" s="373"/>
      <c r="N16" s="373"/>
      <c r="O16" s="373"/>
      <c r="P16" s="373"/>
      <c r="Q16" s="373"/>
      <c r="R16" s="373"/>
      <c r="S16" s="373"/>
      <c r="T16" s="373"/>
      <c r="U16" s="373"/>
      <c r="V16" s="373"/>
      <c r="W16" s="374"/>
      <c r="X16" s="6"/>
    </row>
    <row r="17" spans="2:24" ht="59.25" customHeight="1">
      <c r="B17" s="341" t="s">
        <v>626</v>
      </c>
      <c r="C17" s="352"/>
      <c r="D17" s="352"/>
      <c r="E17" s="352"/>
      <c r="F17" s="353" t="s">
        <v>542</v>
      </c>
      <c r="G17" s="354"/>
      <c r="H17" s="354"/>
      <c r="I17" s="354"/>
      <c r="J17" s="354"/>
      <c r="K17" s="354"/>
      <c r="L17" s="354"/>
      <c r="M17" s="354"/>
      <c r="N17" s="354"/>
      <c r="O17" s="354"/>
      <c r="P17" s="354"/>
      <c r="Q17" s="354"/>
      <c r="R17" s="354"/>
      <c r="S17" s="354"/>
      <c r="T17" s="354"/>
      <c r="U17" s="354"/>
      <c r="V17" s="354"/>
      <c r="W17" s="355"/>
      <c r="X17" s="126"/>
    </row>
    <row r="18" spans="2:24" ht="18" customHeight="1">
      <c r="B18" s="330"/>
      <c r="C18" s="331"/>
      <c r="D18" s="331"/>
      <c r="E18" s="331"/>
      <c r="F18" s="331"/>
      <c r="G18" s="331"/>
      <c r="H18" s="331"/>
      <c r="I18" s="331"/>
      <c r="J18" s="331"/>
      <c r="K18" s="331"/>
      <c r="L18" s="331"/>
      <c r="M18" s="331"/>
      <c r="N18" s="331"/>
      <c r="O18" s="331"/>
      <c r="P18" s="331"/>
      <c r="Q18" s="331"/>
      <c r="R18" s="331"/>
      <c r="S18" s="331"/>
      <c r="T18" s="331"/>
      <c r="U18" s="331"/>
      <c r="V18" s="331"/>
      <c r="W18" s="332"/>
      <c r="X18" s="6"/>
    </row>
    <row r="19" spans="2:24" ht="33" customHeight="1">
      <c r="B19" s="356" t="s">
        <v>423</v>
      </c>
      <c r="C19" s="357"/>
      <c r="D19" s="357"/>
      <c r="E19" s="357"/>
      <c r="F19" s="357"/>
      <c r="G19" s="357"/>
      <c r="H19" s="357"/>
      <c r="I19" s="357"/>
      <c r="J19" s="357"/>
      <c r="K19" s="357"/>
      <c r="L19" s="357"/>
      <c r="M19" s="357"/>
      <c r="N19" s="357"/>
      <c r="O19" s="357"/>
      <c r="P19" s="357"/>
      <c r="Q19" s="357"/>
      <c r="R19" s="357"/>
      <c r="S19" s="357"/>
      <c r="T19" s="357"/>
      <c r="U19" s="357"/>
      <c r="V19" s="358"/>
      <c r="W19" s="359"/>
      <c r="X19" s="6"/>
    </row>
    <row r="20" spans="2:24" ht="12" customHeight="1">
      <c r="B20" s="330"/>
      <c r="C20" s="331"/>
      <c r="D20" s="331"/>
      <c r="E20" s="331"/>
      <c r="F20" s="331"/>
      <c r="G20" s="331"/>
      <c r="H20" s="331"/>
      <c r="I20" s="331"/>
      <c r="J20" s="331"/>
      <c r="K20" s="331"/>
      <c r="L20" s="331"/>
      <c r="M20" s="331"/>
      <c r="N20" s="331"/>
      <c r="O20" s="331"/>
      <c r="P20" s="331"/>
      <c r="Q20" s="331"/>
      <c r="R20" s="331"/>
      <c r="S20" s="331"/>
      <c r="T20" s="331"/>
      <c r="U20" s="331"/>
      <c r="V20" s="331"/>
      <c r="W20" s="332"/>
      <c r="X20" s="6"/>
    </row>
    <row r="21" spans="2:24" ht="27" customHeight="1">
      <c r="B21" s="360" t="s">
        <v>512</v>
      </c>
      <c r="C21" s="361"/>
      <c r="D21" s="361"/>
      <c r="E21" s="337" t="s">
        <v>670</v>
      </c>
      <c r="F21" s="337"/>
      <c r="G21" s="337"/>
      <c r="H21" s="337"/>
      <c r="I21" s="337"/>
      <c r="J21" s="337"/>
      <c r="K21" s="337"/>
      <c r="L21" s="337"/>
      <c r="M21" s="338"/>
      <c r="N21" s="338"/>
      <c r="O21" s="337"/>
      <c r="P21" s="337"/>
      <c r="Q21" s="337"/>
      <c r="R21" s="337"/>
      <c r="S21" s="337"/>
      <c r="T21" s="337"/>
      <c r="U21" s="337"/>
      <c r="V21" s="339"/>
      <c r="W21" s="340"/>
      <c r="X21" s="126"/>
    </row>
    <row r="22" spans="2:24" ht="27" customHeight="1">
      <c r="B22" s="336" t="s">
        <v>513</v>
      </c>
      <c r="C22" s="333"/>
      <c r="D22" s="333"/>
      <c r="E22" s="337" t="s">
        <v>671</v>
      </c>
      <c r="F22" s="337"/>
      <c r="G22" s="337"/>
      <c r="H22" s="337"/>
      <c r="I22" s="337"/>
      <c r="J22" s="337"/>
      <c r="K22" s="337"/>
      <c r="L22" s="337"/>
      <c r="M22" s="338"/>
      <c r="N22" s="338"/>
      <c r="O22" s="337"/>
      <c r="P22" s="337"/>
      <c r="Q22" s="337"/>
      <c r="R22" s="337"/>
      <c r="S22" s="337"/>
      <c r="T22" s="337"/>
      <c r="U22" s="337"/>
      <c r="V22" s="339"/>
      <c r="W22" s="340"/>
    </row>
    <row r="23" spans="2:24" ht="27" customHeight="1">
      <c r="B23" s="341" t="s">
        <v>514</v>
      </c>
      <c r="C23" s="342"/>
      <c r="D23" s="343"/>
      <c r="E23" s="344" t="s">
        <v>424</v>
      </c>
      <c r="F23" s="345"/>
      <c r="G23" s="345"/>
      <c r="H23" s="345"/>
      <c r="I23" s="345"/>
      <c r="J23" s="345"/>
      <c r="K23" s="345"/>
      <c r="L23" s="345"/>
      <c r="M23" s="345"/>
      <c r="N23" s="345"/>
      <c r="O23" s="345"/>
      <c r="P23" s="345"/>
      <c r="Q23" s="345"/>
      <c r="R23" s="345"/>
      <c r="S23" s="345"/>
      <c r="T23" s="345"/>
      <c r="U23" s="345"/>
      <c r="V23" s="345"/>
      <c r="W23" s="346"/>
    </row>
    <row r="24" spans="2:24" ht="83.25" customHeight="1">
      <c r="B24" s="336" t="s">
        <v>515</v>
      </c>
      <c r="C24" s="333"/>
      <c r="D24" s="333"/>
      <c r="E24" s="347" t="s">
        <v>425</v>
      </c>
      <c r="F24" s="348"/>
      <c r="G24" s="349" t="s">
        <v>672</v>
      </c>
      <c r="H24" s="349"/>
      <c r="I24" s="349"/>
      <c r="J24" s="349"/>
      <c r="K24" s="349"/>
      <c r="L24" s="108"/>
      <c r="M24" s="315" t="s">
        <v>516</v>
      </c>
      <c r="N24" s="315"/>
      <c r="O24" s="315"/>
      <c r="P24" s="315"/>
      <c r="Q24" s="327" t="s">
        <v>674</v>
      </c>
      <c r="R24" s="328"/>
      <c r="S24" s="328"/>
      <c r="T24" s="328"/>
      <c r="U24" s="328"/>
      <c r="V24" s="328"/>
      <c r="W24" s="329"/>
    </row>
    <row r="25" spans="2:24" ht="89.25" customHeight="1">
      <c r="B25" s="336"/>
      <c r="C25" s="333"/>
      <c r="D25" s="333"/>
      <c r="E25" s="350" t="s">
        <v>426</v>
      </c>
      <c r="F25" s="351"/>
      <c r="G25" s="323" t="s">
        <v>673</v>
      </c>
      <c r="H25" s="323"/>
      <c r="I25" s="323"/>
      <c r="J25" s="323"/>
      <c r="K25" s="323"/>
      <c r="L25" s="109"/>
      <c r="M25" s="324" t="s">
        <v>516</v>
      </c>
      <c r="N25" s="325"/>
      <c r="O25" s="325"/>
      <c r="P25" s="326"/>
      <c r="Q25" s="327" t="s">
        <v>674</v>
      </c>
      <c r="R25" s="328"/>
      <c r="S25" s="328"/>
      <c r="T25" s="328"/>
      <c r="U25" s="328"/>
      <c r="V25" s="328"/>
      <c r="W25" s="329"/>
    </row>
    <row r="26" spans="2:24" ht="18" customHeight="1">
      <c r="B26" s="330"/>
      <c r="C26" s="331"/>
      <c r="D26" s="331"/>
      <c r="E26" s="331"/>
      <c r="F26" s="331"/>
      <c r="G26" s="331"/>
      <c r="H26" s="331"/>
      <c r="I26" s="331"/>
      <c r="J26" s="331"/>
      <c r="K26" s="331"/>
      <c r="L26" s="331"/>
      <c r="M26" s="331"/>
      <c r="N26" s="331"/>
      <c r="O26" s="331"/>
      <c r="P26" s="331"/>
      <c r="Q26" s="331"/>
      <c r="R26" s="331"/>
      <c r="S26" s="331"/>
      <c r="T26" s="331"/>
      <c r="U26" s="331"/>
      <c r="V26" s="331"/>
      <c r="W26" s="332"/>
      <c r="X26" s="6"/>
    </row>
    <row r="27" spans="2:24" ht="89.25" customHeight="1">
      <c r="B27" s="333" t="s">
        <v>621</v>
      </c>
      <c r="C27" s="333"/>
      <c r="D27" s="333"/>
      <c r="E27" s="334"/>
      <c r="F27" s="334"/>
      <c r="G27" s="334"/>
      <c r="H27" s="334"/>
      <c r="I27" s="334"/>
      <c r="J27" s="334"/>
      <c r="K27" s="334"/>
      <c r="L27" s="334"/>
      <c r="M27" s="334"/>
      <c r="N27" s="334"/>
      <c r="O27" s="334"/>
      <c r="P27" s="334"/>
      <c r="Q27" s="334"/>
      <c r="R27" s="334"/>
      <c r="S27" s="334"/>
      <c r="T27" s="334"/>
      <c r="U27" s="334"/>
      <c r="V27" s="334"/>
      <c r="W27" s="335"/>
    </row>
    <row r="28" spans="2:24">
      <c r="B28" s="285"/>
      <c r="C28" s="286"/>
      <c r="D28" s="286"/>
      <c r="E28" s="286"/>
      <c r="F28" s="286"/>
      <c r="G28" s="286"/>
      <c r="H28" s="286"/>
      <c r="I28" s="286"/>
      <c r="J28" s="286"/>
      <c r="K28" s="286"/>
      <c r="L28" s="286"/>
      <c r="M28" s="286"/>
      <c r="N28" s="286"/>
      <c r="O28" s="286"/>
      <c r="P28" s="286"/>
      <c r="Q28" s="286"/>
      <c r="R28" s="286"/>
      <c r="S28" s="286"/>
      <c r="T28" s="286"/>
      <c r="U28" s="286"/>
      <c r="V28" s="286"/>
      <c r="W28" s="287"/>
    </row>
    <row r="29" spans="2:24" ht="32.25" customHeight="1">
      <c r="B29" s="310" t="s">
        <v>427</v>
      </c>
      <c r="C29" s="311"/>
      <c r="D29" s="311"/>
      <c r="E29" s="311"/>
      <c r="F29" s="312"/>
      <c r="G29" s="313" t="s">
        <v>13</v>
      </c>
      <c r="H29" s="314"/>
      <c r="I29" s="315" t="s">
        <v>428</v>
      </c>
      <c r="J29" s="315"/>
      <c r="K29" s="315"/>
      <c r="L29" s="316" t="s">
        <v>675</v>
      </c>
      <c r="M29" s="317"/>
      <c r="N29" s="317"/>
      <c r="O29" s="317"/>
      <c r="P29" s="317"/>
      <c r="Q29" s="317"/>
      <c r="R29" s="318"/>
      <c r="S29" s="319" t="s">
        <v>429</v>
      </c>
      <c r="T29" s="319"/>
      <c r="U29" s="320"/>
      <c r="V29" s="321"/>
      <c r="W29" s="322"/>
    </row>
    <row r="30" spans="2:24" ht="62.25" customHeight="1">
      <c r="B30" s="299" t="s">
        <v>430</v>
      </c>
      <c r="C30" s="300"/>
      <c r="D30" s="301"/>
      <c r="E30" s="302" t="s">
        <v>8</v>
      </c>
      <c r="F30" s="303"/>
      <c r="G30" s="304" t="s">
        <v>431</v>
      </c>
      <c r="H30" s="300"/>
      <c r="I30" s="301"/>
      <c r="J30" s="305">
        <v>1</v>
      </c>
      <c r="K30" s="306"/>
      <c r="L30" s="304" t="s">
        <v>432</v>
      </c>
      <c r="M30" s="300"/>
      <c r="N30" s="300"/>
      <c r="O30" s="301"/>
      <c r="P30" s="307" t="s">
        <v>676</v>
      </c>
      <c r="Q30" s="308"/>
      <c r="R30" s="308"/>
      <c r="S30" s="308"/>
      <c r="T30" s="308"/>
      <c r="U30" s="308"/>
      <c r="V30" s="308"/>
      <c r="W30" s="309"/>
    </row>
    <row r="31" spans="2:24" ht="18" customHeight="1">
      <c r="B31" s="285"/>
      <c r="C31" s="286"/>
      <c r="D31" s="286"/>
      <c r="E31" s="286"/>
      <c r="F31" s="286"/>
      <c r="G31" s="286"/>
      <c r="H31" s="286"/>
      <c r="I31" s="286"/>
      <c r="J31" s="286"/>
      <c r="K31" s="286"/>
      <c r="L31" s="286"/>
      <c r="M31" s="286"/>
      <c r="N31" s="286"/>
      <c r="O31" s="286"/>
      <c r="P31" s="286"/>
      <c r="Q31" s="286"/>
      <c r="R31" s="286"/>
      <c r="S31" s="286"/>
      <c r="T31" s="286"/>
      <c r="U31" s="286"/>
      <c r="V31" s="286"/>
      <c r="W31" s="287"/>
    </row>
    <row r="32" spans="2:24" ht="33" customHeight="1">
      <c r="B32" s="288" t="s">
        <v>433</v>
      </c>
      <c r="C32" s="289"/>
      <c r="D32" s="289"/>
      <c r="E32" s="289"/>
      <c r="F32" s="289"/>
      <c r="G32" s="289"/>
      <c r="H32" s="289"/>
      <c r="I32" s="289"/>
      <c r="J32" s="289"/>
      <c r="K32" s="289"/>
      <c r="L32" s="289"/>
      <c r="M32" s="289"/>
      <c r="N32" s="289"/>
      <c r="O32" s="289"/>
      <c r="P32" s="289"/>
      <c r="Q32" s="289"/>
      <c r="R32" s="289"/>
      <c r="S32" s="289"/>
      <c r="T32" s="289"/>
      <c r="U32" s="289"/>
      <c r="V32" s="290"/>
      <c r="W32" s="291"/>
    </row>
    <row r="33" spans="2:23" ht="12" customHeight="1" thickBot="1">
      <c r="B33" s="292"/>
      <c r="C33" s="293"/>
      <c r="D33" s="293"/>
      <c r="E33" s="293"/>
      <c r="F33" s="293"/>
      <c r="G33" s="293"/>
      <c r="H33" s="293"/>
      <c r="I33" s="293"/>
      <c r="J33" s="293"/>
      <c r="K33" s="293"/>
      <c r="L33" s="293"/>
      <c r="M33" s="293"/>
      <c r="N33" s="293"/>
      <c r="O33" s="293"/>
      <c r="P33" s="293"/>
      <c r="Q33" s="293"/>
      <c r="R33" s="293"/>
      <c r="S33" s="293"/>
      <c r="T33" s="293"/>
      <c r="U33" s="293"/>
      <c r="V33" s="293"/>
      <c r="W33" s="294"/>
    </row>
    <row r="34" spans="2:23" s="7" customFormat="1" ht="39.75" customHeight="1">
      <c r="B34" s="295" t="s">
        <v>434</v>
      </c>
      <c r="C34" s="296"/>
      <c r="D34" s="296"/>
      <c r="E34" s="158" t="s">
        <v>435</v>
      </c>
      <c r="F34" s="158" t="s">
        <v>436</v>
      </c>
      <c r="G34" s="159" t="s">
        <v>437</v>
      </c>
      <c r="H34" s="145" t="s">
        <v>438</v>
      </c>
      <c r="I34" s="160" t="s">
        <v>439</v>
      </c>
      <c r="J34" s="158" t="s">
        <v>440</v>
      </c>
      <c r="K34" s="159" t="s">
        <v>441</v>
      </c>
      <c r="L34" s="145" t="s">
        <v>442</v>
      </c>
      <c r="M34" s="145" t="s">
        <v>443</v>
      </c>
      <c r="N34" s="160" t="s">
        <v>444</v>
      </c>
      <c r="O34" s="158" t="s">
        <v>445</v>
      </c>
      <c r="P34" s="159" t="s">
        <v>446</v>
      </c>
      <c r="Q34" s="145" t="s">
        <v>447</v>
      </c>
      <c r="R34" s="160" t="s">
        <v>448</v>
      </c>
      <c r="S34" s="158" t="s">
        <v>449</v>
      </c>
      <c r="T34" s="159" t="s">
        <v>450</v>
      </c>
      <c r="U34" s="145" t="s">
        <v>451</v>
      </c>
      <c r="V34" s="145" t="s">
        <v>452</v>
      </c>
      <c r="W34" s="145" t="s">
        <v>453</v>
      </c>
    </row>
    <row r="35" spans="2:23" s="8" customFormat="1" ht="20.25" customHeight="1">
      <c r="B35" s="297" t="s">
        <v>454</v>
      </c>
      <c r="C35" s="298"/>
      <c r="D35" s="298"/>
      <c r="E35" s="110"/>
      <c r="F35" s="110"/>
      <c r="G35" s="111"/>
      <c r="H35" s="112">
        <f>+IFERROR(SUM(E35:G35),"")</f>
        <v>0</v>
      </c>
      <c r="I35" s="113"/>
      <c r="J35" s="110"/>
      <c r="K35" s="111"/>
      <c r="L35" s="112">
        <f>+IFERROR(SUM(I35:K35),"")</f>
        <v>0</v>
      </c>
      <c r="M35" s="112">
        <f>IFERROR(SUM(E35:G35,I35:K35),"")</f>
        <v>0</v>
      </c>
      <c r="N35" s="113"/>
      <c r="O35" s="110"/>
      <c r="P35" s="111"/>
      <c r="Q35" s="112">
        <f>+IFERROR(SUM(N35:P35),"")</f>
        <v>0</v>
      </c>
      <c r="R35" s="113"/>
      <c r="S35" s="110"/>
      <c r="T35" s="111"/>
      <c r="U35" s="112">
        <f>+IFERROR(SUM(R35:T35),"")</f>
        <v>0</v>
      </c>
      <c r="V35" s="112">
        <f>IFERROR(SUM(N35:P35,R35:T35),"")</f>
        <v>0</v>
      </c>
      <c r="W35" s="131" t="str">
        <f>IF(SUM(E35,F35,G35,I35,J35,K35,N35,O35,P35,R35,S35,T35)=0,"",SUM(E35,F35,G35,I35,J35,K35,N35,O35,P35,R35,S35,T35))</f>
        <v/>
      </c>
    </row>
    <row r="36" spans="2:23" s="8" customFormat="1" ht="20.25" customHeight="1">
      <c r="B36" s="297" t="s">
        <v>455</v>
      </c>
      <c r="C36" s="298"/>
      <c r="D36" s="298"/>
      <c r="E36" s="161"/>
      <c r="F36" s="110"/>
      <c r="G36" s="111"/>
      <c r="H36" s="112">
        <f>+IFERROR(SUM(E36:G36),"")</f>
        <v>0</v>
      </c>
      <c r="I36" s="113"/>
      <c r="J36" s="110"/>
      <c r="K36" s="111"/>
      <c r="L36" s="112">
        <f>+IFERROR(SUM(I36:K36),"")</f>
        <v>0</v>
      </c>
      <c r="M36" s="112">
        <f>IFERROR(SUM(E36:G36,I36:K36),"")</f>
        <v>0</v>
      </c>
      <c r="N36" s="113"/>
      <c r="O36" s="110"/>
      <c r="P36" s="111"/>
      <c r="Q36" s="112">
        <f>+IFERROR(SUM(N36:P36),"")</f>
        <v>0</v>
      </c>
      <c r="R36" s="113"/>
      <c r="S36" s="110"/>
      <c r="T36" s="111"/>
      <c r="U36" s="112">
        <f>+IFERROR(SUM(R36:T36),"")</f>
        <v>0</v>
      </c>
      <c r="V36" s="112">
        <f>IFERROR(SUM(N36:P36,R36:T36),"")</f>
        <v>0</v>
      </c>
      <c r="W36" s="131" t="str">
        <f>IF(SUM(E36,F36,G36,I36,J36,K36,N36,O36,P36,R36,S36,T36)=0,"",SUM(E36,F36,G36,I36,J36,K36,N36,O36,P36,R36,S36,T36))</f>
        <v/>
      </c>
    </row>
    <row r="37" spans="2:23" s="9" customFormat="1" ht="21" customHeight="1">
      <c r="B37" s="278" t="s">
        <v>456</v>
      </c>
      <c r="C37" s="279"/>
      <c r="D37" s="279"/>
      <c r="E37" s="114" t="str">
        <f>IF($E$23="DESCENDENTE","",IF($E$23&lt;&gt;"ASCENDENTE","",IFERROR(E35/E36,"")))</f>
        <v/>
      </c>
      <c r="F37" s="114" t="str">
        <f t="shared" ref="F37:W37" si="0">IF($E$23="DESCENDENTE","",IF($E$23&lt;&gt;"ASCENDENTE","",IFERROR(F35/F36,"")))</f>
        <v/>
      </c>
      <c r="G37" s="115" t="str">
        <f t="shared" si="0"/>
        <v/>
      </c>
      <c r="H37" s="130" t="str">
        <f t="shared" si="0"/>
        <v/>
      </c>
      <c r="I37" s="117" t="str">
        <f t="shared" si="0"/>
        <v/>
      </c>
      <c r="J37" s="114" t="str">
        <f t="shared" si="0"/>
        <v/>
      </c>
      <c r="K37" s="115" t="str">
        <f t="shared" si="0"/>
        <v/>
      </c>
      <c r="L37" s="130" t="str">
        <f t="shared" si="0"/>
        <v/>
      </c>
      <c r="M37" s="130" t="str">
        <f t="shared" si="0"/>
        <v/>
      </c>
      <c r="N37" s="117" t="str">
        <f t="shared" si="0"/>
        <v/>
      </c>
      <c r="O37" s="114" t="str">
        <f t="shared" si="0"/>
        <v/>
      </c>
      <c r="P37" s="115" t="str">
        <f t="shared" si="0"/>
        <v/>
      </c>
      <c r="Q37" s="130" t="str">
        <f t="shared" si="0"/>
        <v/>
      </c>
      <c r="R37" s="117" t="str">
        <f t="shared" si="0"/>
        <v/>
      </c>
      <c r="S37" s="114" t="str">
        <f t="shared" si="0"/>
        <v/>
      </c>
      <c r="T37" s="115" t="str">
        <f t="shared" si="0"/>
        <v/>
      </c>
      <c r="U37" s="130" t="str">
        <f>IF($E$23="DESCENDENTE","",IF($E$23&lt;&gt;"ASCENDENTE","",IFERROR(U35/U36,"")))</f>
        <v/>
      </c>
      <c r="V37" s="130" t="str">
        <f t="shared" si="0"/>
        <v/>
      </c>
      <c r="W37" s="130" t="str">
        <f t="shared" si="0"/>
        <v/>
      </c>
    </row>
    <row r="38" spans="2:23" s="9" customFormat="1" ht="21" customHeight="1">
      <c r="B38" s="278" t="s">
        <v>457</v>
      </c>
      <c r="C38" s="279"/>
      <c r="D38" s="280"/>
      <c r="E38" s="114" t="str">
        <f>IF($E$23="ASCENDENTE","",IF($E$23&lt;&gt;"DESCENDENTE","",IFERROR(E35/E36,"")))</f>
        <v/>
      </c>
      <c r="F38" s="114" t="str">
        <f t="shared" ref="F38:W38" si="1">IF($E$23="ASCENDENTE","",IF($E$23&lt;&gt;"DESCENDENTE","",IFERROR(F35/F36,"")))</f>
        <v/>
      </c>
      <c r="G38" s="115" t="str">
        <f t="shared" si="1"/>
        <v/>
      </c>
      <c r="H38" s="130" t="str">
        <f t="shared" si="1"/>
        <v/>
      </c>
      <c r="I38" s="117" t="str">
        <f t="shared" si="1"/>
        <v/>
      </c>
      <c r="J38" s="114" t="str">
        <f t="shared" si="1"/>
        <v/>
      </c>
      <c r="K38" s="115" t="str">
        <f t="shared" si="1"/>
        <v/>
      </c>
      <c r="L38" s="130" t="str">
        <f>IF($E$23="ASCENDENTE","",IF($E$23&lt;&gt;"DESCENDENTE","",IFERROR(L35/L36,"")))</f>
        <v/>
      </c>
      <c r="M38" s="130" t="str">
        <f t="shared" si="1"/>
        <v/>
      </c>
      <c r="N38" s="117" t="str">
        <f t="shared" si="1"/>
        <v/>
      </c>
      <c r="O38" s="114" t="str">
        <f t="shared" si="1"/>
        <v/>
      </c>
      <c r="P38" s="115" t="str">
        <f t="shared" si="1"/>
        <v/>
      </c>
      <c r="Q38" s="130" t="str">
        <f t="shared" si="1"/>
        <v/>
      </c>
      <c r="R38" s="117" t="str">
        <f t="shared" si="1"/>
        <v/>
      </c>
      <c r="S38" s="114" t="str">
        <f t="shared" si="1"/>
        <v/>
      </c>
      <c r="T38" s="115" t="str">
        <f t="shared" si="1"/>
        <v/>
      </c>
      <c r="U38" s="130" t="str">
        <f>IF($E$23="ASCENDENTE","",IF($E$23&lt;&gt;"DESCENDENTE","",IFERROR(U35/U36,"")))</f>
        <v/>
      </c>
      <c r="V38" s="130" t="str">
        <f t="shared" si="1"/>
        <v/>
      </c>
      <c r="W38" s="130" t="str">
        <f t="shared" si="1"/>
        <v/>
      </c>
    </row>
    <row r="39" spans="2:23" s="9" customFormat="1" ht="21" customHeight="1">
      <c r="B39" s="278" t="s">
        <v>666</v>
      </c>
      <c r="C39" s="279"/>
      <c r="D39" s="280"/>
      <c r="E39" s="114"/>
      <c r="F39" s="114"/>
      <c r="G39" s="115"/>
      <c r="H39" s="130"/>
      <c r="I39" s="117"/>
      <c r="J39" s="114"/>
      <c r="K39" s="115"/>
      <c r="L39" s="130"/>
      <c r="M39" s="130"/>
      <c r="N39" s="117"/>
      <c r="O39" s="114"/>
      <c r="P39" s="115"/>
      <c r="Q39" s="130"/>
      <c r="R39" s="117"/>
      <c r="S39" s="114"/>
      <c r="T39" s="115"/>
      <c r="U39" s="130"/>
      <c r="V39" s="130"/>
      <c r="W39" s="130"/>
    </row>
    <row r="40" spans="2:23" s="9" customFormat="1" ht="20.25" customHeight="1">
      <c r="B40" s="278" t="s">
        <v>458</v>
      </c>
      <c r="C40" s="279"/>
      <c r="D40" s="279"/>
      <c r="E40" s="114">
        <f>IF($J$30="","",$J$30)</f>
        <v>1</v>
      </c>
      <c r="F40" s="114">
        <f t="shared" ref="F40:G40" si="2">IF($J$30="","",$J$30)</f>
        <v>1</v>
      </c>
      <c r="G40" s="114">
        <f t="shared" si="2"/>
        <v>1</v>
      </c>
      <c r="H40" s="130">
        <f>IF($J$30="","",$J$30)</f>
        <v>1</v>
      </c>
      <c r="I40" s="114">
        <f>IF($J$30="","",$J$30)</f>
        <v>1</v>
      </c>
      <c r="J40" s="114">
        <f t="shared" ref="J40:K40" si="3">IF($J$30="","",$J$30)</f>
        <v>1</v>
      </c>
      <c r="K40" s="114">
        <f t="shared" si="3"/>
        <v>1</v>
      </c>
      <c r="L40" s="130">
        <f>IF($J$30="","",$J$30)</f>
        <v>1</v>
      </c>
      <c r="M40" s="130">
        <f>IF($J$30="","",$J$30)</f>
        <v>1</v>
      </c>
      <c r="N40" s="117">
        <f t="shared" ref="N40:O40" si="4">IF($J$30="","",$J$30)</f>
        <v>1</v>
      </c>
      <c r="O40" s="114">
        <f t="shared" si="4"/>
        <v>1</v>
      </c>
      <c r="P40" s="115">
        <f>IF($J$30="","",$J$30)</f>
        <v>1</v>
      </c>
      <c r="Q40" s="130">
        <f>IF($J$30="","",$J$30)</f>
        <v>1</v>
      </c>
      <c r="R40" s="114">
        <f t="shared" ref="R40:S40" si="5">IF($J$30="","",$J$30)</f>
        <v>1</v>
      </c>
      <c r="S40" s="114">
        <f t="shared" si="5"/>
        <v>1</v>
      </c>
      <c r="T40" s="115">
        <f>IF($J$30="","",$J$30)</f>
        <v>1</v>
      </c>
      <c r="U40" s="130">
        <f>IF($J$30="","",$J$30)</f>
        <v>1</v>
      </c>
      <c r="V40" s="130">
        <f>IF($J$30="","",$J$30)</f>
        <v>1</v>
      </c>
      <c r="W40" s="130">
        <f>IF($J$30="","",$J$30)</f>
        <v>1</v>
      </c>
    </row>
    <row r="41" spans="2:23" s="9" customFormat="1" ht="27.75" customHeight="1" thickBot="1">
      <c r="B41" s="281" t="s">
        <v>517</v>
      </c>
      <c r="C41" s="282"/>
      <c r="D41" s="282"/>
      <c r="E41" s="114" t="str">
        <f>(IFERROR((E35/E36)/E40,""))</f>
        <v/>
      </c>
      <c r="F41" s="114" t="str">
        <f t="shared" ref="F41:G41" si="6">(IFERROR((F35/F36)/F40,""))</f>
        <v/>
      </c>
      <c r="G41" s="114" t="str">
        <f t="shared" si="6"/>
        <v/>
      </c>
      <c r="H41" s="116" t="str">
        <f>(IFERROR((H35/H36)/H40,""))</f>
        <v/>
      </c>
      <c r="I41" s="117" t="str">
        <f>(IFERROR((I35/I36)/I40,""))</f>
        <v/>
      </c>
      <c r="J41" s="114" t="str">
        <f>(IFERROR((J35/J36)/J40,""))</f>
        <v/>
      </c>
      <c r="K41" s="115" t="str">
        <f>(IFERROR((K35/K36)/K40,""))</f>
        <v/>
      </c>
      <c r="L41" s="116" t="str">
        <f t="shared" ref="L41:W41" si="7">(IFERROR((L35/L36)/L40,""))</f>
        <v/>
      </c>
      <c r="M41" s="116" t="str">
        <f t="shared" si="7"/>
        <v/>
      </c>
      <c r="N41" s="117" t="str">
        <f>(IFERROR((N35/N36)/N40,""))</f>
        <v/>
      </c>
      <c r="O41" s="114" t="str">
        <f t="shared" si="7"/>
        <v/>
      </c>
      <c r="P41" s="115" t="str">
        <f t="shared" si="7"/>
        <v/>
      </c>
      <c r="Q41" s="116" t="str">
        <f t="shared" si="7"/>
        <v/>
      </c>
      <c r="R41" s="117" t="str">
        <f t="shared" si="7"/>
        <v/>
      </c>
      <c r="S41" s="114" t="str">
        <f t="shared" si="7"/>
        <v/>
      </c>
      <c r="T41" s="115" t="str">
        <f t="shared" si="7"/>
        <v/>
      </c>
      <c r="U41" s="116" t="str">
        <f t="shared" si="7"/>
        <v/>
      </c>
      <c r="V41" s="130" t="str">
        <f t="shared" si="7"/>
        <v/>
      </c>
      <c r="W41" s="130" t="str">
        <f t="shared" si="7"/>
        <v/>
      </c>
    </row>
    <row r="42" spans="2:23" s="9" customFormat="1" ht="32.25" hidden="1" customHeight="1" thickBot="1">
      <c r="B42" s="283" t="s">
        <v>459</v>
      </c>
      <c r="C42" s="284"/>
      <c r="D42" s="284"/>
      <c r="E42" s="155" t="str">
        <f>(IFERROR((#REF!/E35)/E40,""))</f>
        <v/>
      </c>
      <c r="F42" s="155" t="str">
        <f t="shared" ref="F42:W42" si="8">(IFERROR((F35/F36)/F40,""))</f>
        <v/>
      </c>
      <c r="G42" s="156" t="str">
        <f t="shared" si="8"/>
        <v/>
      </c>
      <c r="H42" s="154" t="str">
        <f t="shared" si="8"/>
        <v/>
      </c>
      <c r="I42" s="157" t="str">
        <f t="shared" si="8"/>
        <v/>
      </c>
      <c r="J42" s="155" t="str">
        <f t="shared" si="8"/>
        <v/>
      </c>
      <c r="K42" s="156" t="str">
        <f t="shared" si="8"/>
        <v/>
      </c>
      <c r="L42" s="154" t="str">
        <f t="shared" si="8"/>
        <v/>
      </c>
      <c r="M42" s="154" t="str">
        <f t="shared" si="8"/>
        <v/>
      </c>
      <c r="N42" s="157" t="str">
        <f t="shared" si="8"/>
        <v/>
      </c>
      <c r="O42" s="155" t="str">
        <f t="shared" si="8"/>
        <v/>
      </c>
      <c r="P42" s="156" t="str">
        <f t="shared" si="8"/>
        <v/>
      </c>
      <c r="Q42" s="154" t="str">
        <f t="shared" si="8"/>
        <v/>
      </c>
      <c r="R42" s="157" t="str">
        <f t="shared" si="8"/>
        <v/>
      </c>
      <c r="S42" s="155" t="str">
        <f t="shared" si="8"/>
        <v/>
      </c>
      <c r="T42" s="156" t="str">
        <f t="shared" si="8"/>
        <v/>
      </c>
      <c r="U42" s="154" t="str">
        <f t="shared" si="8"/>
        <v/>
      </c>
      <c r="V42" s="154" t="str">
        <f t="shared" si="8"/>
        <v/>
      </c>
      <c r="W42" s="154" t="str">
        <f t="shared" si="8"/>
        <v/>
      </c>
    </row>
    <row r="43" spans="2:23" s="9" customFormat="1" ht="14.25" thickBot="1">
      <c r="B43" s="261"/>
      <c r="C43" s="262"/>
      <c r="D43" s="262"/>
      <c r="E43" s="262"/>
      <c r="F43" s="262"/>
      <c r="G43" s="262"/>
      <c r="H43" s="263"/>
      <c r="I43" s="262"/>
      <c r="J43" s="262"/>
      <c r="K43" s="262"/>
      <c r="L43" s="263"/>
      <c r="M43" s="263"/>
      <c r="N43" s="262"/>
      <c r="O43" s="262"/>
      <c r="P43" s="262"/>
      <c r="Q43" s="263"/>
      <c r="R43" s="262"/>
      <c r="S43" s="262"/>
      <c r="T43" s="262"/>
      <c r="U43" s="263"/>
      <c r="V43" s="263"/>
      <c r="W43" s="264"/>
    </row>
    <row r="44" spans="2:23" ht="15" customHeight="1">
      <c r="B44" s="118"/>
      <c r="C44" s="119"/>
      <c r="D44" s="119"/>
      <c r="E44" s="119"/>
      <c r="F44" s="119"/>
      <c r="G44" s="119"/>
      <c r="H44" s="119"/>
      <c r="I44" s="119"/>
      <c r="J44" s="119"/>
      <c r="K44" s="119"/>
      <c r="L44" s="120"/>
      <c r="M44" s="119"/>
      <c r="N44" s="265" t="s">
        <v>460</v>
      </c>
      <c r="O44" s="266"/>
      <c r="P44" s="266"/>
      <c r="Q44" s="266"/>
      <c r="R44" s="266"/>
      <c r="S44" s="266"/>
      <c r="T44" s="266"/>
      <c r="U44" s="266"/>
      <c r="V44" s="266"/>
      <c r="W44" s="267"/>
    </row>
    <row r="45" spans="2:23" ht="15" customHeight="1">
      <c r="B45" s="121"/>
      <c r="C45" s="106"/>
      <c r="D45" s="106"/>
      <c r="E45" s="106"/>
      <c r="F45" s="106"/>
      <c r="G45" s="106"/>
      <c r="H45" s="106"/>
      <c r="I45" s="106"/>
      <c r="J45" s="106"/>
      <c r="K45" s="106"/>
      <c r="L45" s="122"/>
      <c r="M45" s="106"/>
      <c r="N45" s="242"/>
      <c r="O45" s="243"/>
      <c r="P45" s="243"/>
      <c r="Q45" s="243"/>
      <c r="R45" s="243"/>
      <c r="S45" s="243"/>
      <c r="T45" s="243"/>
      <c r="U45" s="243"/>
      <c r="V45" s="243"/>
      <c r="W45" s="244"/>
    </row>
    <row r="46" spans="2:23" ht="23.25" customHeight="1">
      <c r="B46" s="121"/>
      <c r="C46" s="106"/>
      <c r="D46" s="106"/>
      <c r="E46" s="106"/>
      <c r="F46" s="106"/>
      <c r="G46" s="106"/>
      <c r="H46" s="106"/>
      <c r="I46" s="106"/>
      <c r="J46" s="106"/>
      <c r="K46" s="106"/>
      <c r="L46" s="122"/>
      <c r="M46" s="106"/>
      <c r="N46" s="268" t="s">
        <v>622</v>
      </c>
      <c r="O46" s="269"/>
      <c r="P46" s="269"/>
      <c r="Q46" s="269"/>
      <c r="R46" s="269"/>
      <c r="S46" s="269"/>
      <c r="T46" s="269"/>
      <c r="U46" s="269"/>
      <c r="V46" s="269"/>
      <c r="W46" s="270"/>
    </row>
    <row r="47" spans="2:23" ht="23.25" customHeight="1">
      <c r="B47" s="121"/>
      <c r="C47" s="106"/>
      <c r="D47" s="106"/>
      <c r="E47" s="106"/>
      <c r="F47" s="106"/>
      <c r="G47" s="106"/>
      <c r="H47" s="106"/>
      <c r="I47" s="106"/>
      <c r="J47" s="106"/>
      <c r="K47" s="106"/>
      <c r="L47" s="122"/>
      <c r="M47" s="106"/>
      <c r="N47" s="271"/>
      <c r="O47" s="272"/>
      <c r="P47" s="272"/>
      <c r="Q47" s="272"/>
      <c r="R47" s="272"/>
      <c r="S47" s="272"/>
      <c r="T47" s="272"/>
      <c r="U47" s="272"/>
      <c r="V47" s="272"/>
      <c r="W47" s="273"/>
    </row>
    <row r="48" spans="2:23" ht="23.25" customHeight="1">
      <c r="B48" s="121"/>
      <c r="C48" s="106"/>
      <c r="D48" s="106"/>
      <c r="E48" s="106"/>
      <c r="F48" s="106"/>
      <c r="G48" s="106"/>
      <c r="H48" s="106"/>
      <c r="I48" s="106"/>
      <c r="J48" s="106"/>
      <c r="K48" s="106"/>
      <c r="L48" s="122"/>
      <c r="M48" s="106"/>
      <c r="N48" s="274"/>
      <c r="O48" s="275"/>
      <c r="P48" s="275"/>
      <c r="Q48" s="275"/>
      <c r="R48" s="275"/>
      <c r="S48" s="275"/>
      <c r="T48" s="275"/>
      <c r="U48" s="275"/>
      <c r="V48" s="275"/>
      <c r="W48" s="276"/>
    </row>
    <row r="49" spans="2:23" ht="23.25" customHeight="1">
      <c r="B49" s="121"/>
      <c r="C49" s="106"/>
      <c r="D49" s="106"/>
      <c r="E49" s="106"/>
      <c r="F49" s="106"/>
      <c r="G49" s="106"/>
      <c r="H49" s="106"/>
      <c r="I49" s="106"/>
      <c r="J49" s="106"/>
      <c r="K49" s="106"/>
      <c r="L49" s="122"/>
      <c r="M49" s="106"/>
      <c r="N49" s="268" t="s">
        <v>623</v>
      </c>
      <c r="O49" s="269"/>
      <c r="P49" s="269"/>
      <c r="Q49" s="269"/>
      <c r="R49" s="269"/>
      <c r="S49" s="269"/>
      <c r="T49" s="269"/>
      <c r="U49" s="269"/>
      <c r="V49" s="269"/>
      <c r="W49" s="270"/>
    </row>
    <row r="50" spans="2:23" ht="23.25" customHeight="1">
      <c r="B50" s="121"/>
      <c r="C50" s="106"/>
      <c r="D50" s="106"/>
      <c r="E50" s="106"/>
      <c r="F50" s="106"/>
      <c r="G50" s="106"/>
      <c r="H50" s="106"/>
      <c r="I50" s="106"/>
      <c r="J50" s="106"/>
      <c r="K50" s="106"/>
      <c r="L50" s="122"/>
      <c r="M50" s="106"/>
      <c r="N50" s="274"/>
      <c r="O50" s="275"/>
      <c r="P50" s="275"/>
      <c r="Q50" s="275"/>
      <c r="R50" s="275"/>
      <c r="S50" s="275"/>
      <c r="T50" s="275"/>
      <c r="U50" s="275"/>
      <c r="V50" s="275"/>
      <c r="W50" s="276"/>
    </row>
    <row r="51" spans="2:23" ht="23.25" customHeight="1">
      <c r="B51" s="121"/>
      <c r="C51" s="106"/>
      <c r="D51" s="106"/>
      <c r="E51" s="106"/>
      <c r="F51" s="106"/>
      <c r="G51" s="106"/>
      <c r="H51" s="106"/>
      <c r="I51" s="106"/>
      <c r="J51" s="106"/>
      <c r="K51" s="106"/>
      <c r="L51" s="122"/>
      <c r="M51" s="106"/>
      <c r="N51" s="268" t="s">
        <v>624</v>
      </c>
      <c r="O51" s="269"/>
      <c r="P51" s="269"/>
      <c r="Q51" s="269"/>
      <c r="R51" s="269"/>
      <c r="S51" s="269"/>
      <c r="T51" s="269"/>
      <c r="U51" s="269"/>
      <c r="V51" s="269"/>
      <c r="W51" s="270"/>
    </row>
    <row r="52" spans="2:23" ht="23.25" customHeight="1">
      <c r="B52" s="121"/>
      <c r="C52" s="106"/>
      <c r="D52" s="106"/>
      <c r="E52" s="106"/>
      <c r="F52" s="106"/>
      <c r="G52" s="106"/>
      <c r="H52" s="106"/>
      <c r="I52" s="106"/>
      <c r="J52" s="106"/>
      <c r="K52" s="106"/>
      <c r="L52" s="122"/>
      <c r="M52" s="106"/>
      <c r="N52" s="274"/>
      <c r="O52" s="275"/>
      <c r="P52" s="275"/>
      <c r="Q52" s="275"/>
      <c r="R52" s="275"/>
      <c r="S52" s="275"/>
      <c r="T52" s="275"/>
      <c r="U52" s="275"/>
      <c r="V52" s="275"/>
      <c r="W52" s="276"/>
    </row>
    <row r="53" spans="2:23" ht="23.25" customHeight="1">
      <c r="B53" s="121"/>
      <c r="C53" s="106"/>
      <c r="D53" s="106"/>
      <c r="E53" s="106"/>
      <c r="F53" s="106"/>
      <c r="G53" s="106"/>
      <c r="H53" s="106"/>
      <c r="I53" s="106"/>
      <c r="J53" s="106"/>
      <c r="K53" s="106"/>
      <c r="L53" s="122"/>
      <c r="M53" s="106"/>
      <c r="N53" s="277" t="s">
        <v>625</v>
      </c>
      <c r="O53" s="277"/>
      <c r="P53" s="277"/>
      <c r="Q53" s="277"/>
      <c r="R53" s="277"/>
      <c r="S53" s="277"/>
      <c r="T53" s="277"/>
      <c r="U53" s="277"/>
      <c r="V53" s="277"/>
      <c r="W53" s="277"/>
    </row>
    <row r="54" spans="2:23" ht="23.25" customHeight="1">
      <c r="B54" s="121"/>
      <c r="C54" s="106"/>
      <c r="D54" s="106"/>
      <c r="E54" s="106"/>
      <c r="F54" s="106"/>
      <c r="G54" s="106"/>
      <c r="H54" s="106"/>
      <c r="I54" s="106"/>
      <c r="J54" s="106"/>
      <c r="K54" s="106"/>
      <c r="L54" s="122"/>
      <c r="M54" s="106"/>
      <c r="N54" s="277"/>
      <c r="O54" s="277"/>
      <c r="P54" s="277"/>
      <c r="Q54" s="277"/>
      <c r="R54" s="277"/>
      <c r="S54" s="277"/>
      <c r="T54" s="277"/>
      <c r="U54" s="277"/>
      <c r="V54" s="277"/>
      <c r="W54" s="277"/>
    </row>
    <row r="55" spans="2:23" ht="23.25" customHeight="1">
      <c r="B55" s="121"/>
      <c r="C55" s="106"/>
      <c r="D55" s="106"/>
      <c r="E55" s="106"/>
      <c r="F55" s="106"/>
      <c r="G55" s="106"/>
      <c r="H55" s="106"/>
      <c r="I55" s="106"/>
      <c r="J55" s="106"/>
      <c r="K55" s="106"/>
      <c r="L55" s="122"/>
      <c r="M55" s="106"/>
      <c r="N55" s="277"/>
      <c r="O55" s="277"/>
      <c r="P55" s="277"/>
      <c r="Q55" s="277"/>
      <c r="R55" s="277"/>
      <c r="S55" s="277"/>
      <c r="T55" s="277"/>
      <c r="U55" s="277"/>
      <c r="V55" s="277"/>
      <c r="W55" s="277"/>
    </row>
    <row r="56" spans="2:23" ht="15" customHeight="1">
      <c r="B56" s="121"/>
      <c r="C56" s="106"/>
      <c r="D56" s="106"/>
      <c r="E56" s="106"/>
      <c r="F56" s="106"/>
      <c r="G56" s="106"/>
      <c r="H56" s="106"/>
      <c r="I56" s="106"/>
      <c r="J56" s="106"/>
      <c r="K56" s="106"/>
      <c r="L56" s="122"/>
      <c r="M56" s="106"/>
      <c r="N56" s="239" t="s">
        <v>461</v>
      </c>
      <c r="O56" s="240"/>
      <c r="P56" s="240"/>
      <c r="Q56" s="240"/>
      <c r="R56" s="240"/>
      <c r="S56" s="240"/>
      <c r="T56" s="240"/>
      <c r="U56" s="240"/>
      <c r="V56" s="240"/>
      <c r="W56" s="241"/>
    </row>
    <row r="57" spans="2:23" ht="15" customHeight="1">
      <c r="B57" s="121"/>
      <c r="C57" s="106"/>
      <c r="D57" s="106"/>
      <c r="E57" s="106"/>
      <c r="F57" s="106"/>
      <c r="G57" s="106"/>
      <c r="H57" s="106"/>
      <c r="I57" s="106"/>
      <c r="J57" s="106"/>
      <c r="K57" s="106"/>
      <c r="L57" s="122"/>
      <c r="M57" s="106"/>
      <c r="N57" s="242"/>
      <c r="O57" s="243"/>
      <c r="P57" s="243"/>
      <c r="Q57" s="243"/>
      <c r="R57" s="243"/>
      <c r="S57" s="243"/>
      <c r="T57" s="243"/>
      <c r="U57" s="243"/>
      <c r="V57" s="243"/>
      <c r="W57" s="244"/>
    </row>
    <row r="58" spans="2:23" ht="29.25" customHeight="1">
      <c r="B58" s="121"/>
      <c r="C58" s="106"/>
      <c r="D58" s="106"/>
      <c r="E58" s="106"/>
      <c r="F58" s="106"/>
      <c r="G58" s="106"/>
      <c r="H58" s="106"/>
      <c r="I58" s="106"/>
      <c r="J58" s="106"/>
      <c r="K58" s="106"/>
      <c r="L58" s="122"/>
      <c r="M58" s="106"/>
      <c r="N58" s="245" t="s">
        <v>462</v>
      </c>
      <c r="O58" s="246"/>
      <c r="P58" s="246"/>
      <c r="Q58" s="247"/>
      <c r="R58" s="235" t="s">
        <v>463</v>
      </c>
      <c r="S58" s="235"/>
      <c r="T58" s="232" t="s">
        <v>464</v>
      </c>
      <c r="U58" s="235"/>
      <c r="V58" s="251"/>
      <c r="W58" s="252"/>
    </row>
    <row r="59" spans="2:23" ht="15" customHeight="1">
      <c r="B59" s="121"/>
      <c r="C59" s="106"/>
      <c r="D59" s="106"/>
      <c r="E59" s="106"/>
      <c r="F59" s="106"/>
      <c r="G59" s="106"/>
      <c r="H59" s="106"/>
      <c r="I59" s="106"/>
      <c r="J59" s="106"/>
      <c r="K59" s="106"/>
      <c r="L59" s="122"/>
      <c r="M59" s="106"/>
      <c r="N59" s="248"/>
      <c r="O59" s="249"/>
      <c r="P59" s="249"/>
      <c r="Q59" s="250"/>
      <c r="R59" s="237"/>
      <c r="S59" s="237"/>
      <c r="T59" s="234"/>
      <c r="U59" s="237"/>
      <c r="V59" s="253"/>
      <c r="W59" s="254"/>
    </row>
    <row r="60" spans="2:23" ht="15" customHeight="1">
      <c r="B60" s="121"/>
      <c r="C60" s="106"/>
      <c r="D60" s="106"/>
      <c r="E60" s="106"/>
      <c r="F60" s="106"/>
      <c r="G60" s="106"/>
      <c r="H60" s="106"/>
      <c r="I60" s="106"/>
      <c r="J60" s="106"/>
      <c r="K60" s="106"/>
      <c r="L60" s="122"/>
      <c r="M60" s="106"/>
      <c r="N60" s="245" t="s">
        <v>502</v>
      </c>
      <c r="O60" s="246"/>
      <c r="P60" s="246"/>
      <c r="Q60" s="247"/>
      <c r="R60" s="260" t="s">
        <v>463</v>
      </c>
      <c r="S60" s="260"/>
      <c r="T60" s="232" t="s">
        <v>464</v>
      </c>
      <c r="U60" s="235"/>
      <c r="V60" s="253"/>
      <c r="W60" s="254"/>
    </row>
    <row r="61" spans="2:23" ht="15" customHeight="1">
      <c r="B61" s="121"/>
      <c r="C61" s="106"/>
      <c r="D61" s="106"/>
      <c r="E61" s="106"/>
      <c r="F61" s="106"/>
      <c r="G61" s="106"/>
      <c r="H61" s="106"/>
      <c r="I61" s="106"/>
      <c r="J61" s="106"/>
      <c r="K61" s="106"/>
      <c r="L61" s="122"/>
      <c r="M61" s="106"/>
      <c r="N61" s="257"/>
      <c r="O61" s="258"/>
      <c r="P61" s="258"/>
      <c r="Q61" s="259"/>
      <c r="R61" s="260"/>
      <c r="S61" s="260"/>
      <c r="T61" s="233"/>
      <c r="U61" s="236"/>
      <c r="V61" s="253"/>
      <c r="W61" s="254"/>
    </row>
    <row r="62" spans="2:23" ht="15" customHeight="1" thickBot="1">
      <c r="B62" s="123"/>
      <c r="C62" s="124"/>
      <c r="D62" s="124"/>
      <c r="E62" s="124"/>
      <c r="F62" s="124"/>
      <c r="G62" s="124"/>
      <c r="H62" s="124"/>
      <c r="I62" s="124"/>
      <c r="J62" s="124"/>
      <c r="K62" s="124"/>
      <c r="L62" s="125"/>
      <c r="M62" s="124"/>
      <c r="N62" s="248"/>
      <c r="O62" s="249"/>
      <c r="P62" s="249"/>
      <c r="Q62" s="250"/>
      <c r="R62" s="260"/>
      <c r="S62" s="260"/>
      <c r="T62" s="234"/>
      <c r="U62" s="237"/>
      <c r="V62" s="255"/>
      <c r="W62" s="256"/>
    </row>
    <row r="63" spans="2:23">
      <c r="B63" s="10"/>
      <c r="C63" s="10"/>
      <c r="D63" s="10"/>
      <c r="E63" s="10"/>
      <c r="F63" s="10"/>
      <c r="G63" s="10"/>
      <c r="H63" s="10"/>
      <c r="I63" s="10"/>
      <c r="J63" s="10"/>
      <c r="K63" s="10"/>
      <c r="L63" s="10"/>
      <c r="M63" s="10"/>
      <c r="N63" s="10"/>
      <c r="O63" s="10"/>
      <c r="P63" s="10"/>
    </row>
    <row r="64" spans="2:23">
      <c r="B64" s="238" t="s">
        <v>523</v>
      </c>
      <c r="C64" s="238"/>
      <c r="D64" s="238"/>
      <c r="E64" s="238"/>
      <c r="F64" s="238"/>
      <c r="G64" s="238"/>
      <c r="H64" s="238"/>
      <c r="I64" s="238"/>
      <c r="J64" s="238"/>
      <c r="K64" s="238"/>
      <c r="L64" s="238"/>
      <c r="O64" s="10"/>
      <c r="P64" s="10"/>
    </row>
    <row r="65" spans="2:23">
      <c r="B65" s="10" t="s">
        <v>523</v>
      </c>
      <c r="O65" s="10"/>
      <c r="P65" s="10"/>
    </row>
    <row r="66" spans="2:23">
      <c r="B66" s="12" t="s">
        <v>536</v>
      </c>
      <c r="F66" s="12" t="s">
        <v>465</v>
      </c>
      <c r="G66" s="12" t="s">
        <v>466</v>
      </c>
      <c r="H66" s="12" t="s">
        <v>467</v>
      </c>
      <c r="I66" s="12" t="s">
        <v>468</v>
      </c>
      <c r="J66" s="12" t="s">
        <v>469</v>
      </c>
      <c r="O66" s="10"/>
      <c r="P66" s="10"/>
      <c r="Q66" s="10"/>
      <c r="R66" s="10"/>
      <c r="S66" s="10"/>
      <c r="T66" s="10"/>
      <c r="U66" s="10"/>
      <c r="V66" s="10"/>
      <c r="W66" s="10"/>
    </row>
    <row r="67" spans="2:23">
      <c r="B67" s="12" t="s">
        <v>523</v>
      </c>
      <c r="F67" s="13" t="str">
        <f>+H37</f>
        <v/>
      </c>
      <c r="G67" s="13" t="str">
        <f>+L37</f>
        <v/>
      </c>
      <c r="H67" s="13" t="str">
        <f>+Q37</f>
        <v/>
      </c>
      <c r="I67" s="13" t="str">
        <f>+U37</f>
        <v/>
      </c>
      <c r="J67" s="13" t="str">
        <f>+W37</f>
        <v/>
      </c>
      <c r="N67" s="14"/>
      <c r="O67" s="15"/>
      <c r="P67" s="15"/>
      <c r="Q67" s="15"/>
      <c r="R67" s="15"/>
      <c r="S67" s="10"/>
      <c r="T67" s="10"/>
      <c r="U67" s="10"/>
      <c r="V67" s="10"/>
      <c r="W67" s="10"/>
    </row>
    <row r="68" spans="2:23" hidden="1">
      <c r="F68" s="14">
        <f>+H40</f>
        <v>1</v>
      </c>
      <c r="G68" s="14">
        <f>+L40</f>
        <v>1</v>
      </c>
      <c r="H68" s="14">
        <f>+Q40</f>
        <v>1</v>
      </c>
      <c r="I68" s="14">
        <f>+U40</f>
        <v>1</v>
      </c>
      <c r="J68" s="14">
        <f>+W40</f>
        <v>1</v>
      </c>
      <c r="K68" s="14"/>
      <c r="L68" s="14"/>
      <c r="M68" s="14"/>
      <c r="O68" s="10"/>
      <c r="P68" s="10"/>
      <c r="Q68" s="10"/>
      <c r="R68" s="10"/>
      <c r="S68" s="10"/>
      <c r="T68" s="10"/>
      <c r="U68" s="10"/>
      <c r="V68" s="10"/>
      <c r="W68" s="10"/>
    </row>
    <row r="69" spans="2:23" hidden="1">
      <c r="F69" s="13" t="str">
        <f>+H41</f>
        <v/>
      </c>
      <c r="G69" s="13" t="str">
        <f>+L41</f>
        <v/>
      </c>
      <c r="H69" s="13" t="str">
        <f>+Q41</f>
        <v/>
      </c>
      <c r="I69" s="13" t="str">
        <f>+U41</f>
        <v/>
      </c>
      <c r="J69" s="13" t="str">
        <f>+W41</f>
        <v/>
      </c>
      <c r="O69" s="10"/>
      <c r="P69" s="10"/>
      <c r="Q69" s="10"/>
      <c r="R69" s="10"/>
      <c r="S69" s="10"/>
      <c r="T69" s="10"/>
      <c r="U69" s="10"/>
      <c r="V69" s="10"/>
      <c r="W69" s="10"/>
    </row>
    <row r="70" spans="2:23" hidden="1">
      <c r="O70" s="10"/>
      <c r="P70" s="10"/>
    </row>
    <row r="71" spans="2:23" hidden="1">
      <c r="O71" s="10"/>
      <c r="P71" s="10"/>
    </row>
    <row r="72" spans="2:23" hidden="1">
      <c r="O72" s="10"/>
      <c r="P72" s="10"/>
    </row>
  </sheetData>
  <sheetProtection algorithmName="SHA-512" hashValue="nhXKkPu5ZxPD0a6kUlzIU4gcx9KYSCAQOdwhYga+YcR+AlIUr4Q9RWdD/OfT4McfwycR/n0amm02ymvlSVdJEQ==" saltValue="W128sEP1BBV525AJI0t94g==" spinCount="100000" sheet="1" selectLockedCells="1"/>
  <mergeCells count="87">
    <mergeCell ref="B13:E13"/>
    <mergeCell ref="F13:W13"/>
    <mergeCell ref="B2:E5"/>
    <mergeCell ref="F2:S3"/>
    <mergeCell ref="T2:W2"/>
    <mergeCell ref="T3:W3"/>
    <mergeCell ref="F4:S5"/>
    <mergeCell ref="T4:W4"/>
    <mergeCell ref="T5:W5"/>
    <mergeCell ref="Q7:W7"/>
    <mergeCell ref="V8:W8"/>
    <mergeCell ref="V9:W9"/>
    <mergeCell ref="B11:W11"/>
    <mergeCell ref="B12:W12"/>
    <mergeCell ref="B21:D21"/>
    <mergeCell ref="E21:W21"/>
    <mergeCell ref="B14:E14"/>
    <mergeCell ref="F14:W14"/>
    <mergeCell ref="B15:E15"/>
    <mergeCell ref="F15:W15"/>
    <mergeCell ref="B16:E16"/>
    <mergeCell ref="F16:W16"/>
    <mergeCell ref="B17:E17"/>
    <mergeCell ref="F17:W17"/>
    <mergeCell ref="B18:W18"/>
    <mergeCell ref="B19:W19"/>
    <mergeCell ref="B20:W20"/>
    <mergeCell ref="B22:D22"/>
    <mergeCell ref="E22:W22"/>
    <mergeCell ref="B23:D23"/>
    <mergeCell ref="E23:W23"/>
    <mergeCell ref="B24:D25"/>
    <mergeCell ref="E24:F24"/>
    <mergeCell ref="G24:K24"/>
    <mergeCell ref="M24:P24"/>
    <mergeCell ref="Q24:W24"/>
    <mergeCell ref="E25:F25"/>
    <mergeCell ref="G25:K25"/>
    <mergeCell ref="M25:P25"/>
    <mergeCell ref="Q25:W25"/>
    <mergeCell ref="B26:W26"/>
    <mergeCell ref="B27:D27"/>
    <mergeCell ref="E27:W27"/>
    <mergeCell ref="L30:O30"/>
    <mergeCell ref="P30:W30"/>
    <mergeCell ref="B28:W28"/>
    <mergeCell ref="B29:F29"/>
    <mergeCell ref="G29:H29"/>
    <mergeCell ref="I29:K29"/>
    <mergeCell ref="L29:R29"/>
    <mergeCell ref="S29:T29"/>
    <mergeCell ref="U29:W29"/>
    <mergeCell ref="B36:D36"/>
    <mergeCell ref="B30:D30"/>
    <mergeCell ref="E30:F30"/>
    <mergeCell ref="G30:I30"/>
    <mergeCell ref="J30:K30"/>
    <mergeCell ref="B31:W31"/>
    <mergeCell ref="B32:W32"/>
    <mergeCell ref="B33:W33"/>
    <mergeCell ref="B34:D34"/>
    <mergeCell ref="B35:D35"/>
    <mergeCell ref="N53:W55"/>
    <mergeCell ref="B37:D37"/>
    <mergeCell ref="B38:D38"/>
    <mergeCell ref="B39:D39"/>
    <mergeCell ref="B40:D40"/>
    <mergeCell ref="B41:D41"/>
    <mergeCell ref="B42:D42"/>
    <mergeCell ref="B43:W43"/>
    <mergeCell ref="N44:W45"/>
    <mergeCell ref="N46:W48"/>
    <mergeCell ref="N49:W50"/>
    <mergeCell ref="N51:W52"/>
    <mergeCell ref="T60:T62"/>
    <mergeCell ref="U60:U62"/>
    <mergeCell ref="B64:L64"/>
    <mergeCell ref="N56:W57"/>
    <mergeCell ref="N58:Q59"/>
    <mergeCell ref="R58:R59"/>
    <mergeCell ref="S58:S59"/>
    <mergeCell ref="T58:T59"/>
    <mergeCell ref="U58:U59"/>
    <mergeCell ref="V58:W62"/>
    <mergeCell ref="N60:Q62"/>
    <mergeCell ref="R60:R62"/>
    <mergeCell ref="S60:S62"/>
  </mergeCells>
  <conditionalFormatting sqref="E42:W42">
    <cfRule type="cellIs" dxfId="20" priority="14" stopIfTrue="1" operator="between">
      <formula>0.76</formula>
      <formula>10</formula>
    </cfRule>
    <cfRule type="cellIs" dxfId="19" priority="15" stopIfTrue="1" operator="between">
      <formula>0.5</formula>
      <formula>0.759</formula>
    </cfRule>
    <cfRule type="cellIs" dxfId="18" priority="16" stopIfTrue="1" operator="between">
      <formula>0</formula>
      <formula>0.499</formula>
    </cfRule>
  </conditionalFormatting>
  <conditionalFormatting sqref="E38:W39">
    <cfRule type="cellIs" dxfId="17" priority="11" stopIfTrue="1" operator="greaterThanOrEqual">
      <formula>0.1</formula>
    </cfRule>
    <cfRule type="cellIs" dxfId="16" priority="12" stopIfTrue="1" operator="between">
      <formula>0.0301</formula>
      <formula>0.9999</formula>
    </cfRule>
    <cfRule type="cellIs" dxfId="15" priority="13" stopIfTrue="1" operator="between">
      <formula>0</formula>
      <formula>0.03</formula>
    </cfRule>
  </conditionalFormatting>
  <conditionalFormatting sqref="E38:W39">
    <cfRule type="containsBlanks" priority="10" stopIfTrue="1">
      <formula>LEN(TRIM(E38))=0</formula>
    </cfRule>
  </conditionalFormatting>
  <conditionalFormatting sqref="E37:W37">
    <cfRule type="cellIs" dxfId="14" priority="7" stopIfTrue="1" operator="between">
      <formula>0.76</formula>
      <formula>10</formula>
    </cfRule>
    <cfRule type="cellIs" dxfId="13" priority="8" stopIfTrue="1" operator="between">
      <formula>0.5</formula>
      <formula>0.759</formula>
    </cfRule>
    <cfRule type="cellIs" dxfId="12" priority="9" stopIfTrue="1" operator="between">
      <formula>0</formula>
      <formula>0.499</formula>
    </cfRule>
  </conditionalFormatting>
  <conditionalFormatting sqref="F41:W41">
    <cfRule type="cellIs" dxfId="11" priority="4" stopIfTrue="1" operator="between">
      <formula>0.76</formula>
      <formula>10</formula>
    </cfRule>
    <cfRule type="cellIs" dxfId="10" priority="5" stopIfTrue="1" operator="between">
      <formula>0.5</formula>
      <formula>0.759</formula>
    </cfRule>
    <cfRule type="cellIs" dxfId="9" priority="6" stopIfTrue="1" operator="between">
      <formula>0</formula>
      <formula>0.499</formula>
    </cfRule>
  </conditionalFormatting>
  <conditionalFormatting sqref="E41:G41">
    <cfRule type="cellIs" dxfId="8" priority="1" stopIfTrue="1" operator="between">
      <formula>0.76</formula>
      <formula>10</formula>
    </cfRule>
    <cfRule type="cellIs" dxfId="7" priority="2" stopIfTrue="1" operator="between">
      <formula>0.5</formula>
      <formula>0.759</formula>
    </cfRule>
    <cfRule type="cellIs" dxfId="6" priority="3" stopIfTrue="1" operator="between">
      <formula>0</formula>
      <formula>0.499</formula>
    </cfRule>
  </conditionalFormatting>
  <printOptions horizontalCentered="1" verticalCentered="1"/>
  <pageMargins left="0.23622047244094491" right="0.23622047244094491" top="0.74803149606299213" bottom="0.74803149606299213" header="0.31496062992125984" footer="0.31496062992125984"/>
  <pageSetup paperSize="9" scale="33" orientation="portrait" r:id="rId1"/>
  <rowBreaks count="1" manualBreakCount="1">
    <brk id="62" max="16383" man="1"/>
  </rowBreaks>
  <colBreaks count="1" manualBreakCount="1">
    <brk id="23" max="1048575" man="1"/>
  </colBreaks>
  <drawing r:id="rId2"/>
  <legacyDrawing r:id="rId3"/>
  <extLst>
    <ext xmlns:x14="http://schemas.microsoft.com/office/spreadsheetml/2009/9/main" uri="{CCE6A557-97BC-4b89-ADB6-D9C93CAAB3DF}">
      <x14:dataValidations xmlns:xm="http://schemas.microsoft.com/office/excel/2006/main" count="6">
        <x14:dataValidation type="list" allowBlank="1" showInputMessage="1" showErrorMessage="1" xr:uid="{4F3CB5A2-8E79-4188-81DB-D97FA6B3A68D}">
          <x14:formula1>
            <xm:f>Hoja1!$E$4:$E$16</xm:f>
          </x14:formula1>
          <xm:sqref>O8</xm:sqref>
        </x14:dataValidation>
        <x14:dataValidation type="list" allowBlank="1" showInputMessage="1" showErrorMessage="1" xr:uid="{37953C33-4F3C-4064-88CF-C21301635C2E}">
          <x14:formula1>
            <xm:f>'1.IDP'!$E$4:$E$8</xm:f>
          </x14:formula1>
          <xm:sqref>E30:F30</xm:sqref>
        </x14:dataValidation>
        <x14:dataValidation type="list" allowBlank="1" showInputMessage="1" showErrorMessage="1" xr:uid="{35EB24B3-B07F-403B-8145-FB873A369EFE}">
          <x14:formula1>
            <xm:f>'1.IDP'!$J$3:$J$9</xm:f>
          </x14:formula1>
          <xm:sqref>G29:H29</xm:sqref>
        </x14:dataValidation>
        <x14:dataValidation type="list" allowBlank="1" showInputMessage="1" showErrorMessage="1" xr:uid="{A783C185-7CF3-4D81-B4FB-803AADF5E18B}">
          <x14:formula1>
            <xm:f>Hoja1!$D$4:$D$10</xm:f>
          </x14:formula1>
          <xm:sqref>F17:W17</xm:sqref>
        </x14:dataValidation>
        <x14:dataValidation type="list" allowBlank="1" showInputMessage="1" showErrorMessage="1" xr:uid="{796951E4-E92B-4E64-A490-6CF573359AEC}">
          <x14:formula1>
            <xm:f>'Objetivos procesos '!$C$3:$C$28</xm:f>
          </x14:formula1>
          <xm:sqref>F13:W13</xm:sqref>
        </x14:dataValidation>
        <x14:dataValidation type="list" allowBlank="1" showInputMessage="1" showErrorMessage="1" xr:uid="{6A712E87-BC24-4084-A6C5-C04CEE92F68A}">
          <x14:formula1>
            <xm:f>Hoja1!$D$27:$D$29</xm:f>
          </x14:formula1>
          <xm:sqref>E23</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AE92E9-EFD9-4E80-AD2B-A29AE93B53AF}">
  <dimension ref="A1:Z113"/>
  <sheetViews>
    <sheetView showGridLines="0" workbookViewId="0">
      <selection activeCell="C9" sqref="C9"/>
    </sheetView>
  </sheetViews>
  <sheetFormatPr baseColWidth="10" defaultColWidth="11.42578125" defaultRowHeight="30" customHeight="1"/>
  <cols>
    <col min="1" max="1" width="26.42578125" style="179" customWidth="1"/>
    <col min="2" max="2" width="36.28515625" style="179" customWidth="1"/>
    <col min="3" max="22" width="15.7109375" style="179" customWidth="1"/>
    <col min="23" max="23" width="5.28515625" style="172" customWidth="1"/>
    <col min="24" max="24" width="10.7109375" style="172" customWidth="1"/>
    <col min="25" max="25" width="44.5703125" style="172" customWidth="1"/>
    <col min="26" max="26" width="11.42578125" style="171"/>
    <col min="27" max="16384" width="11.42578125" style="172"/>
  </cols>
  <sheetData>
    <row r="1" spans="1:26" s="180" customFormat="1" ht="42.75" customHeight="1">
      <c r="A1" s="416"/>
      <c r="B1" s="416"/>
      <c r="C1" s="417" t="s">
        <v>553</v>
      </c>
      <c r="D1" s="418"/>
      <c r="E1" s="418"/>
      <c r="F1" s="418"/>
      <c r="G1" s="418"/>
      <c r="H1" s="418"/>
      <c r="I1" s="418"/>
      <c r="J1" s="418"/>
      <c r="K1" s="418"/>
      <c r="L1" s="418"/>
      <c r="M1" s="418"/>
      <c r="N1" s="418"/>
      <c r="O1" s="418"/>
      <c r="P1" s="418"/>
      <c r="Q1" s="418"/>
      <c r="R1" s="418"/>
      <c r="S1" s="418"/>
      <c r="T1" s="418"/>
      <c r="U1" s="418"/>
      <c r="V1" s="418"/>
      <c r="W1" s="418"/>
      <c r="X1" s="418"/>
      <c r="Y1" s="419"/>
    </row>
    <row r="2" spans="1:26" s="180" customFormat="1" ht="42.75" customHeight="1">
      <c r="A2" s="416"/>
      <c r="B2" s="416"/>
      <c r="C2" s="420"/>
      <c r="D2" s="421"/>
      <c r="E2" s="421"/>
      <c r="F2" s="421"/>
      <c r="G2" s="421"/>
      <c r="H2" s="421"/>
      <c r="I2" s="421"/>
      <c r="J2" s="421"/>
      <c r="K2" s="421"/>
      <c r="L2" s="421"/>
      <c r="M2" s="421"/>
      <c r="N2" s="421"/>
      <c r="O2" s="421"/>
      <c r="P2" s="421"/>
      <c r="Q2" s="421"/>
      <c r="R2" s="421"/>
      <c r="S2" s="421"/>
      <c r="T2" s="421"/>
      <c r="U2" s="421"/>
      <c r="V2" s="421"/>
      <c r="W2" s="421"/>
      <c r="X2" s="421"/>
      <c r="Y2" s="422"/>
    </row>
    <row r="3" spans="1:26" s="165" customFormat="1" ht="27.75" customHeight="1">
      <c r="A3" s="162"/>
      <c r="B3" s="186"/>
      <c r="C3" s="186"/>
      <c r="D3" s="186"/>
      <c r="E3" s="186"/>
      <c r="F3" s="186"/>
      <c r="G3" s="186"/>
      <c r="H3" s="186"/>
      <c r="I3" s="186"/>
      <c r="J3" s="186"/>
      <c r="K3" s="186"/>
      <c r="L3" s="186"/>
      <c r="M3" s="186"/>
      <c r="N3" s="186"/>
      <c r="O3" s="186"/>
      <c r="P3" s="186"/>
      <c r="Q3" s="186"/>
      <c r="R3" s="186"/>
      <c r="S3" s="186"/>
      <c r="T3" s="186"/>
      <c r="U3" s="186"/>
      <c r="V3" s="186"/>
      <c r="W3" s="163"/>
      <c r="X3" s="163"/>
      <c r="Y3" s="163"/>
      <c r="Z3" s="164"/>
    </row>
    <row r="4" spans="1:26" s="168" customFormat="1" ht="19.5" customHeight="1">
      <c r="A4" s="166" t="s">
        <v>548</v>
      </c>
      <c r="B4" s="423" t="e">
        <f>+#REF!</f>
        <v>#REF!</v>
      </c>
      <c r="C4" s="423"/>
      <c r="D4" s="423"/>
      <c r="E4" s="423"/>
      <c r="F4" s="423"/>
      <c r="G4" s="423"/>
      <c r="H4" s="423"/>
      <c r="I4" s="423"/>
      <c r="J4" s="423"/>
      <c r="K4" s="423"/>
      <c r="L4" s="423"/>
      <c r="M4" s="423"/>
      <c r="N4" s="423"/>
      <c r="O4" s="423"/>
      <c r="P4" s="423"/>
      <c r="Q4" s="423"/>
      <c r="R4" s="423"/>
      <c r="S4" s="423"/>
      <c r="T4" s="423"/>
      <c r="U4" s="423"/>
      <c r="V4" s="423"/>
      <c r="W4" s="423"/>
      <c r="X4" s="423"/>
      <c r="Y4" s="423"/>
      <c r="Z4" s="167"/>
    </row>
    <row r="5" spans="1:26" ht="11.25" customHeight="1" thickBot="1">
      <c r="A5" s="169"/>
      <c r="B5" s="169"/>
      <c r="C5" s="169"/>
      <c r="D5" s="169"/>
      <c r="E5" s="169"/>
      <c r="F5" s="169"/>
      <c r="G5" s="169"/>
      <c r="H5" s="169"/>
      <c r="I5" s="169"/>
      <c r="J5" s="169"/>
      <c r="K5" s="169"/>
      <c r="L5" s="169"/>
      <c r="M5" s="169"/>
      <c r="N5" s="169"/>
      <c r="O5" s="169"/>
      <c r="P5" s="169"/>
      <c r="Q5" s="169"/>
      <c r="R5" s="169"/>
      <c r="S5" s="169"/>
      <c r="T5" s="169"/>
      <c r="U5" s="169"/>
      <c r="V5" s="169"/>
      <c r="W5" s="170"/>
      <c r="X5" s="170"/>
      <c r="Y5" s="170"/>
    </row>
    <row r="6" spans="1:26" s="174" customFormat="1" ht="15" customHeight="1">
      <c r="A6" s="424" t="s">
        <v>549</v>
      </c>
      <c r="B6" s="408" t="s">
        <v>667</v>
      </c>
      <c r="C6" s="408" t="s">
        <v>435</v>
      </c>
      <c r="D6" s="408" t="s">
        <v>436</v>
      </c>
      <c r="E6" s="408" t="s">
        <v>632</v>
      </c>
      <c r="F6" s="408" t="s">
        <v>633</v>
      </c>
      <c r="G6" s="408" t="s">
        <v>551</v>
      </c>
      <c r="H6" s="408" t="s">
        <v>439</v>
      </c>
      <c r="I6" s="408" t="s">
        <v>440</v>
      </c>
      <c r="J6" s="408" t="s">
        <v>441</v>
      </c>
      <c r="K6" s="408" t="s">
        <v>634</v>
      </c>
      <c r="L6" s="408" t="s">
        <v>551</v>
      </c>
      <c r="M6" s="408" t="s">
        <v>444</v>
      </c>
      <c r="N6" s="408" t="s">
        <v>445</v>
      </c>
      <c r="O6" s="408" t="s">
        <v>446</v>
      </c>
      <c r="P6" s="408" t="s">
        <v>635</v>
      </c>
      <c r="Q6" s="408" t="s">
        <v>551</v>
      </c>
      <c r="R6" s="408" t="s">
        <v>448</v>
      </c>
      <c r="S6" s="408" t="s">
        <v>449</v>
      </c>
      <c r="T6" s="408" t="s">
        <v>450</v>
      </c>
      <c r="U6" s="408" t="s">
        <v>636</v>
      </c>
      <c r="V6" s="408" t="s">
        <v>551</v>
      </c>
      <c r="W6" s="408" t="s">
        <v>550</v>
      </c>
      <c r="X6" s="408"/>
      <c r="Y6" s="410"/>
      <c r="Z6" s="173"/>
    </row>
    <row r="7" spans="1:26" s="176" customFormat="1" ht="15.75" customHeight="1">
      <c r="A7" s="425"/>
      <c r="B7" s="409"/>
      <c r="C7" s="409"/>
      <c r="D7" s="409"/>
      <c r="E7" s="409"/>
      <c r="F7" s="409"/>
      <c r="G7" s="409"/>
      <c r="H7" s="409"/>
      <c r="I7" s="409"/>
      <c r="J7" s="409"/>
      <c r="K7" s="409"/>
      <c r="L7" s="409"/>
      <c r="M7" s="409"/>
      <c r="N7" s="409"/>
      <c r="O7" s="409"/>
      <c r="P7" s="409"/>
      <c r="Q7" s="409"/>
      <c r="R7" s="409"/>
      <c r="S7" s="409"/>
      <c r="T7" s="409"/>
      <c r="U7" s="409"/>
      <c r="V7" s="409"/>
      <c r="W7" s="409"/>
      <c r="X7" s="409"/>
      <c r="Y7" s="411"/>
      <c r="Z7" s="175"/>
    </row>
    <row r="8" spans="1:26" ht="62.25" customHeight="1">
      <c r="A8" s="412" t="s">
        <v>554</v>
      </c>
      <c r="B8" s="206"/>
      <c r="C8" s="187">
        <f t="shared" ref="C8:E9" si="0">+C10+C12+C14+C16+C18+C20+C22</f>
        <v>0</v>
      </c>
      <c r="D8" s="187">
        <f t="shared" si="0"/>
        <v>0</v>
      </c>
      <c r="E8" s="187">
        <f t="shared" si="0"/>
        <v>0</v>
      </c>
      <c r="F8" s="187">
        <f>+C8+D8+E8</f>
        <v>0</v>
      </c>
      <c r="G8" s="414" t="str">
        <f>IF(F8=0," ",F8/F9)</f>
        <v xml:space="preserve"> </v>
      </c>
      <c r="H8" s="187">
        <f t="shared" ref="H8:J9" si="1">+H10+H12+H14+H16+H18+H20+H22</f>
        <v>0</v>
      </c>
      <c r="I8" s="187">
        <f t="shared" si="1"/>
        <v>0</v>
      </c>
      <c r="J8" s="187">
        <f t="shared" si="1"/>
        <v>0</v>
      </c>
      <c r="K8" s="187">
        <f>+H8+I8+J8</f>
        <v>0</v>
      </c>
      <c r="L8" s="414" t="str">
        <f>IF(K8=0," ",K8/K9)</f>
        <v xml:space="preserve"> </v>
      </c>
      <c r="M8" s="187">
        <f t="shared" ref="M8:O9" si="2">+M10+M12+M14+M16+M18+M20+M22</f>
        <v>0</v>
      </c>
      <c r="N8" s="187">
        <f t="shared" si="2"/>
        <v>0</v>
      </c>
      <c r="O8" s="187">
        <f t="shared" si="2"/>
        <v>0</v>
      </c>
      <c r="P8" s="187">
        <f>+M8+N8+O8</f>
        <v>0</v>
      </c>
      <c r="Q8" s="414" t="str">
        <f>IF(P8=0," ",P8/P9)</f>
        <v xml:space="preserve"> </v>
      </c>
      <c r="R8" s="187">
        <f t="shared" ref="R8:T9" si="3">+R10+R12+R14+R16+R18+R20+R22</f>
        <v>0</v>
      </c>
      <c r="S8" s="187">
        <f t="shared" si="3"/>
        <v>0</v>
      </c>
      <c r="T8" s="187">
        <f t="shared" si="3"/>
        <v>0</v>
      </c>
      <c r="U8" s="187">
        <f>+R8+S8+T8</f>
        <v>0</v>
      </c>
      <c r="V8" s="414" t="str">
        <f>IF(U8=0," ",U8/U9)</f>
        <v xml:space="preserve"> </v>
      </c>
      <c r="W8" s="392" t="s">
        <v>552</v>
      </c>
      <c r="X8" s="392"/>
      <c r="Y8" s="393"/>
    </row>
    <row r="9" spans="1:26" ht="53.25" customHeight="1" thickBot="1">
      <c r="A9" s="413"/>
      <c r="B9" s="188"/>
      <c r="C9" s="188">
        <f t="shared" si="0"/>
        <v>0</v>
      </c>
      <c r="D9" s="188">
        <f t="shared" si="0"/>
        <v>0</v>
      </c>
      <c r="E9" s="188">
        <f t="shared" si="0"/>
        <v>0</v>
      </c>
      <c r="F9" s="188">
        <f>+C9+D9+E9</f>
        <v>0</v>
      </c>
      <c r="G9" s="415"/>
      <c r="H9" s="188">
        <f t="shared" si="1"/>
        <v>0</v>
      </c>
      <c r="I9" s="188">
        <f t="shared" si="1"/>
        <v>0</v>
      </c>
      <c r="J9" s="188">
        <f t="shared" si="1"/>
        <v>0</v>
      </c>
      <c r="K9" s="188">
        <f>+H9+I9+J9</f>
        <v>0</v>
      </c>
      <c r="L9" s="415"/>
      <c r="M9" s="188">
        <f t="shared" si="2"/>
        <v>0</v>
      </c>
      <c r="N9" s="188">
        <f t="shared" si="2"/>
        <v>0</v>
      </c>
      <c r="O9" s="188">
        <f t="shared" si="2"/>
        <v>0</v>
      </c>
      <c r="P9" s="188">
        <f>+M9+N9+O9</f>
        <v>0</v>
      </c>
      <c r="Q9" s="415"/>
      <c r="R9" s="188">
        <f t="shared" si="3"/>
        <v>0</v>
      </c>
      <c r="S9" s="188">
        <f t="shared" si="3"/>
        <v>0</v>
      </c>
      <c r="T9" s="188">
        <f t="shared" si="3"/>
        <v>0</v>
      </c>
      <c r="U9" s="188">
        <f>+R9+S9+T9</f>
        <v>0</v>
      </c>
      <c r="V9" s="415"/>
      <c r="W9" s="394"/>
      <c r="X9" s="394"/>
      <c r="Y9" s="395"/>
    </row>
    <row r="10" spans="1:26" s="177" customFormat="1" ht="69.95" customHeight="1">
      <c r="A10" s="390" t="s">
        <v>555</v>
      </c>
      <c r="B10" s="200">
        <f>+$B$8</f>
        <v>0</v>
      </c>
      <c r="C10" s="201"/>
      <c r="D10" s="201"/>
      <c r="E10" s="201"/>
      <c r="F10" s="396">
        <v>32</v>
      </c>
      <c r="G10" s="396"/>
      <c r="H10" s="202"/>
      <c r="I10" s="202"/>
      <c r="J10" s="202"/>
      <c r="K10" s="399"/>
      <c r="L10" s="399"/>
      <c r="M10" s="202"/>
      <c r="N10" s="202"/>
      <c r="O10" s="202"/>
      <c r="P10" s="399"/>
      <c r="Q10" s="399"/>
      <c r="R10" s="202"/>
      <c r="S10" s="202"/>
      <c r="T10" s="202"/>
      <c r="U10" s="402"/>
      <c r="V10" s="403"/>
      <c r="W10" s="392" t="s">
        <v>552</v>
      </c>
      <c r="X10" s="392"/>
      <c r="Y10" s="393"/>
    </row>
    <row r="11" spans="1:26" s="177" customFormat="1" ht="69.95" customHeight="1" thickBot="1">
      <c r="A11" s="391"/>
      <c r="B11" s="203">
        <f>+$B$9</f>
        <v>0</v>
      </c>
      <c r="C11" s="204"/>
      <c r="D11" s="204"/>
      <c r="E11" s="204"/>
      <c r="F11" s="397"/>
      <c r="G11" s="397"/>
      <c r="H11" s="205"/>
      <c r="I11" s="205"/>
      <c r="J11" s="205"/>
      <c r="K11" s="400"/>
      <c r="L11" s="400"/>
      <c r="M11" s="205"/>
      <c r="N11" s="205"/>
      <c r="O11" s="205"/>
      <c r="P11" s="400"/>
      <c r="Q11" s="400"/>
      <c r="R11" s="205"/>
      <c r="S11" s="205"/>
      <c r="T11" s="205"/>
      <c r="U11" s="404"/>
      <c r="V11" s="405"/>
      <c r="W11" s="394"/>
      <c r="X11" s="394"/>
      <c r="Y11" s="395"/>
    </row>
    <row r="12" spans="1:26" s="177" customFormat="1" ht="69.95" customHeight="1">
      <c r="A12" s="390" t="s">
        <v>662</v>
      </c>
      <c r="B12" s="200">
        <f t="shared" ref="B12" si="4">+$B$8</f>
        <v>0</v>
      </c>
      <c r="C12" s="201"/>
      <c r="D12" s="201"/>
      <c r="E12" s="201"/>
      <c r="F12" s="397"/>
      <c r="G12" s="397"/>
      <c r="H12" s="202"/>
      <c r="I12" s="202"/>
      <c r="J12" s="202"/>
      <c r="K12" s="400"/>
      <c r="L12" s="400"/>
      <c r="M12" s="202"/>
      <c r="N12" s="202"/>
      <c r="O12" s="202"/>
      <c r="P12" s="400"/>
      <c r="Q12" s="400"/>
      <c r="R12" s="202"/>
      <c r="S12" s="202"/>
      <c r="T12" s="202"/>
      <c r="U12" s="404"/>
      <c r="V12" s="405"/>
      <c r="W12" s="392" t="s">
        <v>552</v>
      </c>
      <c r="X12" s="392"/>
      <c r="Y12" s="393"/>
    </row>
    <row r="13" spans="1:26" s="177" customFormat="1" ht="69.95" customHeight="1" thickBot="1">
      <c r="A13" s="391"/>
      <c r="B13" s="203">
        <f t="shared" ref="B13" si="5">+$B$9</f>
        <v>0</v>
      </c>
      <c r="C13" s="204"/>
      <c r="D13" s="204"/>
      <c r="E13" s="204"/>
      <c r="F13" s="397"/>
      <c r="G13" s="397"/>
      <c r="H13" s="205"/>
      <c r="I13" s="205"/>
      <c r="J13" s="205"/>
      <c r="K13" s="400"/>
      <c r="L13" s="400"/>
      <c r="M13" s="205"/>
      <c r="N13" s="205"/>
      <c r="O13" s="205"/>
      <c r="P13" s="400"/>
      <c r="Q13" s="400"/>
      <c r="R13" s="205"/>
      <c r="S13" s="205"/>
      <c r="T13" s="205"/>
      <c r="U13" s="404"/>
      <c r="V13" s="405"/>
      <c r="W13" s="394"/>
      <c r="X13" s="394"/>
      <c r="Y13" s="395"/>
    </row>
    <row r="14" spans="1:26" s="177" customFormat="1" ht="69.95" customHeight="1">
      <c r="A14" s="390" t="s">
        <v>663</v>
      </c>
      <c r="B14" s="200">
        <f t="shared" ref="B14" si="6">+$B$8</f>
        <v>0</v>
      </c>
      <c r="C14" s="201"/>
      <c r="D14" s="201"/>
      <c r="E14" s="201"/>
      <c r="F14" s="397"/>
      <c r="G14" s="397"/>
      <c r="H14" s="202"/>
      <c r="I14" s="202"/>
      <c r="J14" s="202"/>
      <c r="K14" s="400"/>
      <c r="L14" s="400"/>
      <c r="M14" s="202"/>
      <c r="N14" s="202"/>
      <c r="O14" s="202"/>
      <c r="P14" s="400"/>
      <c r="Q14" s="400"/>
      <c r="R14" s="202"/>
      <c r="S14" s="202"/>
      <c r="T14" s="202"/>
      <c r="U14" s="404"/>
      <c r="V14" s="405"/>
      <c r="W14" s="392" t="s">
        <v>552</v>
      </c>
      <c r="X14" s="392"/>
      <c r="Y14" s="393"/>
    </row>
    <row r="15" spans="1:26" s="177" customFormat="1" ht="69.95" customHeight="1" thickBot="1">
      <c r="A15" s="391"/>
      <c r="B15" s="203">
        <f t="shared" ref="B15" si="7">+$B$9</f>
        <v>0</v>
      </c>
      <c r="C15" s="204"/>
      <c r="D15" s="204"/>
      <c r="E15" s="204"/>
      <c r="F15" s="397"/>
      <c r="G15" s="397"/>
      <c r="H15" s="205"/>
      <c r="I15" s="205"/>
      <c r="J15" s="205"/>
      <c r="K15" s="400"/>
      <c r="L15" s="400"/>
      <c r="M15" s="205"/>
      <c r="N15" s="205"/>
      <c r="O15" s="205"/>
      <c r="P15" s="400"/>
      <c r="Q15" s="400"/>
      <c r="R15" s="205"/>
      <c r="S15" s="205"/>
      <c r="T15" s="205"/>
      <c r="U15" s="404"/>
      <c r="V15" s="405"/>
      <c r="W15" s="394"/>
      <c r="X15" s="394"/>
      <c r="Y15" s="395"/>
    </row>
    <row r="16" spans="1:26" s="177" customFormat="1" ht="69.95" customHeight="1">
      <c r="A16" s="390" t="s">
        <v>556</v>
      </c>
      <c r="B16" s="200">
        <f t="shared" ref="B16" si="8">+$B$8</f>
        <v>0</v>
      </c>
      <c r="C16" s="201"/>
      <c r="D16" s="201"/>
      <c r="E16" s="201"/>
      <c r="F16" s="397"/>
      <c r="G16" s="397"/>
      <c r="H16" s="202"/>
      <c r="I16" s="202"/>
      <c r="J16" s="202"/>
      <c r="K16" s="400"/>
      <c r="L16" s="400"/>
      <c r="M16" s="202"/>
      <c r="N16" s="202"/>
      <c r="O16" s="202"/>
      <c r="P16" s="400"/>
      <c r="Q16" s="400"/>
      <c r="R16" s="202"/>
      <c r="S16" s="202"/>
      <c r="T16" s="202"/>
      <c r="U16" s="404"/>
      <c r="V16" s="405"/>
      <c r="W16" s="392" t="s">
        <v>552</v>
      </c>
      <c r="X16" s="392"/>
      <c r="Y16" s="393"/>
    </row>
    <row r="17" spans="1:25" s="177" customFormat="1" ht="69.95" customHeight="1" thickBot="1">
      <c r="A17" s="391"/>
      <c r="B17" s="203">
        <f t="shared" ref="B17" si="9">+$B$9</f>
        <v>0</v>
      </c>
      <c r="C17" s="204"/>
      <c r="D17" s="204"/>
      <c r="E17" s="204"/>
      <c r="F17" s="397"/>
      <c r="G17" s="397"/>
      <c r="H17" s="205"/>
      <c r="I17" s="205"/>
      <c r="J17" s="205"/>
      <c r="K17" s="400"/>
      <c r="L17" s="400"/>
      <c r="M17" s="205"/>
      <c r="N17" s="205"/>
      <c r="O17" s="205"/>
      <c r="P17" s="400"/>
      <c r="Q17" s="400"/>
      <c r="R17" s="205"/>
      <c r="S17" s="205"/>
      <c r="T17" s="205"/>
      <c r="U17" s="404"/>
      <c r="V17" s="405"/>
      <c r="W17" s="394"/>
      <c r="X17" s="394"/>
      <c r="Y17" s="395"/>
    </row>
    <row r="18" spans="1:25" s="177" customFormat="1" ht="69.95" customHeight="1">
      <c r="A18" s="390" t="s">
        <v>557</v>
      </c>
      <c r="B18" s="200">
        <f t="shared" ref="B18" si="10">+$B$8</f>
        <v>0</v>
      </c>
      <c r="C18" s="201"/>
      <c r="D18" s="201"/>
      <c r="E18" s="201"/>
      <c r="F18" s="397"/>
      <c r="G18" s="397"/>
      <c r="H18" s="202"/>
      <c r="I18" s="202"/>
      <c r="J18" s="202"/>
      <c r="K18" s="400"/>
      <c r="L18" s="400"/>
      <c r="M18" s="202"/>
      <c r="N18" s="202"/>
      <c r="O18" s="202"/>
      <c r="P18" s="400"/>
      <c r="Q18" s="400"/>
      <c r="R18" s="202"/>
      <c r="S18" s="202"/>
      <c r="T18" s="202"/>
      <c r="U18" s="404"/>
      <c r="V18" s="405"/>
      <c r="W18" s="392" t="s">
        <v>552</v>
      </c>
      <c r="X18" s="392"/>
      <c r="Y18" s="393"/>
    </row>
    <row r="19" spans="1:25" s="177" customFormat="1" ht="69.95" customHeight="1" thickBot="1">
      <c r="A19" s="391"/>
      <c r="B19" s="203">
        <f t="shared" ref="B19" si="11">+$B$9</f>
        <v>0</v>
      </c>
      <c r="C19" s="204"/>
      <c r="D19" s="204"/>
      <c r="E19" s="204"/>
      <c r="F19" s="397"/>
      <c r="G19" s="397"/>
      <c r="H19" s="205"/>
      <c r="I19" s="205"/>
      <c r="J19" s="205"/>
      <c r="K19" s="400"/>
      <c r="L19" s="400"/>
      <c r="M19" s="205"/>
      <c r="N19" s="205"/>
      <c r="O19" s="205"/>
      <c r="P19" s="400"/>
      <c r="Q19" s="400"/>
      <c r="R19" s="205"/>
      <c r="S19" s="205"/>
      <c r="T19" s="205"/>
      <c r="U19" s="404"/>
      <c r="V19" s="405"/>
      <c r="W19" s="394"/>
      <c r="X19" s="394"/>
      <c r="Y19" s="395"/>
    </row>
    <row r="20" spans="1:25" s="177" customFormat="1" ht="69.95" customHeight="1">
      <c r="A20" s="390" t="s">
        <v>558</v>
      </c>
      <c r="B20" s="200">
        <f t="shared" ref="B20" si="12">+$B$8</f>
        <v>0</v>
      </c>
      <c r="C20" s="201"/>
      <c r="D20" s="201"/>
      <c r="E20" s="201"/>
      <c r="F20" s="397"/>
      <c r="G20" s="397"/>
      <c r="H20" s="202"/>
      <c r="I20" s="202"/>
      <c r="J20" s="202"/>
      <c r="K20" s="400"/>
      <c r="L20" s="400"/>
      <c r="M20" s="202"/>
      <c r="N20" s="202"/>
      <c r="O20" s="202"/>
      <c r="P20" s="400"/>
      <c r="Q20" s="400"/>
      <c r="R20" s="202"/>
      <c r="S20" s="202"/>
      <c r="T20" s="202"/>
      <c r="U20" s="404"/>
      <c r="V20" s="405"/>
      <c r="W20" s="392" t="s">
        <v>552</v>
      </c>
      <c r="X20" s="392"/>
      <c r="Y20" s="393"/>
    </row>
    <row r="21" spans="1:25" s="177" customFormat="1" ht="69.95" customHeight="1" thickBot="1">
      <c r="A21" s="391"/>
      <c r="B21" s="203">
        <f t="shared" ref="B21" si="13">+$B$9</f>
        <v>0</v>
      </c>
      <c r="C21" s="204"/>
      <c r="D21" s="204"/>
      <c r="E21" s="204"/>
      <c r="F21" s="397"/>
      <c r="G21" s="397"/>
      <c r="H21" s="205"/>
      <c r="I21" s="205"/>
      <c r="J21" s="205"/>
      <c r="K21" s="400"/>
      <c r="L21" s="400"/>
      <c r="M21" s="205"/>
      <c r="N21" s="205"/>
      <c r="O21" s="205"/>
      <c r="P21" s="400"/>
      <c r="Q21" s="400"/>
      <c r="R21" s="205"/>
      <c r="S21" s="205"/>
      <c r="T21" s="205"/>
      <c r="U21" s="404"/>
      <c r="V21" s="405"/>
      <c r="W21" s="394"/>
      <c r="X21" s="394"/>
      <c r="Y21" s="395"/>
    </row>
    <row r="22" spans="1:25" s="177" customFormat="1" ht="69.95" customHeight="1">
      <c r="A22" s="390" t="s">
        <v>559</v>
      </c>
      <c r="B22" s="200">
        <f t="shared" ref="B22" si="14">+$B$8</f>
        <v>0</v>
      </c>
      <c r="C22" s="201"/>
      <c r="D22" s="201"/>
      <c r="E22" s="201"/>
      <c r="F22" s="397"/>
      <c r="G22" s="397"/>
      <c r="H22" s="202"/>
      <c r="I22" s="202"/>
      <c r="J22" s="202"/>
      <c r="K22" s="400"/>
      <c r="L22" s="400"/>
      <c r="M22" s="202"/>
      <c r="N22" s="202"/>
      <c r="O22" s="202"/>
      <c r="P22" s="400"/>
      <c r="Q22" s="400"/>
      <c r="R22" s="202"/>
      <c r="S22" s="202"/>
      <c r="T22" s="202"/>
      <c r="U22" s="404"/>
      <c r="V22" s="405"/>
      <c r="W22" s="392" t="s">
        <v>552</v>
      </c>
      <c r="X22" s="392"/>
      <c r="Y22" s="393"/>
    </row>
    <row r="23" spans="1:25" s="177" customFormat="1" ht="69.95" customHeight="1" thickBot="1">
      <c r="A23" s="391"/>
      <c r="B23" s="203">
        <f t="shared" ref="B23" si="15">+$B$9</f>
        <v>0</v>
      </c>
      <c r="C23" s="204"/>
      <c r="D23" s="204"/>
      <c r="E23" s="204"/>
      <c r="F23" s="398"/>
      <c r="G23" s="398"/>
      <c r="H23" s="205"/>
      <c r="I23" s="205"/>
      <c r="J23" s="205"/>
      <c r="K23" s="401"/>
      <c r="L23" s="401"/>
      <c r="M23" s="205"/>
      <c r="N23" s="205"/>
      <c r="O23" s="205"/>
      <c r="P23" s="401"/>
      <c r="Q23" s="401"/>
      <c r="R23" s="205"/>
      <c r="S23" s="205"/>
      <c r="T23" s="205"/>
      <c r="U23" s="406"/>
      <c r="V23" s="407"/>
      <c r="W23" s="394"/>
      <c r="X23" s="394"/>
      <c r="Y23" s="395"/>
    </row>
    <row r="24" spans="1:25" s="177" customFormat="1" ht="30" customHeight="1">
      <c r="B24" s="184"/>
      <c r="C24" s="184"/>
      <c r="D24" s="184"/>
      <c r="E24" s="184"/>
      <c r="F24" s="184"/>
      <c r="G24" s="184"/>
      <c r="H24" s="184"/>
      <c r="I24" s="184"/>
      <c r="J24" s="184"/>
      <c r="K24" s="184"/>
      <c r="L24" s="184"/>
      <c r="M24" s="184"/>
      <c r="N24" s="184"/>
      <c r="O24" s="184"/>
      <c r="P24" s="184"/>
      <c r="Q24" s="184"/>
      <c r="R24" s="184"/>
      <c r="S24" s="184"/>
      <c r="T24" s="184"/>
      <c r="U24" s="184"/>
      <c r="V24" s="184"/>
    </row>
    <row r="25" spans="1:25" s="177" customFormat="1" ht="30" customHeight="1">
      <c r="B25" s="184"/>
      <c r="C25" s="184"/>
      <c r="D25" s="184"/>
      <c r="E25" s="184"/>
      <c r="F25" s="184"/>
      <c r="G25" s="184"/>
      <c r="H25" s="184"/>
      <c r="I25" s="184"/>
      <c r="J25" s="184"/>
      <c r="K25" s="184"/>
      <c r="L25" s="184"/>
      <c r="M25" s="184"/>
      <c r="N25" s="184"/>
      <c r="O25" s="184"/>
      <c r="P25" s="184"/>
      <c r="Q25" s="184"/>
      <c r="R25" s="184"/>
      <c r="S25" s="184"/>
      <c r="T25" s="184"/>
      <c r="U25" s="184"/>
      <c r="V25" s="184"/>
    </row>
    <row r="26" spans="1:25" s="177" customFormat="1" ht="30" customHeight="1">
      <c r="B26" s="184"/>
      <c r="C26" s="184"/>
      <c r="D26" s="184"/>
      <c r="E26" s="184"/>
      <c r="F26" s="184"/>
      <c r="G26" s="184"/>
      <c r="H26" s="184"/>
      <c r="I26" s="184"/>
      <c r="J26" s="184"/>
      <c r="K26" s="184"/>
      <c r="L26" s="184"/>
      <c r="M26" s="184"/>
      <c r="N26" s="184"/>
      <c r="O26" s="184"/>
      <c r="P26" s="184"/>
      <c r="Q26" s="184"/>
      <c r="R26" s="184"/>
      <c r="S26" s="184"/>
      <c r="T26" s="184"/>
      <c r="U26" s="184"/>
      <c r="V26" s="184"/>
    </row>
    <row r="27" spans="1:25" s="177" customFormat="1" ht="30" customHeight="1">
      <c r="B27" s="184"/>
      <c r="C27" s="184"/>
      <c r="D27" s="184"/>
      <c r="E27" s="184"/>
      <c r="F27" s="184"/>
      <c r="G27" s="184"/>
      <c r="H27" s="184"/>
      <c r="I27" s="184"/>
      <c r="J27" s="184"/>
      <c r="K27" s="184"/>
      <c r="L27" s="184"/>
      <c r="M27" s="184"/>
      <c r="N27" s="184"/>
      <c r="O27" s="184"/>
      <c r="P27" s="184"/>
      <c r="Q27" s="184"/>
      <c r="R27" s="184"/>
      <c r="S27" s="184"/>
      <c r="T27" s="184"/>
      <c r="U27" s="184"/>
      <c r="V27" s="184"/>
    </row>
    <row r="28" spans="1:25" s="177" customFormat="1" ht="30" customHeight="1">
      <c r="B28" s="184"/>
      <c r="C28" s="184"/>
      <c r="D28" s="184"/>
      <c r="E28" s="184"/>
      <c r="F28" s="184"/>
      <c r="G28" s="184"/>
      <c r="H28" s="184"/>
      <c r="I28" s="184"/>
      <c r="J28" s="184"/>
      <c r="K28" s="184"/>
      <c r="L28" s="184"/>
      <c r="M28" s="184"/>
      <c r="N28" s="184"/>
      <c r="O28" s="184"/>
      <c r="P28" s="184"/>
      <c r="Q28" s="184"/>
      <c r="R28" s="184"/>
      <c r="S28" s="184"/>
      <c r="T28" s="184"/>
      <c r="U28" s="184"/>
      <c r="V28" s="184"/>
    </row>
    <row r="29" spans="1:25" s="177" customFormat="1" ht="30" customHeight="1">
      <c r="B29" s="184"/>
      <c r="C29" s="184"/>
      <c r="D29" s="184"/>
      <c r="E29" s="184"/>
      <c r="F29" s="184"/>
      <c r="G29" s="184"/>
      <c r="H29" s="184"/>
      <c r="I29" s="184"/>
      <c r="J29" s="184"/>
      <c r="K29" s="184"/>
      <c r="L29" s="184"/>
      <c r="M29" s="184"/>
      <c r="N29" s="184"/>
      <c r="O29" s="184"/>
      <c r="P29" s="184"/>
      <c r="Q29" s="184"/>
      <c r="R29" s="184"/>
      <c r="S29" s="184"/>
      <c r="T29" s="184"/>
      <c r="U29" s="184"/>
      <c r="V29" s="184"/>
    </row>
    <row r="30" spans="1:25" s="177" customFormat="1" ht="30" customHeight="1">
      <c r="B30" s="184"/>
      <c r="C30" s="184"/>
      <c r="D30" s="184"/>
      <c r="E30" s="184"/>
      <c r="F30" s="184"/>
      <c r="G30" s="184"/>
      <c r="H30" s="184"/>
      <c r="I30" s="184"/>
      <c r="J30" s="184"/>
      <c r="K30" s="184"/>
      <c r="L30" s="184"/>
      <c r="M30" s="184"/>
      <c r="N30" s="184"/>
      <c r="O30" s="184"/>
      <c r="P30" s="184"/>
      <c r="Q30" s="184"/>
      <c r="R30" s="184"/>
      <c r="S30" s="184"/>
      <c r="T30" s="184"/>
      <c r="U30" s="184"/>
      <c r="V30" s="184"/>
    </row>
    <row r="31" spans="1:25" s="177" customFormat="1" ht="30" customHeight="1">
      <c r="B31" s="184"/>
      <c r="C31" s="184"/>
      <c r="D31" s="184"/>
      <c r="E31" s="184"/>
      <c r="F31" s="184"/>
      <c r="G31" s="184"/>
      <c r="H31" s="184"/>
      <c r="I31" s="184"/>
      <c r="J31" s="184"/>
      <c r="K31" s="184"/>
      <c r="L31" s="184"/>
      <c r="M31" s="184"/>
      <c r="N31" s="184"/>
      <c r="O31" s="184"/>
      <c r="P31" s="184"/>
      <c r="Q31" s="184"/>
      <c r="R31" s="184"/>
      <c r="S31" s="184"/>
      <c r="T31" s="184"/>
      <c r="U31" s="184"/>
      <c r="V31" s="184"/>
    </row>
    <row r="32" spans="1:25" s="177" customFormat="1" ht="30" customHeight="1">
      <c r="B32" s="184"/>
      <c r="C32" s="184"/>
      <c r="D32" s="184"/>
      <c r="E32" s="184"/>
      <c r="F32" s="184"/>
      <c r="G32" s="184"/>
      <c r="H32" s="184"/>
      <c r="I32" s="184"/>
      <c r="J32" s="184"/>
      <c r="K32" s="184"/>
      <c r="L32" s="184"/>
      <c r="M32" s="184"/>
      <c r="N32" s="184"/>
      <c r="O32" s="184"/>
      <c r="P32" s="184"/>
      <c r="Q32" s="184"/>
      <c r="R32" s="184"/>
      <c r="S32" s="184"/>
      <c r="T32" s="184"/>
      <c r="U32" s="184"/>
      <c r="V32" s="184"/>
    </row>
    <row r="33" spans="2:26" s="177" customFormat="1" ht="30" customHeight="1">
      <c r="B33" s="184"/>
      <c r="C33" s="184"/>
      <c r="D33" s="184"/>
      <c r="E33" s="184"/>
      <c r="F33" s="184"/>
      <c r="G33" s="184"/>
      <c r="H33" s="184"/>
      <c r="I33" s="184"/>
      <c r="J33" s="184"/>
      <c r="K33" s="184"/>
      <c r="L33" s="184"/>
      <c r="M33" s="184"/>
      <c r="N33" s="184"/>
      <c r="O33" s="184"/>
      <c r="P33" s="184"/>
      <c r="Q33" s="184"/>
      <c r="R33" s="184"/>
      <c r="S33" s="184"/>
      <c r="T33" s="184"/>
      <c r="U33" s="184"/>
      <c r="V33" s="184"/>
    </row>
    <row r="34" spans="2:26" s="177" customFormat="1" ht="30" customHeight="1">
      <c r="B34" s="184"/>
      <c r="C34" s="184"/>
      <c r="D34" s="184"/>
      <c r="E34" s="184"/>
      <c r="F34" s="184"/>
      <c r="G34" s="184"/>
      <c r="H34" s="184"/>
      <c r="I34" s="184"/>
      <c r="J34" s="184"/>
      <c r="K34" s="184"/>
      <c r="L34" s="184"/>
      <c r="M34" s="184"/>
      <c r="N34" s="184"/>
      <c r="O34" s="184"/>
      <c r="P34" s="184"/>
      <c r="Q34" s="184"/>
      <c r="R34" s="184"/>
      <c r="S34" s="184"/>
      <c r="T34" s="184"/>
      <c r="U34" s="184"/>
      <c r="V34" s="184"/>
    </row>
    <row r="35" spans="2:26" s="177" customFormat="1" ht="30" customHeight="1">
      <c r="B35" s="184"/>
      <c r="C35" s="184"/>
      <c r="D35" s="184"/>
      <c r="E35" s="184"/>
      <c r="F35" s="184"/>
      <c r="G35" s="184"/>
      <c r="H35" s="184"/>
      <c r="I35" s="184"/>
      <c r="J35" s="184"/>
      <c r="K35" s="184"/>
      <c r="L35" s="184"/>
      <c r="M35" s="184"/>
      <c r="N35" s="184"/>
      <c r="O35" s="184"/>
      <c r="P35" s="184"/>
      <c r="Q35" s="184"/>
      <c r="R35" s="184"/>
      <c r="S35" s="184"/>
      <c r="T35" s="184"/>
      <c r="U35" s="184"/>
      <c r="V35" s="184"/>
    </row>
    <row r="36" spans="2:26" s="177" customFormat="1" ht="30" customHeight="1">
      <c r="B36" s="184"/>
      <c r="C36" s="184"/>
      <c r="D36" s="184"/>
      <c r="E36" s="184"/>
      <c r="F36" s="184"/>
      <c r="G36" s="184"/>
      <c r="H36" s="184"/>
      <c r="I36" s="184"/>
      <c r="J36" s="184"/>
      <c r="K36" s="184"/>
      <c r="L36" s="184"/>
      <c r="M36" s="184"/>
      <c r="N36" s="184"/>
      <c r="O36" s="184"/>
      <c r="P36" s="184"/>
      <c r="Q36" s="184"/>
      <c r="R36" s="184"/>
      <c r="S36" s="184"/>
      <c r="T36" s="184"/>
      <c r="U36" s="184"/>
      <c r="V36" s="184"/>
    </row>
    <row r="37" spans="2:26" s="177" customFormat="1" ht="30" customHeight="1">
      <c r="B37" s="184"/>
      <c r="C37" s="184"/>
      <c r="D37" s="184"/>
      <c r="E37" s="184"/>
      <c r="F37" s="184"/>
      <c r="G37" s="184"/>
      <c r="H37" s="184"/>
      <c r="I37" s="184"/>
      <c r="J37" s="184"/>
      <c r="K37" s="184"/>
      <c r="L37" s="184"/>
      <c r="M37" s="184"/>
      <c r="N37" s="184"/>
      <c r="O37" s="184"/>
      <c r="P37" s="184"/>
      <c r="Q37" s="184"/>
      <c r="R37" s="184"/>
      <c r="S37" s="184"/>
      <c r="T37" s="184"/>
      <c r="U37" s="184"/>
      <c r="V37" s="184"/>
    </row>
    <row r="38" spans="2:26" s="177" customFormat="1" ht="30" customHeight="1">
      <c r="B38" s="184"/>
      <c r="C38" s="184"/>
      <c r="D38" s="184"/>
      <c r="E38" s="184"/>
      <c r="F38" s="184"/>
      <c r="G38" s="184"/>
      <c r="H38" s="184"/>
      <c r="I38" s="184"/>
      <c r="J38" s="184"/>
      <c r="K38" s="184"/>
      <c r="L38" s="184"/>
      <c r="M38" s="184"/>
      <c r="N38" s="184"/>
      <c r="O38" s="184"/>
      <c r="P38" s="184"/>
      <c r="Q38" s="184"/>
      <c r="R38" s="184"/>
      <c r="S38" s="184"/>
      <c r="T38" s="184"/>
      <c r="U38" s="184"/>
      <c r="V38" s="184"/>
    </row>
    <row r="39" spans="2:26" s="177" customFormat="1" ht="30" customHeight="1">
      <c r="B39" s="184"/>
      <c r="C39" s="184"/>
      <c r="D39" s="184"/>
      <c r="E39" s="184"/>
      <c r="F39" s="184"/>
      <c r="G39" s="184"/>
      <c r="H39" s="184"/>
      <c r="I39" s="184"/>
      <c r="J39" s="184"/>
      <c r="K39" s="184"/>
      <c r="L39" s="184"/>
      <c r="M39" s="184"/>
      <c r="N39" s="184"/>
      <c r="O39" s="184"/>
      <c r="P39" s="184"/>
      <c r="Q39" s="184"/>
      <c r="R39" s="184"/>
      <c r="S39" s="184"/>
      <c r="T39" s="184"/>
      <c r="U39" s="184"/>
      <c r="V39" s="184"/>
    </row>
    <row r="40" spans="2:26" s="177" customFormat="1" ht="30" customHeight="1">
      <c r="B40" s="184"/>
      <c r="C40" s="184"/>
      <c r="D40" s="184"/>
      <c r="E40" s="184"/>
      <c r="F40" s="184"/>
      <c r="G40" s="184"/>
      <c r="H40" s="184"/>
      <c r="I40" s="184"/>
      <c r="J40" s="184"/>
      <c r="K40" s="184"/>
      <c r="L40" s="184"/>
      <c r="M40" s="184"/>
      <c r="N40" s="184"/>
      <c r="O40" s="184"/>
      <c r="P40" s="184"/>
      <c r="Q40" s="184"/>
      <c r="R40" s="184"/>
      <c r="S40" s="184"/>
      <c r="T40" s="184"/>
      <c r="U40" s="184"/>
      <c r="V40" s="184"/>
    </row>
    <row r="41" spans="2:26" s="177" customFormat="1" ht="30" customHeight="1">
      <c r="B41" s="184"/>
      <c r="C41" s="184"/>
      <c r="D41" s="184"/>
      <c r="E41" s="184"/>
      <c r="F41" s="184"/>
      <c r="G41" s="184"/>
      <c r="H41" s="184"/>
      <c r="I41" s="184"/>
      <c r="J41" s="184"/>
      <c r="K41" s="184"/>
      <c r="L41" s="184"/>
      <c r="M41" s="184"/>
      <c r="N41" s="184"/>
      <c r="O41" s="184"/>
      <c r="P41" s="184"/>
      <c r="Q41" s="184"/>
      <c r="R41" s="184"/>
      <c r="S41" s="184"/>
      <c r="T41" s="184"/>
      <c r="U41" s="184"/>
      <c r="V41" s="184"/>
    </row>
    <row r="42" spans="2:26" s="177" customFormat="1" ht="30" customHeight="1">
      <c r="B42" s="184"/>
      <c r="C42" s="184"/>
      <c r="D42" s="184"/>
      <c r="E42" s="184"/>
      <c r="F42" s="184"/>
      <c r="G42" s="184"/>
      <c r="H42" s="184"/>
      <c r="I42" s="184"/>
      <c r="J42" s="184"/>
      <c r="K42" s="184"/>
      <c r="L42" s="184"/>
      <c r="M42" s="184"/>
      <c r="N42" s="184"/>
      <c r="O42" s="184"/>
      <c r="P42" s="184"/>
      <c r="Q42" s="184"/>
      <c r="R42" s="184"/>
      <c r="S42" s="184"/>
      <c r="T42" s="184"/>
      <c r="U42" s="184"/>
      <c r="V42" s="184"/>
    </row>
    <row r="43" spans="2:26" s="177" customFormat="1" ht="30" customHeight="1">
      <c r="B43" s="184"/>
      <c r="C43" s="184"/>
      <c r="D43" s="184"/>
      <c r="E43" s="184"/>
      <c r="F43" s="184"/>
      <c r="G43" s="184"/>
      <c r="H43" s="184"/>
      <c r="I43" s="184"/>
      <c r="J43" s="184"/>
      <c r="K43" s="184"/>
      <c r="L43" s="184"/>
      <c r="M43" s="184"/>
      <c r="N43" s="184"/>
      <c r="O43" s="184"/>
      <c r="P43" s="184"/>
      <c r="Q43" s="184"/>
      <c r="R43" s="184"/>
      <c r="S43" s="184"/>
      <c r="T43" s="184"/>
      <c r="U43" s="184"/>
      <c r="V43" s="184"/>
    </row>
    <row r="44" spans="2:26" s="177" customFormat="1" ht="30" customHeight="1">
      <c r="B44" s="184"/>
      <c r="C44" s="184"/>
      <c r="D44" s="184"/>
      <c r="E44" s="184"/>
      <c r="F44" s="184"/>
      <c r="G44" s="184"/>
      <c r="H44" s="184"/>
      <c r="I44" s="184"/>
      <c r="J44" s="184"/>
      <c r="K44" s="184"/>
      <c r="L44" s="184"/>
      <c r="M44" s="184"/>
      <c r="N44" s="184"/>
      <c r="O44" s="184"/>
      <c r="P44" s="184"/>
      <c r="Q44" s="184"/>
      <c r="R44" s="184"/>
      <c r="S44" s="184"/>
      <c r="T44" s="184"/>
      <c r="U44" s="184"/>
      <c r="V44" s="184"/>
    </row>
    <row r="45" spans="2:26" s="177" customFormat="1" ht="30" customHeight="1">
      <c r="B45" s="184"/>
      <c r="C45" s="184"/>
      <c r="D45" s="184"/>
      <c r="E45" s="184"/>
      <c r="F45" s="184"/>
      <c r="G45" s="184"/>
      <c r="H45" s="184"/>
      <c r="I45" s="184"/>
      <c r="J45" s="184"/>
      <c r="K45" s="184"/>
      <c r="L45" s="184"/>
      <c r="M45" s="184"/>
      <c r="N45" s="184"/>
      <c r="O45" s="184"/>
      <c r="P45" s="184"/>
      <c r="Q45" s="184"/>
      <c r="R45" s="184"/>
      <c r="S45" s="184"/>
      <c r="T45" s="184"/>
      <c r="U45" s="184"/>
      <c r="V45" s="184"/>
    </row>
    <row r="46" spans="2:26" s="177" customFormat="1" ht="30" customHeight="1">
      <c r="B46" s="184"/>
      <c r="C46" s="184"/>
      <c r="D46" s="184"/>
      <c r="E46" s="184"/>
      <c r="F46" s="184"/>
      <c r="G46" s="184"/>
      <c r="H46" s="184"/>
      <c r="I46" s="184"/>
      <c r="J46" s="184"/>
      <c r="K46" s="184"/>
      <c r="L46" s="184"/>
      <c r="M46" s="184"/>
      <c r="N46" s="184"/>
      <c r="O46" s="184"/>
      <c r="P46" s="184"/>
      <c r="Q46" s="184"/>
      <c r="R46" s="184"/>
      <c r="S46" s="184"/>
      <c r="T46" s="184"/>
      <c r="U46" s="184"/>
      <c r="V46" s="184"/>
    </row>
    <row r="47" spans="2:26" s="178" customFormat="1" ht="30" customHeight="1">
      <c r="B47" s="185"/>
      <c r="C47" s="185"/>
      <c r="D47" s="185"/>
      <c r="E47" s="185"/>
      <c r="F47" s="185"/>
      <c r="G47" s="185"/>
      <c r="H47" s="185"/>
      <c r="I47" s="185"/>
      <c r="J47" s="185"/>
      <c r="K47" s="185"/>
      <c r="L47" s="185"/>
      <c r="M47" s="185"/>
      <c r="N47" s="185"/>
      <c r="O47" s="185"/>
      <c r="P47" s="185"/>
      <c r="Q47" s="185"/>
      <c r="R47" s="185"/>
      <c r="S47" s="185"/>
      <c r="T47" s="185"/>
      <c r="U47" s="185"/>
      <c r="V47" s="185"/>
      <c r="Z47" s="177"/>
    </row>
    <row r="48" spans="2:26" s="178" customFormat="1" ht="30" customHeight="1">
      <c r="B48" s="185"/>
      <c r="C48" s="185"/>
      <c r="D48" s="185"/>
      <c r="E48" s="185"/>
      <c r="F48" s="185"/>
      <c r="G48" s="185"/>
      <c r="H48" s="185"/>
      <c r="I48" s="185"/>
      <c r="J48" s="185"/>
      <c r="K48" s="185"/>
      <c r="L48" s="185"/>
      <c r="M48" s="185"/>
      <c r="N48" s="185"/>
      <c r="O48" s="185"/>
      <c r="P48" s="185"/>
      <c r="Q48" s="185"/>
      <c r="R48" s="185"/>
      <c r="S48" s="185"/>
      <c r="T48" s="185"/>
      <c r="U48" s="185"/>
      <c r="V48" s="185"/>
      <c r="Z48" s="177"/>
    </row>
    <row r="49" spans="2:26" s="178" customFormat="1" ht="30" customHeight="1">
      <c r="B49" s="185"/>
      <c r="C49" s="185"/>
      <c r="D49" s="185"/>
      <c r="E49" s="185"/>
      <c r="F49" s="185"/>
      <c r="G49" s="185"/>
      <c r="H49" s="185"/>
      <c r="I49" s="185"/>
      <c r="J49" s="185"/>
      <c r="K49" s="185"/>
      <c r="L49" s="185"/>
      <c r="M49" s="185"/>
      <c r="N49" s="185"/>
      <c r="O49" s="185"/>
      <c r="P49" s="185"/>
      <c r="Q49" s="185"/>
      <c r="R49" s="185"/>
      <c r="S49" s="185"/>
      <c r="T49" s="185"/>
      <c r="U49" s="185"/>
      <c r="V49" s="185"/>
      <c r="Z49" s="177"/>
    </row>
    <row r="50" spans="2:26" s="178" customFormat="1" ht="30" customHeight="1">
      <c r="B50" s="185"/>
      <c r="C50" s="185"/>
      <c r="D50" s="185"/>
      <c r="E50" s="185"/>
      <c r="F50" s="185"/>
      <c r="G50" s="185"/>
      <c r="H50" s="185"/>
      <c r="I50" s="185"/>
      <c r="J50" s="185"/>
      <c r="K50" s="185"/>
      <c r="L50" s="185"/>
      <c r="M50" s="185"/>
      <c r="N50" s="185"/>
      <c r="O50" s="185"/>
      <c r="P50" s="185"/>
      <c r="Q50" s="185"/>
      <c r="R50" s="185"/>
      <c r="S50" s="185"/>
      <c r="T50" s="185"/>
      <c r="U50" s="185"/>
      <c r="V50" s="185"/>
      <c r="Z50" s="177"/>
    </row>
    <row r="51" spans="2:26" s="178" customFormat="1" ht="30" customHeight="1">
      <c r="B51" s="185"/>
      <c r="C51" s="185"/>
      <c r="D51" s="185"/>
      <c r="E51" s="185"/>
      <c r="F51" s="185"/>
      <c r="G51" s="185"/>
      <c r="H51" s="185"/>
      <c r="I51" s="185"/>
      <c r="J51" s="185"/>
      <c r="K51" s="185"/>
      <c r="L51" s="185"/>
      <c r="M51" s="185"/>
      <c r="N51" s="185"/>
      <c r="O51" s="185"/>
      <c r="P51" s="185"/>
      <c r="Q51" s="185"/>
      <c r="R51" s="185"/>
      <c r="S51" s="185"/>
      <c r="T51" s="185"/>
      <c r="U51" s="185"/>
      <c r="V51" s="185"/>
      <c r="Z51" s="177"/>
    </row>
    <row r="52" spans="2:26" s="178" customFormat="1" ht="30" customHeight="1">
      <c r="B52" s="185"/>
      <c r="C52" s="185"/>
      <c r="D52" s="185"/>
      <c r="E52" s="185"/>
      <c r="F52" s="185"/>
      <c r="G52" s="185"/>
      <c r="H52" s="185"/>
      <c r="I52" s="185"/>
      <c r="J52" s="185"/>
      <c r="K52" s="185"/>
      <c r="L52" s="185"/>
      <c r="M52" s="185"/>
      <c r="N52" s="185"/>
      <c r="O52" s="185"/>
      <c r="P52" s="185"/>
      <c r="Q52" s="185"/>
      <c r="R52" s="185"/>
      <c r="S52" s="185"/>
      <c r="T52" s="185"/>
      <c r="U52" s="185"/>
      <c r="V52" s="185"/>
      <c r="Z52" s="177"/>
    </row>
    <row r="53" spans="2:26" s="178" customFormat="1" ht="30" customHeight="1">
      <c r="B53" s="185"/>
      <c r="C53" s="185"/>
      <c r="D53" s="185"/>
      <c r="E53" s="185"/>
      <c r="F53" s="185"/>
      <c r="G53" s="185"/>
      <c r="H53" s="185"/>
      <c r="I53" s="185"/>
      <c r="J53" s="185"/>
      <c r="K53" s="185"/>
      <c r="L53" s="185"/>
      <c r="M53" s="185"/>
      <c r="N53" s="185"/>
      <c r="O53" s="185"/>
      <c r="P53" s="185"/>
      <c r="Q53" s="185"/>
      <c r="R53" s="185"/>
      <c r="S53" s="185"/>
      <c r="T53" s="185"/>
      <c r="U53" s="185"/>
      <c r="V53" s="185"/>
      <c r="Z53" s="177"/>
    </row>
    <row r="54" spans="2:26" s="178" customFormat="1" ht="30" customHeight="1">
      <c r="B54" s="185"/>
      <c r="C54" s="185"/>
      <c r="D54" s="185"/>
      <c r="E54" s="185"/>
      <c r="F54" s="185"/>
      <c r="G54" s="185"/>
      <c r="H54" s="185"/>
      <c r="I54" s="185"/>
      <c r="J54" s="185"/>
      <c r="K54" s="185"/>
      <c r="L54" s="185"/>
      <c r="M54" s="185"/>
      <c r="N54" s="185"/>
      <c r="O54" s="185"/>
      <c r="P54" s="185"/>
      <c r="Q54" s="185"/>
      <c r="R54" s="185"/>
      <c r="S54" s="185"/>
      <c r="T54" s="185"/>
      <c r="U54" s="185"/>
      <c r="V54" s="185"/>
      <c r="Z54" s="177"/>
    </row>
    <row r="55" spans="2:26" s="178" customFormat="1" ht="30" customHeight="1">
      <c r="B55" s="185"/>
      <c r="C55" s="185"/>
      <c r="D55" s="185"/>
      <c r="E55" s="185"/>
      <c r="F55" s="185"/>
      <c r="G55" s="185"/>
      <c r="H55" s="185"/>
      <c r="I55" s="185"/>
      <c r="J55" s="185"/>
      <c r="K55" s="185"/>
      <c r="L55" s="185"/>
      <c r="M55" s="185"/>
      <c r="N55" s="185"/>
      <c r="O55" s="185"/>
      <c r="P55" s="185"/>
      <c r="Q55" s="185"/>
      <c r="R55" s="185"/>
      <c r="S55" s="185"/>
      <c r="T55" s="185"/>
      <c r="U55" s="185"/>
      <c r="V55" s="185"/>
      <c r="Z55" s="177"/>
    </row>
    <row r="56" spans="2:26" s="178" customFormat="1" ht="30" customHeight="1">
      <c r="B56" s="185"/>
      <c r="C56" s="185"/>
      <c r="D56" s="185"/>
      <c r="E56" s="185"/>
      <c r="F56" s="185"/>
      <c r="G56" s="185"/>
      <c r="H56" s="185"/>
      <c r="I56" s="185"/>
      <c r="J56" s="185"/>
      <c r="K56" s="185"/>
      <c r="L56" s="185"/>
      <c r="M56" s="185"/>
      <c r="N56" s="185"/>
      <c r="O56" s="185"/>
      <c r="P56" s="185"/>
      <c r="Q56" s="185"/>
      <c r="R56" s="185"/>
      <c r="S56" s="185"/>
      <c r="T56" s="185"/>
      <c r="U56" s="185"/>
      <c r="V56" s="185"/>
      <c r="Z56" s="177"/>
    </row>
    <row r="57" spans="2:26" s="178" customFormat="1" ht="30" customHeight="1">
      <c r="B57" s="185"/>
      <c r="C57" s="185"/>
      <c r="D57" s="185"/>
      <c r="E57" s="185"/>
      <c r="F57" s="185"/>
      <c r="G57" s="185"/>
      <c r="H57" s="185"/>
      <c r="I57" s="185"/>
      <c r="J57" s="185"/>
      <c r="K57" s="185"/>
      <c r="L57" s="185"/>
      <c r="M57" s="185"/>
      <c r="N57" s="185"/>
      <c r="O57" s="185"/>
      <c r="P57" s="185"/>
      <c r="Q57" s="185"/>
      <c r="R57" s="185"/>
      <c r="S57" s="185"/>
      <c r="T57" s="185"/>
      <c r="U57" s="185"/>
      <c r="V57" s="185"/>
      <c r="Z57" s="177"/>
    </row>
    <row r="58" spans="2:26" s="178" customFormat="1" ht="30" customHeight="1">
      <c r="B58" s="185"/>
      <c r="C58" s="185"/>
      <c r="D58" s="185"/>
      <c r="E58" s="185"/>
      <c r="F58" s="185"/>
      <c r="G58" s="185"/>
      <c r="H58" s="185"/>
      <c r="I58" s="185"/>
      <c r="J58" s="185"/>
      <c r="K58" s="185"/>
      <c r="L58" s="185"/>
      <c r="M58" s="185"/>
      <c r="N58" s="185"/>
      <c r="O58" s="185"/>
      <c r="P58" s="185"/>
      <c r="Q58" s="185"/>
      <c r="R58" s="185"/>
      <c r="S58" s="185"/>
      <c r="T58" s="185"/>
      <c r="U58" s="185"/>
      <c r="V58" s="185"/>
      <c r="Z58" s="177"/>
    </row>
    <row r="59" spans="2:26" s="178" customFormat="1" ht="30" customHeight="1">
      <c r="B59" s="185"/>
      <c r="C59" s="185"/>
      <c r="D59" s="185"/>
      <c r="E59" s="185"/>
      <c r="F59" s="185"/>
      <c r="G59" s="185"/>
      <c r="H59" s="185"/>
      <c r="I59" s="185"/>
      <c r="J59" s="185"/>
      <c r="K59" s="185"/>
      <c r="L59" s="185"/>
      <c r="M59" s="185"/>
      <c r="N59" s="185"/>
      <c r="O59" s="185"/>
      <c r="P59" s="185"/>
      <c r="Q59" s="185"/>
      <c r="R59" s="185"/>
      <c r="S59" s="185"/>
      <c r="T59" s="185"/>
      <c r="U59" s="185"/>
      <c r="V59" s="185"/>
      <c r="Z59" s="177"/>
    </row>
    <row r="60" spans="2:26" s="178" customFormat="1" ht="30" customHeight="1">
      <c r="B60" s="185"/>
      <c r="C60" s="185"/>
      <c r="D60" s="185"/>
      <c r="E60" s="185"/>
      <c r="F60" s="185"/>
      <c r="G60" s="185"/>
      <c r="H60" s="185"/>
      <c r="I60" s="185"/>
      <c r="J60" s="185"/>
      <c r="K60" s="185"/>
      <c r="L60" s="185"/>
      <c r="M60" s="185"/>
      <c r="N60" s="185"/>
      <c r="O60" s="185"/>
      <c r="P60" s="185"/>
      <c r="Q60" s="185"/>
      <c r="R60" s="185"/>
      <c r="S60" s="185"/>
      <c r="T60" s="185"/>
      <c r="U60" s="185"/>
      <c r="V60" s="185"/>
      <c r="Z60" s="177"/>
    </row>
    <row r="61" spans="2:26" s="178" customFormat="1" ht="30" customHeight="1">
      <c r="B61" s="185"/>
      <c r="C61" s="185"/>
      <c r="D61" s="185"/>
      <c r="E61" s="185"/>
      <c r="F61" s="185"/>
      <c r="G61" s="185"/>
      <c r="H61" s="185"/>
      <c r="I61" s="185"/>
      <c r="J61" s="185"/>
      <c r="K61" s="185"/>
      <c r="L61" s="185"/>
      <c r="M61" s="185"/>
      <c r="N61" s="185"/>
      <c r="O61" s="185"/>
      <c r="P61" s="185"/>
      <c r="Q61" s="185"/>
      <c r="R61" s="185"/>
      <c r="S61" s="185"/>
      <c r="T61" s="185"/>
      <c r="U61" s="185"/>
      <c r="V61" s="185"/>
      <c r="Z61" s="177"/>
    </row>
    <row r="62" spans="2:26" s="178" customFormat="1" ht="30" customHeight="1">
      <c r="B62" s="185"/>
      <c r="C62" s="185"/>
      <c r="D62" s="185"/>
      <c r="E62" s="185"/>
      <c r="F62" s="185"/>
      <c r="G62" s="185"/>
      <c r="H62" s="185"/>
      <c r="I62" s="185"/>
      <c r="J62" s="185"/>
      <c r="K62" s="185"/>
      <c r="L62" s="185"/>
      <c r="M62" s="185"/>
      <c r="N62" s="185"/>
      <c r="O62" s="185"/>
      <c r="P62" s="185"/>
      <c r="Q62" s="185"/>
      <c r="R62" s="185"/>
      <c r="S62" s="185"/>
      <c r="T62" s="185"/>
      <c r="U62" s="185"/>
      <c r="V62" s="185"/>
      <c r="Z62" s="177"/>
    </row>
    <row r="63" spans="2:26" s="178" customFormat="1" ht="30" customHeight="1">
      <c r="B63" s="185"/>
      <c r="C63" s="185"/>
      <c r="D63" s="185"/>
      <c r="E63" s="185"/>
      <c r="F63" s="185"/>
      <c r="G63" s="185"/>
      <c r="H63" s="185"/>
      <c r="I63" s="185"/>
      <c r="J63" s="185"/>
      <c r="K63" s="185"/>
      <c r="L63" s="185"/>
      <c r="M63" s="185"/>
      <c r="N63" s="185"/>
      <c r="O63" s="185"/>
      <c r="P63" s="185"/>
      <c r="Q63" s="185"/>
      <c r="R63" s="185"/>
      <c r="S63" s="185"/>
      <c r="T63" s="185"/>
      <c r="U63" s="185"/>
      <c r="V63" s="185"/>
      <c r="Z63" s="177"/>
    </row>
    <row r="64" spans="2:26" s="178" customFormat="1" ht="30" customHeight="1">
      <c r="B64" s="185"/>
      <c r="C64" s="185"/>
      <c r="D64" s="185"/>
      <c r="E64" s="185"/>
      <c r="F64" s="185"/>
      <c r="G64" s="185"/>
      <c r="H64" s="185"/>
      <c r="I64" s="185"/>
      <c r="J64" s="185"/>
      <c r="K64" s="185"/>
      <c r="L64" s="185"/>
      <c r="M64" s="185"/>
      <c r="N64" s="185"/>
      <c r="O64" s="185"/>
      <c r="P64" s="185"/>
      <c r="Q64" s="185"/>
      <c r="R64" s="185"/>
      <c r="S64" s="185"/>
      <c r="T64" s="185"/>
      <c r="U64" s="185"/>
      <c r="V64" s="185"/>
      <c r="Z64" s="177"/>
    </row>
    <row r="65" spans="2:26" s="178" customFormat="1" ht="30" customHeight="1">
      <c r="B65" s="185"/>
      <c r="C65" s="185"/>
      <c r="D65" s="185"/>
      <c r="E65" s="185"/>
      <c r="F65" s="185"/>
      <c r="G65" s="185"/>
      <c r="H65" s="185"/>
      <c r="I65" s="185"/>
      <c r="J65" s="185"/>
      <c r="K65" s="185"/>
      <c r="L65" s="185"/>
      <c r="M65" s="185"/>
      <c r="N65" s="185"/>
      <c r="O65" s="185"/>
      <c r="P65" s="185"/>
      <c r="Q65" s="185"/>
      <c r="R65" s="185"/>
      <c r="S65" s="185"/>
      <c r="T65" s="185"/>
      <c r="U65" s="185"/>
      <c r="V65" s="185"/>
      <c r="Z65" s="177"/>
    </row>
    <row r="66" spans="2:26" s="178" customFormat="1" ht="30" customHeight="1">
      <c r="B66" s="185"/>
      <c r="C66" s="185"/>
      <c r="D66" s="185"/>
      <c r="E66" s="185"/>
      <c r="F66" s="185"/>
      <c r="G66" s="185"/>
      <c r="H66" s="185"/>
      <c r="I66" s="185"/>
      <c r="J66" s="185"/>
      <c r="K66" s="185"/>
      <c r="L66" s="185"/>
      <c r="M66" s="185"/>
      <c r="N66" s="185"/>
      <c r="O66" s="185"/>
      <c r="P66" s="185"/>
      <c r="Q66" s="185"/>
      <c r="R66" s="185"/>
      <c r="S66" s="185"/>
      <c r="T66" s="185"/>
      <c r="U66" s="185"/>
      <c r="V66" s="185"/>
      <c r="Z66" s="177"/>
    </row>
    <row r="67" spans="2:26" s="178" customFormat="1" ht="30" customHeight="1">
      <c r="B67" s="185"/>
      <c r="C67" s="185"/>
      <c r="D67" s="185"/>
      <c r="E67" s="185"/>
      <c r="F67" s="185"/>
      <c r="G67" s="185"/>
      <c r="H67" s="185"/>
      <c r="I67" s="185"/>
      <c r="J67" s="185"/>
      <c r="K67" s="185"/>
      <c r="L67" s="185"/>
      <c r="M67" s="185"/>
      <c r="N67" s="185"/>
      <c r="O67" s="185"/>
      <c r="P67" s="185"/>
      <c r="Q67" s="185"/>
      <c r="R67" s="185"/>
      <c r="S67" s="185"/>
      <c r="T67" s="185"/>
      <c r="U67" s="185"/>
      <c r="V67" s="185"/>
      <c r="Z67" s="177"/>
    </row>
    <row r="68" spans="2:26" s="178" customFormat="1" ht="30" customHeight="1">
      <c r="B68" s="185"/>
      <c r="C68" s="185"/>
      <c r="D68" s="185"/>
      <c r="E68" s="185"/>
      <c r="F68" s="185"/>
      <c r="G68" s="185"/>
      <c r="H68" s="185"/>
      <c r="I68" s="185"/>
      <c r="J68" s="185"/>
      <c r="K68" s="185"/>
      <c r="L68" s="185"/>
      <c r="M68" s="185"/>
      <c r="N68" s="185"/>
      <c r="O68" s="185"/>
      <c r="P68" s="185"/>
      <c r="Q68" s="185"/>
      <c r="R68" s="185"/>
      <c r="S68" s="185"/>
      <c r="T68" s="185"/>
      <c r="U68" s="185"/>
      <c r="V68" s="185"/>
      <c r="Z68" s="177"/>
    </row>
    <row r="69" spans="2:26" s="178" customFormat="1" ht="30" customHeight="1">
      <c r="B69" s="185"/>
      <c r="C69" s="185"/>
      <c r="D69" s="185"/>
      <c r="E69" s="185"/>
      <c r="F69" s="185"/>
      <c r="G69" s="185"/>
      <c r="H69" s="185"/>
      <c r="I69" s="185"/>
      <c r="J69" s="185"/>
      <c r="K69" s="185"/>
      <c r="L69" s="185"/>
      <c r="M69" s="185"/>
      <c r="N69" s="185"/>
      <c r="O69" s="185"/>
      <c r="P69" s="185"/>
      <c r="Q69" s="185"/>
      <c r="R69" s="185"/>
      <c r="S69" s="185"/>
      <c r="T69" s="185"/>
      <c r="U69" s="185"/>
      <c r="V69" s="185"/>
      <c r="Z69" s="177"/>
    </row>
    <row r="70" spans="2:26" s="178" customFormat="1" ht="30" customHeight="1">
      <c r="B70" s="185"/>
      <c r="C70" s="185"/>
      <c r="D70" s="185"/>
      <c r="E70" s="185"/>
      <c r="F70" s="185"/>
      <c r="G70" s="185"/>
      <c r="H70" s="185"/>
      <c r="I70" s="185"/>
      <c r="J70" s="185"/>
      <c r="K70" s="185"/>
      <c r="L70" s="185"/>
      <c r="M70" s="185"/>
      <c r="N70" s="185"/>
      <c r="O70" s="185"/>
      <c r="P70" s="185"/>
      <c r="Q70" s="185"/>
      <c r="R70" s="185"/>
      <c r="S70" s="185"/>
      <c r="T70" s="185"/>
      <c r="U70" s="185"/>
      <c r="V70" s="185"/>
      <c r="Z70" s="177"/>
    </row>
    <row r="71" spans="2:26" s="178" customFormat="1" ht="30" customHeight="1">
      <c r="B71" s="185"/>
      <c r="C71" s="185"/>
      <c r="D71" s="185"/>
      <c r="E71" s="185"/>
      <c r="F71" s="185"/>
      <c r="G71" s="185"/>
      <c r="H71" s="185"/>
      <c r="I71" s="185"/>
      <c r="J71" s="185"/>
      <c r="K71" s="185"/>
      <c r="L71" s="185"/>
      <c r="M71" s="185"/>
      <c r="N71" s="185"/>
      <c r="O71" s="185"/>
      <c r="P71" s="185"/>
      <c r="Q71" s="185"/>
      <c r="R71" s="185"/>
      <c r="S71" s="185"/>
      <c r="T71" s="185"/>
      <c r="U71" s="185"/>
      <c r="V71" s="185"/>
      <c r="Z71" s="177"/>
    </row>
    <row r="72" spans="2:26" s="178" customFormat="1" ht="30" customHeight="1">
      <c r="B72" s="185"/>
      <c r="C72" s="185"/>
      <c r="D72" s="185"/>
      <c r="E72" s="185"/>
      <c r="F72" s="185"/>
      <c r="G72" s="185"/>
      <c r="H72" s="185"/>
      <c r="I72" s="185"/>
      <c r="J72" s="185"/>
      <c r="K72" s="185"/>
      <c r="L72" s="185"/>
      <c r="M72" s="185"/>
      <c r="N72" s="185"/>
      <c r="O72" s="185"/>
      <c r="P72" s="185"/>
      <c r="Q72" s="185"/>
      <c r="R72" s="185"/>
      <c r="S72" s="185"/>
      <c r="T72" s="185"/>
      <c r="U72" s="185"/>
      <c r="V72" s="185"/>
      <c r="Z72" s="177"/>
    </row>
    <row r="73" spans="2:26" s="178" customFormat="1" ht="30" customHeight="1">
      <c r="B73" s="185"/>
      <c r="C73" s="185"/>
      <c r="D73" s="185"/>
      <c r="E73" s="185"/>
      <c r="F73" s="185"/>
      <c r="G73" s="185"/>
      <c r="H73" s="185"/>
      <c r="I73" s="185"/>
      <c r="J73" s="185"/>
      <c r="K73" s="185"/>
      <c r="L73" s="185"/>
      <c r="M73" s="185"/>
      <c r="N73" s="185"/>
      <c r="O73" s="185"/>
      <c r="P73" s="185"/>
      <c r="Q73" s="185"/>
      <c r="R73" s="185"/>
      <c r="S73" s="185"/>
      <c r="T73" s="185"/>
      <c r="U73" s="185"/>
      <c r="V73" s="185"/>
      <c r="Z73" s="177"/>
    </row>
    <row r="74" spans="2:26" s="178" customFormat="1" ht="30" customHeight="1">
      <c r="B74" s="185"/>
      <c r="C74" s="185"/>
      <c r="D74" s="185"/>
      <c r="E74" s="185"/>
      <c r="F74" s="185"/>
      <c r="G74" s="185"/>
      <c r="H74" s="185"/>
      <c r="I74" s="185"/>
      <c r="J74" s="185"/>
      <c r="K74" s="185"/>
      <c r="L74" s="185"/>
      <c r="M74" s="185"/>
      <c r="N74" s="185"/>
      <c r="O74" s="185"/>
      <c r="P74" s="185"/>
      <c r="Q74" s="185"/>
      <c r="R74" s="185"/>
      <c r="S74" s="185"/>
      <c r="T74" s="185"/>
      <c r="U74" s="185"/>
      <c r="V74" s="185"/>
      <c r="Z74" s="177"/>
    </row>
    <row r="75" spans="2:26" s="178" customFormat="1" ht="30" customHeight="1">
      <c r="B75" s="185"/>
      <c r="C75" s="185"/>
      <c r="D75" s="185"/>
      <c r="E75" s="185"/>
      <c r="F75" s="185"/>
      <c r="G75" s="185"/>
      <c r="H75" s="185"/>
      <c r="I75" s="185"/>
      <c r="J75" s="185"/>
      <c r="K75" s="185"/>
      <c r="L75" s="185"/>
      <c r="M75" s="185"/>
      <c r="N75" s="185"/>
      <c r="O75" s="185"/>
      <c r="P75" s="185"/>
      <c r="Q75" s="185"/>
      <c r="R75" s="185"/>
      <c r="S75" s="185"/>
      <c r="T75" s="185"/>
      <c r="U75" s="185"/>
      <c r="V75" s="185"/>
      <c r="Z75" s="177"/>
    </row>
    <row r="76" spans="2:26" s="178" customFormat="1" ht="30" customHeight="1">
      <c r="B76" s="185"/>
      <c r="C76" s="185"/>
      <c r="D76" s="185"/>
      <c r="E76" s="185"/>
      <c r="F76" s="185"/>
      <c r="G76" s="185"/>
      <c r="H76" s="185"/>
      <c r="I76" s="185"/>
      <c r="J76" s="185"/>
      <c r="K76" s="185"/>
      <c r="L76" s="185"/>
      <c r="M76" s="185"/>
      <c r="N76" s="185"/>
      <c r="O76" s="185"/>
      <c r="P76" s="185"/>
      <c r="Q76" s="185"/>
      <c r="R76" s="185"/>
      <c r="S76" s="185"/>
      <c r="T76" s="185"/>
      <c r="U76" s="185"/>
      <c r="V76" s="185"/>
      <c r="Z76" s="177"/>
    </row>
    <row r="77" spans="2:26" s="178" customFormat="1" ht="30" customHeight="1">
      <c r="B77" s="185"/>
      <c r="C77" s="185"/>
      <c r="D77" s="185"/>
      <c r="E77" s="185"/>
      <c r="F77" s="185"/>
      <c r="G77" s="185"/>
      <c r="H77" s="185"/>
      <c r="I77" s="185"/>
      <c r="J77" s="185"/>
      <c r="K77" s="185"/>
      <c r="L77" s="185"/>
      <c r="M77" s="185"/>
      <c r="N77" s="185"/>
      <c r="O77" s="185"/>
      <c r="P77" s="185"/>
      <c r="Q77" s="185"/>
      <c r="R77" s="185"/>
      <c r="S77" s="185"/>
      <c r="T77" s="185"/>
      <c r="U77" s="185"/>
      <c r="V77" s="185"/>
      <c r="Z77" s="177"/>
    </row>
    <row r="78" spans="2:26" s="178" customFormat="1" ht="30" customHeight="1">
      <c r="B78" s="185"/>
      <c r="C78" s="185"/>
      <c r="D78" s="185"/>
      <c r="E78" s="185"/>
      <c r="F78" s="185"/>
      <c r="G78" s="185"/>
      <c r="H78" s="185"/>
      <c r="I78" s="185"/>
      <c r="J78" s="185"/>
      <c r="K78" s="185"/>
      <c r="L78" s="185"/>
      <c r="M78" s="185"/>
      <c r="N78" s="185"/>
      <c r="O78" s="185"/>
      <c r="P78" s="185"/>
      <c r="Q78" s="185"/>
      <c r="R78" s="185"/>
      <c r="S78" s="185"/>
      <c r="T78" s="185"/>
      <c r="U78" s="185"/>
      <c r="V78" s="185"/>
      <c r="Z78" s="177"/>
    </row>
    <row r="79" spans="2:26" s="178" customFormat="1" ht="30" customHeight="1">
      <c r="B79" s="185"/>
      <c r="C79" s="185"/>
      <c r="D79" s="185"/>
      <c r="E79" s="185"/>
      <c r="F79" s="185"/>
      <c r="G79" s="185"/>
      <c r="H79" s="185"/>
      <c r="I79" s="185"/>
      <c r="J79" s="185"/>
      <c r="K79" s="185"/>
      <c r="L79" s="185"/>
      <c r="M79" s="185"/>
      <c r="N79" s="185"/>
      <c r="O79" s="185"/>
      <c r="P79" s="185"/>
      <c r="Q79" s="185"/>
      <c r="R79" s="185"/>
      <c r="S79" s="185"/>
      <c r="T79" s="185"/>
      <c r="U79" s="185"/>
      <c r="V79" s="185"/>
      <c r="Z79" s="177"/>
    </row>
    <row r="80" spans="2:26" s="178" customFormat="1" ht="30" customHeight="1">
      <c r="B80" s="185"/>
      <c r="C80" s="185"/>
      <c r="D80" s="185"/>
      <c r="E80" s="185"/>
      <c r="F80" s="185"/>
      <c r="G80" s="185"/>
      <c r="H80" s="185"/>
      <c r="I80" s="185"/>
      <c r="J80" s="185"/>
      <c r="K80" s="185"/>
      <c r="L80" s="185"/>
      <c r="M80" s="185"/>
      <c r="N80" s="185"/>
      <c r="O80" s="185"/>
      <c r="P80" s="185"/>
      <c r="Q80" s="185"/>
      <c r="R80" s="185"/>
      <c r="S80" s="185"/>
      <c r="T80" s="185"/>
      <c r="U80" s="185"/>
      <c r="V80" s="185"/>
      <c r="Z80" s="177"/>
    </row>
    <row r="81" spans="2:26" s="178" customFormat="1" ht="30" customHeight="1">
      <c r="B81" s="185"/>
      <c r="C81" s="185"/>
      <c r="D81" s="185"/>
      <c r="E81" s="185"/>
      <c r="F81" s="185"/>
      <c r="G81" s="185"/>
      <c r="H81" s="185"/>
      <c r="I81" s="185"/>
      <c r="J81" s="185"/>
      <c r="K81" s="185"/>
      <c r="L81" s="185"/>
      <c r="M81" s="185"/>
      <c r="N81" s="185"/>
      <c r="O81" s="185"/>
      <c r="P81" s="185"/>
      <c r="Q81" s="185"/>
      <c r="R81" s="185"/>
      <c r="S81" s="185"/>
      <c r="T81" s="185"/>
      <c r="U81" s="185"/>
      <c r="V81" s="185"/>
      <c r="Z81" s="177"/>
    </row>
    <row r="82" spans="2:26" s="178" customFormat="1" ht="30" customHeight="1">
      <c r="B82" s="185"/>
      <c r="C82" s="185"/>
      <c r="D82" s="185"/>
      <c r="E82" s="185"/>
      <c r="F82" s="185"/>
      <c r="G82" s="185"/>
      <c r="H82" s="185"/>
      <c r="I82" s="185"/>
      <c r="J82" s="185"/>
      <c r="K82" s="185"/>
      <c r="L82" s="185"/>
      <c r="M82" s="185"/>
      <c r="N82" s="185"/>
      <c r="O82" s="185"/>
      <c r="P82" s="185"/>
      <c r="Q82" s="185"/>
      <c r="R82" s="185"/>
      <c r="S82" s="185"/>
      <c r="T82" s="185"/>
      <c r="U82" s="185"/>
      <c r="V82" s="185"/>
      <c r="Z82" s="177"/>
    </row>
    <row r="83" spans="2:26" s="178" customFormat="1" ht="30" customHeight="1">
      <c r="B83" s="185"/>
      <c r="C83" s="185"/>
      <c r="D83" s="185"/>
      <c r="E83" s="185"/>
      <c r="F83" s="185"/>
      <c r="G83" s="185"/>
      <c r="H83" s="185"/>
      <c r="I83" s="185"/>
      <c r="J83" s="185"/>
      <c r="K83" s="185"/>
      <c r="L83" s="185"/>
      <c r="M83" s="185"/>
      <c r="N83" s="185"/>
      <c r="O83" s="185"/>
      <c r="P83" s="185"/>
      <c r="Q83" s="185"/>
      <c r="R83" s="185"/>
      <c r="S83" s="185"/>
      <c r="T83" s="185"/>
      <c r="U83" s="185"/>
      <c r="V83" s="185"/>
      <c r="Z83" s="177"/>
    </row>
    <row r="84" spans="2:26" s="178" customFormat="1" ht="30" customHeight="1">
      <c r="B84" s="185"/>
      <c r="C84" s="185"/>
      <c r="D84" s="185"/>
      <c r="E84" s="185"/>
      <c r="F84" s="185"/>
      <c r="G84" s="185"/>
      <c r="H84" s="185"/>
      <c r="I84" s="185"/>
      <c r="J84" s="185"/>
      <c r="K84" s="185"/>
      <c r="L84" s="185"/>
      <c r="M84" s="185"/>
      <c r="N84" s="185"/>
      <c r="O84" s="185"/>
      <c r="P84" s="185"/>
      <c r="Q84" s="185"/>
      <c r="R84" s="185"/>
      <c r="S84" s="185"/>
      <c r="T84" s="185"/>
      <c r="U84" s="185"/>
      <c r="V84" s="185"/>
      <c r="Z84" s="177"/>
    </row>
    <row r="85" spans="2:26" s="178" customFormat="1" ht="30" customHeight="1">
      <c r="B85" s="185"/>
      <c r="C85" s="185"/>
      <c r="D85" s="185"/>
      <c r="E85" s="185"/>
      <c r="F85" s="185"/>
      <c r="G85" s="185"/>
      <c r="H85" s="185"/>
      <c r="I85" s="185"/>
      <c r="J85" s="185"/>
      <c r="K85" s="185"/>
      <c r="L85" s="185"/>
      <c r="M85" s="185"/>
      <c r="N85" s="185"/>
      <c r="O85" s="185"/>
      <c r="P85" s="185"/>
      <c r="Q85" s="185"/>
      <c r="R85" s="185"/>
      <c r="S85" s="185"/>
      <c r="T85" s="185"/>
      <c r="U85" s="185"/>
      <c r="V85" s="185"/>
      <c r="Z85" s="177"/>
    </row>
    <row r="86" spans="2:26" s="178" customFormat="1" ht="30" customHeight="1">
      <c r="B86" s="185"/>
      <c r="C86" s="185"/>
      <c r="D86" s="185"/>
      <c r="E86" s="185"/>
      <c r="F86" s="185"/>
      <c r="G86" s="185"/>
      <c r="H86" s="185"/>
      <c r="I86" s="185"/>
      <c r="J86" s="185"/>
      <c r="K86" s="185"/>
      <c r="L86" s="185"/>
      <c r="M86" s="185"/>
      <c r="N86" s="185"/>
      <c r="O86" s="185"/>
      <c r="P86" s="185"/>
      <c r="Q86" s="185"/>
      <c r="R86" s="185"/>
      <c r="S86" s="185"/>
      <c r="T86" s="185"/>
      <c r="U86" s="185"/>
      <c r="V86" s="185"/>
      <c r="Z86" s="177"/>
    </row>
    <row r="87" spans="2:26" s="178" customFormat="1" ht="30" customHeight="1">
      <c r="B87" s="185"/>
      <c r="C87" s="185"/>
      <c r="D87" s="185"/>
      <c r="E87" s="185"/>
      <c r="F87" s="185"/>
      <c r="G87" s="185"/>
      <c r="H87" s="185"/>
      <c r="I87" s="185"/>
      <c r="J87" s="185"/>
      <c r="K87" s="185"/>
      <c r="L87" s="185"/>
      <c r="M87" s="185"/>
      <c r="N87" s="185"/>
      <c r="O87" s="185"/>
      <c r="P87" s="185"/>
      <c r="Q87" s="185"/>
      <c r="R87" s="185"/>
      <c r="S87" s="185"/>
      <c r="T87" s="185"/>
      <c r="U87" s="185"/>
      <c r="V87" s="185"/>
      <c r="Z87" s="177"/>
    </row>
    <row r="88" spans="2:26" s="178" customFormat="1" ht="30" customHeight="1">
      <c r="B88" s="185"/>
      <c r="C88" s="185"/>
      <c r="D88" s="185"/>
      <c r="E88" s="185"/>
      <c r="F88" s="185"/>
      <c r="G88" s="185"/>
      <c r="H88" s="185"/>
      <c r="I88" s="185"/>
      <c r="J88" s="185"/>
      <c r="K88" s="185"/>
      <c r="L88" s="185"/>
      <c r="M88" s="185"/>
      <c r="N88" s="185"/>
      <c r="O88" s="185"/>
      <c r="P88" s="185"/>
      <c r="Q88" s="185"/>
      <c r="R88" s="185"/>
      <c r="S88" s="185"/>
      <c r="T88" s="185"/>
      <c r="U88" s="185"/>
      <c r="V88" s="185"/>
      <c r="Z88" s="177"/>
    </row>
    <row r="89" spans="2:26" s="178" customFormat="1" ht="30" customHeight="1">
      <c r="B89" s="185"/>
      <c r="C89" s="185"/>
      <c r="D89" s="185"/>
      <c r="E89" s="185"/>
      <c r="F89" s="185"/>
      <c r="G89" s="185"/>
      <c r="H89" s="185"/>
      <c r="I89" s="185"/>
      <c r="J89" s="185"/>
      <c r="K89" s="185"/>
      <c r="L89" s="185"/>
      <c r="M89" s="185"/>
      <c r="N89" s="185"/>
      <c r="O89" s="185"/>
      <c r="P89" s="185"/>
      <c r="Q89" s="185"/>
      <c r="R89" s="185"/>
      <c r="S89" s="185"/>
      <c r="T89" s="185"/>
      <c r="U89" s="185"/>
      <c r="V89" s="185"/>
      <c r="Z89" s="177"/>
    </row>
    <row r="90" spans="2:26" s="178" customFormat="1" ht="30" customHeight="1">
      <c r="B90" s="185"/>
      <c r="C90" s="185"/>
      <c r="D90" s="185"/>
      <c r="E90" s="185"/>
      <c r="F90" s="185"/>
      <c r="G90" s="185"/>
      <c r="H90" s="185"/>
      <c r="I90" s="185"/>
      <c r="J90" s="185"/>
      <c r="K90" s="185"/>
      <c r="L90" s="185"/>
      <c r="M90" s="185"/>
      <c r="N90" s="185"/>
      <c r="O90" s="185"/>
      <c r="P90" s="185"/>
      <c r="Q90" s="185"/>
      <c r="R90" s="185"/>
      <c r="S90" s="185"/>
      <c r="T90" s="185"/>
      <c r="U90" s="185"/>
      <c r="V90" s="185"/>
      <c r="Z90" s="177"/>
    </row>
    <row r="91" spans="2:26" s="178" customFormat="1" ht="30" customHeight="1">
      <c r="B91" s="185"/>
      <c r="C91" s="185"/>
      <c r="D91" s="185"/>
      <c r="E91" s="185"/>
      <c r="F91" s="185"/>
      <c r="G91" s="185"/>
      <c r="H91" s="185"/>
      <c r="I91" s="185"/>
      <c r="J91" s="185"/>
      <c r="K91" s="185"/>
      <c r="L91" s="185"/>
      <c r="M91" s="185"/>
      <c r="N91" s="185"/>
      <c r="O91" s="185"/>
      <c r="P91" s="185"/>
      <c r="Q91" s="185"/>
      <c r="R91" s="185"/>
      <c r="S91" s="185"/>
      <c r="T91" s="185"/>
      <c r="U91" s="185"/>
      <c r="V91" s="185"/>
      <c r="Z91" s="177"/>
    </row>
    <row r="92" spans="2:26" s="178" customFormat="1" ht="30" customHeight="1">
      <c r="B92" s="185"/>
      <c r="C92" s="185"/>
      <c r="D92" s="185"/>
      <c r="E92" s="185"/>
      <c r="F92" s="185"/>
      <c r="G92" s="185"/>
      <c r="H92" s="185"/>
      <c r="I92" s="185"/>
      <c r="J92" s="185"/>
      <c r="K92" s="185"/>
      <c r="L92" s="185"/>
      <c r="M92" s="185"/>
      <c r="N92" s="185"/>
      <c r="O92" s="185"/>
      <c r="P92" s="185"/>
      <c r="Q92" s="185"/>
      <c r="R92" s="185"/>
      <c r="S92" s="185"/>
      <c r="T92" s="185"/>
      <c r="U92" s="185"/>
      <c r="V92" s="185"/>
      <c r="Z92" s="177"/>
    </row>
    <row r="93" spans="2:26" s="178" customFormat="1" ht="30" customHeight="1">
      <c r="B93" s="185"/>
      <c r="C93" s="185"/>
      <c r="D93" s="185"/>
      <c r="E93" s="185"/>
      <c r="F93" s="185"/>
      <c r="G93" s="185"/>
      <c r="H93" s="185"/>
      <c r="I93" s="185"/>
      <c r="J93" s="185"/>
      <c r="K93" s="185"/>
      <c r="L93" s="185"/>
      <c r="M93" s="185"/>
      <c r="N93" s="185"/>
      <c r="O93" s="185"/>
      <c r="P93" s="185"/>
      <c r="Q93" s="185"/>
      <c r="R93" s="185"/>
      <c r="S93" s="185"/>
      <c r="T93" s="185"/>
      <c r="U93" s="185"/>
      <c r="V93" s="185"/>
      <c r="Z93" s="177"/>
    </row>
    <row r="94" spans="2:26" s="178" customFormat="1" ht="30" customHeight="1">
      <c r="B94" s="185"/>
      <c r="C94" s="185"/>
      <c r="D94" s="185"/>
      <c r="E94" s="185"/>
      <c r="F94" s="185"/>
      <c r="G94" s="185"/>
      <c r="H94" s="185"/>
      <c r="I94" s="185"/>
      <c r="J94" s="185"/>
      <c r="K94" s="185"/>
      <c r="L94" s="185"/>
      <c r="M94" s="185"/>
      <c r="N94" s="185"/>
      <c r="O94" s="185"/>
      <c r="P94" s="185"/>
      <c r="Q94" s="185"/>
      <c r="R94" s="185"/>
      <c r="S94" s="185"/>
      <c r="T94" s="185"/>
      <c r="U94" s="185"/>
      <c r="V94" s="185"/>
      <c r="Z94" s="177"/>
    </row>
    <row r="95" spans="2:26" s="178" customFormat="1" ht="30" customHeight="1">
      <c r="B95" s="185"/>
      <c r="C95" s="185"/>
      <c r="D95" s="185"/>
      <c r="E95" s="185"/>
      <c r="F95" s="185"/>
      <c r="G95" s="185"/>
      <c r="H95" s="185"/>
      <c r="I95" s="185"/>
      <c r="J95" s="185"/>
      <c r="K95" s="185"/>
      <c r="L95" s="185"/>
      <c r="M95" s="185"/>
      <c r="N95" s="185"/>
      <c r="O95" s="185"/>
      <c r="P95" s="185"/>
      <c r="Q95" s="185"/>
      <c r="R95" s="185"/>
      <c r="S95" s="185"/>
      <c r="T95" s="185"/>
      <c r="U95" s="185"/>
      <c r="V95" s="185"/>
      <c r="Z95" s="177"/>
    </row>
    <row r="96" spans="2:26" s="178" customFormat="1" ht="30" customHeight="1">
      <c r="B96" s="185"/>
      <c r="C96" s="185"/>
      <c r="D96" s="185"/>
      <c r="E96" s="185"/>
      <c r="F96" s="185"/>
      <c r="G96" s="185"/>
      <c r="H96" s="185"/>
      <c r="I96" s="185"/>
      <c r="J96" s="185"/>
      <c r="K96" s="185"/>
      <c r="L96" s="185"/>
      <c r="M96" s="185"/>
      <c r="N96" s="185"/>
      <c r="O96" s="185"/>
      <c r="P96" s="185"/>
      <c r="Q96" s="185"/>
      <c r="R96" s="185"/>
      <c r="S96" s="185"/>
      <c r="T96" s="185"/>
      <c r="U96" s="185"/>
      <c r="V96" s="185"/>
      <c r="Z96" s="177"/>
    </row>
    <row r="97" spans="2:26" s="178" customFormat="1" ht="30" customHeight="1">
      <c r="B97" s="185"/>
      <c r="C97" s="185"/>
      <c r="D97" s="185"/>
      <c r="E97" s="185"/>
      <c r="F97" s="185"/>
      <c r="G97" s="185"/>
      <c r="H97" s="185"/>
      <c r="I97" s="185"/>
      <c r="J97" s="185"/>
      <c r="K97" s="185"/>
      <c r="L97" s="185"/>
      <c r="M97" s="185"/>
      <c r="N97" s="185"/>
      <c r="O97" s="185"/>
      <c r="P97" s="185"/>
      <c r="Q97" s="185"/>
      <c r="R97" s="185"/>
      <c r="S97" s="185"/>
      <c r="T97" s="185"/>
      <c r="U97" s="185"/>
      <c r="V97" s="185"/>
      <c r="Z97" s="177"/>
    </row>
    <row r="98" spans="2:26" s="178" customFormat="1" ht="30" customHeight="1">
      <c r="B98" s="185"/>
      <c r="C98" s="185"/>
      <c r="D98" s="185"/>
      <c r="E98" s="185"/>
      <c r="F98" s="185"/>
      <c r="G98" s="185"/>
      <c r="H98" s="185"/>
      <c r="I98" s="185"/>
      <c r="J98" s="185"/>
      <c r="K98" s="185"/>
      <c r="L98" s="185"/>
      <c r="M98" s="185"/>
      <c r="N98" s="185"/>
      <c r="O98" s="185"/>
      <c r="P98" s="185"/>
      <c r="Q98" s="185"/>
      <c r="R98" s="185"/>
      <c r="S98" s="185"/>
      <c r="T98" s="185"/>
      <c r="U98" s="185"/>
      <c r="V98" s="185"/>
      <c r="Z98" s="177"/>
    </row>
    <row r="99" spans="2:26" s="178" customFormat="1" ht="30" customHeight="1">
      <c r="B99" s="185"/>
      <c r="C99" s="185"/>
      <c r="D99" s="185"/>
      <c r="E99" s="185"/>
      <c r="F99" s="185"/>
      <c r="G99" s="185"/>
      <c r="H99" s="185"/>
      <c r="I99" s="185"/>
      <c r="J99" s="185"/>
      <c r="K99" s="185"/>
      <c r="L99" s="185"/>
      <c r="M99" s="185"/>
      <c r="N99" s="185"/>
      <c r="O99" s="185"/>
      <c r="P99" s="185"/>
      <c r="Q99" s="185"/>
      <c r="R99" s="185"/>
      <c r="S99" s="185"/>
      <c r="T99" s="185"/>
      <c r="U99" s="185"/>
      <c r="V99" s="185"/>
      <c r="Z99" s="177"/>
    </row>
    <row r="100" spans="2:26" s="178" customFormat="1" ht="30" customHeight="1">
      <c r="B100" s="185"/>
      <c r="C100" s="185"/>
      <c r="D100" s="185"/>
      <c r="E100" s="185"/>
      <c r="F100" s="185"/>
      <c r="G100" s="185"/>
      <c r="H100" s="185"/>
      <c r="I100" s="185"/>
      <c r="J100" s="185"/>
      <c r="K100" s="185"/>
      <c r="L100" s="185"/>
      <c r="M100" s="185"/>
      <c r="N100" s="185"/>
      <c r="O100" s="185"/>
      <c r="P100" s="185"/>
      <c r="Q100" s="185"/>
      <c r="R100" s="185"/>
      <c r="S100" s="185"/>
      <c r="T100" s="185"/>
      <c r="U100" s="185"/>
      <c r="V100" s="185"/>
      <c r="Z100" s="177"/>
    </row>
    <row r="101" spans="2:26" s="178" customFormat="1" ht="30" customHeight="1">
      <c r="B101" s="185"/>
      <c r="C101" s="185"/>
      <c r="D101" s="185"/>
      <c r="E101" s="185"/>
      <c r="F101" s="185"/>
      <c r="G101" s="185"/>
      <c r="H101" s="185"/>
      <c r="I101" s="185"/>
      <c r="J101" s="185"/>
      <c r="K101" s="185"/>
      <c r="L101" s="185"/>
      <c r="M101" s="185"/>
      <c r="N101" s="185"/>
      <c r="O101" s="185"/>
      <c r="P101" s="185"/>
      <c r="Q101" s="185"/>
      <c r="R101" s="185"/>
      <c r="S101" s="185"/>
      <c r="T101" s="185"/>
      <c r="U101" s="185"/>
      <c r="V101" s="185"/>
      <c r="Z101" s="177"/>
    </row>
    <row r="102" spans="2:26" s="178" customFormat="1" ht="30" customHeight="1">
      <c r="B102" s="185"/>
      <c r="C102" s="185"/>
      <c r="D102" s="185"/>
      <c r="E102" s="185"/>
      <c r="F102" s="185"/>
      <c r="G102" s="185"/>
      <c r="H102" s="185"/>
      <c r="I102" s="185"/>
      <c r="J102" s="185"/>
      <c r="K102" s="185"/>
      <c r="L102" s="185"/>
      <c r="M102" s="185"/>
      <c r="N102" s="185"/>
      <c r="O102" s="185"/>
      <c r="P102" s="185"/>
      <c r="Q102" s="185"/>
      <c r="R102" s="185"/>
      <c r="S102" s="185"/>
      <c r="T102" s="185"/>
      <c r="U102" s="185"/>
      <c r="V102" s="185"/>
      <c r="Z102" s="177"/>
    </row>
    <row r="103" spans="2:26" s="178" customFormat="1" ht="30" customHeight="1">
      <c r="B103" s="185"/>
      <c r="C103" s="185"/>
      <c r="D103" s="185"/>
      <c r="E103" s="185"/>
      <c r="F103" s="185"/>
      <c r="G103" s="185"/>
      <c r="H103" s="185"/>
      <c r="I103" s="185"/>
      <c r="J103" s="185"/>
      <c r="K103" s="185"/>
      <c r="L103" s="185"/>
      <c r="M103" s="185"/>
      <c r="N103" s="185"/>
      <c r="O103" s="185"/>
      <c r="P103" s="185"/>
      <c r="Q103" s="185"/>
      <c r="R103" s="185"/>
      <c r="S103" s="185"/>
      <c r="T103" s="185"/>
      <c r="U103" s="185"/>
      <c r="V103" s="185"/>
      <c r="Z103" s="177"/>
    </row>
    <row r="104" spans="2:26" s="178" customFormat="1" ht="30" customHeight="1">
      <c r="B104" s="185"/>
      <c r="C104" s="185"/>
      <c r="D104" s="185"/>
      <c r="E104" s="185"/>
      <c r="F104" s="185"/>
      <c r="G104" s="185"/>
      <c r="H104" s="185"/>
      <c r="I104" s="185"/>
      <c r="J104" s="185"/>
      <c r="K104" s="185"/>
      <c r="L104" s="185"/>
      <c r="M104" s="185"/>
      <c r="N104" s="185"/>
      <c r="O104" s="185"/>
      <c r="P104" s="185"/>
      <c r="Q104" s="185"/>
      <c r="R104" s="185"/>
      <c r="S104" s="185"/>
      <c r="T104" s="185"/>
      <c r="U104" s="185"/>
      <c r="V104" s="185"/>
      <c r="Z104" s="177"/>
    </row>
    <row r="105" spans="2:26" s="178" customFormat="1" ht="30" customHeight="1">
      <c r="B105" s="185"/>
      <c r="C105" s="185"/>
      <c r="D105" s="185"/>
      <c r="E105" s="185"/>
      <c r="F105" s="185"/>
      <c r="G105" s="185"/>
      <c r="H105" s="185"/>
      <c r="I105" s="185"/>
      <c r="J105" s="185"/>
      <c r="K105" s="185"/>
      <c r="L105" s="185"/>
      <c r="M105" s="185"/>
      <c r="N105" s="185"/>
      <c r="O105" s="185"/>
      <c r="P105" s="185"/>
      <c r="Q105" s="185"/>
      <c r="R105" s="185"/>
      <c r="S105" s="185"/>
      <c r="T105" s="185"/>
      <c r="U105" s="185"/>
      <c r="V105" s="185"/>
      <c r="Z105" s="177"/>
    </row>
    <row r="106" spans="2:26" s="178" customFormat="1" ht="30" customHeight="1">
      <c r="B106" s="185"/>
      <c r="C106" s="185"/>
      <c r="D106" s="185"/>
      <c r="E106" s="185"/>
      <c r="F106" s="185"/>
      <c r="G106" s="185"/>
      <c r="H106" s="185"/>
      <c r="I106" s="185"/>
      <c r="J106" s="185"/>
      <c r="K106" s="185"/>
      <c r="L106" s="185"/>
      <c r="M106" s="185"/>
      <c r="N106" s="185"/>
      <c r="O106" s="185"/>
      <c r="P106" s="185"/>
      <c r="Q106" s="185"/>
      <c r="R106" s="185"/>
      <c r="S106" s="185"/>
      <c r="T106" s="185"/>
      <c r="U106" s="185"/>
      <c r="V106" s="185"/>
      <c r="Z106" s="177"/>
    </row>
    <row r="107" spans="2:26" s="178" customFormat="1" ht="30" customHeight="1">
      <c r="B107" s="185"/>
      <c r="C107" s="185"/>
      <c r="D107" s="185"/>
      <c r="E107" s="185"/>
      <c r="F107" s="185"/>
      <c r="G107" s="185"/>
      <c r="H107" s="185"/>
      <c r="I107" s="185"/>
      <c r="J107" s="185"/>
      <c r="K107" s="185"/>
      <c r="L107" s="185"/>
      <c r="M107" s="185"/>
      <c r="N107" s="185"/>
      <c r="O107" s="185"/>
      <c r="P107" s="185"/>
      <c r="Q107" s="185"/>
      <c r="R107" s="185"/>
      <c r="S107" s="185"/>
      <c r="T107" s="185"/>
      <c r="U107" s="185"/>
      <c r="V107" s="185"/>
      <c r="Z107" s="177"/>
    </row>
    <row r="108" spans="2:26" s="178" customFormat="1" ht="30" customHeight="1">
      <c r="B108" s="185"/>
      <c r="C108" s="185"/>
      <c r="D108" s="185"/>
      <c r="E108" s="185"/>
      <c r="F108" s="185"/>
      <c r="G108" s="185"/>
      <c r="H108" s="185"/>
      <c r="I108" s="185"/>
      <c r="J108" s="185"/>
      <c r="K108" s="185"/>
      <c r="L108" s="185"/>
      <c r="M108" s="185"/>
      <c r="N108" s="185"/>
      <c r="O108" s="185"/>
      <c r="P108" s="185"/>
      <c r="Q108" s="185"/>
      <c r="R108" s="185"/>
      <c r="S108" s="185"/>
      <c r="T108" s="185"/>
      <c r="U108" s="185"/>
      <c r="V108" s="185"/>
      <c r="Z108" s="177"/>
    </row>
    <row r="109" spans="2:26" s="178" customFormat="1" ht="30" customHeight="1">
      <c r="B109" s="185"/>
      <c r="C109" s="185"/>
      <c r="D109" s="185"/>
      <c r="E109" s="185"/>
      <c r="F109" s="185"/>
      <c r="G109" s="185"/>
      <c r="H109" s="185"/>
      <c r="I109" s="185"/>
      <c r="J109" s="185"/>
      <c r="K109" s="185"/>
      <c r="L109" s="185"/>
      <c r="M109" s="185"/>
      <c r="N109" s="185"/>
      <c r="O109" s="185"/>
      <c r="P109" s="185"/>
      <c r="Q109" s="185"/>
      <c r="R109" s="185"/>
      <c r="S109" s="185"/>
      <c r="T109" s="185"/>
      <c r="U109" s="185"/>
      <c r="V109" s="185"/>
      <c r="Z109" s="177"/>
    </row>
    <row r="110" spans="2:26" s="178" customFormat="1" ht="30" customHeight="1">
      <c r="B110" s="185"/>
      <c r="C110" s="185"/>
      <c r="D110" s="185"/>
      <c r="E110" s="185"/>
      <c r="F110" s="185"/>
      <c r="G110" s="185"/>
      <c r="H110" s="185"/>
      <c r="I110" s="185"/>
      <c r="J110" s="185"/>
      <c r="K110" s="185"/>
      <c r="L110" s="185"/>
      <c r="M110" s="185"/>
      <c r="N110" s="185"/>
      <c r="O110" s="185"/>
      <c r="P110" s="185"/>
      <c r="Q110" s="185"/>
      <c r="R110" s="185"/>
      <c r="S110" s="185"/>
      <c r="T110" s="185"/>
      <c r="U110" s="185"/>
      <c r="V110" s="185"/>
      <c r="Z110" s="177"/>
    </row>
    <row r="111" spans="2:26" s="178" customFormat="1" ht="30" customHeight="1">
      <c r="B111" s="185"/>
      <c r="C111" s="185"/>
      <c r="D111" s="185"/>
      <c r="E111" s="185"/>
      <c r="F111" s="185"/>
      <c r="G111" s="185"/>
      <c r="H111" s="185"/>
      <c r="I111" s="185"/>
      <c r="J111" s="185"/>
      <c r="K111" s="185"/>
      <c r="L111" s="185"/>
      <c r="M111" s="185"/>
      <c r="N111" s="185"/>
      <c r="O111" s="185"/>
      <c r="P111" s="185"/>
      <c r="Q111" s="185"/>
      <c r="R111" s="185"/>
      <c r="S111" s="185"/>
      <c r="T111" s="185"/>
      <c r="U111" s="185"/>
      <c r="V111" s="185"/>
      <c r="Z111" s="177"/>
    </row>
    <row r="112" spans="2:26" s="178" customFormat="1" ht="30" customHeight="1">
      <c r="B112" s="185"/>
      <c r="C112" s="185"/>
      <c r="D112" s="185"/>
      <c r="E112" s="185"/>
      <c r="F112" s="185"/>
      <c r="G112" s="185"/>
      <c r="H112" s="185"/>
      <c r="I112" s="185"/>
      <c r="J112" s="185"/>
      <c r="K112" s="185"/>
      <c r="L112" s="185"/>
      <c r="M112" s="185"/>
      <c r="N112" s="185"/>
      <c r="O112" s="185"/>
      <c r="P112" s="185"/>
      <c r="Q112" s="185"/>
      <c r="R112" s="185"/>
      <c r="S112" s="185"/>
      <c r="T112" s="185"/>
      <c r="U112" s="185"/>
      <c r="V112" s="185"/>
      <c r="Z112" s="177"/>
    </row>
    <row r="113" spans="2:26" s="178" customFormat="1" ht="30" customHeight="1">
      <c r="B113" s="185"/>
      <c r="C113" s="185"/>
      <c r="D113" s="185"/>
      <c r="E113" s="185"/>
      <c r="F113" s="185"/>
      <c r="G113" s="185"/>
      <c r="H113" s="185"/>
      <c r="I113" s="185"/>
      <c r="J113" s="185"/>
      <c r="K113" s="185"/>
      <c r="L113" s="185"/>
      <c r="M113" s="185"/>
      <c r="N113" s="185"/>
      <c r="O113" s="185"/>
      <c r="P113" s="185"/>
      <c r="Q113" s="185"/>
      <c r="R113" s="185"/>
      <c r="S113" s="185"/>
      <c r="T113" s="185"/>
      <c r="U113" s="185"/>
      <c r="V113" s="185"/>
      <c r="Z113" s="177"/>
    </row>
  </sheetData>
  <sheetProtection selectLockedCells="1"/>
  <mergeCells count="50">
    <mergeCell ref="M6:M7"/>
    <mergeCell ref="A1:B2"/>
    <mergeCell ref="C1:Y2"/>
    <mergeCell ref="B4:Y4"/>
    <mergeCell ref="A6:A7"/>
    <mergeCell ref="B6:B7"/>
    <mergeCell ref="C6:C7"/>
    <mergeCell ref="D6:D7"/>
    <mergeCell ref="E6:E7"/>
    <mergeCell ref="F6:F7"/>
    <mergeCell ref="G6:G7"/>
    <mergeCell ref="H6:H7"/>
    <mergeCell ref="I6:I7"/>
    <mergeCell ref="J6:J7"/>
    <mergeCell ref="K6:K7"/>
    <mergeCell ref="L6:L7"/>
    <mergeCell ref="T6:T7"/>
    <mergeCell ref="U6:U7"/>
    <mergeCell ref="V6:V7"/>
    <mergeCell ref="W6:Y7"/>
    <mergeCell ref="A8:A9"/>
    <mergeCell ref="G8:G9"/>
    <mergeCell ref="L8:L9"/>
    <mergeCell ref="Q8:Q9"/>
    <mergeCell ref="V8:V9"/>
    <mergeCell ref="W8:Y9"/>
    <mergeCell ref="N6:N7"/>
    <mergeCell ref="O6:O7"/>
    <mergeCell ref="P6:P7"/>
    <mergeCell ref="Q6:Q7"/>
    <mergeCell ref="R6:R7"/>
    <mergeCell ref="S6:S7"/>
    <mergeCell ref="W10:Y11"/>
    <mergeCell ref="A12:A13"/>
    <mergeCell ref="W12:Y13"/>
    <mergeCell ref="A14:A15"/>
    <mergeCell ref="W14:Y15"/>
    <mergeCell ref="A10:A11"/>
    <mergeCell ref="F10:G23"/>
    <mergeCell ref="K10:L23"/>
    <mergeCell ref="P10:Q23"/>
    <mergeCell ref="U10:V23"/>
    <mergeCell ref="A22:A23"/>
    <mergeCell ref="W22:Y23"/>
    <mergeCell ref="A16:A17"/>
    <mergeCell ref="W16:Y17"/>
    <mergeCell ref="A18:A19"/>
    <mergeCell ref="W18:Y19"/>
    <mergeCell ref="A20:A21"/>
    <mergeCell ref="W20:Y21"/>
  </mergeCell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50</vt:i4>
      </vt:variant>
    </vt:vector>
  </HeadingPairs>
  <TitlesOfParts>
    <vt:vector size="62" baseType="lpstr">
      <vt:lpstr>1.IDP</vt:lpstr>
      <vt:lpstr>1_EficienciaIntervención</vt:lpstr>
      <vt:lpstr>1_Hoja de Registro</vt:lpstr>
      <vt:lpstr>2_EficaciaDevolución</vt:lpstr>
      <vt:lpstr>2_Hoja de Registro</vt:lpstr>
      <vt:lpstr>Objetivos procesos </vt:lpstr>
      <vt:lpstr>Password</vt:lpstr>
      <vt:lpstr>3_EficienciaImpulso</vt:lpstr>
      <vt:lpstr>3_Hoja de Registro</vt:lpstr>
      <vt:lpstr>Instrucciones </vt:lpstr>
      <vt:lpstr>Hoja1</vt:lpstr>
      <vt:lpstr>Control de Cambios</vt:lpstr>
      <vt:lpstr>APLICACIÓN_DE_POLÍTICAS_Y_O_NORMAS</vt:lpstr>
      <vt:lpstr>'1_EficienciaIntervención'!Área_de_impresión</vt:lpstr>
      <vt:lpstr>'2_EficaciaDevolución'!Área_de_impresión</vt:lpstr>
      <vt:lpstr>'3_EficienciaImpulso'!Área_de_impresión</vt:lpstr>
      <vt:lpstr>CATORCE</vt:lpstr>
      <vt:lpstr>CINCO</vt:lpstr>
      <vt:lpstr>CUATRO</vt:lpstr>
      <vt:lpstr>DIESINUEVE</vt:lpstr>
      <vt:lpstr>DIESIOCHO</vt:lpstr>
      <vt:lpstr>DIESISEIS</vt:lpstr>
      <vt:lpstr>DIESISIETE</vt:lpstr>
      <vt:lpstr>DIEZ</vt:lpstr>
      <vt:lpstr>DIRECCIONAMIENTO_Y_PLANEACIÓN_INSTITUCIONAL</vt:lpstr>
      <vt:lpstr>DOCE</vt:lpstr>
      <vt:lpstr>DOS</vt:lpstr>
      <vt:lpstr>GESTIÓN_ADMINISTRATIVA</vt:lpstr>
      <vt:lpstr>GESTIÓN_DE_LA_INFORMACIÓN</vt:lpstr>
      <vt:lpstr>GESTIÓN_DEL_TALENTO_HUMANO</vt:lpstr>
      <vt:lpstr>GESTIÓN_JURÍDICA</vt:lpstr>
      <vt:lpstr>INDICADOR</vt:lpstr>
      <vt:lpstr>NUEVE</vt:lpstr>
      <vt:lpstr>OCHO</vt:lpstr>
      <vt:lpstr>'1.IDP'!OLE_LINK28</vt:lpstr>
      <vt:lpstr>ONCE</vt:lpstr>
      <vt:lpstr>'1_EficienciaIntervención'!OTRO</vt:lpstr>
      <vt:lpstr>'2_EficaciaDevolución'!OTRO</vt:lpstr>
      <vt:lpstr>'3_EficienciaImpulso'!OTRO</vt:lpstr>
      <vt:lpstr>'1_EficienciaIntervención'!PROCES</vt:lpstr>
      <vt:lpstr>'2_EficaciaDevolución'!PROCES</vt:lpstr>
      <vt:lpstr>'3_EficienciaImpulso'!PROCES</vt:lpstr>
      <vt:lpstr>PROCESOS</vt:lpstr>
      <vt:lpstr>QUINCE</vt:lpstr>
      <vt:lpstr>SEIS</vt:lpstr>
      <vt:lpstr>SIETE</vt:lpstr>
      <vt:lpstr>'1_EficienciaIntervención'!SUBPROCES</vt:lpstr>
      <vt:lpstr>'2_EficaciaDevolución'!SUBPROCES</vt:lpstr>
      <vt:lpstr>'3_EficienciaImpulso'!SUBPROCES</vt:lpstr>
      <vt:lpstr>TRECE</vt:lpstr>
      <vt:lpstr>TRES</vt:lpstr>
      <vt:lpstr>UNO</vt:lpstr>
      <vt:lpstr>VEINTE</vt:lpstr>
      <vt:lpstr>VEINTICINCO</vt:lpstr>
      <vt:lpstr>VEINTICUATRO</vt:lpstr>
      <vt:lpstr>VEINTIDOS</vt:lpstr>
      <vt:lpstr>VEINTINUEVE</vt:lpstr>
      <vt:lpstr>VEINTIOCHO</vt:lpstr>
      <vt:lpstr>VEINTISEIS</vt:lpstr>
      <vt:lpstr>VEINTISIETE</vt:lpstr>
      <vt:lpstr>VEINTITRES</vt:lpstr>
      <vt:lpstr>VEINTIUNO</vt:lpstr>
    </vt:vector>
  </TitlesOfParts>
  <Manager>WILLIAM BADILLO DE  LA HOZ</Manager>
  <Company>Hewlett-Packard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HVIndicadores de Gestión MJD</dc:title>
  <dc:subject/>
  <dc:creator>WILLIAM BADILLO DE  LA HOZ</dc:creator>
  <cp:keywords/>
  <dc:description/>
  <cp:lastModifiedBy>Jose Steven Triana Gutierrez</cp:lastModifiedBy>
  <cp:revision/>
  <dcterms:created xsi:type="dcterms:W3CDTF">2014-02-11T20:40:24Z</dcterms:created>
  <dcterms:modified xsi:type="dcterms:W3CDTF">2026-02-16T14:57:20Z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DOCS AutoSave">
    <vt:lpwstr>20260127181250234</vt:lpwstr>
  </property>
  <property fmtid="{D5CDD505-2E9C-101B-9397-08002B2CF9AE}" pid="3" name="MSIP_Label_0e276b9b-e947-408c-8898-19de23b201e4_Enabled">
    <vt:lpwstr>true</vt:lpwstr>
  </property>
  <property fmtid="{D5CDD505-2E9C-101B-9397-08002B2CF9AE}" pid="4" name="MSIP_Label_0e276b9b-e947-408c-8898-19de23b201e4_SetDate">
    <vt:lpwstr>2026-02-12T20:20:39Z</vt:lpwstr>
  </property>
  <property fmtid="{D5CDD505-2E9C-101B-9397-08002B2CF9AE}" pid="5" name="MSIP_Label_0e276b9b-e947-408c-8898-19de23b201e4_Method">
    <vt:lpwstr>Standard</vt:lpwstr>
  </property>
  <property fmtid="{D5CDD505-2E9C-101B-9397-08002B2CF9AE}" pid="6" name="MSIP_Label_0e276b9b-e947-408c-8898-19de23b201e4_Name">
    <vt:lpwstr>Publica</vt:lpwstr>
  </property>
  <property fmtid="{D5CDD505-2E9C-101B-9397-08002B2CF9AE}" pid="7" name="MSIP_Label_0e276b9b-e947-408c-8898-19de23b201e4_SiteId">
    <vt:lpwstr>6ee94c34-bbd6-4647-a483-0e196a4de0ff</vt:lpwstr>
  </property>
  <property fmtid="{D5CDD505-2E9C-101B-9397-08002B2CF9AE}" pid="8" name="MSIP_Label_0e276b9b-e947-408c-8898-19de23b201e4_ActionId">
    <vt:lpwstr>8e0c8279-f851-4d39-82d5-01933aa8a2da</vt:lpwstr>
  </property>
  <property fmtid="{D5CDD505-2E9C-101B-9397-08002B2CF9AE}" pid="9" name="MSIP_Label_0e276b9b-e947-408c-8898-19de23b201e4_ContentBits">
    <vt:lpwstr>0</vt:lpwstr>
  </property>
  <property fmtid="{D5CDD505-2E9C-101B-9397-08002B2CF9AE}" pid="10" name="MSIP_Label_0e276b9b-e947-408c-8898-19de23b201e4_Tag">
    <vt:lpwstr>10, 3, 0, 1</vt:lpwstr>
  </property>
</Properties>
</file>