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rocesos/"/>
    </mc:Choice>
  </mc:AlternateContent>
  <xr:revisionPtr revIDLastSave="3" documentId="14_{82578F24-576C-4E9E-8ED4-FA80993362BD}" xr6:coauthVersionLast="47" xr6:coauthVersionMax="47" xr10:uidLastSave="{FFB23650-0A5F-4B8D-B105-3745AA7FAF5A}"/>
  <bookViews>
    <workbookView xWindow="-120" yWindow="-120" windowWidth="29040" windowHeight="15720" tabRatio="647" firstSheet="1" activeTab="7" xr2:uid="{00000000-000D-0000-FFFF-FFFF00000000}"/>
  </bookViews>
  <sheets>
    <sheet name="1.IDP" sheetId="7" state="hidden" r:id="rId1"/>
    <sheet name="1_SocEvaluadas" sheetId="1" r:id="rId2"/>
    <sheet name="Objetivos procesos " sheetId="13" state="hidden" r:id="rId3"/>
    <sheet name="1_Registro_SocEvaluadas" sheetId="12" r:id="rId4"/>
    <sheet name="Password" sheetId="14" state="hidden" r:id="rId5"/>
    <sheet name="2_Diagnostico" sheetId="15" r:id="rId6"/>
    <sheet name="2_RegistroDiagnostico" sheetId="16" r:id="rId7"/>
    <sheet name="3_GestionRiesgoIns" sheetId="17" r:id="rId8"/>
    <sheet name="3_Reg_GestionRiesgoIns" sheetId="18" r:id="rId9"/>
    <sheet name="Instrucciones " sheetId="10" r:id="rId10"/>
    <sheet name="Hoja1" sheetId="9" state="hidden" r:id="rId11"/>
    <sheet name="Control de Cambios" sheetId="11" r:id="rId12"/>
  </sheets>
  <definedNames>
    <definedName name="APLICACIÓN_DE_POLÍTICAS_Y_O_NORMAS">'1.IDP'!$D$4:$D$8</definedName>
    <definedName name="_xlnm.Print_Area" localSheetId="1">'1_SocEvaluadas'!$B$1:$X$63</definedName>
    <definedName name="_xlnm.Print_Area" localSheetId="5">'2_Diagnostico'!$B$1:$X$63</definedName>
    <definedName name="_xlnm.Print_Area" localSheetId="7">'3_GestionRiesgoIns'!$B$1:$X$63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'1_SocEvaluadas'!$X$14</definedName>
    <definedName name="PROCES">'1_SocEvaluadas'!$F$13</definedName>
    <definedName name="PROCESOS">'1.IDP'!$B$4:$B$18</definedName>
    <definedName name="QUINCE">'1.IDP'!$P$130:$P$136</definedName>
    <definedName name="SEIS">'1.IDP'!$G$130:$G$132</definedName>
    <definedName name="SIETE">'1.IDP'!$H$130:$H$133</definedName>
    <definedName name="SUBPROCES">'1_SocEvaluadas'!$O$13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5" l="1"/>
  <c r="F14" i="15"/>
  <c r="B23" i="18" l="1"/>
  <c r="B22" i="18"/>
  <c r="B21" i="18"/>
  <c r="B20" i="18"/>
  <c r="B19" i="18"/>
  <c r="B18" i="18"/>
  <c r="B17" i="18"/>
  <c r="B16" i="18"/>
  <c r="B15" i="18"/>
  <c r="B14" i="18"/>
  <c r="B13" i="18"/>
  <c r="B12" i="18"/>
  <c r="B11" i="18"/>
  <c r="B10" i="18"/>
  <c r="T9" i="18"/>
  <c r="S9" i="18"/>
  <c r="R9" i="18"/>
  <c r="U9" i="18" s="1"/>
  <c r="O9" i="18"/>
  <c r="P9" i="18" s="1"/>
  <c r="N9" i="18"/>
  <c r="M9" i="18"/>
  <c r="J9" i="18"/>
  <c r="I9" i="18"/>
  <c r="H9" i="18"/>
  <c r="K9" i="18" s="1"/>
  <c r="E9" i="18"/>
  <c r="D9" i="18"/>
  <c r="C9" i="18"/>
  <c r="F9" i="18" s="1"/>
  <c r="T8" i="18"/>
  <c r="S8" i="18"/>
  <c r="R8" i="18"/>
  <c r="U8" i="18" s="1"/>
  <c r="V8" i="18" s="1"/>
  <c r="O8" i="18"/>
  <c r="N8" i="18"/>
  <c r="M8" i="18"/>
  <c r="P8" i="18" s="1"/>
  <c r="Q8" i="18" s="1"/>
  <c r="J8" i="18"/>
  <c r="I8" i="18"/>
  <c r="H8" i="18"/>
  <c r="K8" i="18" s="1"/>
  <c r="L8" i="18" s="1"/>
  <c r="E8" i="18"/>
  <c r="D8" i="18"/>
  <c r="C8" i="18"/>
  <c r="F8" i="18" s="1"/>
  <c r="G8" i="18" s="1"/>
  <c r="B4" i="18"/>
  <c r="G68" i="17"/>
  <c r="F68" i="17"/>
  <c r="F67" i="17"/>
  <c r="K42" i="17"/>
  <c r="J42" i="17"/>
  <c r="I42" i="17"/>
  <c r="G42" i="17"/>
  <c r="J41" i="17"/>
  <c r="I41" i="17"/>
  <c r="F41" i="17"/>
  <c r="E41" i="17"/>
  <c r="W40" i="17"/>
  <c r="J68" i="17" s="1"/>
  <c r="V40" i="17"/>
  <c r="U40" i="17"/>
  <c r="I68" i="17" s="1"/>
  <c r="T40" i="17"/>
  <c r="T42" i="17" s="1"/>
  <c r="S40" i="17"/>
  <c r="S41" i="17" s="1"/>
  <c r="R40" i="17"/>
  <c r="R42" i="17" s="1"/>
  <c r="Q40" i="17"/>
  <c r="H68" i="17" s="1"/>
  <c r="P40" i="17"/>
  <c r="P41" i="17" s="1"/>
  <c r="O40" i="17"/>
  <c r="O42" i="17" s="1"/>
  <c r="N40" i="17"/>
  <c r="N41" i="17" s="1"/>
  <c r="M40" i="17"/>
  <c r="L40" i="17"/>
  <c r="K40" i="17"/>
  <c r="K41" i="17" s="1"/>
  <c r="J40" i="17"/>
  <c r="I40" i="17"/>
  <c r="H40" i="17"/>
  <c r="G40" i="17"/>
  <c r="G41" i="17" s="1"/>
  <c r="F40" i="17"/>
  <c r="F42" i="17" s="1"/>
  <c r="E40" i="17"/>
  <c r="E42" i="17" s="1"/>
  <c r="W38" i="17"/>
  <c r="V38" i="17"/>
  <c r="U38" i="17"/>
  <c r="T38" i="17"/>
  <c r="S38" i="17"/>
  <c r="R38" i="17"/>
  <c r="Q38" i="17"/>
  <c r="P38" i="17"/>
  <c r="O38" i="17"/>
  <c r="N38" i="17"/>
  <c r="M38" i="17"/>
  <c r="L38" i="17"/>
  <c r="K38" i="17"/>
  <c r="J38" i="17"/>
  <c r="I38" i="17"/>
  <c r="H38" i="17"/>
  <c r="G38" i="17"/>
  <c r="F38" i="17"/>
  <c r="E38" i="17"/>
  <c r="W37" i="17"/>
  <c r="J67" i="17" s="1"/>
  <c r="V37" i="17"/>
  <c r="U37" i="17"/>
  <c r="I67" i="17" s="1"/>
  <c r="T37" i="17"/>
  <c r="S37" i="17"/>
  <c r="R37" i="17"/>
  <c r="Q37" i="17"/>
  <c r="H67" i="17" s="1"/>
  <c r="P37" i="17"/>
  <c r="O37" i="17"/>
  <c r="N37" i="17"/>
  <c r="M37" i="17"/>
  <c r="L37" i="17"/>
  <c r="G67" i="17" s="1"/>
  <c r="K37" i="17"/>
  <c r="J37" i="17"/>
  <c r="I37" i="17"/>
  <c r="H37" i="17"/>
  <c r="G37" i="17"/>
  <c r="F37" i="17"/>
  <c r="E37" i="17"/>
  <c r="W36" i="17"/>
  <c r="V36" i="17"/>
  <c r="U36" i="17"/>
  <c r="Q36" i="17"/>
  <c r="M36" i="17"/>
  <c r="L36" i="17"/>
  <c r="H36" i="17"/>
  <c r="H41" i="17" s="1"/>
  <c r="F69" i="17" s="1"/>
  <c r="W35" i="17"/>
  <c r="W42" i="17" s="1"/>
  <c r="V35" i="17"/>
  <c r="V41" i="17" s="1"/>
  <c r="U35" i="17"/>
  <c r="U41" i="17" s="1"/>
  <c r="I69" i="17" s="1"/>
  <c r="Q35" i="17"/>
  <c r="Q41" i="17" s="1"/>
  <c r="H69" i="17" s="1"/>
  <c r="M35" i="17"/>
  <c r="L35" i="17"/>
  <c r="L41" i="17" s="1"/>
  <c r="G69" i="17" s="1"/>
  <c r="H35" i="17"/>
  <c r="F16" i="17"/>
  <c r="F14" i="17"/>
  <c r="B23" i="16"/>
  <c r="B22" i="16"/>
  <c r="B21" i="16"/>
  <c r="B20" i="16"/>
  <c r="B19" i="16"/>
  <c r="B18" i="16"/>
  <c r="B17" i="16"/>
  <c r="B16" i="16"/>
  <c r="B15" i="16"/>
  <c r="B14" i="16"/>
  <c r="B13" i="16"/>
  <c r="B12" i="16"/>
  <c r="B11" i="16"/>
  <c r="B10" i="16"/>
  <c r="T9" i="16"/>
  <c r="S9" i="16"/>
  <c r="R9" i="16"/>
  <c r="U9" i="16" s="1"/>
  <c r="O9" i="16"/>
  <c r="P9" i="16" s="1"/>
  <c r="N9" i="16"/>
  <c r="M9" i="16"/>
  <c r="J9" i="16"/>
  <c r="I9" i="16"/>
  <c r="H9" i="16"/>
  <c r="K9" i="16" s="1"/>
  <c r="E9" i="16"/>
  <c r="D9" i="16"/>
  <c r="C9" i="16"/>
  <c r="F9" i="16" s="1"/>
  <c r="T8" i="16"/>
  <c r="S8" i="16"/>
  <c r="R8" i="16"/>
  <c r="U8" i="16" s="1"/>
  <c r="V8" i="16" s="1"/>
  <c r="O8" i="16"/>
  <c r="N8" i="16"/>
  <c r="M8" i="16"/>
  <c r="P8" i="16" s="1"/>
  <c r="Q8" i="16" s="1"/>
  <c r="J8" i="16"/>
  <c r="I8" i="16"/>
  <c r="H8" i="16"/>
  <c r="K8" i="16" s="1"/>
  <c r="L8" i="16" s="1"/>
  <c r="E8" i="16"/>
  <c r="D8" i="16"/>
  <c r="C8" i="16"/>
  <c r="F8" i="16" s="1"/>
  <c r="G8" i="16" s="1"/>
  <c r="B4" i="16"/>
  <c r="G67" i="15"/>
  <c r="K41" i="15"/>
  <c r="J41" i="15"/>
  <c r="F41" i="15"/>
  <c r="E41" i="15"/>
  <c r="W40" i="15"/>
  <c r="J68" i="15" s="1"/>
  <c r="V40" i="15"/>
  <c r="U40" i="15"/>
  <c r="I68" i="15" s="1"/>
  <c r="T40" i="15"/>
  <c r="T42" i="15" s="1"/>
  <c r="S40" i="15"/>
  <c r="S42" i="15" s="1"/>
  <c r="R40" i="15"/>
  <c r="R42" i="15" s="1"/>
  <c r="Q40" i="15"/>
  <c r="H68" i="15" s="1"/>
  <c r="P40" i="15"/>
  <c r="P42" i="15" s="1"/>
  <c r="O40" i="15"/>
  <c r="O41" i="15" s="1"/>
  <c r="N40" i="15"/>
  <c r="N41" i="15" s="1"/>
  <c r="M40" i="15"/>
  <c r="L40" i="15"/>
  <c r="G68" i="15" s="1"/>
  <c r="K40" i="15"/>
  <c r="K42" i="15" s="1"/>
  <c r="J40" i="15"/>
  <c r="J42" i="15" s="1"/>
  <c r="I40" i="15"/>
  <c r="I41" i="15" s="1"/>
  <c r="H40" i="15"/>
  <c r="F68" i="15" s="1"/>
  <c r="G40" i="15"/>
  <c r="G41" i="15" s="1"/>
  <c r="F40" i="15"/>
  <c r="F42" i="15" s="1"/>
  <c r="E40" i="15"/>
  <c r="E42" i="15" s="1"/>
  <c r="W38" i="15"/>
  <c r="V38" i="15"/>
  <c r="U38" i="15"/>
  <c r="T38" i="15"/>
  <c r="S38" i="15"/>
  <c r="R38" i="15"/>
  <c r="Q38" i="15"/>
  <c r="P38" i="15"/>
  <c r="O38" i="15"/>
  <c r="N38" i="15"/>
  <c r="M38" i="15"/>
  <c r="L38" i="15"/>
  <c r="K38" i="15"/>
  <c r="J38" i="15"/>
  <c r="I38" i="15"/>
  <c r="H38" i="15"/>
  <c r="G38" i="15"/>
  <c r="F38" i="15"/>
  <c r="E38" i="15"/>
  <c r="W37" i="15"/>
  <c r="J67" i="15" s="1"/>
  <c r="V37" i="15"/>
  <c r="U37" i="15"/>
  <c r="I67" i="15" s="1"/>
  <c r="T37" i="15"/>
  <c r="S37" i="15"/>
  <c r="R37" i="15"/>
  <c r="Q37" i="15"/>
  <c r="H67" i="15" s="1"/>
  <c r="P37" i="15"/>
  <c r="O37" i="15"/>
  <c r="N37" i="15"/>
  <c r="M37" i="15"/>
  <c r="L37" i="15"/>
  <c r="K37" i="15"/>
  <c r="J37" i="15"/>
  <c r="I37" i="15"/>
  <c r="H37" i="15"/>
  <c r="F67" i="15" s="1"/>
  <c r="G37" i="15"/>
  <c r="F37" i="15"/>
  <c r="E37" i="15"/>
  <c r="W36" i="15"/>
  <c r="V36" i="15"/>
  <c r="U36" i="15"/>
  <c r="Q36" i="15"/>
  <c r="M36" i="15"/>
  <c r="L36" i="15"/>
  <c r="H36" i="15"/>
  <c r="W35" i="15"/>
  <c r="W41" i="15" s="1"/>
  <c r="J69" i="15" s="1"/>
  <c r="V35" i="15"/>
  <c r="U35" i="15"/>
  <c r="Q35" i="15"/>
  <c r="Q41" i="15" s="1"/>
  <c r="H69" i="15" s="1"/>
  <c r="M35" i="15"/>
  <c r="L35" i="15"/>
  <c r="H35" i="15"/>
  <c r="F16" i="1"/>
  <c r="F14" i="1"/>
  <c r="T41" i="17" l="1"/>
  <c r="S42" i="17"/>
  <c r="N42" i="17"/>
  <c r="M41" i="17"/>
  <c r="P42" i="17"/>
  <c r="Q42" i="17"/>
  <c r="O41" i="17"/>
  <c r="R41" i="17"/>
  <c r="M42" i="17"/>
  <c r="R41" i="15"/>
  <c r="T41" i="15"/>
  <c r="G42" i="15"/>
  <c r="L41" i="15"/>
  <c r="G69" i="15" s="1"/>
  <c r="H41" i="15"/>
  <c r="F69" i="15" s="1"/>
  <c r="M41" i="15"/>
  <c r="U42" i="15"/>
  <c r="V41" i="15"/>
  <c r="V42" i="17"/>
  <c r="W41" i="17"/>
  <c r="J69" i="17" s="1"/>
  <c r="H42" i="17"/>
  <c r="L42" i="17"/>
  <c r="U42" i="17"/>
  <c r="S41" i="15"/>
  <c r="W42" i="15"/>
  <c r="H42" i="15"/>
  <c r="U41" i="15"/>
  <c r="I69" i="15" s="1"/>
  <c r="Q42" i="15"/>
  <c r="I42" i="15"/>
  <c r="P41" i="15"/>
  <c r="V42" i="15"/>
  <c r="L42" i="15"/>
  <c r="M42" i="15"/>
  <c r="N42" i="15"/>
  <c r="O42" i="15"/>
  <c r="W40" i="1"/>
  <c r="V40" i="1"/>
  <c r="U40" i="1"/>
  <c r="T40" i="1"/>
  <c r="S40" i="1"/>
  <c r="R40" i="1"/>
  <c r="Q40" i="1"/>
  <c r="P40" i="1"/>
  <c r="O40" i="1"/>
  <c r="N40" i="1"/>
  <c r="N41" i="1" s="1"/>
  <c r="M40" i="1"/>
  <c r="L40" i="1"/>
  <c r="K40" i="1"/>
  <c r="J40" i="1"/>
  <c r="J41" i="1" s="1"/>
  <c r="I40" i="1"/>
  <c r="I41" i="1" s="1"/>
  <c r="H40" i="1"/>
  <c r="F40" i="1"/>
  <c r="F41" i="1" s="1"/>
  <c r="G40" i="1"/>
  <c r="G41" i="1" s="1"/>
  <c r="E40" i="1"/>
  <c r="E41" i="1" s="1"/>
  <c r="B23" i="12"/>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T41" i="1"/>
  <c r="R41" i="1"/>
  <c r="P41" i="1"/>
  <c r="S41" i="1"/>
  <c r="O41" i="1"/>
  <c r="K41" i="1"/>
  <c r="V38" i="1"/>
  <c r="U38" i="1"/>
  <c r="T38" i="1"/>
  <c r="S38" i="1"/>
  <c r="R38" i="1"/>
  <c r="Q38" i="1"/>
  <c r="P38" i="1"/>
  <c r="O38" i="1"/>
  <c r="N38" i="1"/>
  <c r="K38" i="1"/>
  <c r="J38" i="1"/>
  <c r="I38" i="1"/>
  <c r="G38" i="1"/>
  <c r="F38" i="1"/>
  <c r="E38" i="1"/>
  <c r="W37" i="1"/>
  <c r="V37" i="1"/>
  <c r="U37" i="1"/>
  <c r="T37" i="1"/>
  <c r="S37" i="1"/>
  <c r="R37" i="1"/>
  <c r="Q37" i="1"/>
  <c r="P37" i="1"/>
  <c r="O37" i="1"/>
  <c r="N37" i="1"/>
  <c r="M37" i="1"/>
  <c r="L37" i="1"/>
  <c r="K37" i="1"/>
  <c r="J37" i="1"/>
  <c r="I37" i="1"/>
  <c r="H37" i="1"/>
  <c r="G37" i="1"/>
  <c r="F37" i="1"/>
  <c r="E37" i="1"/>
  <c r="W36" i="1"/>
  <c r="V36" i="1"/>
  <c r="U36" i="1"/>
  <c r="Q36" i="1"/>
  <c r="M36" i="1"/>
  <c r="L36" i="1"/>
  <c r="H36" i="1"/>
  <c r="W35" i="1"/>
  <c r="V35" i="1"/>
  <c r="U35" i="1"/>
  <c r="U41" i="1" s="1"/>
  <c r="Q35" i="1"/>
  <c r="Q41" i="1" s="1"/>
  <c r="M35" i="1"/>
  <c r="L35" i="1"/>
  <c r="L38" i="1" s="1"/>
  <c r="H35" i="1"/>
  <c r="H41" i="1" l="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73ACFAA-6D18-43E0-B75E-D419FF3D5EC4}">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C8A5E455-0378-4999-B087-546CAE6B7585}">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CD2C9400-5FCA-48D3-BBC3-3876748214CD}">
      <text>
        <r>
          <rPr>
            <sz val="12"/>
            <color indexed="81"/>
            <rFont val="Tahoma"/>
            <family val="2"/>
          </rPr>
          <t>Indique el valor  inicial del indicador, definido como punto de referencia para la medición.</t>
        </r>
      </text>
    </comment>
    <comment ref="E30" authorId="0" shapeId="0" xr:uid="{F0087415-44E0-42E0-A625-C632C54128EB}">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CE88D885-FBB6-4C35-9134-6FED4A000A39}">
      <text>
        <r>
          <rPr>
            <sz val="12"/>
            <color indexed="81"/>
            <rFont val="Tahoma"/>
            <family val="2"/>
          </rPr>
          <t>Establecer el valor de cumplimiento que se pretende obtener para el periodo. Se expresa en ocasiones en PORCENTAJE (%)</t>
        </r>
      </text>
    </comment>
    <comment ref="P30" authorId="0" shapeId="0" xr:uid="{876BC06A-0AFA-4C25-843E-AA961C1D9C50}">
      <text>
        <r>
          <rPr>
            <sz val="12"/>
            <color indexed="81"/>
            <rFont val="Tahoma"/>
            <family val="2"/>
          </rPr>
          <t>Realizar una descrpción cualitativa de la meta</t>
        </r>
        <r>
          <rPr>
            <sz val="9"/>
            <color indexed="81"/>
            <rFont val="Tahoma"/>
            <family val="2"/>
          </rPr>
          <t xml:space="preserve">
</t>
        </r>
      </text>
    </comment>
    <comment ref="N44" authorId="1" shapeId="0" xr:uid="{8E7D2D40-156A-4362-8243-33943AAE5A4E}">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65BF5A29-379E-496B-AAC7-984D89B6B744}">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F7F483C2-0EDA-46A4-9D1B-58C575CE78AD}">
      <text>
        <r>
          <rPr>
            <sz val="12"/>
            <color indexed="81"/>
            <rFont val="Tahoma"/>
            <family val="2"/>
          </rPr>
          <t>Marque con una X, en caso de requerir formular plan de requerimiento.</t>
        </r>
        <r>
          <rPr>
            <sz val="9"/>
            <color indexed="81"/>
            <rFont val="Tahoma"/>
            <family val="2"/>
          </rPr>
          <t xml:space="preserve">
</t>
        </r>
      </text>
    </comment>
    <comment ref="U58" authorId="2" shapeId="0" xr:uid="{BAD9E765-8153-4566-9895-14DD2EF0478A}">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FDC21E98-E2AA-4996-9483-F5DEF09221F3}">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DD9B70E0-7E1D-43BA-8706-FB0E0BAD9FCF}">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D0E12F9-A1D7-4BA1-AD17-42432B43FA73}">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C49261A8-D39F-4B88-B137-1D7D6041D8C8}">
      <text>
        <r>
          <rPr>
            <sz val="12"/>
            <color indexed="81"/>
            <rFont val="Tahoma"/>
            <family val="2"/>
          </rPr>
          <t>Indique el valor  inicial del indicador, definido como punto de referencia para la medición.</t>
        </r>
      </text>
    </comment>
    <comment ref="E30" authorId="0" shapeId="0" xr:uid="{14C695B0-DB59-4D42-BC75-B92169D6D414}">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2D7AD66F-ED9B-42A0-8A50-EAC5E9E60D89}">
      <text>
        <r>
          <rPr>
            <sz val="12"/>
            <color indexed="81"/>
            <rFont val="Tahoma"/>
            <family val="2"/>
          </rPr>
          <t>Establecer el valor de cumplimiento que se pretende obtener para el periodo. Se expresa en ocasiones en PORCENTAJE (%)</t>
        </r>
      </text>
    </comment>
    <comment ref="P30" authorId="0" shapeId="0" xr:uid="{16E5E6C9-A5BF-4384-A7D9-08E65CAFC119}">
      <text>
        <r>
          <rPr>
            <sz val="12"/>
            <color indexed="81"/>
            <rFont val="Tahoma"/>
            <family val="2"/>
          </rPr>
          <t>Realizar una descrpción cualitativa de la meta</t>
        </r>
        <r>
          <rPr>
            <sz val="9"/>
            <color indexed="81"/>
            <rFont val="Tahoma"/>
            <family val="2"/>
          </rPr>
          <t xml:space="preserve">
</t>
        </r>
      </text>
    </comment>
    <comment ref="N44" authorId="1" shapeId="0" xr:uid="{E283F5A0-6C43-44D9-8A5D-53220D567144}">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FFF1679E-F4EC-4837-9FB6-EE72194C06D6}">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5F4B8449-4E48-44C8-BDC1-EAF05691DED3}">
      <text>
        <r>
          <rPr>
            <sz val="12"/>
            <color indexed="81"/>
            <rFont val="Tahoma"/>
            <family val="2"/>
          </rPr>
          <t>Marque con una X, en caso de requerir formular plan de requerimiento.</t>
        </r>
        <r>
          <rPr>
            <sz val="9"/>
            <color indexed="81"/>
            <rFont val="Tahoma"/>
            <family val="2"/>
          </rPr>
          <t xml:space="preserve">
</t>
        </r>
      </text>
    </comment>
    <comment ref="U58" authorId="2" shapeId="0" xr:uid="{D084A499-4ADA-48C2-ADB3-2C7328966169}">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2BE6D141-86AA-4B40-ADBC-F42614C81346}">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<sst xmlns="http://schemas.openxmlformats.org/spreadsheetml/2006/main" count="1274" uniqueCount="691">
  <si>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</si>
  <si>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</si>
  <si>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</si>
  <si>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</si>
  <si>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</si>
  <si>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</si>
  <si>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</si>
  <si>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</si>
  <si>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</si>
  <si>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</si>
  <si>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</si>
  <si>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</si>
  <si>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</si>
  <si>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</si>
  <si>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</si>
  <si>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</si>
  <si>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</si>
  <si>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</si>
  <si>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</si>
  <si>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</si>
  <si>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</si>
  <si>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</si>
  <si>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</si>
  <si>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</si>
  <si>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</si>
  <si>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</si>
  <si>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</si>
  <si>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</si>
  <si>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</si>
  <si>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</si>
  <si>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</si>
  <si>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</si>
  <si>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</si>
  <si>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</si>
  <si>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</si>
  <si>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</si>
  <si>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</si>
  <si>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</si>
  <si>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</si>
  <si>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</si>
  <si>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</si>
  <si>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</si>
  <si>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</si>
  <si>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</si>
  <si>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</si>
  <si>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</si>
  <si>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</si>
  <si>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</si>
  <si>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</si>
  <si>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</si>
  <si>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</si>
  <si>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</si>
  <si>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</si>
  <si>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</si>
  <si>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</si>
  <si>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</si>
  <si>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</si>
  <si>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</si>
  <si>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</si>
  <si>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</si>
  <si>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</si>
  <si>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</si>
  <si>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</si>
  <si>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</si>
  <si>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</si>
  <si>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</si>
  <si>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</si>
  <si>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</si>
  <si>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</si>
  <si>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</si>
  <si>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</si>
  <si>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</si>
  <si>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</si>
  <si>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</si>
  <si>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</si>
  <si>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</si>
  <si>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</si>
  <si>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</si>
  <si>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</si>
  <si>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</si>
  <si>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</si>
  <si>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</si>
  <si>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</si>
  <si>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</si>
  <si>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</si>
  <si>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</si>
  <si>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</si>
  <si>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</si>
  <si>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</si>
  <si>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</si>
  <si>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</si>
  <si>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</si>
  <si>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</si>
  <si>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</si>
  <si>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</si>
  <si>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</si>
  <si>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</si>
  <si>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</si>
  <si>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</si>
  <si>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</si>
  <si>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</si>
  <si>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</si>
  <si>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</si>
  <si>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</si>
  <si>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</si>
  <si>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</si>
  <si>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</si>
  <si>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</si>
  <si>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</si>
  <si>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</si>
  <si>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</si>
  <si>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</si>
  <si>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</si>
  <si>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</si>
  <si>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</si>
  <si>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</si>
  <si>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</si>
  <si>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</si>
  <si>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</si>
  <si>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</si>
  <si>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</si>
  <si>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</si>
  <si>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</si>
  <si>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</si>
  <si>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</si>
  <si>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</si>
  <si>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</si>
  <si>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</si>
  <si>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</si>
  <si>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</si>
  <si>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</si>
  <si>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</si>
  <si>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</si>
  <si>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</si>
  <si>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</si>
  <si>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</si>
  <si>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</si>
  <si>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</si>
  <si>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</si>
  <si>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</si>
  <si>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</si>
  <si>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</si>
  <si>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</si>
  <si>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</si>
  <si>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</si>
  <si>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</si>
  <si>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</si>
  <si>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</si>
  <si>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</si>
  <si>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</si>
  <si>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</si>
  <si>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</si>
  <si>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</si>
  <si>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</si>
  <si>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</si>
  <si>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</si>
  <si>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</si>
  <si>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</si>
  <si>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</si>
  <si>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</si>
  <si>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</si>
  <si>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</si>
  <si>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</si>
  <si>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</si>
  <si>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</si>
  <si>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</si>
  <si>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</si>
  <si>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</si>
  <si>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</si>
  <si>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</si>
  <si>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</si>
  <si>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</si>
  <si>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</si>
  <si>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</si>
  <si>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</si>
  <si>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</si>
  <si>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</si>
  <si>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</si>
  <si>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</si>
  <si>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</si>
  <si>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</si>
  <si>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</si>
  <si>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</si>
  <si>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</si>
  <si>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</si>
  <si>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</si>
  <si>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</si>
  <si>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</si>
  <si>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</si>
  <si>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</si>
  <si>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</si>
  <si>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</si>
  <si>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</si>
  <si>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</si>
  <si>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</si>
  <si>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</si>
  <si>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</si>
  <si>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</si>
  <si>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</si>
  <si>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</si>
  <si>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</si>
  <si>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</si>
  <si>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</si>
  <si>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</si>
  <si>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</si>
  <si>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</si>
  <si>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</si>
  <si>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</si>
  <si>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</si>
  <si>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</si>
  <si>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</si>
  <si>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</si>
  <si>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</si>
  <si>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</si>
  <si>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</si>
  <si>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</si>
  <si>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</si>
  <si>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</si>
  <si>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</si>
  <si>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</si>
  <si>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</si>
  <si>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</si>
  <si>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</si>
  <si>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</si>
  <si>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</si>
  <si>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</si>
  <si>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</si>
  <si>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</si>
  <si>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</si>
  <si>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</si>
  <si>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</si>
  <si>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</si>
  <si>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</si>
  <si>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</si>
  <si>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</si>
  <si>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</si>
  <si>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</si>
  <si>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</si>
  <si>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</si>
  <si>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</si>
  <si>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</si>
  <si>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</si>
  <si>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</si>
  <si>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</si>
  <si>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</si>
  <si>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</si>
  <si>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</si>
  <si>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</si>
  <si>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</si>
  <si>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</si>
  <si>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</si>
  <si>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</si>
  <si>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</si>
  <si>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</si>
  <si>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</si>
  <si>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</si>
  <si>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</si>
  <si>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</si>
  <si>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</si>
  <si>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</si>
  <si>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</si>
  <si>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</si>
  <si>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</si>
  <si>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</si>
  <si>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</si>
  <si>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</si>
  <si>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</si>
  <si>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</si>
  <si>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</si>
  <si>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</si>
  <si>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</si>
  <si>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</si>
  <si>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</si>
  <si>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</si>
  <si>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</si>
  <si>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</si>
  <si>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</si>
  <si>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</si>
  <si>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</si>
  <si>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</si>
  <si>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</si>
  <si>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</si>
  <si>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</si>
  <si>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</si>
  <si>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</si>
  <si>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</si>
  <si>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</si>
  <si>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</si>
  <si>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</si>
  <si>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</si>
  <si>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</si>
  <si>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</si>
  <si>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</si>
  <si>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</si>
  <si>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</si>
  <si>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</si>
  <si>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</si>
  <si>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</si>
  <si>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</si>
  <si>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</si>
  <si>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</si>
  <si>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</si>
  <si>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</si>
  <si>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</si>
  <si>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</si>
  <si>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</si>
  <si>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</si>
  <si>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</si>
  <si>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</si>
  <si>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</si>
  <si>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</si>
  <si>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</si>
  <si>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</si>
  <si>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</si>
  <si>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</si>
  <si>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</si>
  <si>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</si>
  <si>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</si>
  <si>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</si>
  <si>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</si>
  <si>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</si>
  <si>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</si>
  <si>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</si>
  <si>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</si>
  <si>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</si>
  <si>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</si>
  <si>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</si>
  <si>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</si>
  <si>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</si>
  <si>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</si>
  <si>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</si>
  <si>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</si>
  <si>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</si>
  <si>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</si>
  <si>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</si>
  <si>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</si>
  <si>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</si>
  <si>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</si>
  <si>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</si>
  <si>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</si>
  <si>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</si>
  <si>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</si>
  <si>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</si>
  <si>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</si>
  <si>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</si>
  <si>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</si>
  <si>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</si>
  <si>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</si>
  <si>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</si>
  <si>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</si>
  <si>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</si>
  <si>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</si>
  <si>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</si>
  <si>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</si>
  <si>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</si>
  <si>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</si>
  <si>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</si>
  <si>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</si>
  <si>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</si>
  <si>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</si>
  <si>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</si>
  <si>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</si>
  <si>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</si>
  <si>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</si>
  <si>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</si>
  <si>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</si>
  <si>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</si>
  <si>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</si>
  <si>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</si>
  <si>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</si>
  <si>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</si>
  <si>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</si>
  <si>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</si>
  <si>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</si>
  <si>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</si>
  <si>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</si>
  <si>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</si>
  <si>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</si>
  <si>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</si>
  <si>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</si>
  <si>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</si>
  <si>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</si>
  <si>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</si>
  <si>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</si>
  <si>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</si>
  <si>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</si>
  <si>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</si>
  <si>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</si>
  <si>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</si>
  <si>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</si>
  <si>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</si>
  <si>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</si>
  <si>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</si>
  <si>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</si>
  <si>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</si>
  <si>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</si>
  <si>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</si>
  <si>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</si>
  <si>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</si>
  <si>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</si>
  <si>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</si>
  <si>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</si>
  <si>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</si>
  <si>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</si>
  <si>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</si>
  <si>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</si>
  <si>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</si>
  <si>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</si>
  <si>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</si>
  <si>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</si>
  <si>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</si>
  <si>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</si>
  <si>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</si>
  <si>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</si>
  <si>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</si>
  <si>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</si>
  <si>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</si>
  <si>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</si>
  <si>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</si>
  <si>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</si>
  <si>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</si>
  <si>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</si>
  <si>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</si>
  <si>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</si>
  <si>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</si>
  <si>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</si>
  <si>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</si>
  <si>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</si>
  <si>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</si>
  <si>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</si>
  <si>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</si>
  <si>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</si>
  <si>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</si>
  <si>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</si>
  <si>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</si>
  <si>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</si>
  <si>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</si>
  <si>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</si>
  <si>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</si>
  <si>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</si>
  <si>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</si>
  <si>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</si>
  <si>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</si>
  <si>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</si>
  <si>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</si>
  <si>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</si>
  <si>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</si>
  <si>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</si>
  <si>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</si>
  <si>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</si>
  <si>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</si>
  <si>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</si>
  <si>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</si>
  <si>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</si>
  <si>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</si>
  <si>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</si>
  <si>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</si>
  <si>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</si>
  <si>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</si>
  <si>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</si>
  <si>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</si>
  <si>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</si>
  <si>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</si>
  <si>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</si>
  <si>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</si>
  <si>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</si>
  <si>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</si>
  <si>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</si>
  <si>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</si>
  <si>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</si>
  <si>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</si>
  <si>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</si>
  <si>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</si>
  <si>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</si>
  <si>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</si>
  <si>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</si>
  <si>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</si>
  <si>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</si>
  <si>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</si>
  <si>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</si>
  <si>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</si>
  <si>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</si>
  <si>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</si>
  <si>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</si>
  <si>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</si>
  <si>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</si>
  <si>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</si>
  <si>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</si>
  <si>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</si>
  <si>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</si>
  <si>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</si>
  <si>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</si>
  <si>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</si>
  <si>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</si>
  <si>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</si>
  <si>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</si>
  <si>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</si>
  <si>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</si>
  <si>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</si>
  <si>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</si>
  <si>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</si>
  <si>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</si>
  <si>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</si>
  <si>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</si>
  <si>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</si>
  <si>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</si>
  <si>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</si>
  <si>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</si>
  <si>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</si>
  <si>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</si>
  <si>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</si>
  <si>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</si>
  <si>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</si>
  <si>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</si>
  <si>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</si>
  <si>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</si>
  <si>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</si>
  <si>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</si>
  <si>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</si>
  <si>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</si>
  <si>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</si>
  <si>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</si>
  <si>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</si>
  <si>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</si>
  <si>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</si>
  <si>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</si>
  <si>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</si>
  <si>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</si>
  <si>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</si>
  <si>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</si>
  <si>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</si>
  <si>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</si>
  <si>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</si>
  <si>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</si>
  <si>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</si>
  <si>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</si>
  <si>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</si>
  <si>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</si>
  <si>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</si>
  <si>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</si>
  <si>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</si>
  <si>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</si>
  <si>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</si>
  <si>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</si>
  <si>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</si>
  <si>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</si>
  <si>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</si>
  <si>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</si>
  <si>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</si>
  <si>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</si>
  <si>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</si>
  <si>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</si>
  <si>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</si>
  <si>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</si>
  <si>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</si>
  <si>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</si>
  <si>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</si>
  <si>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</si>
  <si>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</si>
  <si>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</si>
  <si>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</si>
  <si>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</si>
  <si>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</si>
  <si>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</si>
  <si>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</si>
  <si>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</si>
  <si>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</si>
  <si>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</si>
  <si>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</si>
  <si>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</si>
  <si>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</si>
  <si>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</si>
  <si>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</si>
  <si>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</si>
  <si>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</si>
  <si>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</si>
  <si>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</si>
  <si>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</si>
  <si>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</si>
  <si>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</si>
  <si>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</si>
  <si>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</si>
  <si>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</si>
  <si>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</si>
  <si>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</si>
  <si>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</si>
  <si>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</si>
  <si>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</si>
  <si>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</si>
  <si>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</si>
  <si>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</si>
  <si>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</si>
  <si>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</si>
  <si>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</si>
  <si>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</si>
  <si>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</si>
  <si>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</si>
  <si>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</si>
  <si>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</si>
  <si>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</si>
  <si>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</si>
  <si>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</si>
  <si>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</si>
  <si>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</si>
  <si>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</si>
  <si>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</si>
  <si>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</si>
  <si>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</si>
  <si>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</si>
  <si>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</si>
  <si>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</si>
  <si>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</si>
  <si>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</si>
  <si>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</si>
  <si>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</si>
  <si>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</si>
  <si>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</si>
  <si>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</si>
  <si>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</si>
  <si>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</si>
  <si>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</si>
  <si>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</si>
  <si>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</si>
  <si>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</si>
  <si>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</si>
  <si>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</si>
  <si>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</si>
  <si>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</si>
  <si>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</si>
  <si>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</si>
  <si>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</si>
  <si>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</si>
  <si>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</si>
  <si>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</si>
  <si>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</si>
  <si>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</si>
  <si>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</si>
  <si>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</si>
  <si>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</si>
  <si>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</si>
  <si>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</si>
  <si>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</si>
  <si>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</si>
  <si>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</si>
  <si>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</si>
  <si>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</si>
  <si>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</si>
  <si>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</si>
  <si>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</si>
  <si>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</si>
  <si>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</si>
  <si>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</si>
  <si>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</si>
  <si>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</si>
  <si>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</si>
  <si>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</si>
  <si>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</si>
  <si>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</si>
  <si>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</si>
  <si>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</si>
  <si>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</si>
  <si>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</si>
  <si>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</si>
  <si>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</si>
  <si>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</si>
  <si>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</si>
  <si>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</si>
  <si>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</si>
  <si>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</si>
  <si>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Grupo de Análisi y Seguimiento Financiero</t>
  </si>
  <si>
    <t>Sociedades evaluadas</t>
  </si>
  <si>
    <t>Medir el porcentaje sociedades evaluadas en el seguimiento financiero y contable frente a las sociedades asignadas programadas</t>
  </si>
  <si>
    <t>Total sociedades asignadas</t>
  </si>
  <si>
    <t>Número de sociedades evaluadas en el periodo</t>
  </si>
  <si>
    <t>Bases de datos</t>
  </si>
  <si>
    <t>Coordinadora del Grupo de Análisis y Seguimiento Financiero</t>
  </si>
  <si>
    <t>Número de sociedades evaluadas en el período: Todas las sociedades con el oficio de requerimiento (observaciones) o Archivo
Total sociedades asignadas: Total de sociedades programadas a los ponentes</t>
  </si>
  <si>
    <t>Diagnóstico de la sociedad</t>
  </si>
  <si>
    <t>Garantizar que los diagnósticos de las sociedades se realicen en el tiempo oportuno</t>
  </si>
  <si>
    <t>Número de sociedades con los diagnósticos realizados en el tiempo oportuno</t>
  </si>
  <si>
    <t>Número de sociedades con diagnóstico realizado</t>
  </si>
  <si>
    <t>Diagnóstico realizado en el tiempo oportuno: Llevar a cabo el diagnóstico, sin retrasos y garantizando la disponibilidad de la información.
Diagnostico realizado: Llevar a cabo el diagnostico en la sociedad.</t>
  </si>
  <si>
    <t xml:space="preserve">El 100% de las sociedades debe contar con diagnósticos realizados oportunamente </t>
  </si>
  <si>
    <t>El total de sociedades asignadas deben ser evaluadas</t>
  </si>
  <si>
    <t>Impacto Gestión de riesgo de insolvencia</t>
  </si>
  <si>
    <t>Categorizar las medidas adoptadas frente al riesgo de Insolvencia</t>
  </si>
  <si>
    <t>Total de medidas adoptadas por la entidad en el periodo evaluado</t>
  </si>
  <si>
    <t>Numero de sociedades gestionadas en el periodo evaluado</t>
  </si>
  <si>
    <t>Módulo de seguimiento financiero</t>
  </si>
  <si>
    <t>Total de medidas adoptadas por la entidad en el periodo evaluado: Son las sociedades en seguimiento financiero o con plan de mejoramiento. Las medidas son: Plan de mejoramiento; Control (Art. 85); Investigaciones Administrativas (ley 222 Art 87); Reorganización (Ley1116); Liquidación Judicial (Ley1116); y Archivo por Riesgo Bajo.
Numero de sociedades gestionadas en el periodo evaluado:  Son la muestra de la política de supervisión,  más los casos especiales, más sociedades en seguimiento de periodos anteriores.</t>
  </si>
  <si>
    <t>Del número de sociedades gestionadas en el periodo, por lo menos el 91% deben tener adopción de medidas de seguimiento financiero o de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</si>
</sst>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53">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22"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25" fillId="13" borderId="1" xfId="0" applyFont="1" applyFill="1" applyBorder="1" applyAlignment="1" applyProtection="1">
      <alignment horizontal="center"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22" fillId="7"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5" fillId="3" borderId="3" xfId="0" applyFont="1" applyFill="1" applyBorder="1" applyAlignment="1" applyProtection="1">
      <alignment horizontal="justify" vertical="center"/>
      <protection locked="0" hidden="1"/>
    </xf>
    <xf numFmtId="0" fontId="25" fillId="3" borderId="17" xfId="0" applyFont="1" applyFill="1" applyBorder="1" applyAlignment="1" applyProtection="1">
      <alignment horizontal="justify" vertical="center"/>
      <protection locked="0" hidden="1"/>
    </xf>
    <xf numFmtId="0" fontId="25" fillId="3" borderId="3" xfId="0" applyFont="1" applyFill="1" applyBorder="1" applyAlignment="1" applyProtection="1">
      <alignment horizontal="justify" vertical="center" wrapText="1"/>
      <protection locked="0" hidden="1"/>
    </xf>
    <xf numFmtId="0" fontId="25" fillId="3" borderId="3" xfId="0" applyFont="1" applyFill="1" applyBorder="1" applyAlignment="1" applyProtection="1">
      <alignment horizontal="justify" vertical="center" wrapText="1"/>
      <protection hidden="1"/>
    </xf>
  </cellXfs>
  <cellStyles count="4">
    <cellStyle name="Normal" xfId="0" builtinId="0"/>
    <cellStyle name="Normal 2" xfId="2" xr:uid="{00000000-0005-0000-0000-000002000000}"/>
    <cellStyle name="Normal 3" xfId="3" xr:uid="{67966900-3B66-4CD4-9D49-1929DF6CCC78}"/>
    <cellStyle name="Porcentaje" xfId="1" builtinId="5"/>
  </cellStyles>
  <dxfs count="51">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('1_SocEvaluadas'!$E$34:$G$34,'1_SocEvaluadas'!$I$34:$K$34,'1_SocEvaluadas'!$N$34:$P$34,'1_SocEvaluadas'!$R$34:$T$34)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('1_SocEvaluadas'!$E$37:$G$37,'1_SocEvaluadas'!$I$37:$K$37,'1_SocEvaluadas'!$N$37:$P$37,'1_SocEvaluadas'!$R$37:$T$37)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'1_SocEvaluadas'!$F$66:$J$66</c:f>
              <c:strCache>
                <c:ptCount val="5"/>
                <c:pt idx="0">
                  <c:v>Trimestre 1</c:v>
                </c:pt>
                <c:pt idx="1">
                  <c:v>Trimestre 2 - Semestre 1</c:v>
                </c:pt>
                <c:pt idx="2">
                  <c:v>Trimestre 3</c:v>
                </c:pt>
                <c:pt idx="3">
                  <c:v>Trimestre 4 - Semestre 2</c:v>
                </c:pt>
                <c:pt idx="4">
                  <c:v>Anual - Acumulado</c:v>
                </c:pt>
              </c:strCache>
            </c:strRef>
          </c:cat>
          <c:val>
            <c:numRef>
              <c:f>'1_SocEvaluadas'!$F$68:$J$68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('1_SocEvaluadas'!$E$38:$G$38,'1_SocEvaluadas'!$I$38:$K$38,'1_SocEvaluadas'!$N$38:$P$38,'1_SocEvaluadas'!$R$38:$T$38)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('1_SocEvaluadas'!$E$41:$G$41,'1_SocEvaluadas'!$I$41:$K$41,'1_SocEvaluadas'!$N$41:$P$41,'1_SocEvaluadas'!$R$41:$T$41)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('2_Diagnostico'!$E$34:$G$34,'2_Diagnostico'!$I$34:$K$34,'2_Diagnostico'!$N$34:$P$34,'2_Diagnostico'!$R$34:$T$34)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('2_Diagnostico'!$E$37:$G$37,'2_Diagnostico'!$I$37:$K$37,'2_Diagnostico'!$N$37:$P$37,'2_Diagnostico'!$R$37:$T$37)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3FF-42EA-9158-4D9159E5DF68}"/>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'1_SocEvaluadas'!$F$66:$J$66</c:f>
              <c:strCache>
                <c:ptCount val="5"/>
                <c:pt idx="0">
                  <c:v>Trimestre 1</c:v>
                </c:pt>
                <c:pt idx="1">
                  <c:v>Trimestre 2 - Semestre 1</c:v>
                </c:pt>
                <c:pt idx="2">
                  <c:v>Trimestre 3</c:v>
                </c:pt>
                <c:pt idx="3">
                  <c:v>Trimestre 4 - Semestre 2</c:v>
                </c:pt>
                <c:pt idx="4">
                  <c:v>Anual - Acumulado</c:v>
                </c:pt>
              </c:strCache>
            </c:strRef>
          </c:cat>
          <c:val>
            <c:numRef>
              <c:f>'1_SocEvaluadas'!$F$68:$J$68</c:f>
            </c:numRef>
          </c:val>
          <c:smooth val="0"/>
          <c:extLst>
            <c:ext xmlns:c16="http://schemas.microsoft.com/office/drawing/2014/chart" uri="{C3380CC4-5D6E-409C-BE32-E72D297353CC}">
              <c16:uniqueId val="{00000001-83FF-42EA-9158-4D9159E5DF68}"/>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('2_Diagnostico'!$E$38:$G$38,'2_Diagnostico'!$I$38:$K$38,'2_Diagnostico'!$N$38:$P$38,'2_Diagnostico'!$R$38:$T$38)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3FF-42EA-9158-4D9159E5DF68}"/>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FF-42EA-9158-4D9159E5DF68}"/>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FF-42EA-9158-4D9159E5DF68}"/>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FF-42EA-9158-4D9159E5DF6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('2_Diagnostico'!$E$41:$G$41,'2_Diagnostico'!$I$41:$K$41,'2_Diagnostico'!$N$41:$P$41,'2_Diagnostico'!$R$41:$T$41)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3FF-42EA-9158-4D9159E5DF68}"/>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('3_GestionRiesgoIns'!$E$34:$G$34,'3_GestionRiesgoIns'!$I$34:$K$34,'3_GestionRiesgoIns'!$N$34:$P$34,'3_GestionRiesgoIns'!$R$34:$T$34)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('3_GestionRiesgoIns'!$E$37:$G$37,'3_GestionRiesgoIns'!$I$37:$K$37,'3_GestionRiesgoIns'!$N$37:$P$37,'3_GestionRiesgoIns'!$R$37:$T$37)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6BB-4521-9C2A-31280B8A93FE}"/>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'1_SocEvaluadas'!$F$66:$J$66</c:f>
              <c:strCache>
                <c:ptCount val="5"/>
                <c:pt idx="0">
                  <c:v>Trimestre 1</c:v>
                </c:pt>
                <c:pt idx="1">
                  <c:v>Trimestre 2 - Semestre 1</c:v>
                </c:pt>
                <c:pt idx="2">
                  <c:v>Trimestre 3</c:v>
                </c:pt>
                <c:pt idx="3">
                  <c:v>Trimestre 4 - Semestre 2</c:v>
                </c:pt>
                <c:pt idx="4">
                  <c:v>Anual - Acumulado</c:v>
                </c:pt>
              </c:strCache>
            </c:strRef>
          </c:cat>
          <c:val>
            <c:numRef>
              <c:f>'1_SocEvaluadas'!$F$68:$J$68</c:f>
            </c:numRef>
          </c:val>
          <c:smooth val="0"/>
          <c:extLst>
            <c:ext xmlns:c16="http://schemas.microsoft.com/office/drawing/2014/chart" uri="{C3380CC4-5D6E-409C-BE32-E72D297353CC}">
              <c16:uniqueId val="{00000001-36BB-4521-9C2A-31280B8A93FE}"/>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('3_GestionRiesgoIns'!$E$38:$G$38,'3_GestionRiesgoIns'!$I$38:$K$38,'3_GestionRiesgoIns'!$N$38:$P$38,'3_GestionRiesgoIns'!$R$38:$T$38)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6BB-4521-9C2A-31280B8A93FE}"/>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BB-4521-9C2A-31280B8A93FE}"/>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BB-4521-9C2A-31280B8A93F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BB-4521-9C2A-31280B8A93F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('3_GestionRiesgoIns'!$E$41:$G$41,'3_GestionRiesgoIns'!$I$41:$K$41,'3_GestionRiesgoIns'!$N$41:$P$41,'3_GestionRiesgoIns'!$R$41:$T$41)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36BB-4521-9C2A-31280B8A93FE}"/>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F6BE4D9C-FED1-46C0-8512-8F063EE2075F}"/>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8F774705-F24F-4FCA-96A7-91ACE9B08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572796D9-3AE7-4F89-B6C8-C56577FAEB5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0A9B789E-24AB-4F94-B7DE-789C235762D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68BC0936-FDD3-40F3-8BF4-6FB18218BDEC}"/>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76C014DD-D6D6-4B19-A03F-6793F2FE8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279DD5EA-E96C-448A-BA19-D8AC6260DA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41EFC330-6E88-41FA-A9EF-163FEA8CA27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0" dataDxfId="49">
  <autoFilter ref="B3:B31" xr:uid="{C70175A2-9C10-4EC9-BBD9-7AF96F7AE01B}"/>
  <tableColumns count="1">
    <tableColumn id="1" xr3:uid="{ED6A0542-DF38-4000-86EC-6F55D27E6F5B}" name="Columna1"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47" dataDxfId="46">
  <autoFilter ref="C3:C24" xr:uid="{E56A1747-0C8D-4A1C-82B9-F02E1135BC9F}"/>
  <tableColumns count="1">
    <tableColumn id="1" xr3:uid="{B15ECE03-2F2F-4932-91E0-939D94571D89}" name="Columna1" dataDxfId="4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str">
        <f>+CONCATENATE(PROCES,SUBPROCES)</f>
        <v xml:space="preserve">Análisis Financiero y Contable </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#N/A</v>
      </c>
    </row>
    <row r="95" spans="2:4" ht="31.5">
      <c r="D95" s="22" t="str">
        <f>+CONCATENATE(PROCES,SUBPROCES)</f>
        <v xml:space="preserve">Análisis Financiero y Contable </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opLeftCell="C1" zoomScale="85" zoomScaleNormal="85" workbookViewId="0">
      <selection activeCell="F13" sqref="F13:W13"/>
    </sheetView>
  </sheetViews>
  <sheetFormatPr baseColWidth="10" defaultColWidth="11.42578125" defaultRowHeight="16.5"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58"/>
      <c r="C2" s="358"/>
      <c r="D2" s="358"/>
      <c r="E2" s="358"/>
      <c r="F2" s="360" t="s">
        <v>507</v>
      </c>
      <c r="G2" s="360"/>
      <c r="H2" s="360"/>
      <c r="I2" s="360"/>
      <c r="J2" s="360"/>
      <c r="K2" s="360"/>
      <c r="L2" s="360"/>
      <c r="M2" s="360"/>
      <c r="N2" s="360"/>
      <c r="O2" s="360"/>
      <c r="P2" s="360"/>
      <c r="Q2" s="360"/>
      <c r="R2" s="360"/>
      <c r="S2" s="360"/>
      <c r="T2" s="352" t="s">
        <v>504</v>
      </c>
      <c r="U2" s="353"/>
      <c r="V2" s="353"/>
      <c r="W2" s="354"/>
    </row>
    <row r="3" spans="1:24" ht="30" customHeight="1">
      <c r="B3" s="358"/>
      <c r="C3" s="358"/>
      <c r="D3" s="358"/>
      <c r="E3" s="358"/>
      <c r="F3" s="360"/>
      <c r="G3" s="360"/>
      <c r="H3" s="360"/>
      <c r="I3" s="360"/>
      <c r="J3" s="360"/>
      <c r="K3" s="360"/>
      <c r="L3" s="360"/>
      <c r="M3" s="360"/>
      <c r="N3" s="360"/>
      <c r="O3" s="360"/>
      <c r="P3" s="360"/>
      <c r="Q3" s="360"/>
      <c r="R3" s="360"/>
      <c r="S3" s="360"/>
      <c r="T3" s="352" t="s">
        <v>505</v>
      </c>
      <c r="U3" s="353"/>
      <c r="V3" s="353"/>
      <c r="W3" s="354"/>
    </row>
    <row r="4" spans="1:24" ht="30" customHeight="1">
      <c r="B4" s="358"/>
      <c r="C4" s="358"/>
      <c r="D4" s="358"/>
      <c r="E4" s="358"/>
      <c r="F4" s="360" t="s">
        <v>531</v>
      </c>
      <c r="G4" s="360"/>
      <c r="H4" s="360"/>
      <c r="I4" s="360"/>
      <c r="J4" s="360"/>
      <c r="K4" s="360"/>
      <c r="L4" s="360"/>
      <c r="M4" s="360"/>
      <c r="N4" s="360"/>
      <c r="O4" s="360"/>
      <c r="P4" s="360"/>
      <c r="Q4" s="360"/>
      <c r="R4" s="360"/>
      <c r="S4" s="360"/>
      <c r="T4" s="352" t="s">
        <v>533</v>
      </c>
      <c r="U4" s="353"/>
      <c r="V4" s="353"/>
      <c r="W4" s="354"/>
    </row>
    <row r="5" spans="1:24" ht="30" customHeight="1">
      <c r="B5" s="358"/>
      <c r="C5" s="358"/>
      <c r="D5" s="358"/>
      <c r="E5" s="358"/>
      <c r="F5" s="360"/>
      <c r="G5" s="360"/>
      <c r="H5" s="360"/>
      <c r="I5" s="360"/>
      <c r="J5" s="360"/>
      <c r="K5" s="360"/>
      <c r="L5" s="360"/>
      <c r="M5" s="360"/>
      <c r="N5" s="360"/>
      <c r="O5" s="360"/>
      <c r="P5" s="360"/>
      <c r="Q5" s="360"/>
      <c r="R5" s="360"/>
      <c r="S5" s="360"/>
      <c r="T5" s="355" t="s">
        <v>506</v>
      </c>
      <c r="U5" s="356"/>
      <c r="V5" s="356"/>
      <c r="W5" s="35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2" t="s">
        <v>503</v>
      </c>
      <c r="R7" s="337"/>
      <c r="S7" s="337"/>
      <c r="T7" s="337"/>
      <c r="U7" s="337"/>
      <c r="V7" s="337"/>
      <c r="W7" s="337"/>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59" t="s">
        <v>417</v>
      </c>
      <c r="W8" s="359"/>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59" t="s">
        <v>421</v>
      </c>
      <c r="W9" s="359"/>
      <c r="X9" s="2"/>
    </row>
    <row r="10" spans="1:24" customFormat="1" ht="12" customHeight="1">
      <c r="A10" s="127"/>
      <c r="P10" s="107"/>
      <c r="Q10" s="107"/>
      <c r="R10" s="107"/>
      <c r="S10" s="107"/>
      <c r="T10" s="107"/>
      <c r="U10" s="107"/>
      <c r="V10" s="107"/>
      <c r="W10" s="107"/>
    </row>
    <row r="11" spans="1:24" ht="33" customHeight="1">
      <c r="A11" s="126"/>
      <c r="B11" s="316" t="s">
        <v>422</v>
      </c>
      <c r="C11" s="317"/>
      <c r="D11" s="317"/>
      <c r="E11" s="317"/>
      <c r="F11" s="317"/>
      <c r="G11" s="317"/>
      <c r="H11" s="317"/>
      <c r="I11" s="317"/>
      <c r="J11" s="317"/>
      <c r="K11" s="317"/>
      <c r="L11" s="317"/>
      <c r="M11" s="317"/>
      <c r="N11" s="317"/>
      <c r="O11" s="317"/>
      <c r="P11" s="317"/>
      <c r="Q11" s="317"/>
      <c r="R11" s="317"/>
      <c r="S11" s="317"/>
      <c r="T11" s="317"/>
      <c r="U11" s="317"/>
      <c r="V11" s="318"/>
      <c r="W11" s="319"/>
    </row>
    <row r="12" spans="1:24" ht="12" customHeight="1">
      <c r="A12" s="126"/>
      <c r="B12" s="361"/>
      <c r="C12" s="362"/>
      <c r="D12" s="362"/>
      <c r="E12" s="362"/>
      <c r="F12" s="362"/>
      <c r="G12" s="362"/>
      <c r="H12" s="362"/>
      <c r="I12" s="362"/>
      <c r="J12" s="362"/>
      <c r="K12" s="362"/>
      <c r="L12" s="362"/>
      <c r="M12" s="362"/>
      <c r="N12" s="362"/>
      <c r="O12" s="362"/>
      <c r="P12" s="362"/>
      <c r="Q12" s="362"/>
      <c r="R12" s="362"/>
      <c r="S12" s="362"/>
      <c r="T12" s="362"/>
      <c r="U12" s="362"/>
      <c r="V12" s="362"/>
      <c r="W12" s="363"/>
    </row>
    <row r="13" spans="1:24" ht="44.25" customHeight="1">
      <c r="A13" s="126"/>
      <c r="B13" s="277" t="s">
        <v>508</v>
      </c>
      <c r="C13" s="277"/>
      <c r="D13" s="277"/>
      <c r="E13" s="278"/>
      <c r="F13" s="279" t="s">
        <v>581</v>
      </c>
      <c r="G13" s="279"/>
      <c r="H13" s="279"/>
      <c r="I13" s="279"/>
      <c r="J13" s="279"/>
      <c r="K13" s="279"/>
      <c r="L13" s="279"/>
      <c r="M13" s="279"/>
      <c r="N13" s="279"/>
      <c r="O13" s="279"/>
      <c r="P13" s="279"/>
      <c r="Q13" s="279"/>
      <c r="R13" s="279"/>
      <c r="S13" s="279"/>
      <c r="T13" s="279"/>
      <c r="U13" s="279"/>
      <c r="V13" s="279"/>
      <c r="W13" s="280"/>
      <c r="X13" s="126"/>
    </row>
    <row r="14" spans="1:24" ht="46.5" customHeight="1">
      <c r="A14" s="5"/>
      <c r="B14" s="364" t="s">
        <v>509</v>
      </c>
      <c r="C14" s="365"/>
      <c r="D14" s="365"/>
      <c r="E14" s="365"/>
      <c r="F14" s="366" t="str">
        <f>IFERROR(VLOOKUP(PROCES,'Objetivos procesos '!C3:D28,2,FALSE)," ")</f>
        <v>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v>
      </c>
      <c r="G14" s="367"/>
      <c r="H14" s="367"/>
      <c r="I14" s="367"/>
      <c r="J14" s="367"/>
      <c r="K14" s="367"/>
      <c r="L14" s="367"/>
      <c r="M14" s="367"/>
      <c r="N14" s="367"/>
      <c r="O14" s="367"/>
      <c r="P14" s="367"/>
      <c r="Q14" s="367"/>
      <c r="R14" s="367"/>
      <c r="S14" s="367"/>
      <c r="T14" s="367"/>
      <c r="U14" s="367"/>
      <c r="V14" s="367"/>
      <c r="W14" s="368"/>
      <c r="X14" s="6"/>
    </row>
    <row r="15" spans="1:24" ht="46.5" customHeight="1">
      <c r="A15" s="5"/>
      <c r="B15" s="284" t="s">
        <v>510</v>
      </c>
      <c r="C15" s="295"/>
      <c r="D15" s="295"/>
      <c r="E15" s="296"/>
      <c r="F15" s="297" t="s">
        <v>669</v>
      </c>
      <c r="G15" s="298"/>
      <c r="H15" s="298"/>
      <c r="I15" s="298"/>
      <c r="J15" s="298"/>
      <c r="K15" s="298"/>
      <c r="L15" s="298"/>
      <c r="M15" s="298"/>
      <c r="N15" s="298"/>
      <c r="O15" s="298"/>
      <c r="P15" s="298"/>
      <c r="Q15" s="298"/>
      <c r="R15" s="298"/>
      <c r="S15" s="298"/>
      <c r="T15" s="298"/>
      <c r="U15" s="298"/>
      <c r="V15" s="298"/>
      <c r="W15" s="299"/>
      <c r="X15" s="6"/>
    </row>
    <row r="16" spans="1:24" ht="32.25" customHeight="1">
      <c r="B16" s="300" t="s">
        <v>511</v>
      </c>
      <c r="C16" s="285"/>
      <c r="D16" s="285"/>
      <c r="E16" s="301"/>
      <c r="F16" s="302" t="str">
        <f>IFERROR(VLOOKUP(PROCES,'Objetivos procesos '!C3:E28,3,FALSE)," ")</f>
        <v>Elsa María López Roca</v>
      </c>
      <c r="G16" s="303"/>
      <c r="H16" s="303"/>
      <c r="I16" s="303"/>
      <c r="J16" s="303"/>
      <c r="K16" s="303"/>
      <c r="L16" s="303"/>
      <c r="M16" s="303"/>
      <c r="N16" s="303"/>
      <c r="O16" s="303"/>
      <c r="P16" s="303"/>
      <c r="Q16" s="303"/>
      <c r="R16" s="303"/>
      <c r="S16" s="303"/>
      <c r="T16" s="303"/>
      <c r="U16" s="303"/>
      <c r="V16" s="303"/>
      <c r="W16" s="304"/>
      <c r="X16" s="6"/>
    </row>
    <row r="17" spans="2:24" ht="59.25" customHeight="1">
      <c r="B17" s="284" t="s">
        <v>626</v>
      </c>
      <c r="C17" s="285"/>
      <c r="D17" s="285"/>
      <c r="E17" s="285"/>
      <c r="F17" s="313" t="s">
        <v>543</v>
      </c>
      <c r="G17" s="314"/>
      <c r="H17" s="314"/>
      <c r="I17" s="314"/>
      <c r="J17" s="314"/>
      <c r="K17" s="314"/>
      <c r="L17" s="314"/>
      <c r="M17" s="314"/>
      <c r="N17" s="314"/>
      <c r="O17" s="314"/>
      <c r="P17" s="314"/>
      <c r="Q17" s="314"/>
      <c r="R17" s="314"/>
      <c r="S17" s="314"/>
      <c r="T17" s="314"/>
      <c r="U17" s="314"/>
      <c r="V17" s="314"/>
      <c r="W17" s="315"/>
      <c r="X17" s="126"/>
    </row>
    <row r="18" spans="2:24" ht="18" customHeight="1">
      <c r="B18" s="281"/>
      <c r="C18" s="282"/>
      <c r="D18" s="282"/>
      <c r="E18" s="282"/>
      <c r="F18" s="282"/>
      <c r="G18" s="282"/>
      <c r="H18" s="282"/>
      <c r="I18" s="282"/>
      <c r="J18" s="282"/>
      <c r="K18" s="282"/>
      <c r="L18" s="282"/>
      <c r="M18" s="282"/>
      <c r="N18" s="282"/>
      <c r="O18" s="282"/>
      <c r="P18" s="282"/>
      <c r="Q18" s="282"/>
      <c r="R18" s="282"/>
      <c r="S18" s="282"/>
      <c r="T18" s="282"/>
      <c r="U18" s="282"/>
      <c r="V18" s="282"/>
      <c r="W18" s="283"/>
      <c r="X18" s="6"/>
    </row>
    <row r="19" spans="2:24" ht="33" customHeight="1">
      <c r="B19" s="316" t="s">
        <v>423</v>
      </c>
      <c r="C19" s="317"/>
      <c r="D19" s="317"/>
      <c r="E19" s="317"/>
      <c r="F19" s="317"/>
      <c r="G19" s="317"/>
      <c r="H19" s="317"/>
      <c r="I19" s="317"/>
      <c r="J19" s="317"/>
      <c r="K19" s="317"/>
      <c r="L19" s="317"/>
      <c r="M19" s="317"/>
      <c r="N19" s="317"/>
      <c r="O19" s="317"/>
      <c r="P19" s="317"/>
      <c r="Q19" s="317"/>
      <c r="R19" s="317"/>
      <c r="S19" s="317"/>
      <c r="T19" s="317"/>
      <c r="U19" s="317"/>
      <c r="V19" s="318"/>
      <c r="W19" s="319"/>
      <c r="X19" s="6"/>
    </row>
    <row r="20" spans="2:24" ht="12" customHeight="1">
      <c r="B20" s="281"/>
      <c r="C20" s="282"/>
      <c r="D20" s="282"/>
      <c r="E20" s="282"/>
      <c r="F20" s="282"/>
      <c r="G20" s="282"/>
      <c r="H20" s="282"/>
      <c r="I20" s="282"/>
      <c r="J20" s="282"/>
      <c r="K20" s="282"/>
      <c r="L20" s="282"/>
      <c r="M20" s="282"/>
      <c r="N20" s="282"/>
      <c r="O20" s="282"/>
      <c r="P20" s="282"/>
      <c r="Q20" s="282"/>
      <c r="R20" s="282"/>
      <c r="S20" s="282"/>
      <c r="T20" s="282"/>
      <c r="U20" s="282"/>
      <c r="V20" s="282"/>
      <c r="W20" s="283"/>
      <c r="X20" s="6"/>
    </row>
    <row r="21" spans="2:24" ht="27" customHeight="1">
      <c r="B21" s="278" t="s">
        <v>512</v>
      </c>
      <c r="C21" s="369"/>
      <c r="D21" s="369"/>
      <c r="E21" s="370" t="s">
        <v>670</v>
      </c>
      <c r="F21" s="370"/>
      <c r="G21" s="370"/>
      <c r="H21" s="370"/>
      <c r="I21" s="370"/>
      <c r="J21" s="370"/>
      <c r="K21" s="370"/>
      <c r="L21" s="370"/>
      <c r="M21" s="371"/>
      <c r="N21" s="371"/>
      <c r="O21" s="370"/>
      <c r="P21" s="370"/>
      <c r="Q21" s="370"/>
      <c r="R21" s="370"/>
      <c r="S21" s="370"/>
      <c r="T21" s="370"/>
      <c r="U21" s="370"/>
      <c r="V21" s="372"/>
      <c r="W21" s="373"/>
      <c r="X21" s="126"/>
    </row>
    <row r="22" spans="2:24" ht="27" customHeight="1">
      <c r="B22" s="305" t="s">
        <v>513</v>
      </c>
      <c r="C22" s="306"/>
      <c r="D22" s="306"/>
      <c r="E22" s="370" t="s">
        <v>671</v>
      </c>
      <c r="F22" s="370"/>
      <c r="G22" s="370"/>
      <c r="H22" s="370"/>
      <c r="I22" s="370"/>
      <c r="J22" s="370"/>
      <c r="K22" s="370"/>
      <c r="L22" s="370"/>
      <c r="M22" s="371"/>
      <c r="N22" s="371"/>
      <c r="O22" s="370"/>
      <c r="P22" s="370"/>
      <c r="Q22" s="370"/>
      <c r="R22" s="370"/>
      <c r="S22" s="370"/>
      <c r="T22" s="370"/>
      <c r="U22" s="370"/>
      <c r="V22" s="372"/>
      <c r="W22" s="373"/>
    </row>
    <row r="23" spans="2:24" ht="27" customHeight="1">
      <c r="B23" s="284" t="s">
        <v>514</v>
      </c>
      <c r="C23" s="295"/>
      <c r="D23" s="296"/>
      <c r="E23" s="274" t="s">
        <v>473</v>
      </c>
      <c r="F23" s="275"/>
      <c r="G23" s="275"/>
      <c r="H23" s="275"/>
      <c r="I23" s="275"/>
      <c r="J23" s="275"/>
      <c r="K23" s="275"/>
      <c r="L23" s="275"/>
      <c r="M23" s="275"/>
      <c r="N23" s="275"/>
      <c r="O23" s="275"/>
      <c r="P23" s="275"/>
      <c r="Q23" s="275"/>
      <c r="R23" s="275"/>
      <c r="S23" s="275"/>
      <c r="T23" s="275"/>
      <c r="U23" s="275"/>
      <c r="V23" s="275"/>
      <c r="W23" s="276"/>
    </row>
    <row r="24" spans="2:24" ht="83.25" customHeight="1">
      <c r="B24" s="305" t="s">
        <v>515</v>
      </c>
      <c r="C24" s="306"/>
      <c r="D24" s="306"/>
      <c r="E24" s="307" t="s">
        <v>425</v>
      </c>
      <c r="F24" s="308"/>
      <c r="G24" s="311" t="s">
        <v>673</v>
      </c>
      <c r="H24" s="311"/>
      <c r="I24" s="311"/>
      <c r="J24" s="311"/>
      <c r="K24" s="311"/>
      <c r="L24" s="108"/>
      <c r="M24" s="312" t="s">
        <v>516</v>
      </c>
      <c r="N24" s="312"/>
      <c r="O24" s="312"/>
      <c r="P24" s="312"/>
      <c r="Q24" s="320" t="s">
        <v>674</v>
      </c>
      <c r="R24" s="321"/>
      <c r="S24" s="321"/>
      <c r="T24" s="321"/>
      <c r="U24" s="321"/>
      <c r="V24" s="321"/>
      <c r="W24" s="322"/>
    </row>
    <row r="25" spans="2:24" ht="89.25" customHeight="1">
      <c r="B25" s="305"/>
      <c r="C25" s="306"/>
      <c r="D25" s="306"/>
      <c r="E25" s="309" t="s">
        <v>426</v>
      </c>
      <c r="F25" s="310"/>
      <c r="G25" s="334" t="s">
        <v>672</v>
      </c>
      <c r="H25" s="334"/>
      <c r="I25" s="334"/>
      <c r="J25" s="334"/>
      <c r="K25" s="334"/>
      <c r="L25" s="109"/>
      <c r="M25" s="292" t="s">
        <v>516</v>
      </c>
      <c r="N25" s="293"/>
      <c r="O25" s="293"/>
      <c r="P25" s="294"/>
      <c r="Q25" s="320" t="s">
        <v>674</v>
      </c>
      <c r="R25" s="321"/>
      <c r="S25" s="321"/>
      <c r="T25" s="321"/>
      <c r="U25" s="321"/>
      <c r="V25" s="321"/>
      <c r="W25" s="322"/>
    </row>
    <row r="26" spans="2:24" ht="18" customHeight="1">
      <c r="B26" s="281"/>
      <c r="C26" s="282"/>
      <c r="D26" s="282"/>
      <c r="E26" s="282"/>
      <c r="F26" s="282"/>
      <c r="G26" s="282"/>
      <c r="H26" s="282"/>
      <c r="I26" s="282"/>
      <c r="J26" s="282"/>
      <c r="K26" s="282"/>
      <c r="L26" s="282"/>
      <c r="M26" s="282"/>
      <c r="N26" s="282"/>
      <c r="O26" s="282"/>
      <c r="P26" s="282"/>
      <c r="Q26" s="282"/>
      <c r="R26" s="282"/>
      <c r="S26" s="282"/>
      <c r="T26" s="282"/>
      <c r="U26" s="282"/>
      <c r="V26" s="282"/>
      <c r="W26" s="283"/>
      <c r="X26" s="6"/>
    </row>
    <row r="27" spans="2:24" ht="89.25" customHeight="1">
      <c r="B27" s="306" t="s">
        <v>621</v>
      </c>
      <c r="C27" s="306"/>
      <c r="D27" s="306"/>
      <c r="E27" s="451" t="s">
        <v>676</v>
      </c>
      <c r="F27" s="449"/>
      <c r="G27" s="449"/>
      <c r="H27" s="449"/>
      <c r="I27" s="449"/>
      <c r="J27" s="449"/>
      <c r="K27" s="449"/>
      <c r="L27" s="449"/>
      <c r="M27" s="449"/>
      <c r="N27" s="449"/>
      <c r="O27" s="449"/>
      <c r="P27" s="449"/>
      <c r="Q27" s="449"/>
      <c r="R27" s="449"/>
      <c r="S27" s="449"/>
      <c r="T27" s="449"/>
      <c r="U27" s="449"/>
      <c r="V27" s="449"/>
      <c r="W27" s="450"/>
    </row>
    <row r="28" spans="2:24">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0" t="s">
        <v>427</v>
      </c>
      <c r="C29" s="341"/>
      <c r="D29" s="341"/>
      <c r="E29" s="341"/>
      <c r="F29" s="342"/>
      <c r="G29" s="343" t="s">
        <v>13</v>
      </c>
      <c r="H29" s="344"/>
      <c r="I29" s="312" t="s">
        <v>428</v>
      </c>
      <c r="J29" s="312"/>
      <c r="K29" s="312"/>
      <c r="L29" s="289" t="s">
        <v>675</v>
      </c>
      <c r="M29" s="290"/>
      <c r="N29" s="290"/>
      <c r="O29" s="290"/>
      <c r="P29" s="290"/>
      <c r="Q29" s="290"/>
      <c r="R29" s="291"/>
      <c r="S29" s="337" t="s">
        <v>429</v>
      </c>
      <c r="T29" s="337"/>
      <c r="U29" s="374">
        <v>1</v>
      </c>
      <c r="V29" s="375"/>
      <c r="W29" s="376"/>
    </row>
    <row r="30" spans="2:24" ht="62.25" customHeight="1">
      <c r="B30" s="345" t="s">
        <v>430</v>
      </c>
      <c r="C30" s="287"/>
      <c r="D30" s="288"/>
      <c r="E30" s="346" t="s">
        <v>12</v>
      </c>
      <c r="F30" s="347"/>
      <c r="G30" s="286" t="s">
        <v>431</v>
      </c>
      <c r="H30" s="287"/>
      <c r="I30" s="288"/>
      <c r="J30" s="348">
        <v>1</v>
      </c>
      <c r="K30" s="349"/>
      <c r="L30" s="286" t="s">
        <v>432</v>
      </c>
      <c r="M30" s="287"/>
      <c r="N30" s="287"/>
      <c r="O30" s="288"/>
      <c r="P30" s="323" t="s">
        <v>683</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379" t="s">
        <v>433</v>
      </c>
      <c r="C32" s="380"/>
      <c r="D32" s="380"/>
      <c r="E32" s="380"/>
      <c r="F32" s="380"/>
      <c r="G32" s="380"/>
      <c r="H32" s="380"/>
      <c r="I32" s="380"/>
      <c r="J32" s="380"/>
      <c r="K32" s="380"/>
      <c r="L32" s="380"/>
      <c r="M32" s="380"/>
      <c r="N32" s="380"/>
      <c r="O32" s="380"/>
      <c r="P32" s="380"/>
      <c r="Q32" s="380"/>
      <c r="R32" s="380"/>
      <c r="S32" s="380"/>
      <c r="T32" s="380"/>
      <c r="U32" s="380"/>
      <c r="V32" s="381"/>
      <c r="W32" s="382"/>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50" t="s">
        <v>434</v>
      </c>
      <c r="C34" s="351"/>
      <c r="D34" s="351"/>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77" t="s">
        <v>454</v>
      </c>
      <c r="C35" s="378"/>
      <c r="D35" s="37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77" t="s">
        <v>455</v>
      </c>
      <c r="C36" s="378"/>
      <c r="D36" s="37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32" t="s">
        <v>456</v>
      </c>
      <c r="C37" s="233"/>
      <c r="D37" s="233"/>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32" t="s">
        <v>457</v>
      </c>
      <c r="C38" s="233"/>
      <c r="D38" s="23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32" t="s">
        <v>666</v>
      </c>
      <c r="C39" s="233"/>
      <c r="D39" s="23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32" t="s">
        <v>458</v>
      </c>
      <c r="C40" s="233"/>
      <c r="D40" s="233"/>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335" t="s">
        <v>517</v>
      </c>
      <c r="C41" s="336"/>
      <c r="D41" s="336"/>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32" t="s">
        <v>459</v>
      </c>
      <c r="C42" s="333"/>
      <c r="D42" s="333"/>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86"/>
      <c r="C43" s="387"/>
      <c r="D43" s="387"/>
      <c r="E43" s="387"/>
      <c r="F43" s="387"/>
      <c r="G43" s="387"/>
      <c r="H43" s="388"/>
      <c r="I43" s="387"/>
      <c r="J43" s="387"/>
      <c r="K43" s="387"/>
      <c r="L43" s="388"/>
      <c r="M43" s="388"/>
      <c r="N43" s="387"/>
      <c r="O43" s="387"/>
      <c r="P43" s="387"/>
      <c r="Q43" s="388"/>
      <c r="R43" s="387"/>
      <c r="S43" s="387"/>
      <c r="T43" s="387"/>
      <c r="U43" s="388"/>
      <c r="V43" s="388"/>
      <c r="W43" s="389"/>
    </row>
    <row r="44" spans="2:23" ht="15" customHeight="1">
      <c r="B44" s="118"/>
      <c r="C44" s="119"/>
      <c r="D44" s="119"/>
      <c r="E44" s="119"/>
      <c r="F44" s="119"/>
      <c r="G44" s="119"/>
      <c r="H44" s="119"/>
      <c r="I44" s="119"/>
      <c r="J44" s="119"/>
      <c r="K44" s="119"/>
      <c r="L44" s="120"/>
      <c r="M44" s="119"/>
      <c r="N44" s="383" t="s">
        <v>460</v>
      </c>
      <c r="O44" s="384"/>
      <c r="P44" s="384"/>
      <c r="Q44" s="384"/>
      <c r="R44" s="384"/>
      <c r="S44" s="384"/>
      <c r="T44" s="384"/>
      <c r="U44" s="384"/>
      <c r="V44" s="384"/>
      <c r="W44" s="385"/>
    </row>
    <row r="45" spans="2:23" ht="15" customHeight="1">
      <c r="B45" s="121"/>
      <c r="C45" s="106"/>
      <c r="D45" s="106"/>
      <c r="E45" s="106"/>
      <c r="F45" s="106"/>
      <c r="G45" s="106"/>
      <c r="H45" s="106"/>
      <c r="I45" s="106"/>
      <c r="J45" s="106"/>
      <c r="K45" s="106"/>
      <c r="L45" s="122"/>
      <c r="M45" s="106"/>
      <c r="N45" s="261"/>
      <c r="O45" s="262"/>
      <c r="P45" s="262"/>
      <c r="Q45" s="262"/>
      <c r="R45" s="262"/>
      <c r="S45" s="262"/>
      <c r="T45" s="262"/>
      <c r="U45" s="262"/>
      <c r="V45" s="262"/>
      <c r="W45" s="263"/>
    </row>
    <row r="46" spans="2:23" ht="23.25" customHeight="1">
      <c r="B46" s="121"/>
      <c r="C46" s="106"/>
      <c r="D46" s="106"/>
      <c r="E46" s="106"/>
      <c r="F46" s="106"/>
      <c r="G46" s="106"/>
      <c r="H46" s="106"/>
      <c r="I46" s="106"/>
      <c r="J46" s="106"/>
      <c r="K46" s="106"/>
      <c r="L46" s="122"/>
      <c r="M46" s="106"/>
      <c r="N46" s="236" t="s">
        <v>622</v>
      </c>
      <c r="O46" s="237"/>
      <c r="P46" s="237"/>
      <c r="Q46" s="237"/>
      <c r="R46" s="237"/>
      <c r="S46" s="237"/>
      <c r="T46" s="237"/>
      <c r="U46" s="237"/>
      <c r="V46" s="237"/>
      <c r="W46" s="238"/>
    </row>
    <row r="47" spans="2:23" ht="23.25" customHeight="1">
      <c r="B47" s="121"/>
      <c r="C47" s="106"/>
      <c r="D47" s="106"/>
      <c r="E47" s="106"/>
      <c r="F47" s="106"/>
      <c r="G47" s="106"/>
      <c r="H47" s="106"/>
      <c r="I47" s="106"/>
      <c r="J47" s="106"/>
      <c r="K47" s="106"/>
      <c r="L47" s="122"/>
      <c r="M47" s="106"/>
      <c r="N47" s="239"/>
      <c r="O47" s="240"/>
      <c r="P47" s="240"/>
      <c r="Q47" s="240"/>
      <c r="R47" s="240"/>
      <c r="S47" s="240"/>
      <c r="T47" s="240"/>
      <c r="U47" s="240"/>
      <c r="V47" s="240"/>
      <c r="W47" s="241"/>
    </row>
    <row r="48" spans="2:23" ht="23.25" customHeight="1">
      <c r="B48" s="121"/>
      <c r="C48" s="106"/>
      <c r="D48" s="106"/>
      <c r="E48" s="106"/>
      <c r="F48" s="106"/>
      <c r="G48" s="106"/>
      <c r="H48" s="106"/>
      <c r="I48" s="106"/>
      <c r="J48" s="106"/>
      <c r="K48" s="106"/>
      <c r="L48" s="122"/>
      <c r="M48" s="106"/>
      <c r="N48" s="242"/>
      <c r="O48" s="243"/>
      <c r="P48" s="243"/>
      <c r="Q48" s="243"/>
      <c r="R48" s="243"/>
      <c r="S48" s="243"/>
      <c r="T48" s="243"/>
      <c r="U48" s="243"/>
      <c r="V48" s="243"/>
      <c r="W48" s="244"/>
    </row>
    <row r="49" spans="2:23" ht="23.25" customHeight="1">
      <c r="B49" s="121"/>
      <c r="C49" s="106"/>
      <c r="D49" s="106"/>
      <c r="E49" s="106"/>
      <c r="F49" s="106"/>
      <c r="G49" s="106"/>
      <c r="H49" s="106"/>
      <c r="I49" s="106"/>
      <c r="J49" s="106"/>
      <c r="K49" s="106"/>
      <c r="L49" s="122"/>
      <c r="M49" s="106"/>
      <c r="N49" s="236" t="s">
        <v>623</v>
      </c>
      <c r="O49" s="237"/>
      <c r="P49" s="237"/>
      <c r="Q49" s="237"/>
      <c r="R49" s="237"/>
      <c r="S49" s="237"/>
      <c r="T49" s="237"/>
      <c r="U49" s="237"/>
      <c r="V49" s="237"/>
      <c r="W49" s="238"/>
    </row>
    <row r="50" spans="2:23" ht="23.25" customHeight="1">
      <c r="B50" s="121"/>
      <c r="C50" s="106"/>
      <c r="D50" s="106"/>
      <c r="E50" s="106"/>
      <c r="F50" s="106"/>
      <c r="G50" s="106"/>
      <c r="H50" s="106"/>
      <c r="I50" s="106"/>
      <c r="J50" s="106"/>
      <c r="K50" s="106"/>
      <c r="L50" s="122"/>
      <c r="M50" s="106"/>
      <c r="N50" s="242"/>
      <c r="O50" s="243"/>
      <c r="P50" s="243"/>
      <c r="Q50" s="243"/>
      <c r="R50" s="243"/>
      <c r="S50" s="243"/>
      <c r="T50" s="243"/>
      <c r="U50" s="243"/>
      <c r="V50" s="243"/>
      <c r="W50" s="244"/>
    </row>
    <row r="51" spans="2:23" ht="23.25" customHeight="1">
      <c r="B51" s="121"/>
      <c r="C51" s="106"/>
      <c r="D51" s="106"/>
      <c r="E51" s="106"/>
      <c r="F51" s="106"/>
      <c r="G51" s="106"/>
      <c r="H51" s="106"/>
      <c r="I51" s="106"/>
      <c r="J51" s="106"/>
      <c r="K51" s="106"/>
      <c r="L51" s="122"/>
      <c r="M51" s="106"/>
      <c r="N51" s="236" t="s">
        <v>624</v>
      </c>
      <c r="O51" s="237"/>
      <c r="P51" s="237"/>
      <c r="Q51" s="237"/>
      <c r="R51" s="237"/>
      <c r="S51" s="237"/>
      <c r="T51" s="237"/>
      <c r="U51" s="237"/>
      <c r="V51" s="237"/>
      <c r="W51" s="238"/>
    </row>
    <row r="52" spans="2:23" ht="23.25" customHeight="1">
      <c r="B52" s="121"/>
      <c r="C52" s="106"/>
      <c r="D52" s="106"/>
      <c r="E52" s="106"/>
      <c r="F52" s="106"/>
      <c r="G52" s="106"/>
      <c r="H52" s="106"/>
      <c r="I52" s="106"/>
      <c r="J52" s="106"/>
      <c r="K52" s="106"/>
      <c r="L52" s="122"/>
      <c r="M52" s="106"/>
      <c r="N52" s="242"/>
      <c r="O52" s="243"/>
      <c r="P52" s="243"/>
      <c r="Q52" s="243"/>
      <c r="R52" s="243"/>
      <c r="S52" s="243"/>
      <c r="T52" s="243"/>
      <c r="U52" s="243"/>
      <c r="V52" s="243"/>
      <c r="W52" s="244"/>
    </row>
    <row r="53" spans="2:23" ht="23.25" customHeight="1">
      <c r="B53" s="121"/>
      <c r="C53" s="106"/>
      <c r="D53" s="106"/>
      <c r="E53" s="106"/>
      <c r="F53" s="106"/>
      <c r="G53" s="106"/>
      <c r="H53" s="106"/>
      <c r="I53" s="106"/>
      <c r="J53" s="106"/>
      <c r="K53" s="106"/>
      <c r="L53" s="122"/>
      <c r="M53" s="106"/>
      <c r="N53" s="245" t="s">
        <v>625</v>
      </c>
      <c r="O53" s="245"/>
      <c r="P53" s="245"/>
      <c r="Q53" s="245"/>
      <c r="R53" s="245"/>
      <c r="S53" s="245"/>
      <c r="T53" s="245"/>
      <c r="U53" s="245"/>
      <c r="V53" s="245"/>
      <c r="W53" s="245"/>
    </row>
    <row r="54" spans="2:23" ht="23.25" customHeight="1">
      <c r="B54" s="121"/>
      <c r="C54" s="106"/>
      <c r="D54" s="106"/>
      <c r="E54" s="106"/>
      <c r="F54" s="106"/>
      <c r="G54" s="106"/>
      <c r="H54" s="106"/>
      <c r="I54" s="106"/>
      <c r="J54" s="106"/>
      <c r="K54" s="106"/>
      <c r="L54" s="122"/>
      <c r="M54" s="106"/>
      <c r="N54" s="245"/>
      <c r="O54" s="245"/>
      <c r="P54" s="245"/>
      <c r="Q54" s="245"/>
      <c r="R54" s="245"/>
      <c r="S54" s="245"/>
      <c r="T54" s="245"/>
      <c r="U54" s="245"/>
      <c r="V54" s="245"/>
      <c r="W54" s="245"/>
    </row>
    <row r="55" spans="2:23" ht="23.25" customHeight="1">
      <c r="B55" s="121"/>
      <c r="C55" s="106"/>
      <c r="D55" s="106"/>
      <c r="E55" s="106"/>
      <c r="F55" s="106"/>
      <c r="G55" s="106"/>
      <c r="H55" s="106"/>
      <c r="I55" s="106"/>
      <c r="J55" s="106"/>
      <c r="K55" s="106"/>
      <c r="L55" s="122"/>
      <c r="M55" s="106"/>
      <c r="N55" s="245"/>
      <c r="O55" s="245"/>
      <c r="P55" s="245"/>
      <c r="Q55" s="245"/>
      <c r="R55" s="245"/>
      <c r="S55" s="245"/>
      <c r="T55" s="245"/>
      <c r="U55" s="245"/>
      <c r="V55" s="245"/>
      <c r="W55" s="245"/>
    </row>
    <row r="56" spans="2:23" ht="15" customHeight="1">
      <c r="B56" s="121"/>
      <c r="C56" s="106"/>
      <c r="D56" s="106"/>
      <c r="E56" s="106"/>
      <c r="F56" s="106"/>
      <c r="G56" s="106"/>
      <c r="H56" s="106"/>
      <c r="I56" s="106"/>
      <c r="J56" s="106"/>
      <c r="K56" s="106"/>
      <c r="L56" s="122"/>
      <c r="M56" s="106"/>
      <c r="N56" s="258" t="s">
        <v>461</v>
      </c>
      <c r="O56" s="259"/>
      <c r="P56" s="259"/>
      <c r="Q56" s="259"/>
      <c r="R56" s="259"/>
      <c r="S56" s="259"/>
      <c r="T56" s="259"/>
      <c r="U56" s="259"/>
      <c r="V56" s="259"/>
      <c r="W56" s="260"/>
    </row>
    <row r="57" spans="2:23" ht="15" customHeight="1">
      <c r="B57" s="121"/>
      <c r="C57" s="106"/>
      <c r="D57" s="106"/>
      <c r="E57" s="106"/>
      <c r="F57" s="106"/>
      <c r="G57" s="106"/>
      <c r="H57" s="106"/>
      <c r="I57" s="106"/>
      <c r="J57" s="106"/>
      <c r="K57" s="106"/>
      <c r="L57" s="122"/>
      <c r="M57" s="106"/>
      <c r="N57" s="261"/>
      <c r="O57" s="262"/>
      <c r="P57" s="262"/>
      <c r="Q57" s="262"/>
      <c r="R57" s="262"/>
      <c r="S57" s="262"/>
      <c r="T57" s="262"/>
      <c r="U57" s="262"/>
      <c r="V57" s="262"/>
      <c r="W57" s="263"/>
    </row>
    <row r="58" spans="2:23" ht="29.25" customHeight="1">
      <c r="B58" s="121"/>
      <c r="C58" s="106"/>
      <c r="D58" s="106"/>
      <c r="E58" s="106"/>
      <c r="F58" s="106"/>
      <c r="G58" s="106"/>
      <c r="H58" s="106"/>
      <c r="I58" s="106"/>
      <c r="J58" s="106"/>
      <c r="K58" s="106"/>
      <c r="L58" s="122"/>
      <c r="M58" s="106"/>
      <c r="N58" s="246" t="s">
        <v>462</v>
      </c>
      <c r="O58" s="247"/>
      <c r="P58" s="247"/>
      <c r="Q58" s="248"/>
      <c r="R58" s="255" t="s">
        <v>463</v>
      </c>
      <c r="S58" s="255"/>
      <c r="T58" s="271" t="s">
        <v>464</v>
      </c>
      <c r="U58" s="255"/>
      <c r="V58" s="265"/>
      <c r="W58" s="266"/>
    </row>
    <row r="59" spans="2:23" ht="15" customHeight="1">
      <c r="B59" s="121"/>
      <c r="C59" s="106"/>
      <c r="D59" s="106"/>
      <c r="E59" s="106"/>
      <c r="F59" s="106"/>
      <c r="G59" s="106"/>
      <c r="H59" s="106"/>
      <c r="I59" s="106"/>
      <c r="J59" s="106"/>
      <c r="K59" s="106"/>
      <c r="L59" s="122"/>
      <c r="M59" s="106"/>
      <c r="N59" s="249"/>
      <c r="O59" s="250"/>
      <c r="P59" s="250"/>
      <c r="Q59" s="251"/>
      <c r="R59" s="256"/>
      <c r="S59" s="256"/>
      <c r="T59" s="272"/>
      <c r="U59" s="256"/>
      <c r="V59" s="267"/>
      <c r="W59" s="268"/>
    </row>
    <row r="60" spans="2:23" ht="15" customHeight="1">
      <c r="B60" s="121"/>
      <c r="C60" s="106"/>
      <c r="D60" s="106"/>
      <c r="E60" s="106"/>
      <c r="F60" s="106"/>
      <c r="G60" s="106"/>
      <c r="H60" s="106"/>
      <c r="I60" s="106"/>
      <c r="J60" s="106"/>
      <c r="K60" s="106"/>
      <c r="L60" s="122"/>
      <c r="M60" s="106"/>
      <c r="N60" s="246" t="s">
        <v>502</v>
      </c>
      <c r="O60" s="247"/>
      <c r="P60" s="247"/>
      <c r="Q60" s="248"/>
      <c r="R60" s="257" t="s">
        <v>463</v>
      </c>
      <c r="S60" s="257"/>
      <c r="T60" s="271" t="s">
        <v>464</v>
      </c>
      <c r="U60" s="255"/>
      <c r="V60" s="267"/>
      <c r="W60" s="268"/>
    </row>
    <row r="61" spans="2:23" ht="15" customHeight="1">
      <c r="B61" s="121"/>
      <c r="C61" s="106"/>
      <c r="D61" s="106"/>
      <c r="E61" s="106"/>
      <c r="F61" s="106"/>
      <c r="G61" s="106"/>
      <c r="H61" s="106"/>
      <c r="I61" s="106"/>
      <c r="J61" s="106"/>
      <c r="K61" s="106"/>
      <c r="L61" s="122"/>
      <c r="M61" s="106"/>
      <c r="N61" s="252"/>
      <c r="O61" s="253"/>
      <c r="P61" s="253"/>
      <c r="Q61" s="254"/>
      <c r="R61" s="257"/>
      <c r="S61" s="257"/>
      <c r="T61" s="273"/>
      <c r="U61" s="264"/>
      <c r="V61" s="267"/>
      <c r="W61" s="268"/>
    </row>
    <row r="62" spans="2:23" ht="15" customHeight="1" thickBot="1">
      <c r="B62" s="123"/>
      <c r="C62" s="124"/>
      <c r="D62" s="124"/>
      <c r="E62" s="124"/>
      <c r="F62" s="124"/>
      <c r="G62" s="124"/>
      <c r="H62" s="124"/>
      <c r="I62" s="124"/>
      <c r="J62" s="124"/>
      <c r="K62" s="124"/>
      <c r="L62" s="125"/>
      <c r="M62" s="124"/>
      <c r="N62" s="249"/>
      <c r="O62" s="250"/>
      <c r="P62" s="250"/>
      <c r="Q62" s="251"/>
      <c r="R62" s="257"/>
      <c r="S62" s="257"/>
      <c r="T62" s="272"/>
      <c r="U62" s="256"/>
      <c r="V62" s="269"/>
      <c r="W62" s="270"/>
    </row>
    <row r="63" spans="2:23">
      <c r="B63" s="10"/>
      <c r="C63" s="10"/>
      <c r="D63" s="10"/>
      <c r="E63" s="10"/>
      <c r="F63" s="10"/>
      <c r="G63" s="10"/>
      <c r="H63" s="10"/>
      <c r="I63" s="10"/>
      <c r="J63" s="10"/>
      <c r="K63" s="10"/>
      <c r="L63" s="10"/>
      <c r="M63" s="10"/>
      <c r="N63" s="10"/>
      <c r="O63" s="10"/>
      <c r="P63" s="10"/>
    </row>
    <row r="64" spans="2:23">
      <c r="B64" s="235" t="s">
        <v>523</v>
      </c>
      <c r="C64" s="235"/>
      <c r="D64" s="235"/>
      <c r="E64" s="235"/>
      <c r="F64" s="235"/>
      <c r="G64" s="235"/>
      <c r="H64" s="235"/>
      <c r="I64" s="235"/>
      <c r="J64" s="235"/>
      <c r="K64" s="235"/>
      <c r="L64" s="235"/>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r+zCPo8OcoRPRV5y3zj18sitltSym2nwAHGqcYUvqREFlKyPbrPaXQ2RcnInWJaLlL5+UNjUTdTF0Svaa86JIQ==" saltValue="rn9/0aP4bEIBee0evr2tqQ==" spinCount="100000" sheet="1"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1:G41">
    <cfRule type="cellIs" dxfId="44" priority="1" stopIfTrue="1" operator="between">
      <formula>0.76</formula>
      <formula>10</formula>
    </cfRule>
    <cfRule type="cellIs" dxfId="43" priority="2" stopIfTrue="1" operator="between">
      <formula>0.5</formula>
      <formula>0.759</formula>
    </cfRule>
    <cfRule type="cellIs" dxfId="42" priority="3" stopIfTrue="1" operator="between">
      <formula>0</formula>
      <formula>0.499</formula>
    </cfRule>
  </conditionalFormatting>
  <conditionalFormatting sqref="E37:W37">
    <cfRule type="cellIs" dxfId="41" priority="7" stopIfTrue="1" operator="between">
      <formula>0.76</formula>
      <formula>10</formula>
    </cfRule>
    <cfRule type="cellIs" dxfId="40" priority="8" stopIfTrue="1" operator="between">
      <formula>0.5</formula>
      <formula>0.759</formula>
    </cfRule>
    <cfRule type="cellIs" dxfId="39" priority="9" stopIfTrue="1" operator="between">
      <formula>0</formula>
      <formula>0.499</formula>
    </cfRule>
  </conditionalFormatting>
  <conditionalFormatting sqref="E38:W39">
    <cfRule type="containsBlanks" priority="10" stopIfTrue="1">
      <formula>LEN(TRIM(E38))=0</formula>
    </cfRule>
    <cfRule type="cellIs" dxfId="38" priority="11" stopIfTrue="1" operator="greaterThanOrEqual">
      <formula>0.1</formula>
    </cfRule>
    <cfRule type="cellIs" dxfId="37" priority="12" stopIfTrue="1" operator="between">
      <formula>0.0301</formula>
      <formula>0.9999</formula>
    </cfRule>
    <cfRule type="cellIs" dxfId="36" priority="13" stopIfTrue="1" operator="between">
      <formula>0</formula>
      <formula>0.03</formula>
    </cfRule>
  </conditionalFormatting>
  <conditionalFormatting sqref="E42:W42">
    <cfRule type="cellIs" dxfId="35" priority="156" stopIfTrue="1" operator="between">
      <formula>0.76</formula>
      <formula>10</formula>
    </cfRule>
    <cfRule type="cellIs" dxfId="34" priority="157" stopIfTrue="1" operator="between">
      <formula>0.5</formula>
      <formula>0.759</formula>
    </cfRule>
    <cfRule type="cellIs" dxfId="33" priority="158" stopIfTrue="1" operator="between">
      <formula>0</formula>
      <formula>0.499</formula>
    </cfRule>
  </conditionalFormatting>
  <conditionalFormatting sqref="F41:W41">
    <cfRule type="cellIs" dxfId="32" priority="4" stopIfTrue="1" operator="between">
      <formula>0.76</formula>
      <formula>10</formula>
    </cfRule>
    <cfRule type="cellIs" dxfId="31" priority="5" stopIfTrue="1" operator="between">
      <formula>0.5</formula>
      <formula>0.759</formula>
    </cfRule>
    <cfRule type="cellIs" dxfId="30"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F10" sqref="F10:Y23"/>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4"/>
      <c r="B1" s="394"/>
      <c r="C1" s="400" t="s">
        <v>553</v>
      </c>
      <c r="D1" s="401"/>
      <c r="E1" s="401"/>
      <c r="F1" s="401"/>
      <c r="G1" s="401"/>
      <c r="H1" s="401"/>
      <c r="I1" s="401"/>
      <c r="J1" s="401"/>
      <c r="K1" s="401"/>
      <c r="L1" s="401"/>
      <c r="M1" s="401"/>
      <c r="N1" s="401"/>
      <c r="O1" s="401"/>
      <c r="P1" s="401"/>
      <c r="Q1" s="401"/>
      <c r="R1" s="401"/>
      <c r="S1" s="401"/>
      <c r="T1" s="401"/>
      <c r="U1" s="401"/>
      <c r="V1" s="401"/>
      <c r="W1" s="401"/>
      <c r="X1" s="401"/>
      <c r="Y1" s="402"/>
    </row>
    <row r="2" spans="1:26" s="180" customFormat="1" ht="42.75" customHeight="1">
      <c r="A2" s="394"/>
      <c r="B2" s="394"/>
      <c r="C2" s="403"/>
      <c r="D2" s="404"/>
      <c r="E2" s="404"/>
      <c r="F2" s="404"/>
      <c r="G2" s="404"/>
      <c r="H2" s="404"/>
      <c r="I2" s="404"/>
      <c r="J2" s="404"/>
      <c r="K2" s="404"/>
      <c r="L2" s="404"/>
      <c r="M2" s="404"/>
      <c r="N2" s="404"/>
      <c r="O2" s="404"/>
      <c r="P2" s="404"/>
      <c r="Q2" s="404"/>
      <c r="R2" s="404"/>
      <c r="S2" s="404"/>
      <c r="T2" s="404"/>
      <c r="U2" s="404"/>
      <c r="V2" s="404"/>
      <c r="W2" s="404"/>
      <c r="X2" s="404"/>
      <c r="Y2" s="405"/>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5" t="str">
        <f>+'1_SocEvaluadas'!F13</f>
        <v xml:space="preserve">Análisis Financiero y Contable </v>
      </c>
      <c r="C4" s="395"/>
      <c r="D4" s="395"/>
      <c r="E4" s="395"/>
      <c r="F4" s="395"/>
      <c r="G4" s="395"/>
      <c r="H4" s="395"/>
      <c r="I4" s="395"/>
      <c r="J4" s="395"/>
      <c r="K4" s="395"/>
      <c r="L4" s="395"/>
      <c r="M4" s="395"/>
      <c r="N4" s="395"/>
      <c r="O4" s="395"/>
      <c r="P4" s="395"/>
      <c r="Q4" s="395"/>
      <c r="R4" s="395"/>
      <c r="S4" s="395"/>
      <c r="T4" s="395"/>
      <c r="U4" s="395"/>
      <c r="V4" s="395"/>
      <c r="W4" s="395"/>
      <c r="X4" s="395"/>
      <c r="Y4" s="395"/>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396"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398"/>
      <c r="Z6" s="173"/>
    </row>
    <row r="7" spans="1:26" s="176" customFormat="1" ht="15.75" customHeight="1">
      <c r="A7" s="397"/>
      <c r="B7" s="391"/>
      <c r="C7" s="391"/>
      <c r="D7" s="391"/>
      <c r="E7" s="391"/>
      <c r="F7" s="391"/>
      <c r="G7" s="391"/>
      <c r="H7" s="391"/>
      <c r="I7" s="391"/>
      <c r="J7" s="391"/>
      <c r="K7" s="391"/>
      <c r="L7" s="391"/>
      <c r="M7" s="391"/>
      <c r="N7" s="391"/>
      <c r="O7" s="391"/>
      <c r="P7" s="391"/>
      <c r="Q7" s="391"/>
      <c r="R7" s="391"/>
      <c r="S7" s="391"/>
      <c r="T7" s="391"/>
      <c r="U7" s="391"/>
      <c r="V7" s="391"/>
      <c r="W7" s="391"/>
      <c r="X7" s="391"/>
      <c r="Y7" s="399"/>
      <c r="Z7" s="175"/>
    </row>
    <row r="8" spans="1:26" ht="62.25" customHeight="1">
      <c r="A8" s="412" t="s">
        <v>554</v>
      </c>
      <c r="B8" s="206"/>
      <c r="C8" s="187">
        <f t="shared" ref="C8:E9" si="0">+C10+C12+C14+C16+C18+C20+C22</f>
        <v>0</v>
      </c>
      <c r="D8" s="187">
        <f t="shared" si="0"/>
        <v>0</v>
      </c>
      <c r="E8" s="187">
        <f t="shared" si="0"/>
        <v>0</v>
      </c>
      <c r="F8" s="187">
        <f>+C8+D8+E8</f>
        <v>0</v>
      </c>
      <c r="G8" s="392" t="str">
        <f>IF(F8=0," ",F8/F9)</f>
        <v xml:space="preserve"> </v>
      </c>
      <c r="H8" s="187">
        <f t="shared" ref="H8:J9" si="1">+H10+H12+H14+H16+H18+H20+H22</f>
        <v>0</v>
      </c>
      <c r="I8" s="187">
        <f t="shared" si="1"/>
        <v>0</v>
      </c>
      <c r="J8" s="187">
        <f t="shared" si="1"/>
        <v>0</v>
      </c>
      <c r="K8" s="187">
        <f>+H8+I8+J8</f>
        <v>0</v>
      </c>
      <c r="L8" s="392" t="str">
        <f>IF(K8=0," ",K8/K9)</f>
        <v xml:space="preserve"> </v>
      </c>
      <c r="M8" s="187">
        <f t="shared" ref="M8:O9" si="2">+M10+M12+M14+M16+M18+M20+M22</f>
        <v>0</v>
      </c>
      <c r="N8" s="187">
        <f t="shared" si="2"/>
        <v>0</v>
      </c>
      <c r="O8" s="187">
        <f t="shared" si="2"/>
        <v>0</v>
      </c>
      <c r="P8" s="187">
        <f>+M8+N8+O8</f>
        <v>0</v>
      </c>
      <c r="Q8" s="392" t="str">
        <f>IF(P8=0," ",P8/P9)</f>
        <v xml:space="preserve"> </v>
      </c>
      <c r="R8" s="187">
        <f t="shared" ref="R8:T9" si="3">+R10+R12+R14+R16+R18+R20+R22</f>
        <v>0</v>
      </c>
      <c r="S8" s="187">
        <f t="shared" si="3"/>
        <v>0</v>
      </c>
      <c r="T8" s="187">
        <f t="shared" si="3"/>
        <v>0</v>
      </c>
      <c r="U8" s="187">
        <f>+R8+S8+T8</f>
        <v>0</v>
      </c>
      <c r="V8" s="392" t="str">
        <f>IF(U8=0," ",U8/U9)</f>
        <v xml:space="preserve"> </v>
      </c>
      <c r="W8" s="406" t="s">
        <v>552</v>
      </c>
      <c r="X8" s="406"/>
      <c r="Y8" s="407"/>
    </row>
    <row r="9" spans="1:26" ht="53.25" customHeight="1" thickBot="1">
      <c r="A9" s="413"/>
      <c r="B9" s="188"/>
      <c r="C9" s="188">
        <f t="shared" si="0"/>
        <v>0</v>
      </c>
      <c r="D9" s="188">
        <f t="shared" si="0"/>
        <v>0</v>
      </c>
      <c r="E9" s="188">
        <f t="shared" si="0"/>
        <v>0</v>
      </c>
      <c r="F9" s="188">
        <f>+C9+D9+E9</f>
        <v>0</v>
      </c>
      <c r="G9" s="393"/>
      <c r="H9" s="188">
        <f t="shared" si="1"/>
        <v>0</v>
      </c>
      <c r="I9" s="188">
        <f t="shared" si="1"/>
        <v>0</v>
      </c>
      <c r="J9" s="188">
        <f t="shared" si="1"/>
        <v>0</v>
      </c>
      <c r="K9" s="188">
        <f>+H9+I9+J9</f>
        <v>0</v>
      </c>
      <c r="L9" s="393"/>
      <c r="M9" s="188">
        <f t="shared" si="2"/>
        <v>0</v>
      </c>
      <c r="N9" s="188">
        <f t="shared" si="2"/>
        <v>0</v>
      </c>
      <c r="O9" s="188">
        <f t="shared" si="2"/>
        <v>0</v>
      </c>
      <c r="P9" s="188">
        <f>+M9+N9+O9</f>
        <v>0</v>
      </c>
      <c r="Q9" s="393"/>
      <c r="R9" s="188">
        <f t="shared" si="3"/>
        <v>0</v>
      </c>
      <c r="S9" s="188">
        <f t="shared" si="3"/>
        <v>0</v>
      </c>
      <c r="T9" s="188">
        <f t="shared" si="3"/>
        <v>0</v>
      </c>
      <c r="U9" s="188">
        <f>+R9+S9+T9</f>
        <v>0</v>
      </c>
      <c r="V9" s="393"/>
      <c r="W9" s="408"/>
      <c r="X9" s="408"/>
      <c r="Y9" s="409"/>
    </row>
    <row r="10" spans="1:26" s="177" customFormat="1" ht="69.95" customHeight="1">
      <c r="A10" s="410" t="s">
        <v>555</v>
      </c>
      <c r="B10" s="200">
        <f>+$B$8</f>
        <v>0</v>
      </c>
      <c r="C10" s="201"/>
      <c r="D10" s="201"/>
      <c r="E10" s="201"/>
      <c r="F10" s="417">
        <v>32</v>
      </c>
      <c r="G10" s="417"/>
      <c r="H10" s="202"/>
      <c r="I10" s="202"/>
      <c r="J10" s="202"/>
      <c r="K10" s="414"/>
      <c r="L10" s="414"/>
      <c r="M10" s="202"/>
      <c r="N10" s="202"/>
      <c r="O10" s="202"/>
      <c r="P10" s="414"/>
      <c r="Q10" s="414"/>
      <c r="R10" s="202"/>
      <c r="S10" s="202"/>
      <c r="T10" s="202"/>
      <c r="U10" s="420"/>
      <c r="V10" s="421"/>
      <c r="W10" s="406" t="s">
        <v>552</v>
      </c>
      <c r="X10" s="406"/>
      <c r="Y10" s="407"/>
    </row>
    <row r="11" spans="1:26" s="177" customFormat="1" ht="69.95" customHeight="1" thickBot="1">
      <c r="A11" s="411"/>
      <c r="B11" s="203">
        <f>+$B$9</f>
        <v>0</v>
      </c>
      <c r="C11" s="204"/>
      <c r="D11" s="204"/>
      <c r="E11" s="204"/>
      <c r="F11" s="418"/>
      <c r="G11" s="418"/>
      <c r="H11" s="205"/>
      <c r="I11" s="205"/>
      <c r="J11" s="205"/>
      <c r="K11" s="415"/>
      <c r="L11" s="415"/>
      <c r="M11" s="205"/>
      <c r="N11" s="205"/>
      <c r="O11" s="205"/>
      <c r="P11" s="415"/>
      <c r="Q11" s="415"/>
      <c r="R11" s="205"/>
      <c r="S11" s="205"/>
      <c r="T11" s="205"/>
      <c r="U11" s="422"/>
      <c r="V11" s="423"/>
      <c r="W11" s="408"/>
      <c r="X11" s="408"/>
      <c r="Y11" s="409"/>
    </row>
    <row r="12" spans="1:26" s="177" customFormat="1" ht="69.95" customHeight="1">
      <c r="A12" s="410" t="s">
        <v>662</v>
      </c>
      <c r="B12" s="200">
        <f t="shared" ref="B12" si="4">+$B$8</f>
        <v>0</v>
      </c>
      <c r="C12" s="201"/>
      <c r="D12" s="201"/>
      <c r="E12" s="201"/>
      <c r="F12" s="418"/>
      <c r="G12" s="418"/>
      <c r="H12" s="202"/>
      <c r="I12" s="202"/>
      <c r="J12" s="202"/>
      <c r="K12" s="415"/>
      <c r="L12" s="415"/>
      <c r="M12" s="202"/>
      <c r="N12" s="202"/>
      <c r="O12" s="202"/>
      <c r="P12" s="415"/>
      <c r="Q12" s="415"/>
      <c r="R12" s="202"/>
      <c r="S12" s="202"/>
      <c r="T12" s="202"/>
      <c r="U12" s="422"/>
      <c r="V12" s="423"/>
      <c r="W12" s="406" t="s">
        <v>552</v>
      </c>
      <c r="X12" s="406"/>
      <c r="Y12" s="407"/>
    </row>
    <row r="13" spans="1:26" s="177" customFormat="1" ht="69.95" customHeight="1" thickBot="1">
      <c r="A13" s="411"/>
      <c r="B13" s="203">
        <f t="shared" ref="B13" si="5">+$B$9</f>
        <v>0</v>
      </c>
      <c r="C13" s="204"/>
      <c r="D13" s="204"/>
      <c r="E13" s="204"/>
      <c r="F13" s="418"/>
      <c r="G13" s="418"/>
      <c r="H13" s="205"/>
      <c r="I13" s="205"/>
      <c r="J13" s="205"/>
      <c r="K13" s="415"/>
      <c r="L13" s="415"/>
      <c r="M13" s="205"/>
      <c r="N13" s="205"/>
      <c r="O13" s="205"/>
      <c r="P13" s="415"/>
      <c r="Q13" s="415"/>
      <c r="R13" s="205"/>
      <c r="S13" s="205"/>
      <c r="T13" s="205"/>
      <c r="U13" s="422"/>
      <c r="V13" s="423"/>
      <c r="W13" s="408"/>
      <c r="X13" s="408"/>
      <c r="Y13" s="409"/>
    </row>
    <row r="14" spans="1:26" s="177" customFormat="1" ht="69.95" customHeight="1">
      <c r="A14" s="410" t="s">
        <v>663</v>
      </c>
      <c r="B14" s="200">
        <f t="shared" ref="B14" si="6">+$B$8</f>
        <v>0</v>
      </c>
      <c r="C14" s="201"/>
      <c r="D14" s="201"/>
      <c r="E14" s="201"/>
      <c r="F14" s="418"/>
      <c r="G14" s="418"/>
      <c r="H14" s="202"/>
      <c r="I14" s="202"/>
      <c r="J14" s="202"/>
      <c r="K14" s="415"/>
      <c r="L14" s="415"/>
      <c r="M14" s="202"/>
      <c r="N14" s="202"/>
      <c r="O14" s="202"/>
      <c r="P14" s="415"/>
      <c r="Q14" s="415"/>
      <c r="R14" s="202"/>
      <c r="S14" s="202"/>
      <c r="T14" s="202"/>
      <c r="U14" s="422"/>
      <c r="V14" s="423"/>
      <c r="W14" s="406" t="s">
        <v>552</v>
      </c>
      <c r="X14" s="406"/>
      <c r="Y14" s="407"/>
    </row>
    <row r="15" spans="1:26" s="177" customFormat="1" ht="69.95" customHeight="1" thickBot="1">
      <c r="A15" s="411"/>
      <c r="B15" s="203">
        <f t="shared" ref="B15" si="7">+$B$9</f>
        <v>0</v>
      </c>
      <c r="C15" s="204"/>
      <c r="D15" s="204"/>
      <c r="E15" s="204"/>
      <c r="F15" s="418"/>
      <c r="G15" s="418"/>
      <c r="H15" s="205"/>
      <c r="I15" s="205"/>
      <c r="J15" s="205"/>
      <c r="K15" s="415"/>
      <c r="L15" s="415"/>
      <c r="M15" s="205"/>
      <c r="N15" s="205"/>
      <c r="O15" s="205"/>
      <c r="P15" s="415"/>
      <c r="Q15" s="415"/>
      <c r="R15" s="205"/>
      <c r="S15" s="205"/>
      <c r="T15" s="205"/>
      <c r="U15" s="422"/>
      <c r="V15" s="423"/>
      <c r="W15" s="408"/>
      <c r="X15" s="408"/>
      <c r="Y15" s="409"/>
    </row>
    <row r="16" spans="1:26" s="177" customFormat="1" ht="69.95" customHeight="1">
      <c r="A16" s="410" t="s">
        <v>556</v>
      </c>
      <c r="B16" s="200">
        <f t="shared" ref="B16" si="8">+$B$8</f>
        <v>0</v>
      </c>
      <c r="C16" s="201"/>
      <c r="D16" s="201"/>
      <c r="E16" s="201"/>
      <c r="F16" s="418"/>
      <c r="G16" s="418"/>
      <c r="H16" s="202"/>
      <c r="I16" s="202"/>
      <c r="J16" s="202"/>
      <c r="K16" s="415"/>
      <c r="L16" s="415"/>
      <c r="M16" s="202"/>
      <c r="N16" s="202"/>
      <c r="O16" s="202"/>
      <c r="P16" s="415"/>
      <c r="Q16" s="415"/>
      <c r="R16" s="202"/>
      <c r="S16" s="202"/>
      <c r="T16" s="202"/>
      <c r="U16" s="422"/>
      <c r="V16" s="423"/>
      <c r="W16" s="406" t="s">
        <v>552</v>
      </c>
      <c r="X16" s="406"/>
      <c r="Y16" s="407"/>
    </row>
    <row r="17" spans="1:25" s="177" customFormat="1" ht="69.95" customHeight="1" thickBot="1">
      <c r="A17" s="411"/>
      <c r="B17" s="203">
        <f t="shared" ref="B17" si="9">+$B$9</f>
        <v>0</v>
      </c>
      <c r="C17" s="204"/>
      <c r="D17" s="204"/>
      <c r="E17" s="204"/>
      <c r="F17" s="418"/>
      <c r="G17" s="418"/>
      <c r="H17" s="205"/>
      <c r="I17" s="205"/>
      <c r="J17" s="205"/>
      <c r="K17" s="415"/>
      <c r="L17" s="415"/>
      <c r="M17" s="205"/>
      <c r="N17" s="205"/>
      <c r="O17" s="205"/>
      <c r="P17" s="415"/>
      <c r="Q17" s="415"/>
      <c r="R17" s="205"/>
      <c r="S17" s="205"/>
      <c r="T17" s="205"/>
      <c r="U17" s="422"/>
      <c r="V17" s="423"/>
      <c r="W17" s="408"/>
      <c r="X17" s="408"/>
      <c r="Y17" s="409"/>
    </row>
    <row r="18" spans="1:25" s="177" customFormat="1" ht="69.95" customHeight="1">
      <c r="A18" s="410" t="s">
        <v>557</v>
      </c>
      <c r="B18" s="200">
        <f t="shared" ref="B18" si="10">+$B$8</f>
        <v>0</v>
      </c>
      <c r="C18" s="201"/>
      <c r="D18" s="201"/>
      <c r="E18" s="201"/>
      <c r="F18" s="418"/>
      <c r="G18" s="418"/>
      <c r="H18" s="202"/>
      <c r="I18" s="202"/>
      <c r="J18" s="202"/>
      <c r="K18" s="415"/>
      <c r="L18" s="415"/>
      <c r="M18" s="202"/>
      <c r="N18" s="202"/>
      <c r="O18" s="202"/>
      <c r="P18" s="415"/>
      <c r="Q18" s="415"/>
      <c r="R18" s="202"/>
      <c r="S18" s="202"/>
      <c r="T18" s="202"/>
      <c r="U18" s="422"/>
      <c r="V18" s="423"/>
      <c r="W18" s="406" t="s">
        <v>552</v>
      </c>
      <c r="X18" s="406"/>
      <c r="Y18" s="407"/>
    </row>
    <row r="19" spans="1:25" s="177" customFormat="1" ht="69.95" customHeight="1" thickBot="1">
      <c r="A19" s="411"/>
      <c r="B19" s="203">
        <f t="shared" ref="B19" si="11">+$B$9</f>
        <v>0</v>
      </c>
      <c r="C19" s="204"/>
      <c r="D19" s="204"/>
      <c r="E19" s="204"/>
      <c r="F19" s="418"/>
      <c r="G19" s="418"/>
      <c r="H19" s="205"/>
      <c r="I19" s="205"/>
      <c r="J19" s="205"/>
      <c r="K19" s="415"/>
      <c r="L19" s="415"/>
      <c r="M19" s="205"/>
      <c r="N19" s="205"/>
      <c r="O19" s="205"/>
      <c r="P19" s="415"/>
      <c r="Q19" s="415"/>
      <c r="R19" s="205"/>
      <c r="S19" s="205"/>
      <c r="T19" s="205"/>
      <c r="U19" s="422"/>
      <c r="V19" s="423"/>
      <c r="W19" s="408"/>
      <c r="X19" s="408"/>
      <c r="Y19" s="409"/>
    </row>
    <row r="20" spans="1:25" s="177" customFormat="1" ht="69.95" customHeight="1">
      <c r="A20" s="410" t="s">
        <v>558</v>
      </c>
      <c r="B20" s="200">
        <f t="shared" ref="B20" si="12">+$B$8</f>
        <v>0</v>
      </c>
      <c r="C20" s="201"/>
      <c r="D20" s="201"/>
      <c r="E20" s="201"/>
      <c r="F20" s="418"/>
      <c r="G20" s="418"/>
      <c r="H20" s="202"/>
      <c r="I20" s="202"/>
      <c r="J20" s="202"/>
      <c r="K20" s="415"/>
      <c r="L20" s="415"/>
      <c r="M20" s="202"/>
      <c r="N20" s="202"/>
      <c r="O20" s="202"/>
      <c r="P20" s="415"/>
      <c r="Q20" s="415"/>
      <c r="R20" s="202"/>
      <c r="S20" s="202"/>
      <c r="T20" s="202"/>
      <c r="U20" s="422"/>
      <c r="V20" s="423"/>
      <c r="W20" s="406" t="s">
        <v>552</v>
      </c>
      <c r="X20" s="406"/>
      <c r="Y20" s="407"/>
    </row>
    <row r="21" spans="1:25" s="177" customFormat="1" ht="69.95" customHeight="1" thickBot="1">
      <c r="A21" s="411"/>
      <c r="B21" s="203">
        <f t="shared" ref="B21" si="13">+$B$9</f>
        <v>0</v>
      </c>
      <c r="C21" s="204"/>
      <c r="D21" s="204"/>
      <c r="E21" s="204"/>
      <c r="F21" s="418"/>
      <c r="G21" s="418"/>
      <c r="H21" s="205"/>
      <c r="I21" s="205"/>
      <c r="J21" s="205"/>
      <c r="K21" s="415"/>
      <c r="L21" s="415"/>
      <c r="M21" s="205"/>
      <c r="N21" s="205"/>
      <c r="O21" s="205"/>
      <c r="P21" s="415"/>
      <c r="Q21" s="415"/>
      <c r="R21" s="205"/>
      <c r="S21" s="205"/>
      <c r="T21" s="205"/>
      <c r="U21" s="422"/>
      <c r="V21" s="423"/>
      <c r="W21" s="408"/>
      <c r="X21" s="408"/>
      <c r="Y21" s="409"/>
    </row>
    <row r="22" spans="1:25" s="177" customFormat="1" ht="69.95" customHeight="1">
      <c r="A22" s="410" t="s">
        <v>559</v>
      </c>
      <c r="B22" s="200">
        <f t="shared" ref="B22" si="14">+$B$8</f>
        <v>0</v>
      </c>
      <c r="C22" s="201"/>
      <c r="D22" s="201"/>
      <c r="E22" s="201"/>
      <c r="F22" s="418"/>
      <c r="G22" s="418"/>
      <c r="H22" s="202"/>
      <c r="I22" s="202"/>
      <c r="J22" s="202"/>
      <c r="K22" s="415"/>
      <c r="L22" s="415"/>
      <c r="M22" s="202"/>
      <c r="N22" s="202"/>
      <c r="O22" s="202"/>
      <c r="P22" s="415"/>
      <c r="Q22" s="415"/>
      <c r="R22" s="202"/>
      <c r="S22" s="202"/>
      <c r="T22" s="202"/>
      <c r="U22" s="422"/>
      <c r="V22" s="423"/>
      <c r="W22" s="406" t="s">
        <v>552</v>
      </c>
      <c r="X22" s="406"/>
      <c r="Y22" s="407"/>
    </row>
    <row r="23" spans="1:25" s="177" customFormat="1" ht="69.95" customHeight="1" thickBot="1">
      <c r="A23" s="411"/>
      <c r="B23" s="203">
        <f t="shared" ref="B23" si="15">+$B$9</f>
        <v>0</v>
      </c>
      <c r="C23" s="204"/>
      <c r="D23" s="204"/>
      <c r="E23" s="204"/>
      <c r="F23" s="419"/>
      <c r="G23" s="419"/>
      <c r="H23" s="205"/>
      <c r="I23" s="205"/>
      <c r="J23" s="205"/>
      <c r="K23" s="416"/>
      <c r="L23" s="416"/>
      <c r="M23" s="205"/>
      <c r="N23" s="205"/>
      <c r="O23" s="205"/>
      <c r="P23" s="416"/>
      <c r="Q23" s="416"/>
      <c r="R23" s="205"/>
      <c r="S23" s="205"/>
      <c r="T23" s="205"/>
      <c r="U23" s="424"/>
      <c r="V23" s="425"/>
      <c r="W23" s="408"/>
      <c r="X23" s="408"/>
      <c r="Y23" s="409"/>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8"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2F6A-03FF-4284-BCE7-F41033B719C8}">
  <sheetPr codeName="Hoja5">
    <pageSetUpPr fitToPage="1"/>
  </sheetPr>
  <dimension ref="A1:X72"/>
  <sheetViews>
    <sheetView showGridLines="0" zoomScale="80" zoomScaleNormal="80" workbookViewId="0">
      <selection activeCell="L29" sqref="L29:R29"/>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58"/>
      <c r="C2" s="358"/>
      <c r="D2" s="358"/>
      <c r="E2" s="358"/>
      <c r="F2" s="360" t="s">
        <v>507</v>
      </c>
      <c r="G2" s="360"/>
      <c r="H2" s="360"/>
      <c r="I2" s="360"/>
      <c r="J2" s="360"/>
      <c r="K2" s="360"/>
      <c r="L2" s="360"/>
      <c r="M2" s="360"/>
      <c r="N2" s="360"/>
      <c r="O2" s="360"/>
      <c r="P2" s="360"/>
      <c r="Q2" s="360"/>
      <c r="R2" s="360"/>
      <c r="S2" s="360"/>
      <c r="T2" s="352" t="s">
        <v>504</v>
      </c>
      <c r="U2" s="353"/>
      <c r="V2" s="353"/>
      <c r="W2" s="354"/>
    </row>
    <row r="3" spans="1:24" ht="30" customHeight="1">
      <c r="B3" s="358"/>
      <c r="C3" s="358"/>
      <c r="D3" s="358"/>
      <c r="E3" s="358"/>
      <c r="F3" s="360"/>
      <c r="G3" s="360"/>
      <c r="H3" s="360"/>
      <c r="I3" s="360"/>
      <c r="J3" s="360"/>
      <c r="K3" s="360"/>
      <c r="L3" s="360"/>
      <c r="M3" s="360"/>
      <c r="N3" s="360"/>
      <c r="O3" s="360"/>
      <c r="P3" s="360"/>
      <c r="Q3" s="360"/>
      <c r="R3" s="360"/>
      <c r="S3" s="360"/>
      <c r="T3" s="352" t="s">
        <v>505</v>
      </c>
      <c r="U3" s="353"/>
      <c r="V3" s="353"/>
      <c r="W3" s="354"/>
    </row>
    <row r="4" spans="1:24" ht="30" customHeight="1">
      <c r="B4" s="358"/>
      <c r="C4" s="358"/>
      <c r="D4" s="358"/>
      <c r="E4" s="358"/>
      <c r="F4" s="360" t="s">
        <v>531</v>
      </c>
      <c r="G4" s="360"/>
      <c r="H4" s="360"/>
      <c r="I4" s="360"/>
      <c r="J4" s="360"/>
      <c r="K4" s="360"/>
      <c r="L4" s="360"/>
      <c r="M4" s="360"/>
      <c r="N4" s="360"/>
      <c r="O4" s="360"/>
      <c r="P4" s="360"/>
      <c r="Q4" s="360"/>
      <c r="R4" s="360"/>
      <c r="S4" s="360"/>
      <c r="T4" s="352" t="s">
        <v>533</v>
      </c>
      <c r="U4" s="353"/>
      <c r="V4" s="353"/>
      <c r="W4" s="354"/>
    </row>
    <row r="5" spans="1:24" ht="30" customHeight="1">
      <c r="B5" s="358"/>
      <c r="C5" s="358"/>
      <c r="D5" s="358"/>
      <c r="E5" s="358"/>
      <c r="F5" s="360"/>
      <c r="G5" s="360"/>
      <c r="H5" s="360"/>
      <c r="I5" s="360"/>
      <c r="J5" s="360"/>
      <c r="K5" s="360"/>
      <c r="L5" s="360"/>
      <c r="M5" s="360"/>
      <c r="N5" s="360"/>
      <c r="O5" s="360"/>
      <c r="P5" s="360"/>
      <c r="Q5" s="360"/>
      <c r="R5" s="360"/>
      <c r="S5" s="360"/>
      <c r="T5" s="355" t="s">
        <v>506</v>
      </c>
      <c r="U5" s="356"/>
      <c r="V5" s="356"/>
      <c r="W5" s="35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2" t="s">
        <v>503</v>
      </c>
      <c r="R7" s="337"/>
      <c r="S7" s="337"/>
      <c r="T7" s="337"/>
      <c r="U7" s="337"/>
      <c r="V7" s="337"/>
      <c r="W7" s="337"/>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59" t="s">
        <v>417</v>
      </c>
      <c r="W8" s="359"/>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59" t="s">
        <v>421</v>
      </c>
      <c r="W9" s="359"/>
      <c r="X9" s="2"/>
    </row>
    <row r="10" spans="1:24" customFormat="1" ht="12" customHeight="1">
      <c r="A10" s="127"/>
      <c r="P10" s="107"/>
      <c r="Q10" s="107"/>
      <c r="R10" s="107"/>
      <c r="S10" s="107"/>
      <c r="T10" s="107"/>
      <c r="U10" s="107"/>
      <c r="V10" s="107"/>
      <c r="W10" s="107"/>
    </row>
    <row r="11" spans="1:24" ht="33" customHeight="1">
      <c r="A11" s="126"/>
      <c r="B11" s="316" t="s">
        <v>422</v>
      </c>
      <c r="C11" s="317"/>
      <c r="D11" s="317"/>
      <c r="E11" s="317"/>
      <c r="F11" s="317"/>
      <c r="G11" s="317"/>
      <c r="H11" s="317"/>
      <c r="I11" s="317"/>
      <c r="J11" s="317"/>
      <c r="K11" s="317"/>
      <c r="L11" s="317"/>
      <c r="M11" s="317"/>
      <c r="N11" s="317"/>
      <c r="O11" s="317"/>
      <c r="P11" s="317"/>
      <c r="Q11" s="317"/>
      <c r="R11" s="317"/>
      <c r="S11" s="317"/>
      <c r="T11" s="317"/>
      <c r="U11" s="317"/>
      <c r="V11" s="318"/>
      <c r="W11" s="319"/>
    </row>
    <row r="12" spans="1:24" ht="12" customHeight="1">
      <c r="A12" s="126"/>
      <c r="B12" s="361"/>
      <c r="C12" s="362"/>
      <c r="D12" s="362"/>
      <c r="E12" s="362"/>
      <c r="F12" s="362"/>
      <c r="G12" s="362"/>
      <c r="H12" s="362"/>
      <c r="I12" s="362"/>
      <c r="J12" s="362"/>
      <c r="K12" s="362"/>
      <c r="L12" s="362"/>
      <c r="M12" s="362"/>
      <c r="N12" s="362"/>
      <c r="O12" s="362"/>
      <c r="P12" s="362"/>
      <c r="Q12" s="362"/>
      <c r="R12" s="362"/>
      <c r="S12" s="362"/>
      <c r="T12" s="362"/>
      <c r="U12" s="362"/>
      <c r="V12" s="362"/>
      <c r="W12" s="363"/>
    </row>
    <row r="13" spans="1:24" ht="44.25" customHeight="1">
      <c r="A13" s="126"/>
      <c r="B13" s="277" t="s">
        <v>508</v>
      </c>
      <c r="C13" s="277"/>
      <c r="D13" s="277"/>
      <c r="E13" s="278"/>
      <c r="F13" s="279" t="s">
        <v>581</v>
      </c>
      <c r="G13" s="279"/>
      <c r="H13" s="279"/>
      <c r="I13" s="279"/>
      <c r="J13" s="279"/>
      <c r="K13" s="279"/>
      <c r="L13" s="279"/>
      <c r="M13" s="279"/>
      <c r="N13" s="279"/>
      <c r="O13" s="279"/>
      <c r="P13" s="279"/>
      <c r="Q13" s="279"/>
      <c r="R13" s="279"/>
      <c r="S13" s="279"/>
      <c r="T13" s="279"/>
      <c r="U13" s="279"/>
      <c r="V13" s="279"/>
      <c r="W13" s="280"/>
      <c r="X13" s="126"/>
    </row>
    <row r="14" spans="1:24" ht="46.5" customHeight="1">
      <c r="A14" s="5"/>
      <c r="B14" s="364" t="s">
        <v>509</v>
      </c>
      <c r="C14" s="365"/>
      <c r="D14" s="365"/>
      <c r="E14" s="365"/>
      <c r="F14" s="366" t="str">
        <f>IFERROR(VLOOKUP(PROCES,'Objetivos procesos '!C3:D28,2,FALSE)," ")</f>
        <v>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v>
      </c>
      <c r="G14" s="367"/>
      <c r="H14" s="367"/>
      <c r="I14" s="367"/>
      <c r="J14" s="367"/>
      <c r="K14" s="367"/>
      <c r="L14" s="367"/>
      <c r="M14" s="367"/>
      <c r="N14" s="367"/>
      <c r="O14" s="367"/>
      <c r="P14" s="367"/>
      <c r="Q14" s="367"/>
      <c r="R14" s="367"/>
      <c r="S14" s="367"/>
      <c r="T14" s="367"/>
      <c r="U14" s="367"/>
      <c r="V14" s="367"/>
      <c r="W14" s="368"/>
      <c r="X14" s="6"/>
    </row>
    <row r="15" spans="1:24" ht="46.5" customHeight="1">
      <c r="A15" s="5"/>
      <c r="B15" s="284" t="s">
        <v>510</v>
      </c>
      <c r="C15" s="295"/>
      <c r="D15" s="295"/>
      <c r="E15" s="296"/>
      <c r="F15" s="297" t="s">
        <v>669</v>
      </c>
      <c r="G15" s="298"/>
      <c r="H15" s="298"/>
      <c r="I15" s="298"/>
      <c r="J15" s="298"/>
      <c r="K15" s="298"/>
      <c r="L15" s="298"/>
      <c r="M15" s="298"/>
      <c r="N15" s="298"/>
      <c r="O15" s="298"/>
      <c r="P15" s="298"/>
      <c r="Q15" s="298"/>
      <c r="R15" s="298"/>
      <c r="S15" s="298"/>
      <c r="T15" s="298"/>
      <c r="U15" s="298"/>
      <c r="V15" s="298"/>
      <c r="W15" s="299"/>
      <c r="X15" s="6"/>
    </row>
    <row r="16" spans="1:24" ht="32.25" customHeight="1">
      <c r="B16" s="300" t="s">
        <v>511</v>
      </c>
      <c r="C16" s="285"/>
      <c r="D16" s="285"/>
      <c r="E16" s="301"/>
      <c r="F16" s="302" t="str">
        <f>IFERROR(VLOOKUP(PROCES,'Objetivos procesos '!C3:E28,3,FALSE)," ")</f>
        <v>Elsa María López Roca</v>
      </c>
      <c r="G16" s="303"/>
      <c r="H16" s="303"/>
      <c r="I16" s="303"/>
      <c r="J16" s="303"/>
      <c r="K16" s="303"/>
      <c r="L16" s="303"/>
      <c r="M16" s="303"/>
      <c r="N16" s="303"/>
      <c r="O16" s="303"/>
      <c r="P16" s="303"/>
      <c r="Q16" s="303"/>
      <c r="R16" s="303"/>
      <c r="S16" s="303"/>
      <c r="T16" s="303"/>
      <c r="U16" s="303"/>
      <c r="V16" s="303"/>
      <c r="W16" s="304"/>
      <c r="X16" s="6"/>
    </row>
    <row r="17" spans="2:24" ht="59.25" customHeight="1">
      <c r="B17" s="284" t="s">
        <v>626</v>
      </c>
      <c r="C17" s="285"/>
      <c r="D17" s="285"/>
      <c r="E17" s="285"/>
      <c r="F17" s="313" t="s">
        <v>542</v>
      </c>
      <c r="G17" s="314"/>
      <c r="H17" s="314"/>
      <c r="I17" s="314"/>
      <c r="J17" s="314"/>
      <c r="K17" s="314"/>
      <c r="L17" s="314"/>
      <c r="M17" s="314"/>
      <c r="N17" s="314"/>
      <c r="O17" s="314"/>
      <c r="P17" s="314"/>
      <c r="Q17" s="314"/>
      <c r="R17" s="314"/>
      <c r="S17" s="314"/>
      <c r="T17" s="314"/>
      <c r="U17" s="314"/>
      <c r="V17" s="314"/>
      <c r="W17" s="315"/>
      <c r="X17" s="126"/>
    </row>
    <row r="18" spans="2:24" ht="18" customHeight="1">
      <c r="B18" s="281"/>
      <c r="C18" s="282"/>
      <c r="D18" s="282"/>
      <c r="E18" s="282"/>
      <c r="F18" s="282"/>
      <c r="G18" s="282"/>
      <c r="H18" s="282"/>
      <c r="I18" s="282"/>
      <c r="J18" s="282"/>
      <c r="K18" s="282"/>
      <c r="L18" s="282"/>
      <c r="M18" s="282"/>
      <c r="N18" s="282"/>
      <c r="O18" s="282"/>
      <c r="P18" s="282"/>
      <c r="Q18" s="282"/>
      <c r="R18" s="282"/>
      <c r="S18" s="282"/>
      <c r="T18" s="282"/>
      <c r="U18" s="282"/>
      <c r="V18" s="282"/>
      <c r="W18" s="283"/>
      <c r="X18" s="6"/>
    </row>
    <row r="19" spans="2:24" ht="33" customHeight="1">
      <c r="B19" s="316" t="s">
        <v>423</v>
      </c>
      <c r="C19" s="317"/>
      <c r="D19" s="317"/>
      <c r="E19" s="317"/>
      <c r="F19" s="317"/>
      <c r="G19" s="317"/>
      <c r="H19" s="317"/>
      <c r="I19" s="317"/>
      <c r="J19" s="317"/>
      <c r="K19" s="317"/>
      <c r="L19" s="317"/>
      <c r="M19" s="317"/>
      <c r="N19" s="317"/>
      <c r="O19" s="317"/>
      <c r="P19" s="317"/>
      <c r="Q19" s="317"/>
      <c r="R19" s="317"/>
      <c r="S19" s="317"/>
      <c r="T19" s="317"/>
      <c r="U19" s="317"/>
      <c r="V19" s="318"/>
      <c r="W19" s="319"/>
      <c r="X19" s="6"/>
    </row>
    <row r="20" spans="2:24" ht="12" customHeight="1">
      <c r="B20" s="281"/>
      <c r="C20" s="282"/>
      <c r="D20" s="282"/>
      <c r="E20" s="282"/>
      <c r="F20" s="282"/>
      <c r="G20" s="282"/>
      <c r="H20" s="282"/>
      <c r="I20" s="282"/>
      <c r="J20" s="282"/>
      <c r="K20" s="282"/>
      <c r="L20" s="282"/>
      <c r="M20" s="282"/>
      <c r="N20" s="282"/>
      <c r="O20" s="282"/>
      <c r="P20" s="282"/>
      <c r="Q20" s="282"/>
      <c r="R20" s="282"/>
      <c r="S20" s="282"/>
      <c r="T20" s="282"/>
      <c r="U20" s="282"/>
      <c r="V20" s="282"/>
      <c r="W20" s="283"/>
      <c r="X20" s="6"/>
    </row>
    <row r="21" spans="2:24" ht="27" customHeight="1">
      <c r="B21" s="278" t="s">
        <v>512</v>
      </c>
      <c r="C21" s="369"/>
      <c r="D21" s="369"/>
      <c r="E21" s="370" t="s">
        <v>677</v>
      </c>
      <c r="F21" s="370"/>
      <c r="G21" s="370"/>
      <c r="H21" s="370"/>
      <c r="I21" s="370"/>
      <c r="J21" s="370"/>
      <c r="K21" s="370"/>
      <c r="L21" s="370"/>
      <c r="M21" s="371"/>
      <c r="N21" s="371"/>
      <c r="O21" s="370"/>
      <c r="P21" s="370"/>
      <c r="Q21" s="370"/>
      <c r="R21" s="370"/>
      <c r="S21" s="370"/>
      <c r="T21" s="370"/>
      <c r="U21" s="370"/>
      <c r="V21" s="372"/>
      <c r="W21" s="373"/>
      <c r="X21" s="126"/>
    </row>
    <row r="22" spans="2:24" ht="27" customHeight="1">
      <c r="B22" s="305" t="s">
        <v>513</v>
      </c>
      <c r="C22" s="306"/>
      <c r="D22" s="306"/>
      <c r="E22" s="370" t="s">
        <v>678</v>
      </c>
      <c r="F22" s="370"/>
      <c r="G22" s="370"/>
      <c r="H22" s="370"/>
      <c r="I22" s="370"/>
      <c r="J22" s="370"/>
      <c r="K22" s="370"/>
      <c r="L22" s="370"/>
      <c r="M22" s="371"/>
      <c r="N22" s="371"/>
      <c r="O22" s="370"/>
      <c r="P22" s="370"/>
      <c r="Q22" s="370"/>
      <c r="R22" s="370"/>
      <c r="S22" s="370"/>
      <c r="T22" s="370"/>
      <c r="U22" s="370"/>
      <c r="V22" s="372"/>
      <c r="W22" s="373"/>
    </row>
    <row r="23" spans="2:24" ht="27" customHeight="1">
      <c r="B23" s="284" t="s">
        <v>514</v>
      </c>
      <c r="C23" s="295"/>
      <c r="D23" s="296"/>
      <c r="E23" s="274" t="s">
        <v>473</v>
      </c>
      <c r="F23" s="275"/>
      <c r="G23" s="275"/>
      <c r="H23" s="275"/>
      <c r="I23" s="275"/>
      <c r="J23" s="275"/>
      <c r="K23" s="275"/>
      <c r="L23" s="275"/>
      <c r="M23" s="275"/>
      <c r="N23" s="275"/>
      <c r="O23" s="275"/>
      <c r="P23" s="275"/>
      <c r="Q23" s="275"/>
      <c r="R23" s="275"/>
      <c r="S23" s="275"/>
      <c r="T23" s="275"/>
      <c r="U23" s="275"/>
      <c r="V23" s="275"/>
      <c r="W23" s="276"/>
    </row>
    <row r="24" spans="2:24" ht="83.25" customHeight="1">
      <c r="B24" s="305" t="s">
        <v>515</v>
      </c>
      <c r="C24" s="306"/>
      <c r="D24" s="306"/>
      <c r="E24" s="307" t="s">
        <v>425</v>
      </c>
      <c r="F24" s="308"/>
      <c r="G24" s="311" t="s">
        <v>679</v>
      </c>
      <c r="H24" s="311"/>
      <c r="I24" s="311"/>
      <c r="J24" s="311"/>
      <c r="K24" s="311"/>
      <c r="L24" s="108"/>
      <c r="M24" s="312" t="s">
        <v>516</v>
      </c>
      <c r="N24" s="312"/>
      <c r="O24" s="312"/>
      <c r="P24" s="312"/>
      <c r="Q24" s="320" t="s">
        <v>674</v>
      </c>
      <c r="R24" s="321"/>
      <c r="S24" s="321"/>
      <c r="T24" s="321"/>
      <c r="U24" s="321"/>
      <c r="V24" s="321"/>
      <c r="W24" s="322"/>
    </row>
    <row r="25" spans="2:24" ht="89.25" customHeight="1">
      <c r="B25" s="305"/>
      <c r="C25" s="306"/>
      <c r="D25" s="306"/>
      <c r="E25" s="309" t="s">
        <v>426</v>
      </c>
      <c r="F25" s="310"/>
      <c r="G25" s="334" t="s">
        <v>680</v>
      </c>
      <c r="H25" s="334"/>
      <c r="I25" s="334"/>
      <c r="J25" s="334"/>
      <c r="K25" s="334"/>
      <c r="L25" s="109"/>
      <c r="M25" s="292" t="s">
        <v>516</v>
      </c>
      <c r="N25" s="293"/>
      <c r="O25" s="293"/>
      <c r="P25" s="294"/>
      <c r="Q25" s="320" t="s">
        <v>674</v>
      </c>
      <c r="R25" s="321"/>
      <c r="S25" s="321"/>
      <c r="T25" s="321"/>
      <c r="U25" s="321"/>
      <c r="V25" s="321"/>
      <c r="W25" s="322"/>
    </row>
    <row r="26" spans="2:24" ht="18" customHeight="1">
      <c r="B26" s="281"/>
      <c r="C26" s="282"/>
      <c r="D26" s="282"/>
      <c r="E26" s="282"/>
      <c r="F26" s="282"/>
      <c r="G26" s="282"/>
      <c r="H26" s="282"/>
      <c r="I26" s="282"/>
      <c r="J26" s="282"/>
      <c r="K26" s="282"/>
      <c r="L26" s="282"/>
      <c r="M26" s="282"/>
      <c r="N26" s="282"/>
      <c r="O26" s="282"/>
      <c r="P26" s="282"/>
      <c r="Q26" s="282"/>
      <c r="R26" s="282"/>
      <c r="S26" s="282"/>
      <c r="T26" s="282"/>
      <c r="U26" s="282"/>
      <c r="V26" s="282"/>
      <c r="W26" s="283"/>
      <c r="X26" s="6"/>
    </row>
    <row r="27" spans="2:24" ht="89.25" customHeight="1">
      <c r="B27" s="306" t="s">
        <v>621</v>
      </c>
      <c r="C27" s="306"/>
      <c r="D27" s="306"/>
      <c r="E27" s="452" t="s">
        <v>681</v>
      </c>
      <c r="F27" s="338"/>
      <c r="G27" s="338"/>
      <c r="H27" s="338"/>
      <c r="I27" s="338"/>
      <c r="J27" s="338"/>
      <c r="K27" s="338"/>
      <c r="L27" s="338"/>
      <c r="M27" s="338"/>
      <c r="N27" s="338"/>
      <c r="O27" s="338"/>
      <c r="P27" s="338"/>
      <c r="Q27" s="338"/>
      <c r="R27" s="338"/>
      <c r="S27" s="338"/>
      <c r="T27" s="338"/>
      <c r="U27" s="338"/>
      <c r="V27" s="338"/>
      <c r="W27" s="339"/>
    </row>
    <row r="28" spans="2:24">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0" t="s">
        <v>427</v>
      </c>
      <c r="C29" s="341"/>
      <c r="D29" s="341"/>
      <c r="E29" s="341"/>
      <c r="F29" s="342"/>
      <c r="G29" s="343" t="s">
        <v>13</v>
      </c>
      <c r="H29" s="344"/>
      <c r="I29" s="312" t="s">
        <v>428</v>
      </c>
      <c r="J29" s="312"/>
      <c r="K29" s="312"/>
      <c r="L29" s="289" t="s">
        <v>675</v>
      </c>
      <c r="M29" s="290"/>
      <c r="N29" s="290"/>
      <c r="O29" s="290"/>
      <c r="P29" s="290"/>
      <c r="Q29" s="290"/>
      <c r="R29" s="291"/>
      <c r="S29" s="337" t="s">
        <v>429</v>
      </c>
      <c r="T29" s="337"/>
      <c r="U29" s="374">
        <v>1</v>
      </c>
      <c r="V29" s="375"/>
      <c r="W29" s="376"/>
    </row>
    <row r="30" spans="2:24" ht="62.25" customHeight="1">
      <c r="B30" s="345" t="s">
        <v>430</v>
      </c>
      <c r="C30" s="287"/>
      <c r="D30" s="288"/>
      <c r="E30" s="346" t="s">
        <v>8</v>
      </c>
      <c r="F30" s="347"/>
      <c r="G30" s="286" t="s">
        <v>431</v>
      </c>
      <c r="H30" s="287"/>
      <c r="I30" s="288"/>
      <c r="J30" s="348">
        <v>1</v>
      </c>
      <c r="K30" s="349"/>
      <c r="L30" s="286" t="s">
        <v>432</v>
      </c>
      <c r="M30" s="287"/>
      <c r="N30" s="287"/>
      <c r="O30" s="288"/>
      <c r="P30" s="323" t="s">
        <v>682</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379" t="s">
        <v>433</v>
      </c>
      <c r="C32" s="380"/>
      <c r="D32" s="380"/>
      <c r="E32" s="380"/>
      <c r="F32" s="380"/>
      <c r="G32" s="380"/>
      <c r="H32" s="380"/>
      <c r="I32" s="380"/>
      <c r="J32" s="380"/>
      <c r="K32" s="380"/>
      <c r="L32" s="380"/>
      <c r="M32" s="380"/>
      <c r="N32" s="380"/>
      <c r="O32" s="380"/>
      <c r="P32" s="380"/>
      <c r="Q32" s="380"/>
      <c r="R32" s="380"/>
      <c r="S32" s="380"/>
      <c r="T32" s="380"/>
      <c r="U32" s="380"/>
      <c r="V32" s="381"/>
      <c r="W32" s="382"/>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50" t="s">
        <v>434</v>
      </c>
      <c r="C34" s="351"/>
      <c r="D34" s="351"/>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77" t="s">
        <v>454</v>
      </c>
      <c r="C35" s="378"/>
      <c r="D35" s="37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77" t="s">
        <v>455</v>
      </c>
      <c r="C36" s="378"/>
      <c r="D36" s="37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32" t="s">
        <v>456</v>
      </c>
      <c r="C37" s="233"/>
      <c r="D37" s="233"/>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32" t="s">
        <v>457</v>
      </c>
      <c r="C38" s="233"/>
      <c r="D38" s="23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32" t="s">
        <v>666</v>
      </c>
      <c r="C39" s="233"/>
      <c r="D39" s="23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32" t="s">
        <v>458</v>
      </c>
      <c r="C40" s="233"/>
      <c r="D40" s="233"/>
      <c r="E40" s="114">
        <f>IF($J$30="","",$J$30)</f>
        <v>1</v>
      </c>
      <c r="F40" s="114">
        <f t="shared" ref="F40:G40" si="2">IF($J$30="","",$J$30)</f>
        <v>1</v>
      </c>
      <c r="G40" s="114">
        <f t="shared" si="2"/>
        <v>1</v>
      </c>
      <c r="H40" s="130">
        <f>IF($J$30="","",$J$30)</f>
        <v>1</v>
      </c>
      <c r="I40" s="114">
        <f>IF($J$30="","",$J$30)</f>
        <v>1</v>
      </c>
      <c r="J40" s="114">
        <f t="shared" ref="J40:K40" si="3">IF($J$30="","",$J$30)</f>
        <v>1</v>
      </c>
      <c r="K40" s="114">
        <f t="shared" si="3"/>
        <v>1</v>
      </c>
      <c r="L40" s="130">
        <f>IF($J$30="","",$J$30)</f>
        <v>1</v>
      </c>
      <c r="M40" s="130">
        <f>IF($J$30="","",$J$30)</f>
        <v>1</v>
      </c>
      <c r="N40" s="117">
        <f t="shared" ref="N40:O40" si="4">IF($J$30="","",$J$30)</f>
        <v>1</v>
      </c>
      <c r="O40" s="114">
        <f t="shared" si="4"/>
        <v>1</v>
      </c>
      <c r="P40" s="115">
        <f>IF($J$30="","",$J$30)</f>
        <v>1</v>
      </c>
      <c r="Q40" s="130">
        <f>IF($J$30="","",$J$30)</f>
        <v>1</v>
      </c>
      <c r="R40" s="114">
        <f t="shared" ref="R40:S40" si="5">IF($J$30="","",$J$30)</f>
        <v>1</v>
      </c>
      <c r="S40" s="114">
        <f t="shared" si="5"/>
        <v>1</v>
      </c>
      <c r="T40" s="115">
        <f>IF($J$30="","",$J$30)</f>
        <v>1</v>
      </c>
      <c r="U40" s="130">
        <f>IF($J$30="","",$J$30)</f>
        <v>1</v>
      </c>
      <c r="V40" s="130">
        <f>IF($J$30="","",$J$30)</f>
        <v>1</v>
      </c>
      <c r="W40" s="130">
        <f>IF($J$30="","",$J$30)</f>
        <v>1</v>
      </c>
    </row>
    <row r="41" spans="2:23" s="9" customFormat="1" ht="27.75" customHeight="1" thickBot="1">
      <c r="B41" s="335" t="s">
        <v>517</v>
      </c>
      <c r="C41" s="336"/>
      <c r="D41" s="336"/>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32" t="s">
        <v>459</v>
      </c>
      <c r="C42" s="333"/>
      <c r="D42" s="333"/>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86"/>
      <c r="C43" s="387"/>
      <c r="D43" s="387"/>
      <c r="E43" s="387"/>
      <c r="F43" s="387"/>
      <c r="G43" s="387"/>
      <c r="H43" s="388"/>
      <c r="I43" s="387"/>
      <c r="J43" s="387"/>
      <c r="K43" s="387"/>
      <c r="L43" s="388"/>
      <c r="M43" s="388"/>
      <c r="N43" s="387"/>
      <c r="O43" s="387"/>
      <c r="P43" s="387"/>
      <c r="Q43" s="388"/>
      <c r="R43" s="387"/>
      <c r="S43" s="387"/>
      <c r="T43" s="387"/>
      <c r="U43" s="388"/>
      <c r="V43" s="388"/>
      <c r="W43" s="389"/>
    </row>
    <row r="44" spans="2:23" ht="15" customHeight="1">
      <c r="B44" s="118"/>
      <c r="C44" s="119"/>
      <c r="D44" s="119"/>
      <c r="E44" s="119"/>
      <c r="F44" s="119"/>
      <c r="G44" s="119"/>
      <c r="H44" s="119"/>
      <c r="I44" s="119"/>
      <c r="J44" s="119"/>
      <c r="K44" s="119"/>
      <c r="L44" s="120"/>
      <c r="M44" s="119"/>
      <c r="N44" s="383" t="s">
        <v>460</v>
      </c>
      <c r="O44" s="384"/>
      <c r="P44" s="384"/>
      <c r="Q44" s="384"/>
      <c r="R44" s="384"/>
      <c r="S44" s="384"/>
      <c r="T44" s="384"/>
      <c r="U44" s="384"/>
      <c r="V44" s="384"/>
      <c r="W44" s="385"/>
    </row>
    <row r="45" spans="2:23" ht="15" customHeight="1">
      <c r="B45" s="121"/>
      <c r="C45" s="106"/>
      <c r="D45" s="106"/>
      <c r="E45" s="106"/>
      <c r="F45" s="106"/>
      <c r="G45" s="106"/>
      <c r="H45" s="106"/>
      <c r="I45" s="106"/>
      <c r="J45" s="106"/>
      <c r="K45" s="106"/>
      <c r="L45" s="122"/>
      <c r="M45" s="106"/>
      <c r="N45" s="261"/>
      <c r="O45" s="262"/>
      <c r="P45" s="262"/>
      <c r="Q45" s="262"/>
      <c r="R45" s="262"/>
      <c r="S45" s="262"/>
      <c r="T45" s="262"/>
      <c r="U45" s="262"/>
      <c r="V45" s="262"/>
      <c r="W45" s="263"/>
    </row>
    <row r="46" spans="2:23" ht="23.25" customHeight="1">
      <c r="B46" s="121"/>
      <c r="C46" s="106"/>
      <c r="D46" s="106"/>
      <c r="E46" s="106"/>
      <c r="F46" s="106"/>
      <c r="G46" s="106"/>
      <c r="H46" s="106"/>
      <c r="I46" s="106"/>
      <c r="J46" s="106"/>
      <c r="K46" s="106"/>
      <c r="L46" s="122"/>
      <c r="M46" s="106"/>
      <c r="N46" s="236" t="s">
        <v>622</v>
      </c>
      <c r="O46" s="237"/>
      <c r="P46" s="237"/>
      <c r="Q46" s="237"/>
      <c r="R46" s="237"/>
      <c r="S46" s="237"/>
      <c r="T46" s="237"/>
      <c r="U46" s="237"/>
      <c r="V46" s="237"/>
      <c r="W46" s="238"/>
    </row>
    <row r="47" spans="2:23" ht="23.25" customHeight="1">
      <c r="B47" s="121"/>
      <c r="C47" s="106"/>
      <c r="D47" s="106"/>
      <c r="E47" s="106"/>
      <c r="F47" s="106"/>
      <c r="G47" s="106"/>
      <c r="H47" s="106"/>
      <c r="I47" s="106"/>
      <c r="J47" s="106"/>
      <c r="K47" s="106"/>
      <c r="L47" s="122"/>
      <c r="M47" s="106"/>
      <c r="N47" s="239"/>
      <c r="O47" s="240"/>
      <c r="P47" s="240"/>
      <c r="Q47" s="240"/>
      <c r="R47" s="240"/>
      <c r="S47" s="240"/>
      <c r="T47" s="240"/>
      <c r="U47" s="240"/>
      <c r="V47" s="240"/>
      <c r="W47" s="241"/>
    </row>
    <row r="48" spans="2:23" ht="23.25" customHeight="1">
      <c r="B48" s="121"/>
      <c r="C48" s="106"/>
      <c r="D48" s="106"/>
      <c r="E48" s="106"/>
      <c r="F48" s="106"/>
      <c r="G48" s="106"/>
      <c r="H48" s="106"/>
      <c r="I48" s="106"/>
      <c r="J48" s="106"/>
      <c r="K48" s="106"/>
      <c r="L48" s="122"/>
      <c r="M48" s="106"/>
      <c r="N48" s="242"/>
      <c r="O48" s="243"/>
      <c r="P48" s="243"/>
      <c r="Q48" s="243"/>
      <c r="R48" s="243"/>
      <c r="S48" s="243"/>
      <c r="T48" s="243"/>
      <c r="U48" s="243"/>
      <c r="V48" s="243"/>
      <c r="W48" s="244"/>
    </row>
    <row r="49" spans="2:23" ht="23.25" customHeight="1">
      <c r="B49" s="121"/>
      <c r="C49" s="106"/>
      <c r="D49" s="106"/>
      <c r="E49" s="106"/>
      <c r="F49" s="106"/>
      <c r="G49" s="106"/>
      <c r="H49" s="106"/>
      <c r="I49" s="106"/>
      <c r="J49" s="106"/>
      <c r="K49" s="106"/>
      <c r="L49" s="122"/>
      <c r="M49" s="106"/>
      <c r="N49" s="236" t="s">
        <v>623</v>
      </c>
      <c r="O49" s="237"/>
      <c r="P49" s="237"/>
      <c r="Q49" s="237"/>
      <c r="R49" s="237"/>
      <c r="S49" s="237"/>
      <c r="T49" s="237"/>
      <c r="U49" s="237"/>
      <c r="V49" s="237"/>
      <c r="W49" s="238"/>
    </row>
    <row r="50" spans="2:23" ht="23.25" customHeight="1">
      <c r="B50" s="121"/>
      <c r="C50" s="106"/>
      <c r="D50" s="106"/>
      <c r="E50" s="106"/>
      <c r="F50" s="106"/>
      <c r="G50" s="106"/>
      <c r="H50" s="106"/>
      <c r="I50" s="106"/>
      <c r="J50" s="106"/>
      <c r="K50" s="106"/>
      <c r="L50" s="122"/>
      <c r="M50" s="106"/>
      <c r="N50" s="242"/>
      <c r="O50" s="243"/>
      <c r="P50" s="243"/>
      <c r="Q50" s="243"/>
      <c r="R50" s="243"/>
      <c r="S50" s="243"/>
      <c r="T50" s="243"/>
      <c r="U50" s="243"/>
      <c r="V50" s="243"/>
      <c r="W50" s="244"/>
    </row>
    <row r="51" spans="2:23" ht="23.25" customHeight="1">
      <c r="B51" s="121"/>
      <c r="C51" s="106"/>
      <c r="D51" s="106"/>
      <c r="E51" s="106"/>
      <c r="F51" s="106"/>
      <c r="G51" s="106"/>
      <c r="H51" s="106"/>
      <c r="I51" s="106"/>
      <c r="J51" s="106"/>
      <c r="K51" s="106"/>
      <c r="L51" s="122"/>
      <c r="M51" s="106"/>
      <c r="N51" s="236" t="s">
        <v>624</v>
      </c>
      <c r="O51" s="237"/>
      <c r="P51" s="237"/>
      <c r="Q51" s="237"/>
      <c r="R51" s="237"/>
      <c r="S51" s="237"/>
      <c r="T51" s="237"/>
      <c r="U51" s="237"/>
      <c r="V51" s="237"/>
      <c r="W51" s="238"/>
    </row>
    <row r="52" spans="2:23" ht="23.25" customHeight="1">
      <c r="B52" s="121"/>
      <c r="C52" s="106"/>
      <c r="D52" s="106"/>
      <c r="E52" s="106"/>
      <c r="F52" s="106"/>
      <c r="G52" s="106"/>
      <c r="H52" s="106"/>
      <c r="I52" s="106"/>
      <c r="J52" s="106"/>
      <c r="K52" s="106"/>
      <c r="L52" s="122"/>
      <c r="M52" s="106"/>
      <c r="N52" s="242"/>
      <c r="O52" s="243"/>
      <c r="P52" s="243"/>
      <c r="Q52" s="243"/>
      <c r="R52" s="243"/>
      <c r="S52" s="243"/>
      <c r="T52" s="243"/>
      <c r="U52" s="243"/>
      <c r="V52" s="243"/>
      <c r="W52" s="244"/>
    </row>
    <row r="53" spans="2:23" ht="23.25" customHeight="1">
      <c r="B53" s="121"/>
      <c r="C53" s="106"/>
      <c r="D53" s="106"/>
      <c r="E53" s="106"/>
      <c r="F53" s="106"/>
      <c r="G53" s="106"/>
      <c r="H53" s="106"/>
      <c r="I53" s="106"/>
      <c r="J53" s="106"/>
      <c r="K53" s="106"/>
      <c r="L53" s="122"/>
      <c r="M53" s="106"/>
      <c r="N53" s="245" t="s">
        <v>625</v>
      </c>
      <c r="O53" s="245"/>
      <c r="P53" s="245"/>
      <c r="Q53" s="245"/>
      <c r="R53" s="245"/>
      <c r="S53" s="245"/>
      <c r="T53" s="245"/>
      <c r="U53" s="245"/>
      <c r="V53" s="245"/>
      <c r="W53" s="245"/>
    </row>
    <row r="54" spans="2:23" ht="23.25" customHeight="1">
      <c r="B54" s="121"/>
      <c r="C54" s="106"/>
      <c r="D54" s="106"/>
      <c r="E54" s="106"/>
      <c r="F54" s="106"/>
      <c r="G54" s="106"/>
      <c r="H54" s="106"/>
      <c r="I54" s="106"/>
      <c r="J54" s="106"/>
      <c r="K54" s="106"/>
      <c r="L54" s="122"/>
      <c r="M54" s="106"/>
      <c r="N54" s="245"/>
      <c r="O54" s="245"/>
      <c r="P54" s="245"/>
      <c r="Q54" s="245"/>
      <c r="R54" s="245"/>
      <c r="S54" s="245"/>
      <c r="T54" s="245"/>
      <c r="U54" s="245"/>
      <c r="V54" s="245"/>
      <c r="W54" s="245"/>
    </row>
    <row r="55" spans="2:23" ht="23.25" customHeight="1">
      <c r="B55" s="121"/>
      <c r="C55" s="106"/>
      <c r="D55" s="106"/>
      <c r="E55" s="106"/>
      <c r="F55" s="106"/>
      <c r="G55" s="106"/>
      <c r="H55" s="106"/>
      <c r="I55" s="106"/>
      <c r="J55" s="106"/>
      <c r="K55" s="106"/>
      <c r="L55" s="122"/>
      <c r="M55" s="106"/>
      <c r="N55" s="245"/>
      <c r="O55" s="245"/>
      <c r="P55" s="245"/>
      <c r="Q55" s="245"/>
      <c r="R55" s="245"/>
      <c r="S55" s="245"/>
      <c r="T55" s="245"/>
      <c r="U55" s="245"/>
      <c r="V55" s="245"/>
      <c r="W55" s="245"/>
    </row>
    <row r="56" spans="2:23" ht="15" customHeight="1">
      <c r="B56" s="121"/>
      <c r="C56" s="106"/>
      <c r="D56" s="106"/>
      <c r="E56" s="106"/>
      <c r="F56" s="106"/>
      <c r="G56" s="106"/>
      <c r="H56" s="106"/>
      <c r="I56" s="106"/>
      <c r="J56" s="106"/>
      <c r="K56" s="106"/>
      <c r="L56" s="122"/>
      <c r="M56" s="106"/>
      <c r="N56" s="258" t="s">
        <v>461</v>
      </c>
      <c r="O56" s="259"/>
      <c r="P56" s="259"/>
      <c r="Q56" s="259"/>
      <c r="R56" s="259"/>
      <c r="S56" s="259"/>
      <c r="T56" s="259"/>
      <c r="U56" s="259"/>
      <c r="V56" s="259"/>
      <c r="W56" s="260"/>
    </row>
    <row r="57" spans="2:23" ht="15" customHeight="1">
      <c r="B57" s="121"/>
      <c r="C57" s="106"/>
      <c r="D57" s="106"/>
      <c r="E57" s="106"/>
      <c r="F57" s="106"/>
      <c r="G57" s="106"/>
      <c r="H57" s="106"/>
      <c r="I57" s="106"/>
      <c r="J57" s="106"/>
      <c r="K57" s="106"/>
      <c r="L57" s="122"/>
      <c r="M57" s="106"/>
      <c r="N57" s="261"/>
      <c r="O57" s="262"/>
      <c r="P57" s="262"/>
      <c r="Q57" s="262"/>
      <c r="R57" s="262"/>
      <c r="S57" s="262"/>
      <c r="T57" s="262"/>
      <c r="U57" s="262"/>
      <c r="V57" s="262"/>
      <c r="W57" s="263"/>
    </row>
    <row r="58" spans="2:23" ht="29.25" customHeight="1">
      <c r="B58" s="121"/>
      <c r="C58" s="106"/>
      <c r="D58" s="106"/>
      <c r="E58" s="106"/>
      <c r="F58" s="106"/>
      <c r="G58" s="106"/>
      <c r="H58" s="106"/>
      <c r="I58" s="106"/>
      <c r="J58" s="106"/>
      <c r="K58" s="106"/>
      <c r="L58" s="122"/>
      <c r="M58" s="106"/>
      <c r="N58" s="246" t="s">
        <v>462</v>
      </c>
      <c r="O58" s="247"/>
      <c r="P58" s="247"/>
      <c r="Q58" s="248"/>
      <c r="R58" s="255" t="s">
        <v>463</v>
      </c>
      <c r="S58" s="255"/>
      <c r="T58" s="271" t="s">
        <v>464</v>
      </c>
      <c r="U58" s="255"/>
      <c r="V58" s="265"/>
      <c r="W58" s="266"/>
    </row>
    <row r="59" spans="2:23" ht="15" customHeight="1">
      <c r="B59" s="121"/>
      <c r="C59" s="106"/>
      <c r="D59" s="106"/>
      <c r="E59" s="106"/>
      <c r="F59" s="106"/>
      <c r="G59" s="106"/>
      <c r="H59" s="106"/>
      <c r="I59" s="106"/>
      <c r="J59" s="106"/>
      <c r="K59" s="106"/>
      <c r="L59" s="122"/>
      <c r="M59" s="106"/>
      <c r="N59" s="249"/>
      <c r="O59" s="250"/>
      <c r="P59" s="250"/>
      <c r="Q59" s="251"/>
      <c r="R59" s="256"/>
      <c r="S59" s="256"/>
      <c r="T59" s="272"/>
      <c r="U59" s="256"/>
      <c r="V59" s="267"/>
      <c r="W59" s="268"/>
    </row>
    <row r="60" spans="2:23" ht="15" customHeight="1">
      <c r="B60" s="121"/>
      <c r="C60" s="106"/>
      <c r="D60" s="106"/>
      <c r="E60" s="106"/>
      <c r="F60" s="106"/>
      <c r="G60" s="106"/>
      <c r="H60" s="106"/>
      <c r="I60" s="106"/>
      <c r="J60" s="106"/>
      <c r="K60" s="106"/>
      <c r="L60" s="122"/>
      <c r="M60" s="106"/>
      <c r="N60" s="246" t="s">
        <v>502</v>
      </c>
      <c r="O60" s="247"/>
      <c r="P60" s="247"/>
      <c r="Q60" s="248"/>
      <c r="R60" s="257" t="s">
        <v>463</v>
      </c>
      <c r="S60" s="257"/>
      <c r="T60" s="271" t="s">
        <v>464</v>
      </c>
      <c r="U60" s="255"/>
      <c r="V60" s="267"/>
      <c r="W60" s="268"/>
    </row>
    <row r="61" spans="2:23" ht="15" customHeight="1">
      <c r="B61" s="121"/>
      <c r="C61" s="106"/>
      <c r="D61" s="106"/>
      <c r="E61" s="106"/>
      <c r="F61" s="106"/>
      <c r="G61" s="106"/>
      <c r="H61" s="106"/>
      <c r="I61" s="106"/>
      <c r="J61" s="106"/>
      <c r="K61" s="106"/>
      <c r="L61" s="122"/>
      <c r="M61" s="106"/>
      <c r="N61" s="252"/>
      <c r="O61" s="253"/>
      <c r="P61" s="253"/>
      <c r="Q61" s="254"/>
      <c r="R61" s="257"/>
      <c r="S61" s="257"/>
      <c r="T61" s="273"/>
      <c r="U61" s="264"/>
      <c r="V61" s="267"/>
      <c r="W61" s="268"/>
    </row>
    <row r="62" spans="2:23" ht="15" customHeight="1" thickBot="1">
      <c r="B62" s="123"/>
      <c r="C62" s="124"/>
      <c r="D62" s="124"/>
      <c r="E62" s="124"/>
      <c r="F62" s="124"/>
      <c r="G62" s="124"/>
      <c r="H62" s="124"/>
      <c r="I62" s="124"/>
      <c r="J62" s="124"/>
      <c r="K62" s="124"/>
      <c r="L62" s="125"/>
      <c r="M62" s="124"/>
      <c r="N62" s="249"/>
      <c r="O62" s="250"/>
      <c r="P62" s="250"/>
      <c r="Q62" s="251"/>
      <c r="R62" s="257"/>
      <c r="S62" s="257"/>
      <c r="T62" s="272"/>
      <c r="U62" s="256"/>
      <c r="V62" s="269"/>
      <c r="W62" s="270"/>
    </row>
    <row r="63" spans="2:23">
      <c r="B63" s="10"/>
      <c r="C63" s="10"/>
      <c r="D63" s="10"/>
      <c r="E63" s="10"/>
      <c r="F63" s="10"/>
      <c r="G63" s="10"/>
      <c r="H63" s="10"/>
      <c r="I63" s="10"/>
      <c r="J63" s="10"/>
      <c r="K63" s="10"/>
      <c r="L63" s="10"/>
      <c r="M63" s="10"/>
      <c r="N63" s="10"/>
      <c r="O63" s="10"/>
      <c r="P63" s="10"/>
    </row>
    <row r="64" spans="2:23">
      <c r="B64" s="235" t="s">
        <v>523</v>
      </c>
      <c r="C64" s="235"/>
      <c r="D64" s="235"/>
      <c r="E64" s="235"/>
      <c r="F64" s="235"/>
      <c r="G64" s="235"/>
      <c r="H64" s="235"/>
      <c r="I64" s="235"/>
      <c r="J64" s="235"/>
      <c r="K64" s="235"/>
      <c r="L64" s="235"/>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1</v>
      </c>
      <c r="G68" s="14">
        <f>+L40</f>
        <v>1</v>
      </c>
      <c r="H68" s="14">
        <f>+Q40</f>
        <v>1</v>
      </c>
      <c r="I68" s="14">
        <f>+U40</f>
        <v>1</v>
      </c>
      <c r="J68" s="14">
        <f>+W40</f>
        <v>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KYcn6HfeEKZMbI5ApxHerBZ04UX2Glg9bTU4r0XiNDqGdf7yKCUWgy1BmN6dbf9nnEtVZVd2GIBs0RcvIZQg3w==" saltValue="5SXeSqVGE2DYC1DS+FHMLA=="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29" priority="1" stopIfTrue="1" operator="between">
      <formula>0.76</formula>
      <formula>10</formula>
    </cfRule>
    <cfRule type="cellIs" dxfId="28" priority="2" stopIfTrue="1" operator="between">
      <formula>0.5</formula>
      <formula>0.759</formula>
    </cfRule>
    <cfRule type="cellIs" dxfId="27" priority="3" stopIfTrue="1" operator="between">
      <formula>0</formula>
      <formula>0.499</formula>
    </cfRule>
  </conditionalFormatting>
  <conditionalFormatting sqref="E37:W37">
    <cfRule type="cellIs" dxfId="26" priority="7" stopIfTrue="1" operator="between">
      <formula>0.76</formula>
      <formula>10</formula>
    </cfRule>
    <cfRule type="cellIs" dxfId="25" priority="8" stopIfTrue="1" operator="between">
      <formula>0.5</formula>
      <formula>0.759</formula>
    </cfRule>
    <cfRule type="cellIs" dxfId="24" priority="9" stopIfTrue="1" operator="between">
      <formula>0</formula>
      <formula>0.499</formula>
    </cfRule>
  </conditionalFormatting>
  <conditionalFormatting sqref="E38:W39">
    <cfRule type="containsBlanks" priority="10" stopIfTrue="1">
      <formula>LEN(TRIM(E38))=0</formula>
    </cfRule>
    <cfRule type="cellIs" dxfId="23" priority="11" stopIfTrue="1" operator="greaterThanOrEqual">
      <formula>0.1</formula>
    </cfRule>
    <cfRule type="cellIs" dxfId="22" priority="12" stopIfTrue="1" operator="between">
      <formula>0.0301</formula>
      <formula>0.9999</formula>
    </cfRule>
    <cfRule type="cellIs" dxfId="21" priority="13" stopIfTrue="1" operator="between">
      <formula>0</formula>
      <formula>0.03</formula>
    </cfRule>
  </conditionalFormatting>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F41:W41">
    <cfRule type="cellIs" dxfId="17" priority="4" stopIfTrue="1" operator="between">
      <formula>0.76</formula>
      <formula>10</formula>
    </cfRule>
    <cfRule type="cellIs" dxfId="16" priority="5" stopIfTrue="1" operator="between">
      <formula>0.5</formula>
      <formula>0.759</formula>
    </cfRule>
    <cfRule type="cellIs" dxfId="15"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99F0357-95C6-4938-8D20-16AC150EBE4B}">
          <x14:formula1>
            <xm:f>Hoja1!$D$27:$D$29</xm:f>
          </x14:formula1>
          <xm:sqref>E23</xm:sqref>
        </x14:dataValidation>
        <x14:dataValidation type="list" allowBlank="1" showInputMessage="1" showErrorMessage="1" xr:uid="{37F20EA4-F0CD-40D2-A65D-7A4F073846E0}">
          <x14:formula1>
            <xm:f>'Objetivos procesos '!$C$3:$C$28</xm:f>
          </x14:formula1>
          <xm:sqref>F13:W13</xm:sqref>
        </x14:dataValidation>
        <x14:dataValidation type="list" allowBlank="1" showInputMessage="1" showErrorMessage="1" xr:uid="{7CDCC59E-0288-49BE-9C2F-67D833D2506B}">
          <x14:formula1>
            <xm:f>Hoja1!$D$4:$D$10</xm:f>
          </x14:formula1>
          <xm:sqref>F17:W17</xm:sqref>
        </x14:dataValidation>
        <x14:dataValidation type="list" allowBlank="1" showInputMessage="1" showErrorMessage="1" xr:uid="{19D1C900-5CEA-45EB-B78F-80317A95DAF2}">
          <x14:formula1>
            <xm:f>'1.IDP'!$J$3:$J$9</xm:f>
          </x14:formula1>
          <xm:sqref>G29:H29</xm:sqref>
        </x14:dataValidation>
        <x14:dataValidation type="list" allowBlank="1" showInputMessage="1" showErrorMessage="1" xr:uid="{5263F57F-C938-47FF-8854-4DDB37C8046E}">
          <x14:formula1>
            <xm:f>'1.IDP'!$E$4:$E$8</xm:f>
          </x14:formula1>
          <xm:sqref>E30:F30</xm:sqref>
        </x14:dataValidation>
        <x14:dataValidation type="list" allowBlank="1" showInputMessage="1" showErrorMessage="1" xr:uid="{111249F6-0314-4C56-8480-1133A7CAD1E7}">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9736-6D7C-4A55-8B4A-6E0517702D70}">
  <dimension ref="A1:Z113"/>
  <sheetViews>
    <sheetView showGridLines="0" topLeftCell="A13" workbookViewId="0">
      <selection activeCell="A18" sqref="A18:A1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4"/>
      <c r="B1" s="394"/>
      <c r="C1" s="400" t="s">
        <v>553</v>
      </c>
      <c r="D1" s="401"/>
      <c r="E1" s="401"/>
      <c r="F1" s="401"/>
      <c r="G1" s="401"/>
      <c r="H1" s="401"/>
      <c r="I1" s="401"/>
      <c r="J1" s="401"/>
      <c r="K1" s="401"/>
      <c r="L1" s="401"/>
      <c r="M1" s="401"/>
      <c r="N1" s="401"/>
      <c r="O1" s="401"/>
      <c r="P1" s="401"/>
      <c r="Q1" s="401"/>
      <c r="R1" s="401"/>
      <c r="S1" s="401"/>
      <c r="T1" s="401"/>
      <c r="U1" s="401"/>
      <c r="V1" s="401"/>
      <c r="W1" s="401"/>
      <c r="X1" s="401"/>
      <c r="Y1" s="402"/>
    </row>
    <row r="2" spans="1:26" s="180" customFormat="1" ht="42.75" customHeight="1">
      <c r="A2" s="394"/>
      <c r="B2" s="394"/>
      <c r="C2" s="403"/>
      <c r="D2" s="404"/>
      <c r="E2" s="404"/>
      <c r="F2" s="404"/>
      <c r="G2" s="404"/>
      <c r="H2" s="404"/>
      <c r="I2" s="404"/>
      <c r="J2" s="404"/>
      <c r="K2" s="404"/>
      <c r="L2" s="404"/>
      <c r="M2" s="404"/>
      <c r="N2" s="404"/>
      <c r="O2" s="404"/>
      <c r="P2" s="404"/>
      <c r="Q2" s="404"/>
      <c r="R2" s="404"/>
      <c r="S2" s="404"/>
      <c r="T2" s="404"/>
      <c r="U2" s="404"/>
      <c r="V2" s="404"/>
      <c r="W2" s="404"/>
      <c r="X2" s="404"/>
      <c r="Y2" s="405"/>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5" t="str">
        <f>+'2_Diagnostico'!F13</f>
        <v xml:space="preserve">Análisis Financiero y Contable </v>
      </c>
      <c r="C4" s="395"/>
      <c r="D4" s="395"/>
      <c r="E4" s="395"/>
      <c r="F4" s="395"/>
      <c r="G4" s="395"/>
      <c r="H4" s="395"/>
      <c r="I4" s="395"/>
      <c r="J4" s="395"/>
      <c r="K4" s="395"/>
      <c r="L4" s="395"/>
      <c r="M4" s="395"/>
      <c r="N4" s="395"/>
      <c r="O4" s="395"/>
      <c r="P4" s="395"/>
      <c r="Q4" s="395"/>
      <c r="R4" s="395"/>
      <c r="S4" s="395"/>
      <c r="T4" s="395"/>
      <c r="U4" s="395"/>
      <c r="V4" s="395"/>
      <c r="W4" s="395"/>
      <c r="X4" s="395"/>
      <c r="Y4" s="395"/>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396"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398"/>
      <c r="Z6" s="173"/>
    </row>
    <row r="7" spans="1:26" s="176" customFormat="1" ht="15.75" customHeight="1">
      <c r="A7" s="397"/>
      <c r="B7" s="391"/>
      <c r="C7" s="391"/>
      <c r="D7" s="391"/>
      <c r="E7" s="391"/>
      <c r="F7" s="391"/>
      <c r="G7" s="391"/>
      <c r="H7" s="391"/>
      <c r="I7" s="391"/>
      <c r="J7" s="391"/>
      <c r="K7" s="391"/>
      <c r="L7" s="391"/>
      <c r="M7" s="391"/>
      <c r="N7" s="391"/>
      <c r="O7" s="391"/>
      <c r="P7" s="391"/>
      <c r="Q7" s="391"/>
      <c r="R7" s="391"/>
      <c r="S7" s="391"/>
      <c r="T7" s="391"/>
      <c r="U7" s="391"/>
      <c r="V7" s="391"/>
      <c r="W7" s="391"/>
      <c r="X7" s="391"/>
      <c r="Y7" s="399"/>
      <c r="Z7" s="175"/>
    </row>
    <row r="8" spans="1:26" ht="62.25" customHeight="1">
      <c r="A8" s="412" t="s">
        <v>554</v>
      </c>
      <c r="B8" s="206"/>
      <c r="C8" s="187">
        <f t="shared" ref="C8:E9" si="0">+C10+C12+C14+C16+C18+C20+C22</f>
        <v>0</v>
      </c>
      <c r="D8" s="187">
        <f t="shared" si="0"/>
        <v>0</v>
      </c>
      <c r="E8" s="187">
        <f t="shared" si="0"/>
        <v>0</v>
      </c>
      <c r="F8" s="187">
        <f>+C8+D8+E8</f>
        <v>0</v>
      </c>
      <c r="G8" s="392" t="str">
        <f>IF(F8=0," ",F8/F9)</f>
        <v xml:space="preserve"> </v>
      </c>
      <c r="H8" s="187">
        <f t="shared" ref="H8:J9" si="1">+H10+H12+H14+H16+H18+H20+H22</f>
        <v>0</v>
      </c>
      <c r="I8" s="187">
        <f t="shared" si="1"/>
        <v>0</v>
      </c>
      <c r="J8" s="187">
        <f t="shared" si="1"/>
        <v>0</v>
      </c>
      <c r="K8" s="187">
        <f>+H8+I8+J8</f>
        <v>0</v>
      </c>
      <c r="L8" s="392" t="str">
        <f>IF(K8=0," ",K8/K9)</f>
        <v xml:space="preserve"> </v>
      </c>
      <c r="M8" s="187">
        <f t="shared" ref="M8:O9" si="2">+M10+M12+M14+M16+M18+M20+M22</f>
        <v>0</v>
      </c>
      <c r="N8" s="187">
        <f t="shared" si="2"/>
        <v>0</v>
      </c>
      <c r="O8" s="187">
        <f t="shared" si="2"/>
        <v>0</v>
      </c>
      <c r="P8" s="187">
        <f>+M8+N8+O8</f>
        <v>0</v>
      </c>
      <c r="Q8" s="392" t="str">
        <f>IF(P8=0," ",P8/P9)</f>
        <v xml:space="preserve"> </v>
      </c>
      <c r="R8" s="187">
        <f t="shared" ref="R8:T9" si="3">+R10+R12+R14+R16+R18+R20+R22</f>
        <v>0</v>
      </c>
      <c r="S8" s="187">
        <f t="shared" si="3"/>
        <v>0</v>
      </c>
      <c r="T8" s="187">
        <f t="shared" si="3"/>
        <v>0</v>
      </c>
      <c r="U8" s="187">
        <f>+R8+S8+T8</f>
        <v>0</v>
      </c>
      <c r="V8" s="392" t="str">
        <f>IF(U8=0," ",U8/U9)</f>
        <v xml:space="preserve"> </v>
      </c>
      <c r="W8" s="406" t="s">
        <v>552</v>
      </c>
      <c r="X8" s="406"/>
      <c r="Y8" s="407"/>
    </row>
    <row r="9" spans="1:26" ht="53.25" customHeight="1" thickBot="1">
      <c r="A9" s="413"/>
      <c r="B9" s="188"/>
      <c r="C9" s="188">
        <f t="shared" si="0"/>
        <v>0</v>
      </c>
      <c r="D9" s="188">
        <f t="shared" si="0"/>
        <v>0</v>
      </c>
      <c r="E9" s="188">
        <f t="shared" si="0"/>
        <v>0</v>
      </c>
      <c r="F9" s="188">
        <f>+C9+D9+E9</f>
        <v>0</v>
      </c>
      <c r="G9" s="393"/>
      <c r="H9" s="188">
        <f t="shared" si="1"/>
        <v>0</v>
      </c>
      <c r="I9" s="188">
        <f t="shared" si="1"/>
        <v>0</v>
      </c>
      <c r="J9" s="188">
        <f t="shared" si="1"/>
        <v>0</v>
      </c>
      <c r="K9" s="188">
        <f>+H9+I9+J9</f>
        <v>0</v>
      </c>
      <c r="L9" s="393"/>
      <c r="M9" s="188">
        <f t="shared" si="2"/>
        <v>0</v>
      </c>
      <c r="N9" s="188">
        <f t="shared" si="2"/>
        <v>0</v>
      </c>
      <c r="O9" s="188">
        <f t="shared" si="2"/>
        <v>0</v>
      </c>
      <c r="P9" s="188">
        <f>+M9+N9+O9</f>
        <v>0</v>
      </c>
      <c r="Q9" s="393"/>
      <c r="R9" s="188">
        <f t="shared" si="3"/>
        <v>0</v>
      </c>
      <c r="S9" s="188">
        <f t="shared" si="3"/>
        <v>0</v>
      </c>
      <c r="T9" s="188">
        <f t="shared" si="3"/>
        <v>0</v>
      </c>
      <c r="U9" s="188">
        <f>+R9+S9+T9</f>
        <v>0</v>
      </c>
      <c r="V9" s="393"/>
      <c r="W9" s="408"/>
      <c r="X9" s="408"/>
      <c r="Y9" s="409"/>
    </row>
    <row r="10" spans="1:26" s="177" customFormat="1" ht="69.95" customHeight="1">
      <c r="A10" s="410" t="s">
        <v>555</v>
      </c>
      <c r="B10" s="200">
        <f>+$B$8</f>
        <v>0</v>
      </c>
      <c r="C10" s="201"/>
      <c r="D10" s="201"/>
      <c r="E10" s="201"/>
      <c r="F10" s="417">
        <v>32</v>
      </c>
      <c r="G10" s="417"/>
      <c r="H10" s="202"/>
      <c r="I10" s="202"/>
      <c r="J10" s="202"/>
      <c r="K10" s="414"/>
      <c r="L10" s="414"/>
      <c r="M10" s="202"/>
      <c r="N10" s="202"/>
      <c r="O10" s="202"/>
      <c r="P10" s="414"/>
      <c r="Q10" s="414"/>
      <c r="R10" s="202"/>
      <c r="S10" s="202"/>
      <c r="T10" s="202"/>
      <c r="U10" s="420"/>
      <c r="V10" s="421"/>
      <c r="W10" s="406" t="s">
        <v>552</v>
      </c>
      <c r="X10" s="406"/>
      <c r="Y10" s="407"/>
    </row>
    <row r="11" spans="1:26" s="177" customFormat="1" ht="69.95" customHeight="1" thickBot="1">
      <c r="A11" s="411"/>
      <c r="B11" s="203">
        <f>+$B$9</f>
        <v>0</v>
      </c>
      <c r="C11" s="204"/>
      <c r="D11" s="204"/>
      <c r="E11" s="204"/>
      <c r="F11" s="418"/>
      <c r="G11" s="418"/>
      <c r="H11" s="205"/>
      <c r="I11" s="205"/>
      <c r="J11" s="205"/>
      <c r="K11" s="415"/>
      <c r="L11" s="415"/>
      <c r="M11" s="205"/>
      <c r="N11" s="205"/>
      <c r="O11" s="205"/>
      <c r="P11" s="415"/>
      <c r="Q11" s="415"/>
      <c r="R11" s="205"/>
      <c r="S11" s="205"/>
      <c r="T11" s="205"/>
      <c r="U11" s="422"/>
      <c r="V11" s="423"/>
      <c r="W11" s="408"/>
      <c r="X11" s="408"/>
      <c r="Y11" s="409"/>
    </row>
    <row r="12" spans="1:26" s="177" customFormat="1" ht="69.95" customHeight="1">
      <c r="A12" s="410" t="s">
        <v>662</v>
      </c>
      <c r="B12" s="200">
        <f t="shared" ref="B12" si="4">+$B$8</f>
        <v>0</v>
      </c>
      <c r="C12" s="201"/>
      <c r="D12" s="201"/>
      <c r="E12" s="201"/>
      <c r="F12" s="418"/>
      <c r="G12" s="418"/>
      <c r="H12" s="202"/>
      <c r="I12" s="202"/>
      <c r="J12" s="202"/>
      <c r="K12" s="415"/>
      <c r="L12" s="415"/>
      <c r="M12" s="202"/>
      <c r="N12" s="202"/>
      <c r="O12" s="202"/>
      <c r="P12" s="415"/>
      <c r="Q12" s="415"/>
      <c r="R12" s="202"/>
      <c r="S12" s="202"/>
      <c r="T12" s="202"/>
      <c r="U12" s="422"/>
      <c r="V12" s="423"/>
      <c r="W12" s="406" t="s">
        <v>552</v>
      </c>
      <c r="X12" s="406"/>
      <c r="Y12" s="407"/>
    </row>
    <row r="13" spans="1:26" s="177" customFormat="1" ht="69.95" customHeight="1" thickBot="1">
      <c r="A13" s="411"/>
      <c r="B13" s="203">
        <f t="shared" ref="B13" si="5">+$B$9</f>
        <v>0</v>
      </c>
      <c r="C13" s="204"/>
      <c r="D13" s="204"/>
      <c r="E13" s="204"/>
      <c r="F13" s="418"/>
      <c r="G13" s="418"/>
      <c r="H13" s="205"/>
      <c r="I13" s="205"/>
      <c r="J13" s="205"/>
      <c r="K13" s="415"/>
      <c r="L13" s="415"/>
      <c r="M13" s="205"/>
      <c r="N13" s="205"/>
      <c r="O13" s="205"/>
      <c r="P13" s="415"/>
      <c r="Q13" s="415"/>
      <c r="R13" s="205"/>
      <c r="S13" s="205"/>
      <c r="T13" s="205"/>
      <c r="U13" s="422"/>
      <c r="V13" s="423"/>
      <c r="W13" s="408"/>
      <c r="X13" s="408"/>
      <c r="Y13" s="409"/>
    </row>
    <row r="14" spans="1:26" s="177" customFormat="1" ht="69.95" customHeight="1">
      <c r="A14" s="410" t="s">
        <v>663</v>
      </c>
      <c r="B14" s="200">
        <f t="shared" ref="B14" si="6">+$B$8</f>
        <v>0</v>
      </c>
      <c r="C14" s="201"/>
      <c r="D14" s="201"/>
      <c r="E14" s="201"/>
      <c r="F14" s="418"/>
      <c r="G14" s="418"/>
      <c r="H14" s="202"/>
      <c r="I14" s="202"/>
      <c r="J14" s="202"/>
      <c r="K14" s="415"/>
      <c r="L14" s="415"/>
      <c r="M14" s="202"/>
      <c r="N14" s="202"/>
      <c r="O14" s="202"/>
      <c r="P14" s="415"/>
      <c r="Q14" s="415"/>
      <c r="R14" s="202"/>
      <c r="S14" s="202"/>
      <c r="T14" s="202"/>
      <c r="U14" s="422"/>
      <c r="V14" s="423"/>
      <c r="W14" s="406" t="s">
        <v>552</v>
      </c>
      <c r="X14" s="406"/>
      <c r="Y14" s="407"/>
    </row>
    <row r="15" spans="1:26" s="177" customFormat="1" ht="69.95" customHeight="1" thickBot="1">
      <c r="A15" s="411"/>
      <c r="B15" s="203">
        <f t="shared" ref="B15" si="7">+$B$9</f>
        <v>0</v>
      </c>
      <c r="C15" s="204"/>
      <c r="D15" s="204"/>
      <c r="E15" s="204"/>
      <c r="F15" s="418"/>
      <c r="G15" s="418"/>
      <c r="H15" s="205"/>
      <c r="I15" s="205"/>
      <c r="J15" s="205"/>
      <c r="K15" s="415"/>
      <c r="L15" s="415"/>
      <c r="M15" s="205"/>
      <c r="N15" s="205"/>
      <c r="O15" s="205"/>
      <c r="P15" s="415"/>
      <c r="Q15" s="415"/>
      <c r="R15" s="205"/>
      <c r="S15" s="205"/>
      <c r="T15" s="205"/>
      <c r="U15" s="422"/>
      <c r="V15" s="423"/>
      <c r="W15" s="408"/>
      <c r="X15" s="408"/>
      <c r="Y15" s="409"/>
    </row>
    <row r="16" spans="1:26" s="177" customFormat="1" ht="69.95" customHeight="1">
      <c r="A16" s="410" t="s">
        <v>556</v>
      </c>
      <c r="B16" s="200">
        <f t="shared" ref="B16" si="8">+$B$8</f>
        <v>0</v>
      </c>
      <c r="C16" s="201"/>
      <c r="D16" s="201"/>
      <c r="E16" s="201"/>
      <c r="F16" s="418"/>
      <c r="G16" s="418"/>
      <c r="H16" s="202"/>
      <c r="I16" s="202"/>
      <c r="J16" s="202"/>
      <c r="K16" s="415"/>
      <c r="L16" s="415"/>
      <c r="M16" s="202"/>
      <c r="N16" s="202"/>
      <c r="O16" s="202"/>
      <c r="P16" s="415"/>
      <c r="Q16" s="415"/>
      <c r="R16" s="202"/>
      <c r="S16" s="202"/>
      <c r="T16" s="202"/>
      <c r="U16" s="422"/>
      <c r="V16" s="423"/>
      <c r="W16" s="406" t="s">
        <v>552</v>
      </c>
      <c r="X16" s="406"/>
      <c r="Y16" s="407"/>
    </row>
    <row r="17" spans="1:25" s="177" customFormat="1" ht="69.95" customHeight="1" thickBot="1">
      <c r="A17" s="411"/>
      <c r="B17" s="203">
        <f t="shared" ref="B17" si="9">+$B$9</f>
        <v>0</v>
      </c>
      <c r="C17" s="204"/>
      <c r="D17" s="204"/>
      <c r="E17" s="204"/>
      <c r="F17" s="418"/>
      <c r="G17" s="418"/>
      <c r="H17" s="205"/>
      <c r="I17" s="205"/>
      <c r="J17" s="205"/>
      <c r="K17" s="415"/>
      <c r="L17" s="415"/>
      <c r="M17" s="205"/>
      <c r="N17" s="205"/>
      <c r="O17" s="205"/>
      <c r="P17" s="415"/>
      <c r="Q17" s="415"/>
      <c r="R17" s="205"/>
      <c r="S17" s="205"/>
      <c r="T17" s="205"/>
      <c r="U17" s="422"/>
      <c r="V17" s="423"/>
      <c r="W17" s="408"/>
      <c r="X17" s="408"/>
      <c r="Y17" s="409"/>
    </row>
    <row r="18" spans="1:25" s="177" customFormat="1" ht="69.95" customHeight="1">
      <c r="A18" s="410" t="s">
        <v>557</v>
      </c>
      <c r="B18" s="200">
        <f t="shared" ref="B18" si="10">+$B$8</f>
        <v>0</v>
      </c>
      <c r="C18" s="201"/>
      <c r="D18" s="201"/>
      <c r="E18" s="201"/>
      <c r="F18" s="418"/>
      <c r="G18" s="418"/>
      <c r="H18" s="202"/>
      <c r="I18" s="202"/>
      <c r="J18" s="202"/>
      <c r="K18" s="415"/>
      <c r="L18" s="415"/>
      <c r="M18" s="202"/>
      <c r="N18" s="202"/>
      <c r="O18" s="202"/>
      <c r="P18" s="415"/>
      <c r="Q18" s="415"/>
      <c r="R18" s="202"/>
      <c r="S18" s="202"/>
      <c r="T18" s="202"/>
      <c r="U18" s="422"/>
      <c r="V18" s="423"/>
      <c r="W18" s="406" t="s">
        <v>552</v>
      </c>
      <c r="X18" s="406"/>
      <c r="Y18" s="407"/>
    </row>
    <row r="19" spans="1:25" s="177" customFormat="1" ht="69.95" customHeight="1" thickBot="1">
      <c r="A19" s="411"/>
      <c r="B19" s="203">
        <f t="shared" ref="B19" si="11">+$B$9</f>
        <v>0</v>
      </c>
      <c r="C19" s="204"/>
      <c r="D19" s="204"/>
      <c r="E19" s="204"/>
      <c r="F19" s="418"/>
      <c r="G19" s="418"/>
      <c r="H19" s="205"/>
      <c r="I19" s="205"/>
      <c r="J19" s="205"/>
      <c r="K19" s="415"/>
      <c r="L19" s="415"/>
      <c r="M19" s="205"/>
      <c r="N19" s="205"/>
      <c r="O19" s="205"/>
      <c r="P19" s="415"/>
      <c r="Q19" s="415"/>
      <c r="R19" s="205"/>
      <c r="S19" s="205"/>
      <c r="T19" s="205"/>
      <c r="U19" s="422"/>
      <c r="V19" s="423"/>
      <c r="W19" s="408"/>
      <c r="X19" s="408"/>
      <c r="Y19" s="409"/>
    </row>
    <row r="20" spans="1:25" s="177" customFormat="1" ht="69.95" customHeight="1">
      <c r="A20" s="410" t="s">
        <v>558</v>
      </c>
      <c r="B20" s="200">
        <f t="shared" ref="B20" si="12">+$B$8</f>
        <v>0</v>
      </c>
      <c r="C20" s="201"/>
      <c r="D20" s="201"/>
      <c r="E20" s="201"/>
      <c r="F20" s="418"/>
      <c r="G20" s="418"/>
      <c r="H20" s="202"/>
      <c r="I20" s="202"/>
      <c r="J20" s="202"/>
      <c r="K20" s="415"/>
      <c r="L20" s="415"/>
      <c r="M20" s="202"/>
      <c r="N20" s="202"/>
      <c r="O20" s="202"/>
      <c r="P20" s="415"/>
      <c r="Q20" s="415"/>
      <c r="R20" s="202"/>
      <c r="S20" s="202"/>
      <c r="T20" s="202"/>
      <c r="U20" s="422"/>
      <c r="V20" s="423"/>
      <c r="W20" s="406" t="s">
        <v>552</v>
      </c>
      <c r="X20" s="406"/>
      <c r="Y20" s="407"/>
    </row>
    <row r="21" spans="1:25" s="177" customFormat="1" ht="69.95" customHeight="1" thickBot="1">
      <c r="A21" s="411"/>
      <c r="B21" s="203">
        <f t="shared" ref="B21" si="13">+$B$9</f>
        <v>0</v>
      </c>
      <c r="C21" s="204"/>
      <c r="D21" s="204"/>
      <c r="E21" s="204"/>
      <c r="F21" s="418"/>
      <c r="G21" s="418"/>
      <c r="H21" s="205"/>
      <c r="I21" s="205"/>
      <c r="J21" s="205"/>
      <c r="K21" s="415"/>
      <c r="L21" s="415"/>
      <c r="M21" s="205"/>
      <c r="N21" s="205"/>
      <c r="O21" s="205"/>
      <c r="P21" s="415"/>
      <c r="Q21" s="415"/>
      <c r="R21" s="205"/>
      <c r="S21" s="205"/>
      <c r="T21" s="205"/>
      <c r="U21" s="422"/>
      <c r="V21" s="423"/>
      <c r="W21" s="408"/>
      <c r="X21" s="408"/>
      <c r="Y21" s="409"/>
    </row>
    <row r="22" spans="1:25" s="177" customFormat="1" ht="69.95" customHeight="1">
      <c r="A22" s="410" t="s">
        <v>559</v>
      </c>
      <c r="B22" s="200">
        <f t="shared" ref="B22" si="14">+$B$8</f>
        <v>0</v>
      </c>
      <c r="C22" s="201"/>
      <c r="D22" s="201"/>
      <c r="E22" s="201"/>
      <c r="F22" s="418"/>
      <c r="G22" s="418"/>
      <c r="H22" s="202"/>
      <c r="I22" s="202"/>
      <c r="J22" s="202"/>
      <c r="K22" s="415"/>
      <c r="L22" s="415"/>
      <c r="M22" s="202"/>
      <c r="N22" s="202"/>
      <c r="O22" s="202"/>
      <c r="P22" s="415"/>
      <c r="Q22" s="415"/>
      <c r="R22" s="202"/>
      <c r="S22" s="202"/>
      <c r="T22" s="202"/>
      <c r="U22" s="422"/>
      <c r="V22" s="423"/>
      <c r="W22" s="406" t="s">
        <v>552</v>
      </c>
      <c r="X22" s="406"/>
      <c r="Y22" s="407"/>
    </row>
    <row r="23" spans="1:25" s="177" customFormat="1" ht="69.95" customHeight="1" thickBot="1">
      <c r="A23" s="411"/>
      <c r="B23" s="203">
        <f t="shared" ref="B23" si="15">+$B$9</f>
        <v>0</v>
      </c>
      <c r="C23" s="204"/>
      <c r="D23" s="204"/>
      <c r="E23" s="204"/>
      <c r="F23" s="419"/>
      <c r="G23" s="419"/>
      <c r="H23" s="205"/>
      <c r="I23" s="205"/>
      <c r="J23" s="205"/>
      <c r="K23" s="416"/>
      <c r="L23" s="416"/>
      <c r="M23" s="205"/>
      <c r="N23" s="205"/>
      <c r="O23" s="205"/>
      <c r="P23" s="416"/>
      <c r="Q23" s="416"/>
      <c r="R23" s="205"/>
      <c r="S23" s="205"/>
      <c r="T23" s="205"/>
      <c r="U23" s="424"/>
      <c r="V23" s="425"/>
      <c r="W23" s="408"/>
      <c r="X23" s="408"/>
      <c r="Y23" s="409"/>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K6:K7"/>
    <mergeCell ref="L6:L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0E37-2F8C-4DCE-AA61-9EAE12E6717B}">
  <sheetPr codeName="Hoja6">
    <pageSetUpPr fitToPage="1"/>
  </sheetPr>
  <dimension ref="A1:X72"/>
  <sheetViews>
    <sheetView showGridLines="0" tabSelected="1" zoomScale="80" zoomScaleNormal="80" workbookViewId="0">
      <selection activeCell="F13" sqref="F13:W13"/>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58"/>
      <c r="C2" s="358"/>
      <c r="D2" s="358"/>
      <c r="E2" s="358"/>
      <c r="F2" s="360" t="s">
        <v>507</v>
      </c>
      <c r="G2" s="360"/>
      <c r="H2" s="360"/>
      <c r="I2" s="360"/>
      <c r="J2" s="360"/>
      <c r="K2" s="360"/>
      <c r="L2" s="360"/>
      <c r="M2" s="360"/>
      <c r="N2" s="360"/>
      <c r="O2" s="360"/>
      <c r="P2" s="360"/>
      <c r="Q2" s="360"/>
      <c r="R2" s="360"/>
      <c r="S2" s="360"/>
      <c r="T2" s="352" t="s">
        <v>504</v>
      </c>
      <c r="U2" s="353"/>
      <c r="V2" s="353"/>
      <c r="W2" s="354"/>
    </row>
    <row r="3" spans="1:24" ht="30" customHeight="1">
      <c r="B3" s="358"/>
      <c r="C3" s="358"/>
      <c r="D3" s="358"/>
      <c r="E3" s="358"/>
      <c r="F3" s="360"/>
      <c r="G3" s="360"/>
      <c r="H3" s="360"/>
      <c r="I3" s="360"/>
      <c r="J3" s="360"/>
      <c r="K3" s="360"/>
      <c r="L3" s="360"/>
      <c r="M3" s="360"/>
      <c r="N3" s="360"/>
      <c r="O3" s="360"/>
      <c r="P3" s="360"/>
      <c r="Q3" s="360"/>
      <c r="R3" s="360"/>
      <c r="S3" s="360"/>
      <c r="T3" s="352" t="s">
        <v>505</v>
      </c>
      <c r="U3" s="353"/>
      <c r="V3" s="353"/>
      <c r="W3" s="354"/>
    </row>
    <row r="4" spans="1:24" ht="30" customHeight="1">
      <c r="B4" s="358"/>
      <c r="C4" s="358"/>
      <c r="D4" s="358"/>
      <c r="E4" s="358"/>
      <c r="F4" s="360" t="s">
        <v>531</v>
      </c>
      <c r="G4" s="360"/>
      <c r="H4" s="360"/>
      <c r="I4" s="360"/>
      <c r="J4" s="360"/>
      <c r="K4" s="360"/>
      <c r="L4" s="360"/>
      <c r="M4" s="360"/>
      <c r="N4" s="360"/>
      <c r="O4" s="360"/>
      <c r="P4" s="360"/>
      <c r="Q4" s="360"/>
      <c r="R4" s="360"/>
      <c r="S4" s="360"/>
      <c r="T4" s="352" t="s">
        <v>533</v>
      </c>
      <c r="U4" s="353"/>
      <c r="V4" s="353"/>
      <c r="W4" s="354"/>
    </row>
    <row r="5" spans="1:24" ht="30" customHeight="1">
      <c r="B5" s="358"/>
      <c r="C5" s="358"/>
      <c r="D5" s="358"/>
      <c r="E5" s="358"/>
      <c r="F5" s="360"/>
      <c r="G5" s="360"/>
      <c r="H5" s="360"/>
      <c r="I5" s="360"/>
      <c r="J5" s="360"/>
      <c r="K5" s="360"/>
      <c r="L5" s="360"/>
      <c r="M5" s="360"/>
      <c r="N5" s="360"/>
      <c r="O5" s="360"/>
      <c r="P5" s="360"/>
      <c r="Q5" s="360"/>
      <c r="R5" s="360"/>
      <c r="S5" s="360"/>
      <c r="T5" s="355" t="s">
        <v>506</v>
      </c>
      <c r="U5" s="356"/>
      <c r="V5" s="356"/>
      <c r="W5" s="35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2" t="s">
        <v>503</v>
      </c>
      <c r="R7" s="337"/>
      <c r="S7" s="337"/>
      <c r="T7" s="337"/>
      <c r="U7" s="337"/>
      <c r="V7" s="337"/>
      <c r="W7" s="337"/>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59" t="s">
        <v>417</v>
      </c>
      <c r="W8" s="359"/>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59" t="s">
        <v>421</v>
      </c>
      <c r="W9" s="359"/>
      <c r="X9" s="2"/>
    </row>
    <row r="10" spans="1:24" customFormat="1" ht="12" customHeight="1">
      <c r="A10" s="127"/>
      <c r="P10" s="107"/>
      <c r="Q10" s="107"/>
      <c r="R10" s="107"/>
      <c r="S10" s="107"/>
      <c r="T10" s="107"/>
      <c r="U10" s="107"/>
      <c r="V10" s="107"/>
      <c r="W10" s="107"/>
    </row>
    <row r="11" spans="1:24" ht="33" customHeight="1">
      <c r="A11" s="126"/>
      <c r="B11" s="316" t="s">
        <v>422</v>
      </c>
      <c r="C11" s="317"/>
      <c r="D11" s="317"/>
      <c r="E11" s="317"/>
      <c r="F11" s="317"/>
      <c r="G11" s="317"/>
      <c r="H11" s="317"/>
      <c r="I11" s="317"/>
      <c r="J11" s="317"/>
      <c r="K11" s="317"/>
      <c r="L11" s="317"/>
      <c r="M11" s="317"/>
      <c r="N11" s="317"/>
      <c r="O11" s="317"/>
      <c r="P11" s="317"/>
      <c r="Q11" s="317"/>
      <c r="R11" s="317"/>
      <c r="S11" s="317"/>
      <c r="T11" s="317"/>
      <c r="U11" s="317"/>
      <c r="V11" s="318"/>
      <c r="W11" s="319"/>
    </row>
    <row r="12" spans="1:24" ht="12" customHeight="1">
      <c r="A12" s="126"/>
      <c r="B12" s="361"/>
      <c r="C12" s="362"/>
      <c r="D12" s="362"/>
      <c r="E12" s="362"/>
      <c r="F12" s="362"/>
      <c r="G12" s="362"/>
      <c r="H12" s="362"/>
      <c r="I12" s="362"/>
      <c r="J12" s="362"/>
      <c r="K12" s="362"/>
      <c r="L12" s="362"/>
      <c r="M12" s="362"/>
      <c r="N12" s="362"/>
      <c r="O12" s="362"/>
      <c r="P12" s="362"/>
      <c r="Q12" s="362"/>
      <c r="R12" s="362"/>
      <c r="S12" s="362"/>
      <c r="T12" s="362"/>
      <c r="U12" s="362"/>
      <c r="V12" s="362"/>
      <c r="W12" s="363"/>
    </row>
    <row r="13" spans="1:24" ht="44.25" customHeight="1">
      <c r="A13" s="126"/>
      <c r="B13" s="277" t="s">
        <v>508</v>
      </c>
      <c r="C13" s="277"/>
      <c r="D13" s="277"/>
      <c r="E13" s="278"/>
      <c r="F13" s="279" t="s">
        <v>581</v>
      </c>
      <c r="G13" s="279"/>
      <c r="H13" s="279"/>
      <c r="I13" s="279"/>
      <c r="J13" s="279"/>
      <c r="K13" s="279"/>
      <c r="L13" s="279"/>
      <c r="M13" s="279"/>
      <c r="N13" s="279"/>
      <c r="O13" s="279"/>
      <c r="P13" s="279"/>
      <c r="Q13" s="279"/>
      <c r="R13" s="279"/>
      <c r="S13" s="279"/>
      <c r="T13" s="279"/>
      <c r="U13" s="279"/>
      <c r="V13" s="279"/>
      <c r="W13" s="280"/>
      <c r="X13" s="126"/>
    </row>
    <row r="14" spans="1:24" ht="46.5" customHeight="1">
      <c r="A14" s="5"/>
      <c r="B14" s="364" t="s">
        <v>509</v>
      </c>
      <c r="C14" s="365"/>
      <c r="D14" s="365"/>
      <c r="E14" s="365"/>
      <c r="F14" s="366" t="str">
        <f>IFERROR(VLOOKUP(PROCES,'Objetivos procesos '!C3:D28,2,FALSE)," ")</f>
        <v>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v>
      </c>
      <c r="G14" s="367"/>
      <c r="H14" s="367"/>
      <c r="I14" s="367"/>
      <c r="J14" s="367"/>
      <c r="K14" s="367"/>
      <c r="L14" s="367"/>
      <c r="M14" s="367"/>
      <c r="N14" s="367"/>
      <c r="O14" s="367"/>
      <c r="P14" s="367"/>
      <c r="Q14" s="367"/>
      <c r="R14" s="367"/>
      <c r="S14" s="367"/>
      <c r="T14" s="367"/>
      <c r="U14" s="367"/>
      <c r="V14" s="367"/>
      <c r="W14" s="368"/>
      <c r="X14" s="6"/>
    </row>
    <row r="15" spans="1:24" ht="46.5" customHeight="1">
      <c r="A15" s="5"/>
      <c r="B15" s="284" t="s">
        <v>510</v>
      </c>
      <c r="C15" s="295"/>
      <c r="D15" s="295"/>
      <c r="E15" s="296"/>
      <c r="F15" s="297" t="s">
        <v>669</v>
      </c>
      <c r="G15" s="298"/>
      <c r="H15" s="298"/>
      <c r="I15" s="298"/>
      <c r="J15" s="298"/>
      <c r="K15" s="298"/>
      <c r="L15" s="298"/>
      <c r="M15" s="298"/>
      <c r="N15" s="298"/>
      <c r="O15" s="298"/>
      <c r="P15" s="298"/>
      <c r="Q15" s="298"/>
      <c r="R15" s="298"/>
      <c r="S15" s="298"/>
      <c r="T15" s="298"/>
      <c r="U15" s="298"/>
      <c r="V15" s="298"/>
      <c r="W15" s="299"/>
      <c r="X15" s="6"/>
    </row>
    <row r="16" spans="1:24" ht="32.25" customHeight="1">
      <c r="B16" s="300" t="s">
        <v>511</v>
      </c>
      <c r="C16" s="285"/>
      <c r="D16" s="285"/>
      <c r="E16" s="301"/>
      <c r="F16" s="302" t="str">
        <f>IFERROR(VLOOKUP(PROCES,'Objetivos procesos '!C3:E28,3,FALSE)," ")</f>
        <v>Elsa María López Roca</v>
      </c>
      <c r="G16" s="303"/>
      <c r="H16" s="303"/>
      <c r="I16" s="303"/>
      <c r="J16" s="303"/>
      <c r="K16" s="303"/>
      <c r="L16" s="303"/>
      <c r="M16" s="303"/>
      <c r="N16" s="303"/>
      <c r="O16" s="303"/>
      <c r="P16" s="303"/>
      <c r="Q16" s="303"/>
      <c r="R16" s="303"/>
      <c r="S16" s="303"/>
      <c r="T16" s="303"/>
      <c r="U16" s="303"/>
      <c r="V16" s="303"/>
      <c r="W16" s="304"/>
      <c r="X16" s="6"/>
    </row>
    <row r="17" spans="2:24" ht="59.25" customHeight="1">
      <c r="B17" s="284" t="s">
        <v>626</v>
      </c>
      <c r="C17" s="285"/>
      <c r="D17" s="285"/>
      <c r="E17" s="285"/>
      <c r="F17" s="313" t="s">
        <v>540</v>
      </c>
      <c r="G17" s="314"/>
      <c r="H17" s="314"/>
      <c r="I17" s="314"/>
      <c r="J17" s="314"/>
      <c r="K17" s="314"/>
      <c r="L17" s="314"/>
      <c r="M17" s="314"/>
      <c r="N17" s="314"/>
      <c r="O17" s="314"/>
      <c r="P17" s="314"/>
      <c r="Q17" s="314"/>
      <c r="R17" s="314"/>
      <c r="S17" s="314"/>
      <c r="T17" s="314"/>
      <c r="U17" s="314"/>
      <c r="V17" s="314"/>
      <c r="W17" s="315"/>
      <c r="X17" s="126"/>
    </row>
    <row r="18" spans="2:24" ht="18" customHeight="1">
      <c r="B18" s="281"/>
      <c r="C18" s="282"/>
      <c r="D18" s="282"/>
      <c r="E18" s="282"/>
      <c r="F18" s="282"/>
      <c r="G18" s="282"/>
      <c r="H18" s="282"/>
      <c r="I18" s="282"/>
      <c r="J18" s="282"/>
      <c r="K18" s="282"/>
      <c r="L18" s="282"/>
      <c r="M18" s="282"/>
      <c r="N18" s="282"/>
      <c r="O18" s="282"/>
      <c r="P18" s="282"/>
      <c r="Q18" s="282"/>
      <c r="R18" s="282"/>
      <c r="S18" s="282"/>
      <c r="T18" s="282"/>
      <c r="U18" s="282"/>
      <c r="V18" s="282"/>
      <c r="W18" s="283"/>
      <c r="X18" s="6"/>
    </row>
    <row r="19" spans="2:24" ht="33" customHeight="1">
      <c r="B19" s="316" t="s">
        <v>423</v>
      </c>
      <c r="C19" s="317"/>
      <c r="D19" s="317"/>
      <c r="E19" s="317"/>
      <c r="F19" s="317"/>
      <c r="G19" s="317"/>
      <c r="H19" s="317"/>
      <c r="I19" s="317"/>
      <c r="J19" s="317"/>
      <c r="K19" s="317"/>
      <c r="L19" s="317"/>
      <c r="M19" s="317"/>
      <c r="N19" s="317"/>
      <c r="O19" s="317"/>
      <c r="P19" s="317"/>
      <c r="Q19" s="317"/>
      <c r="R19" s="317"/>
      <c r="S19" s="317"/>
      <c r="T19" s="317"/>
      <c r="U19" s="317"/>
      <c r="V19" s="318"/>
      <c r="W19" s="319"/>
      <c r="X19" s="6"/>
    </row>
    <row r="20" spans="2:24" ht="12" customHeight="1">
      <c r="B20" s="281"/>
      <c r="C20" s="282"/>
      <c r="D20" s="282"/>
      <c r="E20" s="282"/>
      <c r="F20" s="282"/>
      <c r="G20" s="282"/>
      <c r="H20" s="282"/>
      <c r="I20" s="282"/>
      <c r="J20" s="282"/>
      <c r="K20" s="282"/>
      <c r="L20" s="282"/>
      <c r="M20" s="282"/>
      <c r="N20" s="282"/>
      <c r="O20" s="282"/>
      <c r="P20" s="282"/>
      <c r="Q20" s="282"/>
      <c r="R20" s="282"/>
      <c r="S20" s="282"/>
      <c r="T20" s="282"/>
      <c r="U20" s="282"/>
      <c r="V20" s="282"/>
      <c r="W20" s="283"/>
      <c r="X20" s="6"/>
    </row>
    <row r="21" spans="2:24" ht="27" customHeight="1">
      <c r="B21" s="278" t="s">
        <v>512</v>
      </c>
      <c r="C21" s="369"/>
      <c r="D21" s="369"/>
      <c r="E21" s="370" t="s">
        <v>684</v>
      </c>
      <c r="F21" s="370"/>
      <c r="G21" s="370"/>
      <c r="H21" s="370"/>
      <c r="I21" s="370"/>
      <c r="J21" s="370"/>
      <c r="K21" s="370"/>
      <c r="L21" s="370"/>
      <c r="M21" s="371"/>
      <c r="N21" s="371"/>
      <c r="O21" s="370"/>
      <c r="P21" s="370"/>
      <c r="Q21" s="370"/>
      <c r="R21" s="370"/>
      <c r="S21" s="370"/>
      <c r="T21" s="370"/>
      <c r="U21" s="370"/>
      <c r="V21" s="372"/>
      <c r="W21" s="373"/>
      <c r="X21" s="126"/>
    </row>
    <row r="22" spans="2:24" ht="27" customHeight="1">
      <c r="B22" s="305" t="s">
        <v>513</v>
      </c>
      <c r="C22" s="306"/>
      <c r="D22" s="306"/>
      <c r="E22" s="370" t="s">
        <v>685</v>
      </c>
      <c r="F22" s="370"/>
      <c r="G22" s="370"/>
      <c r="H22" s="370"/>
      <c r="I22" s="370"/>
      <c r="J22" s="370"/>
      <c r="K22" s="370"/>
      <c r="L22" s="370"/>
      <c r="M22" s="371"/>
      <c r="N22" s="371"/>
      <c r="O22" s="370"/>
      <c r="P22" s="370"/>
      <c r="Q22" s="370"/>
      <c r="R22" s="370"/>
      <c r="S22" s="370"/>
      <c r="T22" s="370"/>
      <c r="U22" s="370"/>
      <c r="V22" s="372"/>
      <c r="W22" s="373"/>
    </row>
    <row r="23" spans="2:24" ht="27" customHeight="1">
      <c r="B23" s="284" t="s">
        <v>514</v>
      </c>
      <c r="C23" s="295"/>
      <c r="D23" s="296"/>
      <c r="E23" s="274" t="s">
        <v>473</v>
      </c>
      <c r="F23" s="275"/>
      <c r="G23" s="275"/>
      <c r="H23" s="275"/>
      <c r="I23" s="275"/>
      <c r="J23" s="275"/>
      <c r="K23" s="275"/>
      <c r="L23" s="275"/>
      <c r="M23" s="275"/>
      <c r="N23" s="275"/>
      <c r="O23" s="275"/>
      <c r="P23" s="275"/>
      <c r="Q23" s="275"/>
      <c r="R23" s="275"/>
      <c r="S23" s="275"/>
      <c r="T23" s="275"/>
      <c r="U23" s="275"/>
      <c r="V23" s="275"/>
      <c r="W23" s="276"/>
    </row>
    <row r="24" spans="2:24" ht="83.25" customHeight="1">
      <c r="B24" s="305" t="s">
        <v>515</v>
      </c>
      <c r="C24" s="306"/>
      <c r="D24" s="306"/>
      <c r="E24" s="307" t="s">
        <v>425</v>
      </c>
      <c r="F24" s="308"/>
      <c r="G24" s="311" t="s">
        <v>686</v>
      </c>
      <c r="H24" s="311"/>
      <c r="I24" s="311"/>
      <c r="J24" s="311"/>
      <c r="K24" s="311"/>
      <c r="L24" s="108"/>
      <c r="M24" s="312" t="s">
        <v>516</v>
      </c>
      <c r="N24" s="312"/>
      <c r="O24" s="312"/>
      <c r="P24" s="312"/>
      <c r="Q24" s="320" t="s">
        <v>688</v>
      </c>
      <c r="R24" s="321"/>
      <c r="S24" s="321"/>
      <c r="T24" s="321"/>
      <c r="U24" s="321"/>
      <c r="V24" s="321"/>
      <c r="W24" s="322"/>
    </row>
    <row r="25" spans="2:24" ht="89.25" customHeight="1">
      <c r="B25" s="305"/>
      <c r="C25" s="306"/>
      <c r="D25" s="306"/>
      <c r="E25" s="309" t="s">
        <v>426</v>
      </c>
      <c r="F25" s="310"/>
      <c r="G25" s="334" t="s">
        <v>687</v>
      </c>
      <c r="H25" s="334"/>
      <c r="I25" s="334"/>
      <c r="J25" s="334"/>
      <c r="K25" s="334"/>
      <c r="L25" s="109"/>
      <c r="M25" s="292" t="s">
        <v>516</v>
      </c>
      <c r="N25" s="293"/>
      <c r="O25" s="293"/>
      <c r="P25" s="294"/>
      <c r="Q25" s="320" t="s">
        <v>688</v>
      </c>
      <c r="R25" s="321"/>
      <c r="S25" s="321"/>
      <c r="T25" s="321"/>
      <c r="U25" s="321"/>
      <c r="V25" s="321"/>
      <c r="W25" s="322"/>
    </row>
    <row r="26" spans="2:24" ht="18" customHeight="1">
      <c r="B26" s="281"/>
      <c r="C26" s="282"/>
      <c r="D26" s="282"/>
      <c r="E26" s="282"/>
      <c r="F26" s="282"/>
      <c r="G26" s="282"/>
      <c r="H26" s="282"/>
      <c r="I26" s="282"/>
      <c r="J26" s="282"/>
      <c r="K26" s="282"/>
      <c r="L26" s="282"/>
      <c r="M26" s="282"/>
      <c r="N26" s="282"/>
      <c r="O26" s="282"/>
      <c r="P26" s="282"/>
      <c r="Q26" s="282"/>
      <c r="R26" s="282"/>
      <c r="S26" s="282"/>
      <c r="T26" s="282"/>
      <c r="U26" s="282"/>
      <c r="V26" s="282"/>
      <c r="W26" s="283"/>
      <c r="X26" s="6"/>
    </row>
    <row r="27" spans="2:24" ht="89.25" customHeight="1">
      <c r="B27" s="306" t="s">
        <v>621</v>
      </c>
      <c r="C27" s="306"/>
      <c r="D27" s="306"/>
      <c r="E27" s="452" t="s">
        <v>689</v>
      </c>
      <c r="F27" s="338"/>
      <c r="G27" s="338"/>
      <c r="H27" s="338"/>
      <c r="I27" s="338"/>
      <c r="J27" s="338"/>
      <c r="K27" s="338"/>
      <c r="L27" s="338"/>
      <c r="M27" s="338"/>
      <c r="N27" s="338"/>
      <c r="O27" s="338"/>
      <c r="P27" s="338"/>
      <c r="Q27" s="338"/>
      <c r="R27" s="338"/>
      <c r="S27" s="338"/>
      <c r="T27" s="338"/>
      <c r="U27" s="338"/>
      <c r="V27" s="338"/>
      <c r="W27" s="339"/>
    </row>
    <row r="28" spans="2:24">
      <c r="B28" s="326"/>
      <c r="C28" s="327"/>
      <c r="D28" s="327"/>
      <c r="E28" s="327"/>
      <c r="F28" s="327"/>
      <c r="G28" s="327"/>
      <c r="H28" s="327"/>
      <c r="I28" s="327"/>
      <c r="J28" s="327"/>
      <c r="K28" s="327"/>
      <c r="L28" s="327"/>
      <c r="M28" s="327"/>
      <c r="N28" s="327"/>
      <c r="O28" s="327"/>
      <c r="P28" s="327"/>
      <c r="Q28" s="327"/>
      <c r="R28" s="327"/>
      <c r="S28" s="327"/>
      <c r="T28" s="327"/>
      <c r="U28" s="327"/>
      <c r="V28" s="327"/>
      <c r="W28" s="328"/>
    </row>
    <row r="29" spans="2:24" ht="32.25" customHeight="1">
      <c r="B29" s="340" t="s">
        <v>427</v>
      </c>
      <c r="C29" s="341"/>
      <c r="D29" s="341"/>
      <c r="E29" s="341"/>
      <c r="F29" s="342"/>
      <c r="G29" s="343" t="s">
        <v>13</v>
      </c>
      <c r="H29" s="344"/>
      <c r="I29" s="312" t="s">
        <v>428</v>
      </c>
      <c r="J29" s="312"/>
      <c r="K29" s="312"/>
      <c r="L29" s="289" t="s">
        <v>675</v>
      </c>
      <c r="M29" s="290"/>
      <c r="N29" s="290"/>
      <c r="O29" s="290"/>
      <c r="P29" s="290"/>
      <c r="Q29" s="290"/>
      <c r="R29" s="291"/>
      <c r="S29" s="337" t="s">
        <v>429</v>
      </c>
      <c r="T29" s="337"/>
      <c r="U29" s="374">
        <v>0.91</v>
      </c>
      <c r="V29" s="375"/>
      <c r="W29" s="376"/>
    </row>
    <row r="30" spans="2:24" ht="62.25" customHeight="1">
      <c r="B30" s="345" t="s">
        <v>430</v>
      </c>
      <c r="C30" s="287"/>
      <c r="D30" s="288"/>
      <c r="E30" s="346" t="s">
        <v>8</v>
      </c>
      <c r="F30" s="347"/>
      <c r="G30" s="286" t="s">
        <v>431</v>
      </c>
      <c r="H30" s="287"/>
      <c r="I30" s="288"/>
      <c r="J30" s="348">
        <v>0.91</v>
      </c>
      <c r="K30" s="349"/>
      <c r="L30" s="286" t="s">
        <v>432</v>
      </c>
      <c r="M30" s="287"/>
      <c r="N30" s="287"/>
      <c r="O30" s="288"/>
      <c r="P30" s="323" t="s">
        <v>690</v>
      </c>
      <c r="Q30" s="324"/>
      <c r="R30" s="324"/>
      <c r="S30" s="324"/>
      <c r="T30" s="324"/>
      <c r="U30" s="324"/>
      <c r="V30" s="324"/>
      <c r="W30" s="325"/>
    </row>
    <row r="31" spans="2:24" ht="18" customHeight="1">
      <c r="B31" s="326"/>
      <c r="C31" s="327"/>
      <c r="D31" s="327"/>
      <c r="E31" s="327"/>
      <c r="F31" s="327"/>
      <c r="G31" s="327"/>
      <c r="H31" s="327"/>
      <c r="I31" s="327"/>
      <c r="J31" s="327"/>
      <c r="K31" s="327"/>
      <c r="L31" s="327"/>
      <c r="M31" s="327"/>
      <c r="N31" s="327"/>
      <c r="O31" s="327"/>
      <c r="P31" s="327"/>
      <c r="Q31" s="327"/>
      <c r="R31" s="327"/>
      <c r="S31" s="327"/>
      <c r="T31" s="327"/>
      <c r="U31" s="327"/>
      <c r="V31" s="327"/>
      <c r="W31" s="328"/>
    </row>
    <row r="32" spans="2:24" ht="33" customHeight="1">
      <c r="B32" s="379" t="s">
        <v>433</v>
      </c>
      <c r="C32" s="380"/>
      <c r="D32" s="380"/>
      <c r="E32" s="380"/>
      <c r="F32" s="380"/>
      <c r="G32" s="380"/>
      <c r="H32" s="380"/>
      <c r="I32" s="380"/>
      <c r="J32" s="380"/>
      <c r="K32" s="380"/>
      <c r="L32" s="380"/>
      <c r="M32" s="380"/>
      <c r="N32" s="380"/>
      <c r="O32" s="380"/>
      <c r="P32" s="380"/>
      <c r="Q32" s="380"/>
      <c r="R32" s="380"/>
      <c r="S32" s="380"/>
      <c r="T32" s="380"/>
      <c r="U32" s="380"/>
      <c r="V32" s="381"/>
      <c r="W32" s="382"/>
    </row>
    <row r="33" spans="2:23" ht="12" customHeight="1" thickBot="1">
      <c r="B33" s="329"/>
      <c r="C33" s="330"/>
      <c r="D33" s="330"/>
      <c r="E33" s="330"/>
      <c r="F33" s="330"/>
      <c r="G33" s="330"/>
      <c r="H33" s="330"/>
      <c r="I33" s="330"/>
      <c r="J33" s="330"/>
      <c r="K33" s="330"/>
      <c r="L33" s="330"/>
      <c r="M33" s="330"/>
      <c r="N33" s="330"/>
      <c r="O33" s="330"/>
      <c r="P33" s="330"/>
      <c r="Q33" s="330"/>
      <c r="R33" s="330"/>
      <c r="S33" s="330"/>
      <c r="T33" s="330"/>
      <c r="U33" s="330"/>
      <c r="V33" s="330"/>
      <c r="W33" s="331"/>
    </row>
    <row r="34" spans="2:23" s="7" customFormat="1" ht="39.75" customHeight="1">
      <c r="B34" s="350" t="s">
        <v>434</v>
      </c>
      <c r="C34" s="351"/>
      <c r="D34" s="351"/>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377" t="s">
        <v>454</v>
      </c>
      <c r="C35" s="378"/>
      <c r="D35" s="37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377" t="s">
        <v>455</v>
      </c>
      <c r="C36" s="378"/>
      <c r="D36" s="37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32" t="s">
        <v>456</v>
      </c>
      <c r="C37" s="233"/>
      <c r="D37" s="233"/>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32" t="s">
        <v>457</v>
      </c>
      <c r="C38" s="233"/>
      <c r="D38" s="234"/>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32" t="s">
        <v>666</v>
      </c>
      <c r="C39" s="233"/>
      <c r="D39" s="234"/>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32" t="s">
        <v>458</v>
      </c>
      <c r="C40" s="233"/>
      <c r="D40" s="233"/>
      <c r="E40" s="114">
        <f>IF($J$30="","",$J$30)</f>
        <v>0.91</v>
      </c>
      <c r="F40" s="114">
        <f t="shared" ref="F40:G40" si="2">IF($J$30="","",$J$30)</f>
        <v>0.91</v>
      </c>
      <c r="G40" s="114">
        <f t="shared" si="2"/>
        <v>0.91</v>
      </c>
      <c r="H40" s="130">
        <f>IF($J$30="","",$J$30)</f>
        <v>0.91</v>
      </c>
      <c r="I40" s="114">
        <f>IF($J$30="","",$J$30)</f>
        <v>0.91</v>
      </c>
      <c r="J40" s="114">
        <f t="shared" ref="J40:K40" si="3">IF($J$30="","",$J$30)</f>
        <v>0.91</v>
      </c>
      <c r="K40" s="114">
        <f t="shared" si="3"/>
        <v>0.91</v>
      </c>
      <c r="L40" s="130">
        <f>IF($J$30="","",$J$30)</f>
        <v>0.91</v>
      </c>
      <c r="M40" s="130">
        <f>IF($J$30="","",$J$30)</f>
        <v>0.91</v>
      </c>
      <c r="N40" s="117">
        <f t="shared" ref="N40:O40" si="4">IF($J$30="","",$J$30)</f>
        <v>0.91</v>
      </c>
      <c r="O40" s="114">
        <f t="shared" si="4"/>
        <v>0.91</v>
      </c>
      <c r="P40" s="115">
        <f>IF($J$30="","",$J$30)</f>
        <v>0.91</v>
      </c>
      <c r="Q40" s="130">
        <f>IF($J$30="","",$J$30)</f>
        <v>0.91</v>
      </c>
      <c r="R40" s="114">
        <f t="shared" ref="R40:S40" si="5">IF($J$30="","",$J$30)</f>
        <v>0.91</v>
      </c>
      <c r="S40" s="114">
        <f t="shared" si="5"/>
        <v>0.91</v>
      </c>
      <c r="T40" s="115">
        <f>IF($J$30="","",$J$30)</f>
        <v>0.91</v>
      </c>
      <c r="U40" s="130">
        <f>IF($J$30="","",$J$30)</f>
        <v>0.91</v>
      </c>
      <c r="V40" s="130">
        <f>IF($J$30="","",$J$30)</f>
        <v>0.91</v>
      </c>
      <c r="W40" s="130">
        <f>IF($J$30="","",$J$30)</f>
        <v>0.91</v>
      </c>
    </row>
    <row r="41" spans="2:23" s="9" customFormat="1" ht="27.75" customHeight="1" thickBot="1">
      <c r="B41" s="335" t="s">
        <v>517</v>
      </c>
      <c r="C41" s="336"/>
      <c r="D41" s="336"/>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32" t="s">
        <v>459</v>
      </c>
      <c r="C42" s="333"/>
      <c r="D42" s="333"/>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86"/>
      <c r="C43" s="387"/>
      <c r="D43" s="387"/>
      <c r="E43" s="387"/>
      <c r="F43" s="387"/>
      <c r="G43" s="387"/>
      <c r="H43" s="388"/>
      <c r="I43" s="387"/>
      <c r="J43" s="387"/>
      <c r="K43" s="387"/>
      <c r="L43" s="388"/>
      <c r="M43" s="388"/>
      <c r="N43" s="387"/>
      <c r="O43" s="387"/>
      <c r="P43" s="387"/>
      <c r="Q43" s="388"/>
      <c r="R43" s="387"/>
      <c r="S43" s="387"/>
      <c r="T43" s="387"/>
      <c r="U43" s="388"/>
      <c r="V43" s="388"/>
      <c r="W43" s="389"/>
    </row>
    <row r="44" spans="2:23" ht="15" customHeight="1">
      <c r="B44" s="118"/>
      <c r="C44" s="119"/>
      <c r="D44" s="119"/>
      <c r="E44" s="119"/>
      <c r="F44" s="119"/>
      <c r="G44" s="119"/>
      <c r="H44" s="119"/>
      <c r="I44" s="119"/>
      <c r="J44" s="119"/>
      <c r="K44" s="119"/>
      <c r="L44" s="120"/>
      <c r="M44" s="119"/>
      <c r="N44" s="383" t="s">
        <v>460</v>
      </c>
      <c r="O44" s="384"/>
      <c r="P44" s="384"/>
      <c r="Q44" s="384"/>
      <c r="R44" s="384"/>
      <c r="S44" s="384"/>
      <c r="T44" s="384"/>
      <c r="U44" s="384"/>
      <c r="V44" s="384"/>
      <c r="W44" s="385"/>
    </row>
    <row r="45" spans="2:23" ht="15" customHeight="1">
      <c r="B45" s="121"/>
      <c r="C45" s="106"/>
      <c r="D45" s="106"/>
      <c r="E45" s="106"/>
      <c r="F45" s="106"/>
      <c r="G45" s="106"/>
      <c r="H45" s="106"/>
      <c r="I45" s="106"/>
      <c r="J45" s="106"/>
      <c r="K45" s="106"/>
      <c r="L45" s="122"/>
      <c r="M45" s="106"/>
      <c r="N45" s="261"/>
      <c r="O45" s="262"/>
      <c r="P45" s="262"/>
      <c r="Q45" s="262"/>
      <c r="R45" s="262"/>
      <c r="S45" s="262"/>
      <c r="T45" s="262"/>
      <c r="U45" s="262"/>
      <c r="V45" s="262"/>
      <c r="W45" s="263"/>
    </row>
    <row r="46" spans="2:23" ht="23.25" customHeight="1">
      <c r="B46" s="121"/>
      <c r="C46" s="106"/>
      <c r="D46" s="106"/>
      <c r="E46" s="106"/>
      <c r="F46" s="106"/>
      <c r="G46" s="106"/>
      <c r="H46" s="106"/>
      <c r="I46" s="106"/>
      <c r="J46" s="106"/>
      <c r="K46" s="106"/>
      <c r="L46" s="122"/>
      <c r="M46" s="106"/>
      <c r="N46" s="236" t="s">
        <v>622</v>
      </c>
      <c r="O46" s="237"/>
      <c r="P46" s="237"/>
      <c r="Q46" s="237"/>
      <c r="R46" s="237"/>
      <c r="S46" s="237"/>
      <c r="T46" s="237"/>
      <c r="U46" s="237"/>
      <c r="V46" s="237"/>
      <c r="W46" s="238"/>
    </row>
    <row r="47" spans="2:23" ht="23.25" customHeight="1">
      <c r="B47" s="121"/>
      <c r="C47" s="106"/>
      <c r="D47" s="106"/>
      <c r="E47" s="106"/>
      <c r="F47" s="106"/>
      <c r="G47" s="106"/>
      <c r="H47" s="106"/>
      <c r="I47" s="106"/>
      <c r="J47" s="106"/>
      <c r="K47" s="106"/>
      <c r="L47" s="122"/>
      <c r="M47" s="106"/>
      <c r="N47" s="239"/>
      <c r="O47" s="240"/>
      <c r="P47" s="240"/>
      <c r="Q47" s="240"/>
      <c r="R47" s="240"/>
      <c r="S47" s="240"/>
      <c r="T47" s="240"/>
      <c r="U47" s="240"/>
      <c r="V47" s="240"/>
      <c r="W47" s="241"/>
    </row>
    <row r="48" spans="2:23" ht="23.25" customHeight="1">
      <c r="B48" s="121"/>
      <c r="C48" s="106"/>
      <c r="D48" s="106"/>
      <c r="E48" s="106"/>
      <c r="F48" s="106"/>
      <c r="G48" s="106"/>
      <c r="H48" s="106"/>
      <c r="I48" s="106"/>
      <c r="J48" s="106"/>
      <c r="K48" s="106"/>
      <c r="L48" s="122"/>
      <c r="M48" s="106"/>
      <c r="N48" s="242"/>
      <c r="O48" s="243"/>
      <c r="P48" s="243"/>
      <c r="Q48" s="243"/>
      <c r="R48" s="243"/>
      <c r="S48" s="243"/>
      <c r="T48" s="243"/>
      <c r="U48" s="243"/>
      <c r="V48" s="243"/>
      <c r="W48" s="244"/>
    </row>
    <row r="49" spans="2:23" ht="23.25" customHeight="1">
      <c r="B49" s="121"/>
      <c r="C49" s="106"/>
      <c r="D49" s="106"/>
      <c r="E49" s="106"/>
      <c r="F49" s="106"/>
      <c r="G49" s="106"/>
      <c r="H49" s="106"/>
      <c r="I49" s="106"/>
      <c r="J49" s="106"/>
      <c r="K49" s="106"/>
      <c r="L49" s="122"/>
      <c r="M49" s="106"/>
      <c r="N49" s="236" t="s">
        <v>623</v>
      </c>
      <c r="O49" s="237"/>
      <c r="P49" s="237"/>
      <c r="Q49" s="237"/>
      <c r="R49" s="237"/>
      <c r="S49" s="237"/>
      <c r="T49" s="237"/>
      <c r="U49" s="237"/>
      <c r="V49" s="237"/>
      <c r="W49" s="238"/>
    </row>
    <row r="50" spans="2:23" ht="23.25" customHeight="1">
      <c r="B50" s="121"/>
      <c r="C50" s="106"/>
      <c r="D50" s="106"/>
      <c r="E50" s="106"/>
      <c r="F50" s="106"/>
      <c r="G50" s="106"/>
      <c r="H50" s="106"/>
      <c r="I50" s="106"/>
      <c r="J50" s="106"/>
      <c r="K50" s="106"/>
      <c r="L50" s="122"/>
      <c r="M50" s="106"/>
      <c r="N50" s="242"/>
      <c r="O50" s="243"/>
      <c r="P50" s="243"/>
      <c r="Q50" s="243"/>
      <c r="R50" s="243"/>
      <c r="S50" s="243"/>
      <c r="T50" s="243"/>
      <c r="U50" s="243"/>
      <c r="V50" s="243"/>
      <c r="W50" s="244"/>
    </row>
    <row r="51" spans="2:23" ht="23.25" customHeight="1">
      <c r="B51" s="121"/>
      <c r="C51" s="106"/>
      <c r="D51" s="106"/>
      <c r="E51" s="106"/>
      <c r="F51" s="106"/>
      <c r="G51" s="106"/>
      <c r="H51" s="106"/>
      <c r="I51" s="106"/>
      <c r="J51" s="106"/>
      <c r="K51" s="106"/>
      <c r="L51" s="122"/>
      <c r="M51" s="106"/>
      <c r="N51" s="236" t="s">
        <v>624</v>
      </c>
      <c r="O51" s="237"/>
      <c r="P51" s="237"/>
      <c r="Q51" s="237"/>
      <c r="R51" s="237"/>
      <c r="S51" s="237"/>
      <c r="T51" s="237"/>
      <c r="U51" s="237"/>
      <c r="V51" s="237"/>
      <c r="W51" s="238"/>
    </row>
    <row r="52" spans="2:23" ht="23.25" customHeight="1">
      <c r="B52" s="121"/>
      <c r="C52" s="106"/>
      <c r="D52" s="106"/>
      <c r="E52" s="106"/>
      <c r="F52" s="106"/>
      <c r="G52" s="106"/>
      <c r="H52" s="106"/>
      <c r="I52" s="106"/>
      <c r="J52" s="106"/>
      <c r="K52" s="106"/>
      <c r="L52" s="122"/>
      <c r="M52" s="106"/>
      <c r="N52" s="242"/>
      <c r="O52" s="243"/>
      <c r="P52" s="243"/>
      <c r="Q52" s="243"/>
      <c r="R52" s="243"/>
      <c r="S52" s="243"/>
      <c r="T52" s="243"/>
      <c r="U52" s="243"/>
      <c r="V52" s="243"/>
      <c r="W52" s="244"/>
    </row>
    <row r="53" spans="2:23" ht="23.25" customHeight="1">
      <c r="B53" s="121"/>
      <c r="C53" s="106"/>
      <c r="D53" s="106"/>
      <c r="E53" s="106"/>
      <c r="F53" s="106"/>
      <c r="G53" s="106"/>
      <c r="H53" s="106"/>
      <c r="I53" s="106"/>
      <c r="J53" s="106"/>
      <c r="K53" s="106"/>
      <c r="L53" s="122"/>
      <c r="M53" s="106"/>
      <c r="N53" s="245" t="s">
        <v>625</v>
      </c>
      <c r="O53" s="245"/>
      <c r="P53" s="245"/>
      <c r="Q53" s="245"/>
      <c r="R53" s="245"/>
      <c r="S53" s="245"/>
      <c r="T53" s="245"/>
      <c r="U53" s="245"/>
      <c r="V53" s="245"/>
      <c r="W53" s="245"/>
    </row>
    <row r="54" spans="2:23" ht="23.25" customHeight="1">
      <c r="B54" s="121"/>
      <c r="C54" s="106"/>
      <c r="D54" s="106"/>
      <c r="E54" s="106"/>
      <c r="F54" s="106"/>
      <c r="G54" s="106"/>
      <c r="H54" s="106"/>
      <c r="I54" s="106"/>
      <c r="J54" s="106"/>
      <c r="K54" s="106"/>
      <c r="L54" s="122"/>
      <c r="M54" s="106"/>
      <c r="N54" s="245"/>
      <c r="O54" s="245"/>
      <c r="P54" s="245"/>
      <c r="Q54" s="245"/>
      <c r="R54" s="245"/>
      <c r="S54" s="245"/>
      <c r="T54" s="245"/>
      <c r="U54" s="245"/>
      <c r="V54" s="245"/>
      <c r="W54" s="245"/>
    </row>
    <row r="55" spans="2:23" ht="23.25" customHeight="1">
      <c r="B55" s="121"/>
      <c r="C55" s="106"/>
      <c r="D55" s="106"/>
      <c r="E55" s="106"/>
      <c r="F55" s="106"/>
      <c r="G55" s="106"/>
      <c r="H55" s="106"/>
      <c r="I55" s="106"/>
      <c r="J55" s="106"/>
      <c r="K55" s="106"/>
      <c r="L55" s="122"/>
      <c r="M55" s="106"/>
      <c r="N55" s="245"/>
      <c r="O55" s="245"/>
      <c r="P55" s="245"/>
      <c r="Q55" s="245"/>
      <c r="R55" s="245"/>
      <c r="S55" s="245"/>
      <c r="T55" s="245"/>
      <c r="U55" s="245"/>
      <c r="V55" s="245"/>
      <c r="W55" s="245"/>
    </row>
    <row r="56" spans="2:23" ht="15" customHeight="1">
      <c r="B56" s="121"/>
      <c r="C56" s="106"/>
      <c r="D56" s="106"/>
      <c r="E56" s="106"/>
      <c r="F56" s="106"/>
      <c r="G56" s="106"/>
      <c r="H56" s="106"/>
      <c r="I56" s="106"/>
      <c r="J56" s="106"/>
      <c r="K56" s="106"/>
      <c r="L56" s="122"/>
      <c r="M56" s="106"/>
      <c r="N56" s="258" t="s">
        <v>461</v>
      </c>
      <c r="O56" s="259"/>
      <c r="P56" s="259"/>
      <c r="Q56" s="259"/>
      <c r="R56" s="259"/>
      <c r="S56" s="259"/>
      <c r="T56" s="259"/>
      <c r="U56" s="259"/>
      <c r="V56" s="259"/>
      <c r="W56" s="260"/>
    </row>
    <row r="57" spans="2:23" ht="15" customHeight="1">
      <c r="B57" s="121"/>
      <c r="C57" s="106"/>
      <c r="D57" s="106"/>
      <c r="E57" s="106"/>
      <c r="F57" s="106"/>
      <c r="G57" s="106"/>
      <c r="H57" s="106"/>
      <c r="I57" s="106"/>
      <c r="J57" s="106"/>
      <c r="K57" s="106"/>
      <c r="L57" s="122"/>
      <c r="M57" s="106"/>
      <c r="N57" s="261"/>
      <c r="O57" s="262"/>
      <c r="P57" s="262"/>
      <c r="Q57" s="262"/>
      <c r="R57" s="262"/>
      <c r="S57" s="262"/>
      <c r="T57" s="262"/>
      <c r="U57" s="262"/>
      <c r="V57" s="262"/>
      <c r="W57" s="263"/>
    </row>
    <row r="58" spans="2:23" ht="29.25" customHeight="1">
      <c r="B58" s="121"/>
      <c r="C58" s="106"/>
      <c r="D58" s="106"/>
      <c r="E58" s="106"/>
      <c r="F58" s="106"/>
      <c r="G58" s="106"/>
      <c r="H58" s="106"/>
      <c r="I58" s="106"/>
      <c r="J58" s="106"/>
      <c r="K58" s="106"/>
      <c r="L58" s="122"/>
      <c r="M58" s="106"/>
      <c r="N58" s="246" t="s">
        <v>462</v>
      </c>
      <c r="O58" s="247"/>
      <c r="P58" s="247"/>
      <c r="Q58" s="248"/>
      <c r="R58" s="255" t="s">
        <v>463</v>
      </c>
      <c r="S58" s="255"/>
      <c r="T58" s="271" t="s">
        <v>464</v>
      </c>
      <c r="U58" s="255"/>
      <c r="V58" s="265"/>
      <c r="W58" s="266"/>
    </row>
    <row r="59" spans="2:23" ht="15" customHeight="1">
      <c r="B59" s="121"/>
      <c r="C59" s="106"/>
      <c r="D59" s="106"/>
      <c r="E59" s="106"/>
      <c r="F59" s="106"/>
      <c r="G59" s="106"/>
      <c r="H59" s="106"/>
      <c r="I59" s="106"/>
      <c r="J59" s="106"/>
      <c r="K59" s="106"/>
      <c r="L59" s="122"/>
      <c r="M59" s="106"/>
      <c r="N59" s="249"/>
      <c r="O59" s="250"/>
      <c r="P59" s="250"/>
      <c r="Q59" s="251"/>
      <c r="R59" s="256"/>
      <c r="S59" s="256"/>
      <c r="T59" s="272"/>
      <c r="U59" s="256"/>
      <c r="V59" s="267"/>
      <c r="W59" s="268"/>
    </row>
    <row r="60" spans="2:23" ht="15" customHeight="1">
      <c r="B60" s="121"/>
      <c r="C60" s="106"/>
      <c r="D60" s="106"/>
      <c r="E60" s="106"/>
      <c r="F60" s="106"/>
      <c r="G60" s="106"/>
      <c r="H60" s="106"/>
      <c r="I60" s="106"/>
      <c r="J60" s="106"/>
      <c r="K60" s="106"/>
      <c r="L60" s="122"/>
      <c r="M60" s="106"/>
      <c r="N60" s="246" t="s">
        <v>502</v>
      </c>
      <c r="O60" s="247"/>
      <c r="P60" s="247"/>
      <c r="Q60" s="248"/>
      <c r="R60" s="257" t="s">
        <v>463</v>
      </c>
      <c r="S60" s="257"/>
      <c r="T60" s="271" t="s">
        <v>464</v>
      </c>
      <c r="U60" s="255"/>
      <c r="V60" s="267"/>
      <c r="W60" s="268"/>
    </row>
    <row r="61" spans="2:23" ht="15" customHeight="1">
      <c r="B61" s="121"/>
      <c r="C61" s="106"/>
      <c r="D61" s="106"/>
      <c r="E61" s="106"/>
      <c r="F61" s="106"/>
      <c r="G61" s="106"/>
      <c r="H61" s="106"/>
      <c r="I61" s="106"/>
      <c r="J61" s="106"/>
      <c r="K61" s="106"/>
      <c r="L61" s="122"/>
      <c r="M61" s="106"/>
      <c r="N61" s="252"/>
      <c r="O61" s="253"/>
      <c r="P61" s="253"/>
      <c r="Q61" s="254"/>
      <c r="R61" s="257"/>
      <c r="S61" s="257"/>
      <c r="T61" s="273"/>
      <c r="U61" s="264"/>
      <c r="V61" s="267"/>
      <c r="W61" s="268"/>
    </row>
    <row r="62" spans="2:23" ht="15" customHeight="1" thickBot="1">
      <c r="B62" s="123"/>
      <c r="C62" s="124"/>
      <c r="D62" s="124"/>
      <c r="E62" s="124"/>
      <c r="F62" s="124"/>
      <c r="G62" s="124"/>
      <c r="H62" s="124"/>
      <c r="I62" s="124"/>
      <c r="J62" s="124"/>
      <c r="K62" s="124"/>
      <c r="L62" s="125"/>
      <c r="M62" s="124"/>
      <c r="N62" s="249"/>
      <c r="O62" s="250"/>
      <c r="P62" s="250"/>
      <c r="Q62" s="251"/>
      <c r="R62" s="257"/>
      <c r="S62" s="257"/>
      <c r="T62" s="272"/>
      <c r="U62" s="256"/>
      <c r="V62" s="269"/>
      <c r="W62" s="270"/>
    </row>
    <row r="63" spans="2:23">
      <c r="B63" s="10"/>
      <c r="C63" s="10"/>
      <c r="D63" s="10"/>
      <c r="E63" s="10"/>
      <c r="F63" s="10"/>
      <c r="G63" s="10"/>
      <c r="H63" s="10"/>
      <c r="I63" s="10"/>
      <c r="J63" s="10"/>
      <c r="K63" s="10"/>
      <c r="L63" s="10"/>
      <c r="M63" s="10"/>
      <c r="N63" s="10"/>
      <c r="O63" s="10"/>
      <c r="P63" s="10"/>
    </row>
    <row r="64" spans="2:23">
      <c r="B64" s="235" t="s">
        <v>523</v>
      </c>
      <c r="C64" s="235"/>
      <c r="D64" s="235"/>
      <c r="E64" s="235"/>
      <c r="F64" s="235"/>
      <c r="G64" s="235"/>
      <c r="H64" s="235"/>
      <c r="I64" s="235"/>
      <c r="J64" s="235"/>
      <c r="K64" s="235"/>
      <c r="L64" s="235"/>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0.91</v>
      </c>
      <c r="G68" s="14">
        <f>+L40</f>
        <v>0.91</v>
      </c>
      <c r="H68" s="14">
        <f>+Q40</f>
        <v>0.91</v>
      </c>
      <c r="I68" s="14">
        <f>+U40</f>
        <v>0.91</v>
      </c>
      <c r="J68" s="14">
        <f>+W40</f>
        <v>0.91</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edpifGJPI3fHZZarNE+1/bsSp97H5oK+//naTPNGD7CV3bCOOsCz+vtaCD4SuAN/R6IsiE/p8HKFHWXCEZE+1g==" saltValue="tVRn9p/IgAaAUGHyXg2O7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14" priority="1" stopIfTrue="1" operator="between">
      <formula>0.76</formula>
      <formula>10</formula>
    </cfRule>
    <cfRule type="cellIs" dxfId="13" priority="2" stopIfTrue="1" operator="between">
      <formula>0.5</formula>
      <formula>0.759</formula>
    </cfRule>
    <cfRule type="cellIs" dxfId="12" priority="3" stopIfTrue="1" operator="between">
      <formula>0</formula>
      <formula>0.499</formula>
    </cfRule>
  </conditionalFormatting>
  <conditionalFormatting sqref="E37:W37">
    <cfRule type="cellIs" dxfId="11" priority="7" stopIfTrue="1" operator="between">
      <formula>0.76</formula>
      <formula>10</formula>
    </cfRule>
    <cfRule type="cellIs" dxfId="10" priority="8" stopIfTrue="1" operator="between">
      <formula>0.5</formula>
      <formula>0.759</formula>
    </cfRule>
    <cfRule type="cellIs" dxfId="9" priority="9" stopIfTrue="1" operator="between">
      <formula>0</formula>
      <formula>0.499</formula>
    </cfRule>
  </conditionalFormatting>
  <conditionalFormatting sqref="E38:W39">
    <cfRule type="containsBlanks" priority="10" stopIfTrue="1">
      <formula>LEN(TRIM(E38))=0</formula>
    </cfRule>
    <cfRule type="cellIs" dxfId="8" priority="11" stopIfTrue="1" operator="greaterThanOrEqual">
      <formula>0.1</formula>
    </cfRule>
    <cfRule type="cellIs" dxfId="7" priority="12" stopIfTrue="1" operator="between">
      <formula>0.0301</formula>
      <formula>0.9999</formula>
    </cfRule>
    <cfRule type="cellIs" dxfId="6" priority="13" stopIfTrue="1" operator="between">
      <formula>0</formula>
      <formula>0.03</formula>
    </cfRule>
  </conditionalFormatting>
  <conditionalFormatting sqref="E42:W42">
    <cfRule type="cellIs" dxfId="5" priority="14" stopIfTrue="1" operator="between">
      <formula>0.76</formula>
      <formula>10</formula>
    </cfRule>
    <cfRule type="cellIs" dxfId="4" priority="15" stopIfTrue="1" operator="between">
      <formula>0.5</formula>
      <formula>0.759</formula>
    </cfRule>
    <cfRule type="cellIs" dxfId="3" priority="16" stopIfTrue="1" operator="between">
      <formula>0</formula>
      <formula>0.499</formula>
    </cfRule>
  </conditionalFormatting>
  <conditionalFormatting sqref="F41:W41">
    <cfRule type="cellIs" dxfId="2" priority="4" stopIfTrue="1" operator="between">
      <formula>0.76</formula>
      <formula>10</formula>
    </cfRule>
    <cfRule type="cellIs" dxfId="1" priority="5" stopIfTrue="1" operator="between">
      <formula>0.5</formula>
      <formula>0.759</formula>
    </cfRule>
    <cfRule type="cellIs" dxfId="0"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2B77D272-4800-488C-BA4E-FEE515734149}">
          <x14:formula1>
            <xm:f>Hoja1!$E$4:$E$16</xm:f>
          </x14:formula1>
          <xm:sqref>O8</xm:sqref>
        </x14:dataValidation>
        <x14:dataValidation type="list" allowBlank="1" showInputMessage="1" showErrorMessage="1" xr:uid="{B7CB3DAB-888D-41D8-99F5-8328BA15A297}">
          <x14:formula1>
            <xm:f>'1.IDP'!$E$4:$E$8</xm:f>
          </x14:formula1>
          <xm:sqref>E30:F30</xm:sqref>
        </x14:dataValidation>
        <x14:dataValidation type="list" allowBlank="1" showInputMessage="1" showErrorMessage="1" xr:uid="{D73848B0-27D2-404F-8262-E90B8DAA84A6}">
          <x14:formula1>
            <xm:f>'1.IDP'!$J$3:$J$9</xm:f>
          </x14:formula1>
          <xm:sqref>G29:H29</xm:sqref>
        </x14:dataValidation>
        <x14:dataValidation type="list" allowBlank="1" showInputMessage="1" showErrorMessage="1" xr:uid="{6FE9B0FC-20E5-420F-AEED-C72AD22CC886}">
          <x14:formula1>
            <xm:f>Hoja1!$D$4:$D$10</xm:f>
          </x14:formula1>
          <xm:sqref>F17:W17</xm:sqref>
        </x14:dataValidation>
        <x14:dataValidation type="list" allowBlank="1" showInputMessage="1" showErrorMessage="1" xr:uid="{D35ECC1F-B5ED-4F09-9E8B-C0453FF3DF86}">
          <x14:formula1>
            <xm:f>'Objetivos procesos '!$C$3:$C$28</xm:f>
          </x14:formula1>
          <xm:sqref>F13:W13</xm:sqref>
        </x14:dataValidation>
        <x14:dataValidation type="list" allowBlank="1" showInputMessage="1" showErrorMessage="1" xr:uid="{70FB71AF-6C8B-464A-9FAC-0FE60F9F4C53}">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0A5F-A3E6-4460-9FFC-E9540D4BA3F9}">
  <dimension ref="A1:Z113"/>
  <sheetViews>
    <sheetView showGridLines="0" workbookViewId="0">
      <selection activeCell="B10" sqref="B10:Y23"/>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394"/>
      <c r="B1" s="394"/>
      <c r="C1" s="400" t="s">
        <v>553</v>
      </c>
      <c r="D1" s="401"/>
      <c r="E1" s="401"/>
      <c r="F1" s="401"/>
      <c r="G1" s="401"/>
      <c r="H1" s="401"/>
      <c r="I1" s="401"/>
      <c r="J1" s="401"/>
      <c r="K1" s="401"/>
      <c r="L1" s="401"/>
      <c r="M1" s="401"/>
      <c r="N1" s="401"/>
      <c r="O1" s="401"/>
      <c r="P1" s="401"/>
      <c r="Q1" s="401"/>
      <c r="R1" s="401"/>
      <c r="S1" s="401"/>
      <c r="T1" s="401"/>
      <c r="U1" s="401"/>
      <c r="V1" s="401"/>
      <c r="W1" s="401"/>
      <c r="X1" s="401"/>
      <c r="Y1" s="402"/>
    </row>
    <row r="2" spans="1:26" s="180" customFormat="1" ht="42.75" customHeight="1">
      <c r="A2" s="394"/>
      <c r="B2" s="394"/>
      <c r="C2" s="403"/>
      <c r="D2" s="404"/>
      <c r="E2" s="404"/>
      <c r="F2" s="404"/>
      <c r="G2" s="404"/>
      <c r="H2" s="404"/>
      <c r="I2" s="404"/>
      <c r="J2" s="404"/>
      <c r="K2" s="404"/>
      <c r="L2" s="404"/>
      <c r="M2" s="404"/>
      <c r="N2" s="404"/>
      <c r="O2" s="404"/>
      <c r="P2" s="404"/>
      <c r="Q2" s="404"/>
      <c r="R2" s="404"/>
      <c r="S2" s="404"/>
      <c r="T2" s="404"/>
      <c r="U2" s="404"/>
      <c r="V2" s="404"/>
      <c r="W2" s="404"/>
      <c r="X2" s="404"/>
      <c r="Y2" s="405"/>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395" t="str">
        <f>+'3_GestionRiesgoIns'!F13</f>
        <v xml:space="preserve">Análisis Financiero y Contable </v>
      </c>
      <c r="C4" s="395"/>
      <c r="D4" s="395"/>
      <c r="E4" s="395"/>
      <c r="F4" s="395"/>
      <c r="G4" s="395"/>
      <c r="H4" s="395"/>
      <c r="I4" s="395"/>
      <c r="J4" s="395"/>
      <c r="K4" s="395"/>
      <c r="L4" s="395"/>
      <c r="M4" s="395"/>
      <c r="N4" s="395"/>
      <c r="O4" s="395"/>
      <c r="P4" s="395"/>
      <c r="Q4" s="395"/>
      <c r="R4" s="395"/>
      <c r="S4" s="395"/>
      <c r="T4" s="395"/>
      <c r="U4" s="395"/>
      <c r="V4" s="395"/>
      <c r="W4" s="395"/>
      <c r="X4" s="395"/>
      <c r="Y4" s="395"/>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396" t="s">
        <v>549</v>
      </c>
      <c r="B6" s="390" t="s">
        <v>667</v>
      </c>
      <c r="C6" s="390" t="s">
        <v>435</v>
      </c>
      <c r="D6" s="390" t="s">
        <v>436</v>
      </c>
      <c r="E6" s="390" t="s">
        <v>632</v>
      </c>
      <c r="F6" s="390" t="s">
        <v>633</v>
      </c>
      <c r="G6" s="390" t="s">
        <v>551</v>
      </c>
      <c r="H6" s="390" t="s">
        <v>439</v>
      </c>
      <c r="I6" s="390" t="s">
        <v>440</v>
      </c>
      <c r="J6" s="390" t="s">
        <v>441</v>
      </c>
      <c r="K6" s="390" t="s">
        <v>634</v>
      </c>
      <c r="L6" s="390" t="s">
        <v>551</v>
      </c>
      <c r="M6" s="390" t="s">
        <v>444</v>
      </c>
      <c r="N6" s="390" t="s">
        <v>445</v>
      </c>
      <c r="O6" s="390" t="s">
        <v>446</v>
      </c>
      <c r="P6" s="390" t="s">
        <v>635</v>
      </c>
      <c r="Q6" s="390" t="s">
        <v>551</v>
      </c>
      <c r="R6" s="390" t="s">
        <v>448</v>
      </c>
      <c r="S6" s="390" t="s">
        <v>449</v>
      </c>
      <c r="T6" s="390" t="s">
        <v>450</v>
      </c>
      <c r="U6" s="390" t="s">
        <v>636</v>
      </c>
      <c r="V6" s="390" t="s">
        <v>551</v>
      </c>
      <c r="W6" s="390" t="s">
        <v>550</v>
      </c>
      <c r="X6" s="390"/>
      <c r="Y6" s="398"/>
      <c r="Z6" s="173"/>
    </row>
    <row r="7" spans="1:26" s="176" customFormat="1" ht="15.75" customHeight="1">
      <c r="A7" s="397"/>
      <c r="B7" s="391"/>
      <c r="C7" s="391"/>
      <c r="D7" s="391"/>
      <c r="E7" s="391"/>
      <c r="F7" s="391"/>
      <c r="G7" s="391"/>
      <c r="H7" s="391"/>
      <c r="I7" s="391"/>
      <c r="J7" s="391"/>
      <c r="K7" s="391"/>
      <c r="L7" s="391"/>
      <c r="M7" s="391"/>
      <c r="N7" s="391"/>
      <c r="O7" s="391"/>
      <c r="P7" s="391"/>
      <c r="Q7" s="391"/>
      <c r="R7" s="391"/>
      <c r="S7" s="391"/>
      <c r="T7" s="391"/>
      <c r="U7" s="391"/>
      <c r="V7" s="391"/>
      <c r="W7" s="391"/>
      <c r="X7" s="391"/>
      <c r="Y7" s="399"/>
      <c r="Z7" s="175"/>
    </row>
    <row r="8" spans="1:26" ht="62.25" customHeight="1">
      <c r="A8" s="412" t="s">
        <v>554</v>
      </c>
      <c r="B8" s="206"/>
      <c r="C8" s="187">
        <f t="shared" ref="C8:E9" si="0">+C10+C12+C14+C16+C18+C20+C22</f>
        <v>0</v>
      </c>
      <c r="D8" s="187">
        <f t="shared" si="0"/>
        <v>0</v>
      </c>
      <c r="E8" s="187">
        <f t="shared" si="0"/>
        <v>0</v>
      </c>
      <c r="F8" s="187">
        <f>+C8+D8+E8</f>
        <v>0</v>
      </c>
      <c r="G8" s="392" t="str">
        <f>IF(F8=0," ",F8/F9)</f>
        <v xml:space="preserve"> </v>
      </c>
      <c r="H8" s="187">
        <f t="shared" ref="H8:J9" si="1">+H10+H12+H14+H16+H18+H20+H22</f>
        <v>0</v>
      </c>
      <c r="I8" s="187">
        <f t="shared" si="1"/>
        <v>0</v>
      </c>
      <c r="J8" s="187">
        <f t="shared" si="1"/>
        <v>0</v>
      </c>
      <c r="K8" s="187">
        <f>+H8+I8+J8</f>
        <v>0</v>
      </c>
      <c r="L8" s="392" t="str">
        <f>IF(K8=0," ",K8/K9)</f>
        <v xml:space="preserve"> </v>
      </c>
      <c r="M8" s="187">
        <f t="shared" ref="M8:O9" si="2">+M10+M12+M14+M16+M18+M20+M22</f>
        <v>0</v>
      </c>
      <c r="N8" s="187">
        <f t="shared" si="2"/>
        <v>0</v>
      </c>
      <c r="O8" s="187">
        <f t="shared" si="2"/>
        <v>0</v>
      </c>
      <c r="P8" s="187">
        <f>+M8+N8+O8</f>
        <v>0</v>
      </c>
      <c r="Q8" s="392" t="str">
        <f>IF(P8=0," ",P8/P9)</f>
        <v xml:space="preserve"> </v>
      </c>
      <c r="R8" s="187">
        <f t="shared" ref="R8:T9" si="3">+R10+R12+R14+R16+R18+R20+R22</f>
        <v>0</v>
      </c>
      <c r="S8" s="187">
        <f t="shared" si="3"/>
        <v>0</v>
      </c>
      <c r="T8" s="187">
        <f t="shared" si="3"/>
        <v>0</v>
      </c>
      <c r="U8" s="187">
        <f>+R8+S8+T8</f>
        <v>0</v>
      </c>
      <c r="V8" s="392" t="str">
        <f>IF(U8=0," ",U8/U9)</f>
        <v xml:space="preserve"> </v>
      </c>
      <c r="W8" s="406" t="s">
        <v>552</v>
      </c>
      <c r="X8" s="406"/>
      <c r="Y8" s="407"/>
    </row>
    <row r="9" spans="1:26" ht="53.25" customHeight="1" thickBot="1">
      <c r="A9" s="413"/>
      <c r="B9" s="188"/>
      <c r="C9" s="188">
        <f t="shared" si="0"/>
        <v>0</v>
      </c>
      <c r="D9" s="188">
        <f t="shared" si="0"/>
        <v>0</v>
      </c>
      <c r="E9" s="188">
        <f t="shared" si="0"/>
        <v>0</v>
      </c>
      <c r="F9" s="188">
        <f>+C9+D9+E9</f>
        <v>0</v>
      </c>
      <c r="G9" s="393"/>
      <c r="H9" s="188">
        <f t="shared" si="1"/>
        <v>0</v>
      </c>
      <c r="I9" s="188">
        <f t="shared" si="1"/>
        <v>0</v>
      </c>
      <c r="J9" s="188">
        <f t="shared" si="1"/>
        <v>0</v>
      </c>
      <c r="K9" s="188">
        <f>+H9+I9+J9</f>
        <v>0</v>
      </c>
      <c r="L9" s="393"/>
      <c r="M9" s="188">
        <f t="shared" si="2"/>
        <v>0</v>
      </c>
      <c r="N9" s="188">
        <f t="shared" si="2"/>
        <v>0</v>
      </c>
      <c r="O9" s="188">
        <f t="shared" si="2"/>
        <v>0</v>
      </c>
      <c r="P9" s="188">
        <f>+M9+N9+O9</f>
        <v>0</v>
      </c>
      <c r="Q9" s="393"/>
      <c r="R9" s="188">
        <f t="shared" si="3"/>
        <v>0</v>
      </c>
      <c r="S9" s="188">
        <f t="shared" si="3"/>
        <v>0</v>
      </c>
      <c r="T9" s="188">
        <f t="shared" si="3"/>
        <v>0</v>
      </c>
      <c r="U9" s="188">
        <f>+R9+S9+T9</f>
        <v>0</v>
      </c>
      <c r="V9" s="393"/>
      <c r="W9" s="408"/>
      <c r="X9" s="408"/>
      <c r="Y9" s="409"/>
    </row>
    <row r="10" spans="1:26" s="177" customFormat="1" ht="69.95" customHeight="1">
      <c r="A10" s="410" t="s">
        <v>555</v>
      </c>
      <c r="B10" s="200">
        <f>+$B$8</f>
        <v>0</v>
      </c>
      <c r="C10" s="201"/>
      <c r="D10" s="201"/>
      <c r="E10" s="201"/>
      <c r="F10" s="417">
        <v>32</v>
      </c>
      <c r="G10" s="417"/>
      <c r="H10" s="202"/>
      <c r="I10" s="202"/>
      <c r="J10" s="202"/>
      <c r="K10" s="414"/>
      <c r="L10" s="414"/>
      <c r="M10" s="202"/>
      <c r="N10" s="202"/>
      <c r="O10" s="202"/>
      <c r="P10" s="414"/>
      <c r="Q10" s="414"/>
      <c r="R10" s="202"/>
      <c r="S10" s="202"/>
      <c r="T10" s="202"/>
      <c r="U10" s="420"/>
      <c r="V10" s="421"/>
      <c r="W10" s="406" t="s">
        <v>552</v>
      </c>
      <c r="X10" s="406"/>
      <c r="Y10" s="407"/>
    </row>
    <row r="11" spans="1:26" s="177" customFormat="1" ht="69.95" customHeight="1" thickBot="1">
      <c r="A11" s="411"/>
      <c r="B11" s="203">
        <f>+$B$9</f>
        <v>0</v>
      </c>
      <c r="C11" s="204"/>
      <c r="D11" s="204"/>
      <c r="E11" s="204"/>
      <c r="F11" s="418"/>
      <c r="G11" s="418"/>
      <c r="H11" s="205"/>
      <c r="I11" s="205"/>
      <c r="J11" s="205"/>
      <c r="K11" s="415"/>
      <c r="L11" s="415"/>
      <c r="M11" s="205"/>
      <c r="N11" s="205"/>
      <c r="O11" s="205"/>
      <c r="P11" s="415"/>
      <c r="Q11" s="415"/>
      <c r="R11" s="205"/>
      <c r="S11" s="205"/>
      <c r="T11" s="205"/>
      <c r="U11" s="422"/>
      <c r="V11" s="423"/>
      <c r="W11" s="408"/>
      <c r="X11" s="408"/>
      <c r="Y11" s="409"/>
    </row>
    <row r="12" spans="1:26" s="177" customFormat="1" ht="69.95" customHeight="1">
      <c r="A12" s="410" t="s">
        <v>662</v>
      </c>
      <c r="B12" s="200">
        <f t="shared" ref="B12" si="4">+$B$8</f>
        <v>0</v>
      </c>
      <c r="C12" s="201"/>
      <c r="D12" s="201"/>
      <c r="E12" s="201"/>
      <c r="F12" s="418"/>
      <c r="G12" s="418"/>
      <c r="H12" s="202"/>
      <c r="I12" s="202"/>
      <c r="J12" s="202"/>
      <c r="K12" s="415"/>
      <c r="L12" s="415"/>
      <c r="M12" s="202"/>
      <c r="N12" s="202"/>
      <c r="O12" s="202"/>
      <c r="P12" s="415"/>
      <c r="Q12" s="415"/>
      <c r="R12" s="202"/>
      <c r="S12" s="202"/>
      <c r="T12" s="202"/>
      <c r="U12" s="422"/>
      <c r="V12" s="423"/>
      <c r="W12" s="406" t="s">
        <v>552</v>
      </c>
      <c r="X12" s="406"/>
      <c r="Y12" s="407"/>
    </row>
    <row r="13" spans="1:26" s="177" customFormat="1" ht="69.95" customHeight="1" thickBot="1">
      <c r="A13" s="411"/>
      <c r="B13" s="203">
        <f t="shared" ref="B13" si="5">+$B$9</f>
        <v>0</v>
      </c>
      <c r="C13" s="204"/>
      <c r="D13" s="204"/>
      <c r="E13" s="204"/>
      <c r="F13" s="418"/>
      <c r="G13" s="418"/>
      <c r="H13" s="205"/>
      <c r="I13" s="205"/>
      <c r="J13" s="205"/>
      <c r="K13" s="415"/>
      <c r="L13" s="415"/>
      <c r="M13" s="205"/>
      <c r="N13" s="205"/>
      <c r="O13" s="205"/>
      <c r="P13" s="415"/>
      <c r="Q13" s="415"/>
      <c r="R13" s="205"/>
      <c r="S13" s="205"/>
      <c r="T13" s="205"/>
      <c r="U13" s="422"/>
      <c r="V13" s="423"/>
      <c r="W13" s="408"/>
      <c r="X13" s="408"/>
      <c r="Y13" s="409"/>
    </row>
    <row r="14" spans="1:26" s="177" customFormat="1" ht="69.95" customHeight="1">
      <c r="A14" s="410" t="s">
        <v>663</v>
      </c>
      <c r="B14" s="200">
        <f t="shared" ref="B14" si="6">+$B$8</f>
        <v>0</v>
      </c>
      <c r="C14" s="201"/>
      <c r="D14" s="201"/>
      <c r="E14" s="201"/>
      <c r="F14" s="418"/>
      <c r="G14" s="418"/>
      <c r="H14" s="202"/>
      <c r="I14" s="202"/>
      <c r="J14" s="202"/>
      <c r="K14" s="415"/>
      <c r="L14" s="415"/>
      <c r="M14" s="202"/>
      <c r="N14" s="202"/>
      <c r="O14" s="202"/>
      <c r="P14" s="415"/>
      <c r="Q14" s="415"/>
      <c r="R14" s="202"/>
      <c r="S14" s="202"/>
      <c r="T14" s="202"/>
      <c r="U14" s="422"/>
      <c r="V14" s="423"/>
      <c r="W14" s="406" t="s">
        <v>552</v>
      </c>
      <c r="X14" s="406"/>
      <c r="Y14" s="407"/>
    </row>
    <row r="15" spans="1:26" s="177" customFormat="1" ht="69.95" customHeight="1" thickBot="1">
      <c r="A15" s="411"/>
      <c r="B15" s="203">
        <f t="shared" ref="B15" si="7">+$B$9</f>
        <v>0</v>
      </c>
      <c r="C15" s="204"/>
      <c r="D15" s="204"/>
      <c r="E15" s="204"/>
      <c r="F15" s="418"/>
      <c r="G15" s="418"/>
      <c r="H15" s="205"/>
      <c r="I15" s="205"/>
      <c r="J15" s="205"/>
      <c r="K15" s="415"/>
      <c r="L15" s="415"/>
      <c r="M15" s="205"/>
      <c r="N15" s="205"/>
      <c r="O15" s="205"/>
      <c r="P15" s="415"/>
      <c r="Q15" s="415"/>
      <c r="R15" s="205"/>
      <c r="S15" s="205"/>
      <c r="T15" s="205"/>
      <c r="U15" s="422"/>
      <c r="V15" s="423"/>
      <c r="W15" s="408"/>
      <c r="X15" s="408"/>
      <c r="Y15" s="409"/>
    </row>
    <row r="16" spans="1:26" s="177" customFormat="1" ht="69.95" customHeight="1">
      <c r="A16" s="410" t="s">
        <v>556</v>
      </c>
      <c r="B16" s="200">
        <f t="shared" ref="B16" si="8">+$B$8</f>
        <v>0</v>
      </c>
      <c r="C16" s="201"/>
      <c r="D16" s="201"/>
      <c r="E16" s="201"/>
      <c r="F16" s="418"/>
      <c r="G16" s="418"/>
      <c r="H16" s="202"/>
      <c r="I16" s="202"/>
      <c r="J16" s="202"/>
      <c r="K16" s="415"/>
      <c r="L16" s="415"/>
      <c r="M16" s="202"/>
      <c r="N16" s="202"/>
      <c r="O16" s="202"/>
      <c r="P16" s="415"/>
      <c r="Q16" s="415"/>
      <c r="R16" s="202"/>
      <c r="S16" s="202"/>
      <c r="T16" s="202"/>
      <c r="U16" s="422"/>
      <c r="V16" s="423"/>
      <c r="W16" s="406" t="s">
        <v>552</v>
      </c>
      <c r="X16" s="406"/>
      <c r="Y16" s="407"/>
    </row>
    <row r="17" spans="1:25" s="177" customFormat="1" ht="69.95" customHeight="1" thickBot="1">
      <c r="A17" s="411"/>
      <c r="B17" s="203">
        <f t="shared" ref="B17" si="9">+$B$9</f>
        <v>0</v>
      </c>
      <c r="C17" s="204"/>
      <c r="D17" s="204"/>
      <c r="E17" s="204"/>
      <c r="F17" s="418"/>
      <c r="G17" s="418"/>
      <c r="H17" s="205"/>
      <c r="I17" s="205"/>
      <c r="J17" s="205"/>
      <c r="K17" s="415"/>
      <c r="L17" s="415"/>
      <c r="M17" s="205"/>
      <c r="N17" s="205"/>
      <c r="O17" s="205"/>
      <c r="P17" s="415"/>
      <c r="Q17" s="415"/>
      <c r="R17" s="205"/>
      <c r="S17" s="205"/>
      <c r="T17" s="205"/>
      <c r="U17" s="422"/>
      <c r="V17" s="423"/>
      <c r="W17" s="408"/>
      <c r="X17" s="408"/>
      <c r="Y17" s="409"/>
    </row>
    <row r="18" spans="1:25" s="177" customFormat="1" ht="69.95" customHeight="1">
      <c r="A18" s="410" t="s">
        <v>557</v>
      </c>
      <c r="B18" s="200">
        <f t="shared" ref="B18" si="10">+$B$8</f>
        <v>0</v>
      </c>
      <c r="C18" s="201"/>
      <c r="D18" s="201"/>
      <c r="E18" s="201"/>
      <c r="F18" s="418"/>
      <c r="G18" s="418"/>
      <c r="H18" s="202"/>
      <c r="I18" s="202"/>
      <c r="J18" s="202"/>
      <c r="K18" s="415"/>
      <c r="L18" s="415"/>
      <c r="M18" s="202"/>
      <c r="N18" s="202"/>
      <c r="O18" s="202"/>
      <c r="P18" s="415"/>
      <c r="Q18" s="415"/>
      <c r="R18" s="202"/>
      <c r="S18" s="202"/>
      <c r="T18" s="202"/>
      <c r="U18" s="422"/>
      <c r="V18" s="423"/>
      <c r="W18" s="406" t="s">
        <v>552</v>
      </c>
      <c r="X18" s="406"/>
      <c r="Y18" s="407"/>
    </row>
    <row r="19" spans="1:25" s="177" customFormat="1" ht="69.95" customHeight="1" thickBot="1">
      <c r="A19" s="411"/>
      <c r="B19" s="203">
        <f t="shared" ref="B19" si="11">+$B$9</f>
        <v>0</v>
      </c>
      <c r="C19" s="204"/>
      <c r="D19" s="204"/>
      <c r="E19" s="204"/>
      <c r="F19" s="418"/>
      <c r="G19" s="418"/>
      <c r="H19" s="205"/>
      <c r="I19" s="205"/>
      <c r="J19" s="205"/>
      <c r="K19" s="415"/>
      <c r="L19" s="415"/>
      <c r="M19" s="205"/>
      <c r="N19" s="205"/>
      <c r="O19" s="205"/>
      <c r="P19" s="415"/>
      <c r="Q19" s="415"/>
      <c r="R19" s="205"/>
      <c r="S19" s="205"/>
      <c r="T19" s="205"/>
      <c r="U19" s="422"/>
      <c r="V19" s="423"/>
      <c r="W19" s="408"/>
      <c r="X19" s="408"/>
      <c r="Y19" s="409"/>
    </row>
    <row r="20" spans="1:25" s="177" customFormat="1" ht="69.95" customHeight="1">
      <c r="A20" s="410" t="s">
        <v>558</v>
      </c>
      <c r="B20" s="200">
        <f t="shared" ref="B20" si="12">+$B$8</f>
        <v>0</v>
      </c>
      <c r="C20" s="201"/>
      <c r="D20" s="201"/>
      <c r="E20" s="201"/>
      <c r="F20" s="418"/>
      <c r="G20" s="418"/>
      <c r="H20" s="202"/>
      <c r="I20" s="202"/>
      <c r="J20" s="202"/>
      <c r="K20" s="415"/>
      <c r="L20" s="415"/>
      <c r="M20" s="202"/>
      <c r="N20" s="202"/>
      <c r="O20" s="202"/>
      <c r="P20" s="415"/>
      <c r="Q20" s="415"/>
      <c r="R20" s="202"/>
      <c r="S20" s="202"/>
      <c r="T20" s="202"/>
      <c r="U20" s="422"/>
      <c r="V20" s="423"/>
      <c r="W20" s="406" t="s">
        <v>552</v>
      </c>
      <c r="X20" s="406"/>
      <c r="Y20" s="407"/>
    </row>
    <row r="21" spans="1:25" s="177" customFormat="1" ht="69.95" customHeight="1" thickBot="1">
      <c r="A21" s="411"/>
      <c r="B21" s="203">
        <f t="shared" ref="B21" si="13">+$B$9</f>
        <v>0</v>
      </c>
      <c r="C21" s="204"/>
      <c r="D21" s="204"/>
      <c r="E21" s="204"/>
      <c r="F21" s="418"/>
      <c r="G21" s="418"/>
      <c r="H21" s="205"/>
      <c r="I21" s="205"/>
      <c r="J21" s="205"/>
      <c r="K21" s="415"/>
      <c r="L21" s="415"/>
      <c r="M21" s="205"/>
      <c r="N21" s="205"/>
      <c r="O21" s="205"/>
      <c r="P21" s="415"/>
      <c r="Q21" s="415"/>
      <c r="R21" s="205"/>
      <c r="S21" s="205"/>
      <c r="T21" s="205"/>
      <c r="U21" s="422"/>
      <c r="V21" s="423"/>
      <c r="W21" s="408"/>
      <c r="X21" s="408"/>
      <c r="Y21" s="409"/>
    </row>
    <row r="22" spans="1:25" s="177" customFormat="1" ht="69.95" customHeight="1">
      <c r="A22" s="410" t="s">
        <v>559</v>
      </c>
      <c r="B22" s="200">
        <f t="shared" ref="B22" si="14">+$B$8</f>
        <v>0</v>
      </c>
      <c r="C22" s="201"/>
      <c r="D22" s="201"/>
      <c r="E22" s="201"/>
      <c r="F22" s="418"/>
      <c r="G22" s="418"/>
      <c r="H22" s="202"/>
      <c r="I22" s="202"/>
      <c r="J22" s="202"/>
      <c r="K22" s="415"/>
      <c r="L22" s="415"/>
      <c r="M22" s="202"/>
      <c r="N22" s="202"/>
      <c r="O22" s="202"/>
      <c r="P22" s="415"/>
      <c r="Q22" s="415"/>
      <c r="R22" s="202"/>
      <c r="S22" s="202"/>
      <c r="T22" s="202"/>
      <c r="U22" s="422"/>
      <c r="V22" s="423"/>
      <c r="W22" s="406" t="s">
        <v>552</v>
      </c>
      <c r="X22" s="406"/>
      <c r="Y22" s="407"/>
    </row>
    <row r="23" spans="1:25" s="177" customFormat="1" ht="69.95" customHeight="1" thickBot="1">
      <c r="A23" s="411"/>
      <c r="B23" s="203">
        <f t="shared" ref="B23" si="15">+$B$9</f>
        <v>0</v>
      </c>
      <c r="C23" s="204"/>
      <c r="D23" s="204"/>
      <c r="E23" s="204"/>
      <c r="F23" s="419"/>
      <c r="G23" s="419"/>
      <c r="H23" s="205"/>
      <c r="I23" s="205"/>
      <c r="J23" s="205"/>
      <c r="K23" s="416"/>
      <c r="L23" s="416"/>
      <c r="M23" s="205"/>
      <c r="N23" s="205"/>
      <c r="O23" s="205"/>
      <c r="P23" s="416"/>
      <c r="Q23" s="416"/>
      <c r="R23" s="205"/>
      <c r="S23" s="205"/>
      <c r="T23" s="205"/>
      <c r="U23" s="424"/>
      <c r="V23" s="425"/>
      <c r="W23" s="408"/>
      <c r="X23" s="408"/>
      <c r="Y23" s="409"/>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K6:K7"/>
    <mergeCell ref="L6:L7"/>
    <mergeCell ref="R6:R7"/>
    <mergeCell ref="S6:S7"/>
    <mergeCell ref="M6:M7"/>
    <mergeCell ref="A1:B2"/>
    <mergeCell ref="C1:Y2"/>
    <mergeCell ref="B4:Y4"/>
    <mergeCell ref="A6:A7"/>
    <mergeCell ref="B6:B7"/>
    <mergeCell ref="C6:C7"/>
    <mergeCell ref="D6:D7"/>
    <mergeCell ref="E6:E7"/>
    <mergeCell ref="F6:F7"/>
    <mergeCell ref="G6:G7"/>
    <mergeCell ref="H6:H7"/>
    <mergeCell ref="I6:I7"/>
    <mergeCell ref="J6:J7"/>
    <mergeCell ref="A18:A19"/>
    <mergeCell ref="W18:Y19"/>
    <mergeCell ref="T6:T7"/>
    <mergeCell ref="U6:U7"/>
    <mergeCell ref="V6:V7"/>
    <mergeCell ref="W6:Y7"/>
    <mergeCell ref="A8:A9"/>
    <mergeCell ref="G8:G9"/>
    <mergeCell ref="L8:L9"/>
    <mergeCell ref="Q8:Q9"/>
    <mergeCell ref="V8:V9"/>
    <mergeCell ref="W8:Y9"/>
    <mergeCell ref="N6:N7"/>
    <mergeCell ref="O6:O7"/>
    <mergeCell ref="P6:P7"/>
    <mergeCell ref="Q6:Q7"/>
    <mergeCell ref="A20:A21"/>
    <mergeCell ref="W20:Y21"/>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44</vt:i4>
      </vt:variant>
    </vt:vector>
  </HeadingPairs>
  <TitlesOfParts>
    <vt:vector size="56" baseType="lpstr">
      <vt:lpstr>1.IDP</vt:lpstr>
      <vt:lpstr>1_SocEvaluadas</vt:lpstr>
      <vt:lpstr>Objetivos procesos </vt:lpstr>
      <vt:lpstr>1_Registro_SocEvaluadas</vt:lpstr>
      <vt:lpstr>Password</vt:lpstr>
      <vt:lpstr>2_Diagnostico</vt:lpstr>
      <vt:lpstr>2_RegistroDiagnostico</vt:lpstr>
      <vt:lpstr>3_GestionRiesgoIns</vt:lpstr>
      <vt:lpstr>3_Reg_GestionRiesgoIns</vt:lpstr>
      <vt:lpstr>Instrucciones </vt:lpstr>
      <vt:lpstr>Hoja1</vt:lpstr>
      <vt:lpstr>Control de Cambios</vt:lpstr>
      <vt:lpstr>APLICACIÓN_DE_POLÍTICAS_Y_O_NORMAS</vt:lpstr>
      <vt:lpstr>'1_SocEvaluadas'!Área_de_impresión</vt:lpstr>
      <vt:lpstr>'2_Diagnostico'!Área_de_impresión</vt:lpstr>
      <vt:lpstr>'3_GestionRiesgoIns'!Área_de_impresión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OTRO</vt:lpstr>
      <vt:lpstr>PROCES</vt:lpstr>
      <vt:lpstr>PROCESOS</vt:lpstr>
      <vt:lpstr>QUINCE</vt:lpstr>
      <vt:lpstr>SEIS</vt:lpstr>
      <vt:lpstr>SIETE</vt:lpstr>
      <vt:lpstr>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Ruben Dario Moreno Posada</cp:lastModifiedBy>
  <cp:revision/>
  <dcterms:created xsi:type="dcterms:W3CDTF">2014-02-11T20:40:24Z</dcterms:created>
  <dcterms:modified xsi:type="dcterms:W3CDTF">2026-02-17T20:36:08Z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