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6/ITA/Indicadores/"/>
    </mc:Choice>
  </mc:AlternateContent>
  <xr:revisionPtr revIDLastSave="34" documentId="14_{6A20D373-B0D9-462F-A06E-E03D49402169}" xr6:coauthVersionLast="47" xr6:coauthVersionMax="47" xr10:uidLastSave="{E73181FB-4100-43D6-916F-9486FF68AA96}"/>
  <bookViews>
    <workbookView xWindow="-120" yWindow="-120" windowWidth="20730" windowHeight="11040" tabRatio="820" xr2:uid="{00000000-000D-0000-FFFF-FFFF00000000}"/>
  </bookViews>
  <sheets>
    <sheet name="1. Informes, estudios, proyecto" sheetId="9" r:id="rId1"/>
    <sheet name="1.1. Registro informes, estudio" sheetId="10" r:id="rId2"/>
    <sheet name="2. Jornadas pedagogicas realiza" sheetId="11" r:id="rId3"/>
    <sheet name="2.1. Registro jornadas pedagogi" sheetId="12" r:id="rId4"/>
    <sheet name="3. Consultas atendidas" sheetId="13" r:id="rId5"/>
    <sheet name="3.1. Registro consultas atendid" sheetId="14" r:id="rId6"/>
    <sheet name="4. Recepción de informes" sheetId="15" r:id="rId7"/>
    <sheet name="4.1. Registro Recepción de info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6" l="1"/>
  <c r="C10" i="14"/>
  <c r="K19" i="14"/>
  <c r="D16" i="14"/>
  <c r="D47" i="13" s="1"/>
  <c r="D13" i="14"/>
  <c r="D46" i="13" s="1"/>
  <c r="D10" i="10"/>
  <c r="K17" i="12"/>
  <c r="G11" i="12"/>
  <c r="J13" i="12"/>
  <c r="M46" i="11" s="1"/>
  <c r="E11" i="14"/>
  <c r="F13" i="14"/>
  <c r="G46" i="13" s="1"/>
  <c r="G10" i="14"/>
  <c r="G11" i="14"/>
  <c r="I11" i="14"/>
  <c r="E10" i="14"/>
  <c r="I10" i="14"/>
  <c r="O50" i="13"/>
  <c r="C47" i="13"/>
  <c r="C46" i="13"/>
  <c r="K20" i="14"/>
  <c r="K17" i="14"/>
  <c r="K16" i="14"/>
  <c r="K14" i="14"/>
  <c r="K13" i="14"/>
  <c r="J13" i="14"/>
  <c r="M46" i="13" s="1"/>
  <c r="J19" i="14"/>
  <c r="M48" i="13" s="1"/>
  <c r="J16" i="14"/>
  <c r="M47" i="13" s="1"/>
  <c r="I10" i="12"/>
  <c r="C10" i="12"/>
  <c r="K16" i="12"/>
  <c r="K14" i="12"/>
  <c r="K13" i="12"/>
  <c r="J16" i="12"/>
  <c r="M47" i="11" s="1"/>
  <c r="I11" i="12"/>
  <c r="D10" i="16"/>
  <c r="H19" i="14"/>
  <c r="F19" i="14"/>
  <c r="D19" i="14"/>
  <c r="H16" i="14"/>
  <c r="F16" i="14"/>
  <c r="H13" i="14"/>
  <c r="J46" i="13" s="1"/>
  <c r="H16" i="12"/>
  <c r="J47" i="11" s="1"/>
  <c r="F16" i="12"/>
  <c r="G47" i="11" s="1"/>
  <c r="D16" i="12"/>
  <c r="H13" i="12"/>
  <c r="J46" i="11" s="1"/>
  <c r="F13" i="12"/>
  <c r="G46" i="11" s="1"/>
  <c r="D13" i="12"/>
  <c r="D46" i="11" s="1"/>
  <c r="F10" i="10"/>
  <c r="C11" i="14"/>
  <c r="B20" i="14"/>
  <c r="B19" i="14"/>
  <c r="B17" i="14"/>
  <c r="B16" i="14"/>
  <c r="B14" i="14"/>
  <c r="B13" i="14"/>
  <c r="B11" i="14"/>
  <c r="B10" i="14"/>
  <c r="J10" i="12" l="1"/>
  <c r="M48" i="11" s="1"/>
  <c r="H10" i="14"/>
  <c r="L16" i="14"/>
  <c r="L19" i="14"/>
  <c r="J10" i="14"/>
  <c r="M49" i="13" s="1"/>
  <c r="F10" i="14"/>
  <c r="L16" i="12"/>
  <c r="L13" i="12"/>
  <c r="D10" i="14"/>
  <c r="L13" i="14"/>
  <c r="P46" i="13" s="1"/>
  <c r="K10" i="14"/>
  <c r="K11" i="14"/>
  <c r="C57" i="15"/>
  <c r="D11" i="16"/>
  <c r="E10" i="16" s="1"/>
  <c r="E22" i="16"/>
  <c r="C23" i="16"/>
  <c r="C22" i="16"/>
  <c r="B10" i="16"/>
  <c r="C56" i="15"/>
  <c r="C55" i="15"/>
  <c r="C54" i="15"/>
  <c r="C20" i="16"/>
  <c r="E19" i="16"/>
  <c r="C19" i="16"/>
  <c r="C17" i="16"/>
  <c r="P55" i="15"/>
  <c r="C16" i="16"/>
  <c r="C14" i="16"/>
  <c r="E13" i="16"/>
  <c r="D54" i="15" s="1"/>
  <c r="C13" i="16"/>
  <c r="C11" i="16"/>
  <c r="C10" i="16"/>
  <c r="L10" i="14" l="1"/>
  <c r="P49" i="13" s="1"/>
  <c r="P54" i="15"/>
  <c r="P56" i="15"/>
  <c r="D56" i="15"/>
  <c r="D57" i="15"/>
  <c r="P57" i="15"/>
  <c r="D55" i="15"/>
  <c r="C6" i="16"/>
  <c r="P59" i="15"/>
  <c r="O59" i="15"/>
  <c r="L59" i="15"/>
  <c r="I59" i="15"/>
  <c r="F59" i="15"/>
  <c r="D49" i="13"/>
  <c r="C48" i="13"/>
  <c r="A10" i="14"/>
  <c r="J48" i="13"/>
  <c r="G48" i="13"/>
  <c r="D48" i="13"/>
  <c r="J47" i="13"/>
  <c r="G47" i="13"/>
  <c r="C8" i="14"/>
  <c r="B6" i="14"/>
  <c r="P50" i="13"/>
  <c r="L50" i="13"/>
  <c r="I50" i="13"/>
  <c r="F50" i="13"/>
  <c r="P47" i="11"/>
  <c r="G10" i="12"/>
  <c r="H10" i="12" s="1"/>
  <c r="J48" i="11" s="1"/>
  <c r="E11" i="12"/>
  <c r="E10" i="12"/>
  <c r="C11" i="12"/>
  <c r="D47" i="11"/>
  <c r="C47" i="11"/>
  <c r="C46" i="11"/>
  <c r="B17" i="12"/>
  <c r="B16" i="12"/>
  <c r="B14" i="12"/>
  <c r="B13" i="12"/>
  <c r="B11" i="12"/>
  <c r="B10" i="12"/>
  <c r="A10" i="12"/>
  <c r="F10" i="12" l="1"/>
  <c r="G48" i="11" s="1"/>
  <c r="K10" i="12"/>
  <c r="K11" i="12"/>
  <c r="D10" i="12"/>
  <c r="P48" i="13"/>
  <c r="P47" i="13"/>
  <c r="P46" i="11"/>
  <c r="P58" i="15"/>
  <c r="D58" i="15"/>
  <c r="G49" i="13"/>
  <c r="J49" i="13"/>
  <c r="L10" i="12" l="1"/>
  <c r="P48" i="11" s="1"/>
  <c r="D48" i="11"/>
  <c r="C8" i="12"/>
  <c r="B6" i="12"/>
  <c r="P49" i="11"/>
  <c r="O49" i="11"/>
  <c r="L49" i="11"/>
  <c r="I49" i="11"/>
  <c r="F49" i="11"/>
  <c r="G10" i="10"/>
  <c r="J46" i="9"/>
  <c r="D46" i="9"/>
  <c r="G11" i="10"/>
  <c r="C8" i="10"/>
  <c r="B11" i="10"/>
  <c r="B10" i="10"/>
  <c r="A10" i="10"/>
  <c r="B6" i="10"/>
  <c r="H10" i="10" l="1"/>
  <c r="P46" i="9" s="1"/>
  <c r="P47" i="9"/>
  <c r="O47" i="9"/>
  <c r="L47" i="9"/>
  <c r="I47" i="9"/>
  <c r="F4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76EAFE8A-D4B3-419B-B79F-54D8F99082BB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D5CE2E26-3A4B-41A2-8828-A994DED29B5A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0" authorId="0" shapeId="0" xr:uid="{0F998FF9-1346-4103-A27F-37C88E2FE6E6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0D343578-0E3E-44EE-8427-5EC3C39E0A71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1" authorId="0" shapeId="0" xr:uid="{1DB9D4AB-8B66-41D3-B42E-297FD87A0BE2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409398FC-7491-4A4B-A475-35DE2893FD21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<sst xmlns="http://schemas.openxmlformats.org/spreadsheetml/2006/main" count="656" uniqueCount="201">
  <si>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</si>
  <si>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</si>
  <si>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</si>
  <si>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</si>
  <si>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</si>
  <si>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</si>
  <si>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</si>
  <si>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</si>
  <si>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</si>
  <si>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</si>
  <si>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</si>
  <si>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</si>
  <si>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</si>
  <si>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</si>
  <si>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</si>
  <si>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</si>
  <si>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</si>
  <si>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</si>
  <si>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</si>
  <si>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</si>
  <si>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</si>
  <si>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</si>
  <si>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</si>
  <si>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</si>
  <si>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</si>
  <si>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</si>
  <si>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</si>
  <si>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</si>
  <si>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</si>
  <si>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</si>
  <si>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</si>
  <si>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</si>
  <si>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</si>
  <si>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</si>
  <si>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</si>
  <si>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</si>
  <si>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</si>
  <si>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</si>
  <si>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</si>
  <si>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</si>
  <si>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</si>
  <si>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</si>
  <si>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</si>
  <si>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</si>
  <si>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</si>
  <si>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</si>
  <si>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</si>
  <si>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</si>
  <si>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</si>
  <si>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</si>
  <si>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</si>
  <si>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</si>
  <si>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</si>
  <si>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</si>
  <si>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</si>
  <si>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</si>
  <si>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</si>
  <si>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</si>
  <si>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</si>
  <si>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</si>
  <si>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</si>
  <si>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</si>
  <si>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</si>
  <si>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</si>
  <si>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PROCESOS PARALELOS A LA INSOLVENCIA</t>
  </si>
  <si>
    <t>No aplica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</si>
  <si>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</si>
  <si>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</si>
  <si>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</si>
  <si>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</si>
  <si>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</si>
  <si>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</si>
  <si>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</si>
  <si>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</si>
  <si>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</si>
  <si>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</si>
  <si>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</si>
  <si>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</si>
  <si>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</si>
  <si>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</si>
  <si>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</si>
  <si>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</si>
  <si>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</si>
  <si>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</si>
  <si>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</si>
  <si>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</si>
  <si>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</si>
  <si>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</si>
  <si>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</si>
  <si>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</si>
  <si>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</si>
  <si>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</si>
  <si>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</si>
  <si>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</si>
  <si>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</si>
  <si>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</si>
  <si>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</si>
  <si>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</si>
  <si>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</si>
  <si>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</si>
  <si>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</si>
  <si>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</si>
  <si>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</si>
  <si>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</si>
  <si>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Version: 004</t>
  </si>
  <si>
    <t>CONCILIACIÓN Y ARBITRAJE</t>
  </si>
  <si>
    <t>2019-2022</t>
  </si>
  <si>
    <t>Histórico de objetivos estratégicos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</si>
  <si>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</si>
  <si>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</si>
  <si>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</si>
  <si>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</si>
  <si>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</si>
  <si>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</si>
  <si>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</si>
  <si>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}</t>
  </si>
  <si>
    <t>GRÁFICA DE INDICADOR</t>
  </si>
  <si>
    <t>Informes, estudios o proyectos de investigación realizados según la programación</t>
  </si>
  <si>
    <t>Medir la eficacia de la elaboración de los informes estudios o proyectos de investigación realizados frente a la programación</t>
  </si>
  <si>
    <t>No. de informes, estudios o proyectos de investigación realizados
      ------------------------------------------------------------------------ X 100
No. de informes, estudios o proyectos de investigación programados</t>
  </si>
  <si>
    <r>
      <t xml:space="preserve">No. de informes, estudios o proyectos de investigación realizados: </t>
    </r>
    <r>
      <rPr>
        <sz val="10"/>
        <rFont val="Verdana"/>
        <family val="2"/>
      </rPr>
      <t>corresponde a aquellos informes, estudios o proyectos de investigación (nacionales, sectoriales y regionales) realizados durante el periodo evaluado, de acuerdo a la programación.</t>
    </r>
    <r>
      <rPr>
        <b/>
        <sz val="10"/>
        <rFont val="Verdana"/>
        <family val="2"/>
      </rPr>
      <t xml:space="preserve">
No. de informes, estudios o proyectos de investigación programados:  </t>
    </r>
    <r>
      <rPr>
        <sz val="10"/>
        <rFont val="Verdana"/>
        <family val="2"/>
      </rPr>
      <t xml:space="preserve">corresponde a aquellos informes, estudios o proyectos de investigación (nacionales, sectoriales, regionales) programandos durante el periodo evaluado. </t>
    </r>
  </si>
  <si>
    <t>Mayor o igual al 95%</t>
  </si>
  <si>
    <t>No. de informes, estudios o proyectos de investigación realizados.</t>
  </si>
  <si>
    <t>No. de informes, estudios o proyectos de investigación programados</t>
  </si>
  <si>
    <t xml:space="preserve">Archivo excel con el seguimiento de la programación anual. </t>
  </si>
  <si>
    <t>Archivo excel de la programación aprobados por la delegatura.</t>
  </si>
  <si>
    <t>Número</t>
  </si>
  <si>
    <t xml:space="preserve">Grupo de Estudios Empresariales </t>
  </si>
  <si>
    <t xml:space="preserve">Delegatura de Asuntos Económicos y Societarios </t>
  </si>
  <si>
    <t>Análisis Semestre 1:</t>
  </si>
  <si>
    <t>Análisis Semestre 2:</t>
  </si>
  <si>
    <t>Jornadas pedagógicas realizadas</t>
  </si>
  <si>
    <t xml:space="preserve">Medir la eficacia de las jornadas pedagógicas frente a los programadas en materia de SAGRILAFT, PTEE, Sociedades BIC y Sostenibilidad con el fin de promover la adopción de buenas prácticas empresariales, responsables y sostenibles que contribuyan al desarrollo social, ambiental y económico en las empresas y los diferentes grupo de interés. </t>
  </si>
  <si>
    <t>Número de jornadas pedagógicas realizadas según lo programado
          -----------------------------------------------------------------  X 100
Número de jornadas pedagógicas programadas</t>
  </si>
  <si>
    <r>
      <t xml:space="preserve">Número de jornadas pedagógicas realizadas según lo programado: </t>
    </r>
    <r>
      <rPr>
        <sz val="10"/>
        <rFont val="Verdana"/>
        <family val="2"/>
      </rPr>
      <t xml:space="preserve">son aquellas jornadas pedagógicas: consultorios jurídicos, cátedras, capacitaciones, seminarios, conferencias o talleres en materia de SAGRILAFT, PTEE, sociedades BIC y Sostenibilidad que se efectuaron durante el periodo de medición, de acuerdo a la programación.
</t>
    </r>
    <r>
      <rPr>
        <b/>
        <sz val="10"/>
        <rFont val="Verdana"/>
        <family val="2"/>
      </rPr>
      <t xml:space="preserve">
Número de jornadas pedagógicas programados:  </t>
    </r>
    <r>
      <rPr>
        <sz val="10"/>
        <rFont val="Verdana"/>
        <family val="2"/>
      </rPr>
      <t>son aquellas jornadas pedagógicas: consultorios jurídicos, cátedras, capacitaciones, seminarios, conferencias o talleres en materia de SAGRILAFT, PTEE, sociedades BIC y Sostenibilidad programadas durante la vigencia evaluada.</t>
    </r>
  </si>
  <si>
    <t>Número de jornadas pedagógicas realizadas según lo programado.</t>
  </si>
  <si>
    <t>Cuadro de seguimiento a las jornadas pedagógicas programadas.</t>
  </si>
  <si>
    <t>Número de jornadas pedagógicas programadas.</t>
  </si>
  <si>
    <t>Entre 85% y 94%</t>
  </si>
  <si>
    <t>Menor a 85%</t>
  </si>
  <si>
    <t>SEMESTRE I</t>
  </si>
  <si>
    <t>SEMESTRE II</t>
  </si>
  <si>
    <t>Eficiencia</t>
  </si>
  <si>
    <t>Coordinación Grupo de Supervisión de Programas y Riesgos Especiales y Coordinación Grupo de Sostenibilidad Empresarial y Supervisión de Sociedades.</t>
  </si>
  <si>
    <t>Coordinación Grupo de Supervisión de Programas y Riesgos Especiales</t>
  </si>
  <si>
    <t>Mayor o igual al 90%</t>
  </si>
  <si>
    <t>Entre 70% y 89%</t>
  </si>
  <si>
    <t>Menor a 70%</t>
  </si>
  <si>
    <t>Coordinación Grupo de Sostenibilidad Empresarial y Supervisión de Sociedades BIC</t>
  </si>
  <si>
    <t>Gestor documental</t>
  </si>
  <si>
    <t>Número de radicaciones</t>
  </si>
  <si>
    <t>RESULTADO TOTAL</t>
  </si>
  <si>
    <t>Número de sujetos o sociedades obligadas o convocadas que reportaron los informes.</t>
  </si>
  <si>
    <t>Aplicativo Storm</t>
  </si>
  <si>
    <t>Número de sujetos o sociedades obligadas o convocadas a reportar los informes.</t>
  </si>
  <si>
    <t>-Matriz de supervisión con enfoque basado en riesgos.
-Muestra de sujetos autorizados a presentar este informe</t>
  </si>
  <si>
    <t>INFORME 75</t>
  </si>
  <si>
    <t>INFORME 67</t>
  </si>
  <si>
    <t>INFORME 08</t>
  </si>
  <si>
    <r>
      <t xml:space="preserve">META INFORME 75: </t>
    </r>
    <r>
      <rPr>
        <sz val="10"/>
        <rFont val="Verdana"/>
        <family val="2"/>
      </rPr>
      <t>90%</t>
    </r>
  </si>
  <si>
    <t>Menor a 20%</t>
  </si>
  <si>
    <t>Menor a 10%</t>
  </si>
  <si>
    <t>Análisis Anual:</t>
  </si>
  <si>
    <t xml:space="preserve"> </t>
  </si>
  <si>
    <t>Consultas relacionadas con los  Capítulos X, XIII y XV de la Circular Básica Jurídica, así como Sociedades BIC y ESAL extranjeras con negocios permanentes en Colombia, atendidas oportunamente.</t>
  </si>
  <si>
    <t>Atender oportunamente las consultas en temas relacionados con el Capítulo X, XIII y XV de la Circular Básica Jurídica, así como Sociedades BIC y ESAL extranjeras con negocios permanentes en Colombia.</t>
  </si>
  <si>
    <t>Dirección de Cumplimiento; Coordinación Grupo de Supervisión de Programas y Riesgos Especiales;  Coordinación Grupo de Sostenibilidad Empresarial y Supervisión de Sociedades.</t>
  </si>
  <si>
    <t>Número total de consultas atendidas en término
          ---------------------------------------------------- X 100%
Número total de consultas recibidas en el período</t>
  </si>
  <si>
    <r>
      <t xml:space="preserve">Número total de consultas atendidas en término: </t>
    </r>
    <r>
      <rPr>
        <sz val="10"/>
        <rFont val="Verdana"/>
        <family val="2"/>
      </rPr>
      <t xml:space="preserve">corresponde a las consultas atendidas dentro de los plazos legalmente establecidos, relacionadas con la implementación de los  Capítulos X, XIII y XV de la Circular Básica Jurídica, así como el cumplimiento a la normativa de las Sociedades BIC y las ESAL extranjeras con negocios permanentes en Colombia (de acuerdo con el Artículo 14 del CPACA, numeral 2, las consultas deben resolverse dentro de los 30 días hábiles siguientes a su recepción). </t>
    </r>
    <r>
      <rPr>
        <b/>
        <sz val="10"/>
        <rFont val="Verdana"/>
        <family val="2"/>
      </rPr>
      <t xml:space="preserve">
Número total de consultas recibidas en el período: </t>
    </r>
    <r>
      <rPr>
        <sz val="10"/>
        <rFont val="Verdana"/>
        <family val="2"/>
      </rPr>
      <t>corresponde a las consultas formuladas por los usuarios, radicadas en el gestor documental de la Entidad, relacionadas con la implementación de los  Capítulos X, XIII y XV de la Circular Básica Jurídica, así como el cumplimiento a la normativa de las Sociedades BIC y las ESAL extranjeras con negocios permanentes en Colombia.</t>
    </r>
  </si>
  <si>
    <t>Número total de consultas atendidas en término</t>
  </si>
  <si>
    <t>Número total de consultas recibidas en el período</t>
  </si>
  <si>
    <t>Dirección de Cumplimiento</t>
  </si>
  <si>
    <t>Porcentaje de informes o requerimientos empresariales recepcionados (SAGRILAFT, PTEE, Sociedades BIC, Sostenibilidad y ESAL extranjera con negocios permanentes en Colombia)</t>
  </si>
  <si>
    <t>Medir el porcentaje de recepción de los informes o requerimientos empresariales requeridos por la Entidad a los sujetos obligados a implementar los Capítulos X, XIII y XV de la Circular Básica Jurídica, las sociedades que han adoptado la condición BIC y las ESAL extranjeras con negocios permanentes en Colombia.</t>
  </si>
  <si>
    <t>Número de sujetos, sociedades o ESAL extranjeras obligadas o convocadas que reportaron los informes o requerimientos
          ------------------------------------------------------------------------------------------------------------------------- X 100%
Número de sujetos, sociedades o ESAL extranjeras obligadas o convocadas a reportar los informes o requerimientos</t>
  </si>
  <si>
    <r>
      <t xml:space="preserve">Número de sujetos, sociedades o ESAL extranjeras obligadas o convocadas que reportaron los informes o requerimientos: </t>
    </r>
    <r>
      <rPr>
        <sz val="10"/>
        <rFont val="Verdana"/>
        <family val="2"/>
      </rPr>
      <t>corresponde al número de informes o requerimientos presentados a la Entidad por los sujetos, sociedades o ESAL extranjeras con negocios permanentes en Colombia obligadas y convocadas (el informe de Sostenibilidad no es de carácter obligatorio).</t>
    </r>
    <r>
      <rPr>
        <b/>
        <sz val="10"/>
        <rFont val="Verdana"/>
        <family val="2"/>
      </rPr>
      <t xml:space="preserve">
Número de sujetos, sociedades o ESAL extranjeras obligadas o convocadas a reportar los informes o requerimientos: </t>
    </r>
    <r>
      <rPr>
        <sz val="10"/>
        <rFont val="Verdana"/>
        <family val="2"/>
      </rPr>
      <t>son aquellas sociedades que deben cumplir con lo dispuesto en los capítulos X, XIII y XV de la Circular Básica Jurídica, aquellas sociedades que hayan adoptado la condición BIC y las ESAL extranjeras con negocios permanentes en Colombia.</t>
    </r>
    <r>
      <rPr>
        <b/>
        <sz val="10"/>
        <rFont val="Verdana"/>
        <family val="2"/>
      </rPr>
      <t xml:space="preserve">
Nota: </t>
    </r>
    <r>
      <rPr>
        <sz val="10"/>
        <rFont val="Verdana"/>
        <family val="2"/>
      </rPr>
      <t>el reporte del indicador se registrará para el cuarto trimestre de la vigencia en curso.</t>
    </r>
  </si>
  <si>
    <r>
      <t xml:space="preserve">META INFORME 67: </t>
    </r>
    <r>
      <rPr>
        <sz val="10"/>
        <rFont val="Verdana"/>
        <family val="2"/>
      </rPr>
      <t>33%</t>
    </r>
  </si>
  <si>
    <r>
      <t xml:space="preserve">META INFORME 08 : </t>
    </r>
    <r>
      <rPr>
        <sz val="10"/>
        <rFont val="Verdana"/>
        <family val="2"/>
      </rPr>
      <t>15%</t>
    </r>
  </si>
  <si>
    <t>Mayor o igual al 33%</t>
  </si>
  <si>
    <t>Entre 20% y 32%</t>
  </si>
  <si>
    <t>Mayor o igual al 15%</t>
  </si>
  <si>
    <t>Entre 10% y 14%</t>
  </si>
  <si>
    <t>Mayor o igual al 45%</t>
  </si>
  <si>
    <t>Entre 35% y 44%</t>
  </si>
  <si>
    <t>Menor a 35%</t>
  </si>
  <si>
    <t>REQUERIMIENTO ESALES</t>
  </si>
  <si>
    <r>
      <t>META PROCESO:</t>
    </r>
    <r>
      <rPr>
        <sz val="10"/>
        <rFont val="Verdana"/>
        <family val="2"/>
      </rPr>
      <t xml:space="preserve"> 70%</t>
    </r>
  </si>
  <si>
    <r>
      <t xml:space="preserve">META REQUERIMIENTO ESALES : </t>
    </r>
    <r>
      <rPr>
        <sz val="10"/>
        <rFont val="Verdana"/>
        <family val="2"/>
      </rPr>
      <t>45%</t>
    </r>
  </si>
  <si>
    <t>Mayor o igual al 70%</t>
  </si>
  <si>
    <t>Entre 60% y 69%</t>
  </si>
  <si>
    <t>Menor a 60%</t>
  </si>
  <si>
    <t>TRIMESTRE I</t>
  </si>
  <si>
    <t>TRIMESTRE II</t>
  </si>
  <si>
    <t>TRIMESTRE  III</t>
  </si>
  <si>
    <t>Análisis Trimestre 2:</t>
  </si>
  <si>
    <t>Análisis Trimestre 3:</t>
  </si>
  <si>
    <t>Análisis Trimestre 1:</t>
  </si>
  <si>
    <t>DELEGATURA DE ASUNTO ECONÓMICOS Y SOCIETARIOS</t>
  </si>
  <si>
    <t>TRIMESTRE IV</t>
  </si>
  <si>
    <t>Análisis Trimestre 4:</t>
  </si>
  <si>
    <t>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</si>
</sst>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Verdana"/>
      <family val="2"/>
    </font>
    <font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10"/>
      <color rgb="FFFF0000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b/>
      <sz val="10"/>
      <name val="Verdana"/>
      <family val="2"/>
    </font>
    <font>
      <b/>
      <sz val="18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4"/>
      <color indexed="8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sz val="10"/>
      <color indexed="8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2D46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2" fillId="23" borderId="4" applyNumberFormat="0" applyFont="0" applyAlignment="0" applyProtection="0"/>
    <xf numFmtId="9" fontId="18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435">
    <xf numFmtId="0" fontId="0" fillId="0" borderId="0" xfId="0"/>
    <xf numFmtId="0" fontId="21" fillId="24" borderId="0" xfId="0" applyFont="1" applyFill="1" applyProtection="1">
      <protection locked="0"/>
    </xf>
    <xf numFmtId="0" fontId="22" fillId="24" borderId="0" xfId="0" applyFont="1" applyFill="1" applyProtection="1">
      <protection locked="0"/>
    </xf>
    <xf numFmtId="0" fontId="26" fillId="24" borderId="0" xfId="0" applyFont="1" applyFill="1" applyProtection="1">
      <protection locked="0"/>
    </xf>
    <xf numFmtId="0" fontId="28" fillId="24" borderId="9" xfId="32" applyFont="1" applyFill="1" applyBorder="1" applyProtection="1">
      <protection locked="0"/>
    </xf>
    <xf numFmtId="0" fontId="28" fillId="24" borderId="23" xfId="32" applyFont="1" applyFill="1" applyBorder="1" applyProtection="1">
      <protection locked="0"/>
    </xf>
    <xf numFmtId="0" fontId="28" fillId="24" borderId="25" xfId="32" applyFont="1" applyFill="1" applyBorder="1" applyProtection="1">
      <protection locked="0"/>
    </xf>
    <xf numFmtId="0" fontId="28" fillId="29" borderId="10" xfId="32" applyFont="1" applyFill="1" applyBorder="1" applyAlignment="1">
      <alignment horizontal="center" vertical="distributed" wrapText="1"/>
    </xf>
    <xf numFmtId="0" fontId="21" fillId="0" borderId="0" xfId="0" applyFont="1" applyProtection="1">
      <protection locked="0"/>
    </xf>
    <xf numFmtId="0" fontId="28" fillId="24" borderId="11" xfId="0" applyFont="1" applyFill="1" applyBorder="1" applyAlignment="1" applyProtection="1">
      <alignment horizontal="center"/>
      <protection locked="0"/>
    </xf>
    <xf numFmtId="0" fontId="28" fillId="24" borderId="0" xfId="0" applyFont="1" applyFill="1" applyAlignment="1" applyProtection="1">
      <alignment horizontal="center"/>
      <protection locked="0"/>
    </xf>
    <xf numFmtId="0" fontId="28" fillId="24" borderId="12" xfId="0" applyFont="1" applyFill="1" applyBorder="1" applyAlignment="1">
      <alignment horizontal="center"/>
    </xf>
    <xf numFmtId="0" fontId="28" fillId="24" borderId="11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center"/>
    </xf>
    <xf numFmtId="0" fontId="29" fillId="24" borderId="15" xfId="32" applyFont="1" applyFill="1" applyBorder="1"/>
    <xf numFmtId="0" fontId="29" fillId="24" borderId="20" xfId="32" applyFont="1" applyFill="1" applyBorder="1" applyAlignment="1">
      <alignment horizontal="center"/>
    </xf>
    <xf numFmtId="0" fontId="29" fillId="24" borderId="22" xfId="32" applyFont="1" applyFill="1" applyBorder="1" applyAlignment="1">
      <alignment horizontal="center"/>
    </xf>
    <xf numFmtId="0" fontId="29" fillId="24" borderId="19" xfId="32" applyFont="1" applyFill="1" applyBorder="1" applyAlignment="1">
      <alignment horizontal="center"/>
    </xf>
    <xf numFmtId="0" fontId="29" fillId="24" borderId="14" xfId="32" applyFont="1" applyFill="1" applyBorder="1"/>
    <xf numFmtId="165" fontId="29" fillId="28" borderId="17" xfId="34" applyNumberFormat="1" applyFont="1" applyFill="1" applyBorder="1" applyAlignment="1" applyProtection="1">
      <alignment horizontal="center"/>
    </xf>
    <xf numFmtId="0" fontId="28" fillId="24" borderId="9" xfId="0" applyFont="1" applyFill="1" applyBorder="1" applyProtection="1">
      <protection locked="0"/>
    </xf>
    <xf numFmtId="0" fontId="28" fillId="24" borderId="23" xfId="0" applyFont="1" applyFill="1" applyBorder="1" applyProtection="1">
      <protection locked="0"/>
    </xf>
    <xf numFmtId="9" fontId="28" fillId="24" borderId="23" xfId="0" applyNumberFormat="1" applyFont="1" applyFill="1" applyBorder="1" applyProtection="1">
      <protection locked="0"/>
    </xf>
    <xf numFmtId="0" fontId="22" fillId="0" borderId="0" xfId="0" applyFont="1" applyProtection="1">
      <protection locked="0"/>
    </xf>
    <xf numFmtId="0" fontId="21" fillId="24" borderId="0" xfId="0" applyFont="1" applyFill="1" applyAlignment="1" applyProtection="1">
      <alignment wrapText="1"/>
      <protection locked="0"/>
    </xf>
    <xf numFmtId="0" fontId="21" fillId="27" borderId="0" xfId="0" applyFont="1" applyFill="1" applyProtection="1">
      <protection locked="0"/>
    </xf>
    <xf numFmtId="0" fontId="22" fillId="27" borderId="0" xfId="0" applyFont="1" applyFill="1" applyProtection="1">
      <protection locked="0"/>
    </xf>
    <xf numFmtId="0" fontId="31" fillId="24" borderId="0" xfId="0" applyFont="1" applyFill="1" applyProtection="1">
      <protection locked="0"/>
    </xf>
    <xf numFmtId="0" fontId="32" fillId="24" borderId="0" xfId="0" applyFont="1" applyFill="1" applyProtection="1">
      <protection locked="0"/>
    </xf>
    <xf numFmtId="0" fontId="32" fillId="27" borderId="0" xfId="0" applyFont="1" applyFill="1" applyProtection="1">
      <protection locked="0"/>
    </xf>
    <xf numFmtId="0" fontId="29" fillId="27" borderId="0" xfId="0" applyFont="1" applyFill="1" applyProtection="1">
      <protection locked="0"/>
    </xf>
    <xf numFmtId="0" fontId="22" fillId="27" borderId="0" xfId="0" applyFont="1" applyFill="1" applyAlignment="1" applyProtection="1">
      <alignment vertical="center" wrapText="1"/>
      <protection locked="0"/>
    </xf>
    <xf numFmtId="0" fontId="22" fillId="27" borderId="0" xfId="0" applyFont="1" applyFill="1" applyAlignment="1" applyProtection="1">
      <alignment horizontal="center" vertical="center" wrapText="1"/>
      <protection locked="0"/>
    </xf>
    <xf numFmtId="0" fontId="32" fillId="27" borderId="0" xfId="0" applyFont="1" applyFill="1" applyAlignment="1" applyProtection="1">
      <alignment horizontal="left" vertical="center"/>
      <protection locked="0"/>
    </xf>
    <xf numFmtId="0" fontId="29" fillId="27" borderId="0" xfId="0" applyFont="1" applyFill="1" applyAlignment="1" applyProtection="1">
      <alignment horizontal="center" vertical="center" wrapText="1"/>
      <protection locked="0"/>
    </xf>
    <xf numFmtId="0" fontId="32" fillId="27" borderId="0" xfId="0" applyFont="1" applyFill="1" applyAlignment="1" applyProtection="1">
      <alignment vertical="center" wrapText="1"/>
      <protection locked="0"/>
    </xf>
    <xf numFmtId="0" fontId="21" fillId="27" borderId="0" xfId="0" applyFont="1" applyFill="1" applyAlignment="1" applyProtection="1">
      <alignment vertical="center" wrapText="1"/>
      <protection locked="0"/>
    </xf>
    <xf numFmtId="0" fontId="32" fillId="27" borderId="0" xfId="0" applyFont="1" applyFill="1" applyAlignment="1" applyProtection="1">
      <alignment horizontal="center" vertical="center" wrapText="1"/>
      <protection locked="0"/>
    </xf>
    <xf numFmtId="0" fontId="28" fillId="29" borderId="10" xfId="32" applyFont="1" applyFill="1" applyBorder="1" applyAlignment="1">
      <alignment horizontal="center" vertical="center" wrapText="1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1" fillId="27" borderId="0" xfId="0" applyFont="1" applyFill="1" applyAlignment="1">
      <alignment horizontal="center" vertical="center"/>
    </xf>
    <xf numFmtId="0" fontId="21" fillId="27" borderId="0" xfId="0" applyFont="1" applyFill="1"/>
    <xf numFmtId="0" fontId="34" fillId="27" borderId="0" xfId="0" applyFont="1" applyFill="1" applyAlignment="1">
      <alignment horizontal="center"/>
    </xf>
    <xf numFmtId="0" fontId="21" fillId="27" borderId="0" xfId="0" applyFont="1" applyFill="1" applyAlignment="1">
      <alignment horizontal="left"/>
    </xf>
    <xf numFmtId="0" fontId="35" fillId="27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/>
      <protection locked="0"/>
    </xf>
    <xf numFmtId="0" fontId="32" fillId="29" borderId="21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/>
      <protection locked="0"/>
    </xf>
    <xf numFmtId="0" fontId="21" fillId="0" borderId="20" xfId="32" applyFont="1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4" xfId="32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164" fontId="21" fillId="0" borderId="0" xfId="0" applyNumberFormat="1" applyFont="1" applyAlignment="1" applyProtection="1">
      <alignment horizontal="center" wrapText="1"/>
      <protection locked="0"/>
    </xf>
    <xf numFmtId="0" fontId="21" fillId="24" borderId="16" xfId="0" applyFont="1" applyFill="1" applyBorder="1" applyAlignment="1" applyProtection="1">
      <alignment horizontal="justify" vertical="center" wrapText="1"/>
      <protection locked="0"/>
    </xf>
    <xf numFmtId="0" fontId="21" fillId="24" borderId="14" xfId="0" applyFont="1" applyFill="1" applyBorder="1" applyAlignment="1" applyProtection="1">
      <alignment horizontal="justify" vertical="center" wrapText="1"/>
      <protection locked="0"/>
    </xf>
    <xf numFmtId="0" fontId="21" fillId="0" borderId="17" xfId="32" applyFont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9" fillId="24" borderId="24" xfId="32" applyFont="1" applyFill="1" applyBorder="1" applyAlignment="1">
      <alignment horizontal="center" vertical="center" wrapText="1"/>
    </xf>
    <xf numFmtId="0" fontId="21" fillId="24" borderId="0" xfId="0" applyFont="1" applyFill="1" applyAlignment="1" applyProtection="1">
      <alignment vertical="center"/>
      <protection locked="0"/>
    </xf>
    <xf numFmtId="0" fontId="22" fillId="24" borderId="0" xfId="0" applyFont="1" applyFill="1" applyAlignment="1" applyProtection="1">
      <alignment vertical="center"/>
      <protection locked="0"/>
    </xf>
    <xf numFmtId="0" fontId="26" fillId="24" borderId="0" xfId="0" applyFont="1" applyFill="1" applyAlignment="1" applyProtection="1">
      <alignment vertical="center"/>
      <protection locked="0"/>
    </xf>
    <xf numFmtId="0" fontId="28" fillId="24" borderId="9" xfId="32" applyFont="1" applyFill="1" applyBorder="1" applyAlignment="1" applyProtection="1">
      <alignment vertical="center"/>
      <protection locked="0"/>
    </xf>
    <xf numFmtId="0" fontId="28" fillId="24" borderId="23" xfId="32" applyFont="1" applyFill="1" applyBorder="1" applyAlignment="1" applyProtection="1">
      <alignment vertical="center"/>
      <protection locked="0"/>
    </xf>
    <xf numFmtId="0" fontId="28" fillId="24" borderId="25" xfId="32" applyFon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9" fillId="24" borderId="10" xfId="0" applyFont="1" applyFill="1" applyBorder="1" applyAlignment="1" applyProtection="1">
      <alignment horizontal="center" vertical="center"/>
      <protection locked="0"/>
    </xf>
    <xf numFmtId="0" fontId="28" fillId="24" borderId="23" xfId="32" applyFont="1" applyFill="1" applyBorder="1" applyAlignment="1" applyProtection="1">
      <alignment horizontal="center" vertical="center"/>
      <protection locked="0"/>
    </xf>
    <xf numFmtId="0" fontId="28" fillId="24" borderId="25" xfId="32" applyFont="1" applyFill="1" applyBorder="1" applyAlignment="1" applyProtection="1">
      <alignment horizontal="center" vertical="center"/>
      <protection locked="0"/>
    </xf>
    <xf numFmtId="0" fontId="28" fillId="24" borderId="11" xfId="0" applyFont="1" applyFill="1" applyBorder="1" applyAlignment="1" applyProtection="1">
      <alignment horizontal="center" vertical="center"/>
      <protection locked="0"/>
    </xf>
    <xf numFmtId="0" fontId="28" fillId="29" borderId="15" xfId="32" applyFont="1" applyFill="1" applyBorder="1" applyAlignment="1">
      <alignment horizontal="center" vertical="center" wrapText="1"/>
    </xf>
    <xf numFmtId="0" fontId="28" fillId="24" borderId="0" xfId="0" applyFont="1" applyFill="1" applyAlignment="1" applyProtection="1">
      <alignment horizontal="center" vertical="center"/>
      <protection locked="0"/>
    </xf>
    <xf numFmtId="0" fontId="28" fillId="24" borderId="12" xfId="0" applyFont="1" applyFill="1" applyBorder="1" applyAlignment="1">
      <alignment horizontal="center" vertical="center"/>
    </xf>
    <xf numFmtId="0" fontId="28" fillId="24" borderId="11" xfId="0" applyFont="1" applyFill="1" applyBorder="1" applyAlignment="1">
      <alignment horizontal="center" vertical="center"/>
    </xf>
    <xf numFmtId="0" fontId="28" fillId="24" borderId="13" xfId="0" applyFont="1" applyFill="1" applyBorder="1" applyAlignment="1">
      <alignment horizontal="center" vertical="center"/>
    </xf>
    <xf numFmtId="0" fontId="29" fillId="24" borderId="20" xfId="32" applyFont="1" applyFill="1" applyBorder="1" applyAlignment="1">
      <alignment horizontal="center" vertical="center"/>
    </xf>
    <xf numFmtId="0" fontId="29" fillId="24" borderId="19" xfId="32" applyFont="1" applyFill="1" applyBorder="1" applyAlignment="1">
      <alignment horizontal="center" vertical="center"/>
    </xf>
    <xf numFmtId="0" fontId="28" fillId="24" borderId="28" xfId="0" applyFont="1" applyFill="1" applyBorder="1" applyAlignment="1" applyProtection="1">
      <alignment vertical="center"/>
      <protection locked="0"/>
    </xf>
    <xf numFmtId="0" fontId="28" fillId="24" borderId="29" xfId="0" applyFont="1" applyFill="1" applyBorder="1" applyAlignment="1" applyProtection="1">
      <alignment vertical="center"/>
      <protection locked="0"/>
    </xf>
    <xf numFmtId="9" fontId="28" fillId="24" borderId="29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1" fillId="24" borderId="0" xfId="0" applyFont="1" applyFill="1" applyAlignment="1" applyProtection="1">
      <alignment vertical="center" wrapText="1"/>
      <protection locked="0"/>
    </xf>
    <xf numFmtId="0" fontId="21" fillId="27" borderId="0" xfId="0" applyFont="1" applyFill="1" applyAlignment="1" applyProtection="1">
      <alignment vertical="center"/>
      <protection locked="0"/>
    </xf>
    <xf numFmtId="0" fontId="22" fillId="27" borderId="0" xfId="0" applyFont="1" applyFill="1" applyAlignment="1" applyProtection="1">
      <alignment vertical="center"/>
      <protection locked="0"/>
    </xf>
    <xf numFmtId="0" fontId="31" fillId="24" borderId="0" xfId="0" applyFont="1" applyFill="1" applyAlignment="1" applyProtection="1">
      <alignment vertical="center"/>
      <protection locked="0"/>
    </xf>
    <xf numFmtId="0" fontId="32" fillId="24" borderId="0" xfId="0" applyFont="1" applyFill="1" applyAlignment="1" applyProtection="1">
      <alignment vertical="center"/>
      <protection locked="0"/>
    </xf>
    <xf numFmtId="0" fontId="32" fillId="27" borderId="0" xfId="0" applyFont="1" applyFill="1" applyAlignment="1" applyProtection="1">
      <alignment vertical="center"/>
      <protection locked="0"/>
    </xf>
    <xf numFmtId="0" fontId="29" fillId="27" borderId="0" xfId="0" applyFont="1" applyFill="1" applyAlignment="1" applyProtection="1">
      <alignment vertical="center"/>
      <protection locked="0"/>
    </xf>
    <xf numFmtId="10" fontId="29" fillId="24" borderId="41" xfId="32" applyNumberFormat="1" applyFont="1" applyFill="1" applyBorder="1" applyAlignment="1">
      <alignment horizontal="center" vertical="center"/>
    </xf>
    <xf numFmtId="0" fontId="29" fillId="28" borderId="9" xfId="0" applyFont="1" applyFill="1" applyBorder="1" applyAlignment="1">
      <alignment horizontal="center" vertical="center" wrapText="1"/>
    </xf>
    <xf numFmtId="0" fontId="21" fillId="24" borderId="0" xfId="0" applyFont="1" applyFill="1" applyAlignment="1" applyProtection="1">
      <alignment horizontal="center" vertical="center"/>
      <protection locked="0"/>
    </xf>
    <xf numFmtId="0" fontId="22" fillId="24" borderId="0" xfId="0" applyFont="1" applyFill="1" applyAlignment="1" applyProtection="1">
      <alignment horizontal="center" vertical="center"/>
      <protection locked="0"/>
    </xf>
    <xf numFmtId="0" fontId="28" fillId="29" borderId="16" xfId="32" applyFont="1" applyFill="1" applyBorder="1" applyAlignment="1">
      <alignment horizontal="center" vertical="center" wrapText="1"/>
    </xf>
    <xf numFmtId="0" fontId="28" fillId="29" borderId="52" xfId="32" applyFont="1" applyFill="1" applyBorder="1" applyAlignment="1">
      <alignment horizontal="center" vertical="center" wrapText="1"/>
    </xf>
    <xf numFmtId="0" fontId="28" fillId="29" borderId="14" xfId="32" applyFont="1" applyFill="1" applyBorder="1" applyAlignment="1">
      <alignment horizontal="center" vertical="center" wrapText="1"/>
    </xf>
    <xf numFmtId="0" fontId="1" fillId="24" borderId="15" xfId="0" applyFont="1" applyFill="1" applyBorder="1" applyAlignment="1" applyProtection="1">
      <alignment horizontal="justify" vertical="center" wrapText="1"/>
      <protection locked="0"/>
    </xf>
    <xf numFmtId="0" fontId="1" fillId="24" borderId="14" xfId="0" applyFont="1" applyFill="1" applyBorder="1" applyAlignment="1" applyProtection="1">
      <alignment horizontal="justify" vertical="center" wrapText="1"/>
      <protection locked="0"/>
    </xf>
    <xf numFmtId="0" fontId="32" fillId="29" borderId="24" xfId="0" applyFont="1" applyFill="1" applyBorder="1" applyAlignment="1">
      <alignment horizontal="center" vertical="center" wrapText="1"/>
    </xf>
    <xf numFmtId="0" fontId="29" fillId="28" borderId="24" xfId="0" applyFont="1" applyFill="1" applyBorder="1" applyAlignment="1">
      <alignment horizontal="center" vertical="center" wrapText="1"/>
    </xf>
    <xf numFmtId="0" fontId="29" fillId="28" borderId="20" xfId="0" applyFont="1" applyFill="1" applyBorder="1" applyAlignment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/>
      <protection locked="0"/>
    </xf>
    <xf numFmtId="0" fontId="28" fillId="24" borderId="0" xfId="32" applyFont="1" applyFill="1" applyAlignment="1" applyProtection="1">
      <alignment vertical="center"/>
      <protection locked="0"/>
    </xf>
    <xf numFmtId="0" fontId="28" fillId="24" borderId="26" xfId="32" applyFont="1" applyFill="1" applyBorder="1" applyAlignment="1" applyProtection="1">
      <alignment vertical="center"/>
      <protection locked="0"/>
    </xf>
    <xf numFmtId="0" fontId="28" fillId="24" borderId="27" xfId="32" applyFont="1" applyFill="1" applyBorder="1" applyAlignment="1" applyProtection="1">
      <alignment vertical="center"/>
      <protection locked="0"/>
    </xf>
    <xf numFmtId="0" fontId="28" fillId="29" borderId="54" xfId="32" applyFont="1" applyFill="1" applyBorder="1" applyAlignment="1">
      <alignment horizontal="center" vertical="center" wrapText="1"/>
    </xf>
    <xf numFmtId="0" fontId="29" fillId="24" borderId="41" xfId="0" applyFont="1" applyFill="1" applyBorder="1" applyAlignment="1" applyProtection="1">
      <alignment horizontal="center" vertical="center"/>
      <protection locked="0"/>
    </xf>
    <xf numFmtId="0" fontId="29" fillId="28" borderId="17" xfId="0" applyFont="1" applyFill="1" applyBorder="1" applyAlignment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9" fontId="29" fillId="24" borderId="41" xfId="32" applyNumberFormat="1" applyFont="1" applyFill="1" applyBorder="1" applyAlignment="1">
      <alignment horizontal="center" vertical="center"/>
    </xf>
    <xf numFmtId="0" fontId="28" fillId="29" borderId="60" xfId="32" applyFont="1" applyFill="1" applyBorder="1" applyAlignment="1">
      <alignment horizontal="center" vertical="center" wrapText="1"/>
    </xf>
    <xf numFmtId="0" fontId="28" fillId="29" borderId="42" xfId="32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9" fillId="24" borderId="17" xfId="32" applyFont="1" applyFill="1" applyBorder="1" applyAlignment="1">
      <alignment horizontal="center" vertical="center" wrapText="1"/>
    </xf>
    <xf numFmtId="9" fontId="29" fillId="24" borderId="18" xfId="32" applyNumberFormat="1" applyFont="1" applyFill="1" applyBorder="1" applyAlignment="1">
      <alignment horizontal="center" vertical="center"/>
    </xf>
    <xf numFmtId="10" fontId="29" fillId="24" borderId="18" xfId="32" applyNumberFormat="1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9" fillId="24" borderId="9" xfId="32" applyFont="1" applyFill="1" applyBorder="1" applyAlignment="1" applyProtection="1">
      <alignment horizontal="center" vertical="center"/>
      <protection locked="0"/>
    </xf>
    <xf numFmtId="0" fontId="29" fillId="24" borderId="23" xfId="32" applyFont="1" applyFill="1" applyBorder="1" applyAlignment="1" applyProtection="1">
      <alignment horizontal="center" vertical="center"/>
      <protection locked="0"/>
    </xf>
    <xf numFmtId="0" fontId="29" fillId="24" borderId="25" xfId="32" applyFont="1" applyFill="1" applyBorder="1" applyAlignment="1" applyProtection="1">
      <alignment horizontal="center" vertical="center"/>
      <protection locked="0"/>
    </xf>
    <xf numFmtId="0" fontId="29" fillId="0" borderId="23" xfId="32" applyFont="1" applyBorder="1" applyAlignment="1" applyProtection="1">
      <alignment horizontal="center" vertical="center" wrapText="1"/>
      <protection locked="0"/>
    </xf>
    <xf numFmtId="0" fontId="29" fillId="0" borderId="25" xfId="32" applyFont="1" applyBorder="1" applyAlignment="1" applyProtection="1">
      <alignment horizontal="center" vertical="center" wrapText="1"/>
      <protection locked="0"/>
    </xf>
    <xf numFmtId="0" fontId="29" fillId="0" borderId="26" xfId="32" applyFont="1" applyBorder="1" applyAlignment="1" applyProtection="1">
      <alignment horizontal="justify" vertical="center" wrapText="1"/>
      <protection locked="0"/>
    </xf>
    <xf numFmtId="0" fontId="29" fillId="0" borderId="0" xfId="32" applyFont="1" applyAlignment="1" applyProtection="1">
      <alignment horizontal="justify" vertical="center" wrapText="1"/>
      <protection locked="0"/>
    </xf>
    <xf numFmtId="0" fontId="29" fillId="0" borderId="27" xfId="32" applyFont="1" applyBorder="1" applyAlignment="1" applyProtection="1">
      <alignment horizontal="justify" vertical="center" wrapText="1"/>
      <protection locked="0"/>
    </xf>
    <xf numFmtId="0" fontId="29" fillId="27" borderId="43" xfId="32" applyFont="1" applyFill="1" applyBorder="1" applyAlignment="1" applyProtection="1">
      <alignment horizontal="left" vertical="top" wrapText="1"/>
      <protection locked="0"/>
    </xf>
    <xf numFmtId="0" fontId="29" fillId="27" borderId="44" xfId="32" applyFont="1" applyFill="1" applyBorder="1" applyAlignment="1" applyProtection="1">
      <alignment horizontal="left" vertical="top" wrapText="1"/>
      <protection locked="0"/>
    </xf>
    <xf numFmtId="0" fontId="29" fillId="27" borderId="45" xfId="32" applyFont="1" applyFill="1" applyBorder="1" applyAlignment="1" applyProtection="1">
      <alignment horizontal="left" vertical="top" wrapText="1"/>
      <protection locked="0"/>
    </xf>
    <xf numFmtId="0" fontId="29" fillId="27" borderId="12" xfId="32" applyFont="1" applyFill="1" applyBorder="1" applyAlignment="1" applyProtection="1">
      <alignment horizontal="left" vertical="top" wrapText="1"/>
      <protection locked="0"/>
    </xf>
    <xf numFmtId="0" fontId="29" fillId="27" borderId="11" xfId="32" applyFont="1" applyFill="1" applyBorder="1" applyAlignment="1" applyProtection="1">
      <alignment horizontal="left" vertical="top" wrapText="1"/>
      <protection locked="0"/>
    </xf>
    <xf numFmtId="0" fontId="29" fillId="27" borderId="13" xfId="32" applyFont="1" applyFill="1" applyBorder="1" applyAlignment="1" applyProtection="1">
      <alignment horizontal="left" vertical="top" wrapText="1"/>
      <protection locked="0"/>
    </xf>
    <xf numFmtId="0" fontId="28" fillId="29" borderId="32" xfId="32" applyFont="1" applyFill="1" applyBorder="1" applyAlignment="1">
      <alignment horizontal="center" vertical="distributed" wrapText="1"/>
    </xf>
    <xf numFmtId="0" fontId="28" fillId="29" borderId="42" xfId="32" applyFont="1" applyFill="1" applyBorder="1" applyAlignment="1">
      <alignment horizontal="center" vertical="distributed" wrapText="1"/>
    </xf>
    <xf numFmtId="0" fontId="30" fillId="24" borderId="12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26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27" xfId="0" applyFont="1" applyFill="1" applyBorder="1" applyAlignment="1">
      <alignment horizontal="center" vertical="center"/>
    </xf>
    <xf numFmtId="0" fontId="30" fillId="24" borderId="28" xfId="0" applyFont="1" applyFill="1" applyBorder="1" applyAlignment="1">
      <alignment horizontal="center" vertical="center"/>
    </xf>
    <xf numFmtId="0" fontId="30" fillId="24" borderId="29" xfId="0" applyFont="1" applyFill="1" applyBorder="1" applyAlignment="1">
      <alignment horizontal="center" vertical="center"/>
    </xf>
    <xf numFmtId="0" fontId="30" fillId="24" borderId="30" xfId="0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28" fillId="29" borderId="9" xfId="0" applyFont="1" applyFill="1" applyBorder="1" applyAlignment="1">
      <alignment horizontal="center" vertical="center"/>
    </xf>
    <xf numFmtId="0" fontId="28" fillId="29" borderId="23" xfId="0" applyFont="1" applyFill="1" applyBorder="1" applyAlignment="1">
      <alignment horizontal="center" vertical="center"/>
    </xf>
    <xf numFmtId="0" fontId="28" fillId="29" borderId="25" xfId="0" applyFont="1" applyFill="1" applyBorder="1" applyAlignment="1">
      <alignment horizontal="center" vertical="center"/>
    </xf>
    <xf numFmtId="0" fontId="28" fillId="29" borderId="33" xfId="32" applyFont="1" applyFill="1" applyBorder="1" applyAlignment="1">
      <alignment horizontal="center" vertical="distributed" wrapText="1"/>
    </xf>
    <xf numFmtId="0" fontId="28" fillId="29" borderId="9" xfId="0" applyFont="1" applyFill="1" applyBorder="1" applyAlignment="1" applyProtection="1">
      <alignment horizontal="center" vertical="center"/>
      <protection locked="0"/>
    </xf>
    <xf numFmtId="0" fontId="28" fillId="29" borderId="23" xfId="0" applyFont="1" applyFill="1" applyBorder="1" applyAlignment="1" applyProtection="1">
      <alignment horizontal="center" vertical="center"/>
      <protection locked="0"/>
    </xf>
    <xf numFmtId="0" fontId="28" fillId="29" borderId="25" xfId="0" applyFont="1" applyFill="1" applyBorder="1" applyAlignment="1" applyProtection="1">
      <alignment horizontal="center" vertical="center"/>
      <protection locked="0"/>
    </xf>
    <xf numFmtId="165" fontId="29" fillId="28" borderId="46" xfId="34" applyNumberFormat="1" applyFont="1" applyFill="1" applyBorder="1" applyAlignment="1" applyProtection="1">
      <alignment horizontal="center"/>
    </xf>
    <xf numFmtId="165" fontId="29" fillId="28" borderId="47" xfId="34" applyNumberFormat="1" applyFont="1" applyFill="1" applyBorder="1" applyAlignment="1" applyProtection="1">
      <alignment horizontal="center"/>
    </xf>
    <xf numFmtId="165" fontId="29" fillId="28" borderId="31" xfId="34" applyNumberFormat="1" applyFont="1" applyFill="1" applyBorder="1" applyAlignment="1" applyProtection="1">
      <alignment horizontal="center"/>
    </xf>
    <xf numFmtId="0" fontId="21" fillId="24" borderId="24" xfId="0" applyFont="1" applyFill="1" applyBorder="1" applyAlignment="1" applyProtection="1">
      <alignment horizontal="justify" vertical="center" wrapText="1"/>
      <protection locked="0"/>
    </xf>
    <xf numFmtId="0" fontId="21" fillId="24" borderId="24" xfId="0" applyFont="1" applyFill="1" applyBorder="1" applyAlignment="1" applyProtection="1">
      <alignment horizontal="center" vertical="center"/>
      <protection locked="0"/>
    </xf>
    <xf numFmtId="0" fontId="21" fillId="24" borderId="24" xfId="0" applyFont="1" applyFill="1" applyBorder="1" applyAlignment="1" applyProtection="1">
      <alignment horizontal="center" vertical="center" wrapText="1"/>
      <protection locked="0"/>
    </xf>
    <xf numFmtId="0" fontId="21" fillId="24" borderId="41" xfId="0" applyFont="1" applyFill="1" applyBorder="1" applyAlignment="1" applyProtection="1">
      <alignment horizontal="center" vertical="center" wrapText="1"/>
      <protection locked="0"/>
    </xf>
    <xf numFmtId="0" fontId="21" fillId="24" borderId="17" xfId="0" applyFont="1" applyFill="1" applyBorder="1" applyAlignment="1" applyProtection="1">
      <alignment horizontal="justify" vertical="center" wrapText="1"/>
      <protection locked="0"/>
    </xf>
    <xf numFmtId="0" fontId="21" fillId="24" borderId="17" xfId="0" applyFont="1" applyFill="1" applyBorder="1" applyAlignment="1" applyProtection="1">
      <alignment horizontal="center" vertical="center"/>
      <protection locked="0"/>
    </xf>
    <xf numFmtId="0" fontId="21" fillId="24" borderId="17" xfId="0" applyFont="1" applyFill="1" applyBorder="1" applyAlignment="1" applyProtection="1">
      <alignment horizontal="center" vertical="center" wrapText="1"/>
      <protection locked="0"/>
    </xf>
    <xf numFmtId="0" fontId="21" fillId="24" borderId="18" xfId="0" applyFont="1" applyFill="1" applyBorder="1" applyAlignment="1" applyProtection="1">
      <alignment horizontal="center" vertical="center" wrapText="1"/>
      <protection locked="0"/>
    </xf>
    <xf numFmtId="0" fontId="29" fillId="24" borderId="9" xfId="32" applyFont="1" applyFill="1" applyBorder="1" applyAlignment="1" applyProtection="1">
      <alignment horizontal="center" wrapText="1"/>
      <protection locked="0"/>
    </xf>
    <xf numFmtId="0" fontId="29" fillId="24" borderId="23" xfId="32" applyFont="1" applyFill="1" applyBorder="1" applyAlignment="1" applyProtection="1">
      <alignment horizontal="center"/>
      <protection locked="0"/>
    </xf>
    <xf numFmtId="0" fontId="29" fillId="24" borderId="25" xfId="32" applyFont="1" applyFill="1" applyBorder="1" applyAlignment="1" applyProtection="1">
      <alignment horizontal="center"/>
      <protection locked="0"/>
    </xf>
    <xf numFmtId="0" fontId="28" fillId="24" borderId="12" xfId="32" applyFont="1" applyFill="1" applyBorder="1" applyAlignment="1" applyProtection="1">
      <alignment horizontal="center"/>
      <protection locked="0"/>
    </xf>
    <xf numFmtId="0" fontId="28" fillId="24" borderId="11" xfId="32" applyFont="1" applyFill="1" applyBorder="1" applyAlignment="1" applyProtection="1">
      <alignment horizontal="center"/>
      <protection locked="0"/>
    </xf>
    <xf numFmtId="0" fontId="28" fillId="24" borderId="13" xfId="32" applyFont="1" applyFill="1" applyBorder="1" applyAlignment="1" applyProtection="1">
      <alignment horizontal="center"/>
      <protection locked="0"/>
    </xf>
    <xf numFmtId="0" fontId="29" fillId="24" borderId="9" xfId="32" applyFont="1" applyFill="1" applyBorder="1" applyAlignment="1" applyProtection="1">
      <alignment horizontal="center"/>
      <protection locked="0"/>
    </xf>
    <xf numFmtId="0" fontId="28" fillId="29" borderId="15" xfId="0" applyFont="1" applyFill="1" applyBorder="1" applyAlignment="1">
      <alignment horizontal="center" vertical="center"/>
    </xf>
    <xf numFmtId="0" fontId="28" fillId="29" borderId="20" xfId="0" applyFont="1" applyFill="1" applyBorder="1" applyAlignment="1">
      <alignment horizontal="center" vertical="center"/>
    </xf>
    <xf numFmtId="0" fontId="28" fillId="29" borderId="19" xfId="0" applyFont="1" applyFill="1" applyBorder="1" applyAlignment="1">
      <alignment horizontal="center" vertical="center"/>
    </xf>
    <xf numFmtId="0" fontId="28" fillId="29" borderId="9" xfId="32" applyFont="1" applyFill="1" applyBorder="1" applyAlignment="1">
      <alignment horizontal="center" vertical="distributed" wrapText="1"/>
    </xf>
    <xf numFmtId="0" fontId="28" fillId="29" borderId="23" xfId="32" applyFont="1" applyFill="1" applyBorder="1" applyAlignment="1">
      <alignment horizontal="center" vertical="distributed" wrapText="1"/>
    </xf>
    <xf numFmtId="0" fontId="28" fillId="29" borderId="25" xfId="32" applyFont="1" applyFill="1" applyBorder="1" applyAlignment="1">
      <alignment horizontal="center" vertical="distributed" wrapText="1"/>
    </xf>
    <xf numFmtId="0" fontId="28" fillId="24" borderId="9" xfId="32" applyFont="1" applyFill="1" applyBorder="1" applyAlignment="1" applyProtection="1">
      <alignment horizontal="center"/>
      <protection locked="0"/>
    </xf>
    <xf numFmtId="0" fontId="28" fillId="24" borderId="23" xfId="32" applyFont="1" applyFill="1" applyBorder="1" applyAlignment="1" applyProtection="1">
      <alignment horizontal="center"/>
      <protection locked="0"/>
    </xf>
    <xf numFmtId="0" fontId="28" fillId="24" borderId="25" xfId="32" applyFont="1" applyFill="1" applyBorder="1" applyAlignment="1" applyProtection="1">
      <alignment horizontal="center"/>
      <protection locked="0"/>
    </xf>
    <xf numFmtId="9" fontId="29" fillId="24" borderId="9" xfId="0" applyNumberFormat="1" applyFont="1" applyFill="1" applyBorder="1" applyAlignment="1" applyProtection="1">
      <alignment horizontal="center" wrapText="1"/>
      <protection locked="0"/>
    </xf>
    <xf numFmtId="0" fontId="29" fillId="24" borderId="23" xfId="0" applyFont="1" applyFill="1" applyBorder="1" applyAlignment="1" applyProtection="1">
      <alignment horizontal="center" wrapText="1"/>
      <protection locked="0"/>
    </xf>
    <xf numFmtId="0" fontId="29" fillId="24" borderId="25" xfId="0" applyFont="1" applyFill="1" applyBorder="1" applyAlignment="1" applyProtection="1">
      <alignment horizontal="center" wrapText="1"/>
      <protection locked="0"/>
    </xf>
    <xf numFmtId="0" fontId="28" fillId="0" borderId="26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27" xfId="0" applyFont="1" applyBorder="1" applyAlignment="1" applyProtection="1">
      <alignment horizontal="center"/>
      <protection locked="0"/>
    </xf>
    <xf numFmtId="0" fontId="29" fillId="24" borderId="9" xfId="0" applyFont="1" applyFill="1" applyBorder="1" applyAlignment="1" applyProtection="1">
      <alignment horizontal="center" vertical="center" wrapText="1"/>
      <protection locked="0"/>
    </xf>
    <xf numFmtId="0" fontId="29" fillId="24" borderId="23" xfId="0" applyFont="1" applyFill="1" applyBorder="1" applyAlignment="1" applyProtection="1">
      <alignment horizontal="center" vertical="center" wrapText="1"/>
      <protection locked="0"/>
    </xf>
    <xf numFmtId="0" fontId="29" fillId="24" borderId="25" xfId="0" applyFont="1" applyFill="1" applyBorder="1" applyAlignment="1" applyProtection="1">
      <alignment horizontal="center" vertical="center" wrapText="1"/>
      <protection locked="0"/>
    </xf>
    <xf numFmtId="0" fontId="29" fillId="25" borderId="23" xfId="0" applyFont="1" applyFill="1" applyBorder="1" applyAlignment="1">
      <alignment horizontal="center" vertical="center" wrapText="1"/>
    </xf>
    <xf numFmtId="0" fontId="29" fillId="26" borderId="9" xfId="0" applyFont="1" applyFill="1" applyBorder="1" applyAlignment="1">
      <alignment horizontal="center" vertical="center" wrapText="1"/>
    </xf>
    <xf numFmtId="0" fontId="29" fillId="26" borderId="25" xfId="0" applyFont="1" applyFill="1" applyBorder="1" applyAlignment="1">
      <alignment horizontal="center" vertical="center" wrapText="1"/>
    </xf>
    <xf numFmtId="0" fontId="21" fillId="24" borderId="9" xfId="32" applyFont="1" applyFill="1" applyBorder="1" applyAlignment="1" applyProtection="1">
      <alignment horizontal="center" vertical="center" wrapText="1"/>
      <protection locked="0"/>
    </xf>
    <xf numFmtId="0" fontId="21" fillId="24" borderId="23" xfId="32" applyFont="1" applyFill="1" applyBorder="1" applyAlignment="1" applyProtection="1">
      <alignment horizontal="center" vertical="center"/>
      <protection locked="0"/>
    </xf>
    <xf numFmtId="0" fontId="21" fillId="24" borderId="25" xfId="32" applyFont="1" applyFill="1" applyBorder="1" applyAlignment="1" applyProtection="1">
      <alignment horizontal="center" vertical="center"/>
      <protection locked="0"/>
    </xf>
    <xf numFmtId="0" fontId="29" fillId="0" borderId="9" xfId="32" applyFont="1" applyBorder="1" applyAlignment="1" applyProtection="1">
      <alignment horizontal="justify" vertical="center" wrapText="1"/>
      <protection locked="0"/>
    </xf>
    <xf numFmtId="0" fontId="21" fillId="0" borderId="23" xfId="32" applyFont="1" applyBorder="1" applyAlignment="1" applyProtection="1">
      <alignment horizontal="justify" vertical="center"/>
      <protection locked="0"/>
    </xf>
    <xf numFmtId="0" fontId="21" fillId="0" borderId="25" xfId="32" applyFont="1" applyBorder="1" applyAlignment="1" applyProtection="1">
      <alignment horizontal="justify" vertical="center"/>
      <protection locked="0"/>
    </xf>
    <xf numFmtId="0" fontId="28" fillId="24" borderId="9" xfId="0" applyFont="1" applyFill="1" applyBorder="1" applyAlignment="1" applyProtection="1">
      <alignment horizontal="center"/>
      <protection locked="0"/>
    </xf>
    <xf numFmtId="0" fontId="28" fillId="24" borderId="23" xfId="0" applyFont="1" applyFill="1" applyBorder="1" applyAlignment="1" applyProtection="1">
      <alignment horizontal="center"/>
      <protection locked="0"/>
    </xf>
    <xf numFmtId="0" fontId="28" fillId="24" borderId="25" xfId="0" applyFont="1" applyFill="1" applyBorder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1" fillId="0" borderId="9" xfId="32" applyFont="1" applyBorder="1" applyAlignment="1" applyProtection="1">
      <alignment horizontal="center" vertical="center"/>
      <protection locked="0"/>
    </xf>
    <xf numFmtId="0" fontId="21" fillId="0" borderId="23" xfId="32" applyFont="1" applyBorder="1" applyAlignment="1" applyProtection="1">
      <alignment horizontal="center" vertical="center"/>
      <protection locked="0"/>
    </xf>
    <xf numFmtId="0" fontId="21" fillId="0" borderId="25" xfId="32" applyFont="1" applyBorder="1" applyAlignment="1" applyProtection="1">
      <alignment horizontal="center" vertical="center"/>
      <protection locked="0"/>
    </xf>
    <xf numFmtId="0" fontId="27" fillId="29" borderId="12" xfId="0" applyFont="1" applyFill="1" applyBorder="1" applyAlignment="1">
      <alignment horizontal="center" vertical="center" wrapText="1"/>
    </xf>
    <xf numFmtId="0" fontId="27" fillId="29" borderId="11" xfId="0" applyFont="1" applyFill="1" applyBorder="1" applyAlignment="1">
      <alignment horizontal="center" vertical="center" wrapText="1"/>
    </xf>
    <xf numFmtId="0" fontId="27" fillId="29" borderId="13" xfId="0" applyFont="1" applyFill="1" applyBorder="1" applyAlignment="1">
      <alignment horizontal="center" vertical="center" wrapText="1"/>
    </xf>
    <xf numFmtId="0" fontId="27" fillId="29" borderId="28" xfId="0" applyFont="1" applyFill="1" applyBorder="1" applyAlignment="1">
      <alignment horizontal="center" vertical="center" wrapText="1"/>
    </xf>
    <xf numFmtId="0" fontId="27" fillId="29" borderId="29" xfId="0" applyFont="1" applyFill="1" applyBorder="1" applyAlignment="1">
      <alignment horizontal="center" vertical="center" wrapText="1"/>
    </xf>
    <xf numFmtId="0" fontId="27" fillId="29" borderId="30" xfId="0" applyFont="1" applyFill="1" applyBorder="1" applyAlignment="1">
      <alignment horizontal="center" vertical="center" wrapText="1"/>
    </xf>
    <xf numFmtId="0" fontId="29" fillId="0" borderId="9" xfId="32" applyFont="1" applyBorder="1" applyAlignment="1" applyProtection="1">
      <alignment horizontal="center" vertical="distributed"/>
      <protection locked="0"/>
    </xf>
    <xf numFmtId="0" fontId="29" fillId="0" borderId="23" xfId="32" applyFont="1" applyBorder="1" applyAlignment="1" applyProtection="1">
      <alignment horizontal="center" vertical="distributed"/>
      <protection locked="0"/>
    </xf>
    <xf numFmtId="0" fontId="29" fillId="0" borderId="25" xfId="32" applyFont="1" applyBorder="1" applyAlignment="1" applyProtection="1">
      <alignment horizontal="center" vertical="distributed"/>
      <protection locked="0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40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5" fillId="0" borderId="36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35" fillId="27" borderId="0" xfId="0" applyFont="1" applyFill="1" applyAlignment="1">
      <alignment horizontal="center" vertical="center"/>
    </xf>
    <xf numFmtId="0" fontId="21" fillId="0" borderId="24" xfId="0" applyFont="1" applyBorder="1" applyAlignment="1" applyProtection="1">
      <alignment horizontal="justify" vertical="top" wrapText="1"/>
      <protection locked="0"/>
    </xf>
    <xf numFmtId="0" fontId="21" fillId="0" borderId="41" xfId="0" applyFont="1" applyBorder="1" applyAlignment="1" applyProtection="1">
      <alignment horizontal="justify" vertical="top" wrapText="1"/>
      <protection locked="0"/>
    </xf>
    <xf numFmtId="0" fontId="21" fillId="0" borderId="2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36" fillId="29" borderId="48" xfId="0" applyFont="1" applyFill="1" applyBorder="1" applyAlignment="1">
      <alignment horizontal="center" vertical="center" wrapText="1"/>
    </xf>
    <xf numFmtId="0" fontId="36" fillId="29" borderId="49" xfId="0" applyFont="1" applyFill="1" applyBorder="1" applyAlignment="1">
      <alignment horizontal="center" vertical="center" wrapText="1"/>
    </xf>
    <xf numFmtId="0" fontId="36" fillId="29" borderId="20" xfId="0" applyFont="1" applyFill="1" applyBorder="1" applyAlignment="1">
      <alignment horizontal="center" vertical="center" wrapText="1"/>
    </xf>
    <xf numFmtId="0" fontId="36" fillId="29" borderId="21" xfId="0" applyFont="1" applyFill="1" applyBorder="1" applyAlignment="1">
      <alignment horizontal="center" vertical="center" wrapText="1"/>
    </xf>
    <xf numFmtId="0" fontId="36" fillId="29" borderId="19" xfId="0" applyFont="1" applyFill="1" applyBorder="1" applyAlignment="1">
      <alignment horizontal="center" vertical="center" wrapText="1"/>
    </xf>
    <xf numFmtId="0" fontId="36" fillId="29" borderId="50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0" fontId="29" fillId="0" borderId="20" xfId="0" applyNumberFormat="1" applyFont="1" applyBorder="1" applyAlignment="1">
      <alignment horizontal="center" vertical="center" wrapText="1"/>
    </xf>
    <xf numFmtId="10" fontId="29" fillId="0" borderId="17" xfId="0" applyNumberFormat="1" applyFont="1" applyBorder="1" applyAlignment="1">
      <alignment horizontal="center" vertical="center" wrapText="1"/>
    </xf>
    <xf numFmtId="0" fontId="29" fillId="27" borderId="43" xfId="32" applyFont="1" applyFill="1" applyBorder="1" applyAlignment="1" applyProtection="1">
      <alignment horizontal="left" vertical="center" wrapText="1"/>
      <protection locked="0"/>
    </xf>
    <xf numFmtId="0" fontId="29" fillId="27" borderId="44" xfId="32" applyFont="1" applyFill="1" applyBorder="1" applyAlignment="1" applyProtection="1">
      <alignment horizontal="left" vertical="center" wrapText="1"/>
      <protection locked="0"/>
    </xf>
    <xf numFmtId="0" fontId="29" fillId="27" borderId="45" xfId="32" applyFont="1" applyFill="1" applyBorder="1" applyAlignment="1" applyProtection="1">
      <alignment horizontal="left" vertical="center" wrapText="1"/>
      <protection locked="0"/>
    </xf>
    <xf numFmtId="0" fontId="21" fillId="0" borderId="26" xfId="32" applyFont="1" applyBorder="1" applyAlignment="1" applyProtection="1">
      <alignment horizontal="justify" vertical="center" wrapText="1"/>
      <protection locked="0"/>
    </xf>
    <xf numFmtId="0" fontId="21" fillId="0" borderId="0" xfId="32" applyFont="1" applyAlignment="1" applyProtection="1">
      <alignment horizontal="justify" vertical="center" wrapText="1"/>
      <protection locked="0"/>
    </xf>
    <xf numFmtId="0" fontId="21" fillId="0" borderId="27" xfId="32" applyFont="1" applyBorder="1" applyAlignment="1" applyProtection="1">
      <alignment horizontal="justify" vertical="center" wrapText="1"/>
      <protection locked="0"/>
    </xf>
    <xf numFmtId="0" fontId="21" fillId="24" borderId="41" xfId="0" applyFont="1" applyFill="1" applyBorder="1" applyAlignment="1" applyProtection="1">
      <alignment horizontal="justify" vertical="center" wrapText="1"/>
      <protection locked="0"/>
    </xf>
    <xf numFmtId="0" fontId="28" fillId="29" borderId="48" xfId="32" applyFont="1" applyFill="1" applyBorder="1" applyAlignment="1">
      <alignment horizontal="center" vertical="center" wrapText="1"/>
    </xf>
    <xf numFmtId="0" fontId="28" fillId="29" borderId="49" xfId="32" applyFont="1" applyFill="1" applyBorder="1" applyAlignment="1">
      <alignment horizontal="center" vertical="center" wrapText="1"/>
    </xf>
    <xf numFmtId="0" fontId="28" fillId="29" borderId="59" xfId="32" applyFont="1" applyFill="1" applyBorder="1" applyAlignment="1">
      <alignment horizontal="center" vertical="center" wrapText="1"/>
    </xf>
    <xf numFmtId="10" fontId="29" fillId="24" borderId="34" xfId="32" applyNumberFormat="1" applyFont="1" applyFill="1" applyBorder="1" applyAlignment="1">
      <alignment horizontal="center" vertical="center"/>
    </xf>
    <xf numFmtId="10" fontId="29" fillId="24" borderId="35" xfId="32" applyNumberFormat="1" applyFont="1" applyFill="1" applyBorder="1" applyAlignment="1">
      <alignment horizontal="center" vertical="center"/>
    </xf>
    <xf numFmtId="0" fontId="28" fillId="24" borderId="9" xfId="32" applyFont="1" applyFill="1" applyBorder="1" applyAlignment="1" applyProtection="1">
      <alignment horizontal="center" vertical="center"/>
      <protection locked="0"/>
    </xf>
    <xf numFmtId="0" fontId="28" fillId="24" borderId="23" xfId="32" applyFont="1" applyFill="1" applyBorder="1" applyAlignment="1" applyProtection="1">
      <alignment horizontal="center" vertical="center"/>
      <protection locked="0"/>
    </xf>
    <xf numFmtId="0" fontId="28" fillId="24" borderId="25" xfId="32" applyFont="1" applyFill="1" applyBorder="1" applyAlignment="1" applyProtection="1">
      <alignment horizontal="center" vertical="center"/>
      <protection locked="0"/>
    </xf>
    <xf numFmtId="0" fontId="29" fillId="24" borderId="9" xfId="32" applyFont="1" applyFill="1" applyBorder="1" applyAlignment="1" applyProtection="1">
      <alignment horizontal="center" vertical="center" wrapText="1"/>
      <protection locked="0"/>
    </xf>
    <xf numFmtId="0" fontId="28" fillId="24" borderId="12" xfId="32" applyFont="1" applyFill="1" applyBorder="1" applyAlignment="1" applyProtection="1">
      <alignment horizontal="center" vertical="center"/>
      <protection locked="0"/>
    </xf>
    <xf numFmtId="0" fontId="28" fillId="24" borderId="11" xfId="32" applyFont="1" applyFill="1" applyBorder="1" applyAlignment="1" applyProtection="1">
      <alignment horizontal="center" vertical="center"/>
      <protection locked="0"/>
    </xf>
    <xf numFmtId="0" fontId="28" fillId="24" borderId="13" xfId="32" applyFont="1" applyFill="1" applyBorder="1" applyAlignment="1" applyProtection="1">
      <alignment horizontal="center" vertical="center"/>
      <protection locked="0"/>
    </xf>
    <xf numFmtId="0" fontId="28" fillId="29" borderId="48" xfId="0" applyFont="1" applyFill="1" applyBorder="1" applyAlignment="1">
      <alignment horizontal="center" vertical="center"/>
    </xf>
    <xf numFmtId="0" fontId="28" fillId="29" borderId="57" xfId="0" applyFont="1" applyFill="1" applyBorder="1" applyAlignment="1">
      <alignment horizontal="center" vertical="center"/>
    </xf>
    <xf numFmtId="0" fontId="28" fillId="29" borderId="58" xfId="0" applyFont="1" applyFill="1" applyBorder="1" applyAlignment="1">
      <alignment horizontal="center" vertical="center"/>
    </xf>
    <xf numFmtId="0" fontId="28" fillId="29" borderId="20" xfId="32" applyFont="1" applyFill="1" applyBorder="1" applyAlignment="1">
      <alignment horizontal="center" vertical="center" wrapText="1"/>
    </xf>
    <xf numFmtId="0" fontId="28" fillId="29" borderId="19" xfId="32" applyFont="1" applyFill="1" applyBorder="1" applyAlignment="1">
      <alignment horizontal="center" vertical="center" wrapText="1"/>
    </xf>
    <xf numFmtId="9" fontId="29" fillId="24" borderId="9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6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horizontal="center" vertical="center"/>
      <protection locked="0"/>
    </xf>
    <xf numFmtId="0" fontId="28" fillId="24" borderId="9" xfId="0" applyFont="1" applyFill="1" applyBorder="1" applyAlignment="1" applyProtection="1">
      <alignment horizontal="center" vertical="center"/>
      <protection locked="0"/>
    </xf>
    <xf numFmtId="0" fontId="28" fillId="24" borderId="23" xfId="0" applyFont="1" applyFill="1" applyBorder="1" applyAlignment="1" applyProtection="1">
      <alignment horizontal="center" vertical="center"/>
      <protection locked="0"/>
    </xf>
    <xf numFmtId="0" fontId="28" fillId="24" borderId="25" xfId="0" applyFont="1" applyFill="1" applyBorder="1" applyAlignment="1" applyProtection="1">
      <alignment horizontal="center" vertical="center"/>
      <protection locked="0"/>
    </xf>
    <xf numFmtId="0" fontId="29" fillId="0" borderId="9" xfId="32" applyFont="1" applyBorder="1" applyAlignment="1" applyProtection="1">
      <alignment horizontal="center" vertical="center"/>
      <protection locked="0"/>
    </xf>
    <xf numFmtId="0" fontId="29" fillId="0" borderId="23" xfId="32" applyFont="1" applyBorder="1" applyAlignment="1" applyProtection="1">
      <alignment horizontal="center" vertical="center"/>
      <protection locked="0"/>
    </xf>
    <xf numFmtId="0" fontId="29" fillId="0" borderId="25" xfId="32" applyFont="1" applyBorder="1" applyAlignment="1" applyProtection="1">
      <alignment horizontal="center" vertical="center"/>
      <protection locked="0"/>
    </xf>
    <xf numFmtId="0" fontId="28" fillId="29" borderId="9" xfId="32" applyFont="1" applyFill="1" applyBorder="1" applyAlignment="1">
      <alignment horizontal="center" vertical="center" wrapText="1"/>
    </xf>
    <xf numFmtId="0" fontId="28" fillId="29" borderId="23" xfId="32" applyFont="1" applyFill="1" applyBorder="1" applyAlignment="1">
      <alignment horizontal="center" vertical="center" wrapText="1"/>
    </xf>
    <xf numFmtId="0" fontId="28" fillId="29" borderId="25" xfId="32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23" xfId="0" applyFont="1" applyBorder="1" applyAlignment="1" applyProtection="1">
      <alignment horizontal="justify" vertical="center" wrapText="1"/>
      <protection locked="0"/>
    </xf>
    <xf numFmtId="0" fontId="21" fillId="0" borderId="25" xfId="0" applyFont="1" applyBorder="1" applyAlignment="1" applyProtection="1">
      <alignment horizontal="justify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8" fillId="29" borderId="32" xfId="32" applyFont="1" applyFill="1" applyBorder="1" applyAlignment="1">
      <alignment horizontal="center" vertical="center" wrapText="1"/>
    </xf>
    <xf numFmtId="0" fontId="28" fillId="29" borderId="42" xfId="32" applyFont="1" applyFill="1" applyBorder="1" applyAlignment="1">
      <alignment horizontal="center" vertical="center" wrapText="1"/>
    </xf>
    <xf numFmtId="0" fontId="29" fillId="27" borderId="12" xfId="32" applyFont="1" applyFill="1" applyBorder="1" applyAlignment="1" applyProtection="1">
      <alignment horizontal="left" vertical="center" wrapText="1"/>
      <protection locked="0"/>
    </xf>
    <xf numFmtId="0" fontId="29" fillId="27" borderId="11" xfId="32" applyFont="1" applyFill="1" applyBorder="1" applyAlignment="1" applyProtection="1">
      <alignment horizontal="left" vertical="center" wrapText="1"/>
      <protection locked="0"/>
    </xf>
    <xf numFmtId="0" fontId="29" fillId="27" borderId="13" xfId="32" applyFont="1" applyFill="1" applyBorder="1" applyAlignment="1" applyProtection="1">
      <alignment horizontal="left" vertical="center" wrapText="1"/>
      <protection locked="0"/>
    </xf>
    <xf numFmtId="0" fontId="21" fillId="0" borderId="61" xfId="0" applyFont="1" applyBorder="1" applyAlignment="1" applyProtection="1">
      <alignment horizontal="center" wrapText="1"/>
      <protection locked="0"/>
    </xf>
    <xf numFmtId="0" fontId="21" fillId="0" borderId="11" xfId="0" applyFont="1" applyBorder="1" applyAlignment="1" applyProtection="1">
      <alignment horizontal="center" wrapText="1"/>
      <protection locked="0"/>
    </xf>
    <xf numFmtId="0" fontId="21" fillId="0" borderId="13" xfId="0" applyFont="1" applyBorder="1" applyAlignment="1" applyProtection="1">
      <alignment horizontal="center" wrapText="1"/>
      <protection locked="0"/>
    </xf>
    <xf numFmtId="0" fontId="21" fillId="0" borderId="62" xfId="0" applyFont="1" applyBorder="1" applyAlignment="1" applyProtection="1">
      <alignment horizontal="center" wrapText="1"/>
      <protection locked="0"/>
    </xf>
    <xf numFmtId="0" fontId="21" fillId="0" borderId="29" xfId="0" applyFont="1" applyBorder="1" applyAlignment="1" applyProtection="1">
      <alignment horizontal="center" wrapText="1"/>
      <protection locked="0"/>
    </xf>
    <xf numFmtId="0" fontId="21" fillId="0" borderId="30" xfId="0" applyFont="1" applyBorder="1" applyAlignment="1" applyProtection="1">
      <alignment horizontal="center" wrapText="1"/>
      <protection locked="0"/>
    </xf>
    <xf numFmtId="0" fontId="21" fillId="0" borderId="63" xfId="0" applyFont="1" applyBorder="1" applyAlignment="1" applyProtection="1">
      <alignment horizontal="center" vertical="top" wrapText="1"/>
      <protection locked="0"/>
    </xf>
    <xf numFmtId="0" fontId="21" fillId="0" borderId="44" xfId="0" applyFont="1" applyBorder="1" applyAlignment="1" applyProtection="1">
      <alignment horizontal="center" vertical="top" wrapText="1"/>
      <protection locked="0"/>
    </xf>
    <xf numFmtId="0" fontId="21" fillId="0" borderId="45" xfId="0" applyFont="1" applyBorder="1" applyAlignment="1" applyProtection="1">
      <alignment horizontal="center" vertical="top" wrapText="1"/>
      <protection locked="0"/>
    </xf>
    <xf numFmtId="0" fontId="21" fillId="0" borderId="62" xfId="0" applyFont="1" applyBorder="1" applyAlignment="1" applyProtection="1">
      <alignment horizontal="center" vertical="top" wrapText="1"/>
      <protection locked="0"/>
    </xf>
    <xf numFmtId="0" fontId="21" fillId="0" borderId="29" xfId="0" applyFont="1" applyBorder="1" applyAlignment="1" applyProtection="1">
      <alignment horizontal="center" vertical="top" wrapText="1"/>
      <protection locked="0"/>
    </xf>
    <xf numFmtId="0" fontId="21" fillId="0" borderId="30" xfId="0" applyFont="1" applyBorder="1" applyAlignment="1" applyProtection="1">
      <alignment horizontal="center" vertical="top" wrapText="1"/>
      <protection locked="0"/>
    </xf>
    <xf numFmtId="0" fontId="23" fillId="0" borderId="15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38" fillId="0" borderId="40" xfId="0" applyFont="1" applyBorder="1" applyAlignment="1">
      <alignment vertical="center"/>
    </xf>
    <xf numFmtId="0" fontId="38" fillId="0" borderId="20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38" fillId="0" borderId="36" xfId="0" applyFont="1" applyBorder="1" applyAlignment="1">
      <alignment vertical="center"/>
    </xf>
    <xf numFmtId="0" fontId="38" fillId="0" borderId="24" xfId="0" applyFont="1" applyBorder="1" applyAlignment="1">
      <alignment vertical="center"/>
    </xf>
    <xf numFmtId="0" fontId="38" fillId="0" borderId="41" xfId="0" applyFont="1" applyBorder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38" fillId="0" borderId="31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28" fillId="29" borderId="12" xfId="0" applyFont="1" applyFill="1" applyBorder="1" applyAlignment="1">
      <alignment horizontal="center" vertical="center" wrapText="1"/>
    </xf>
    <xf numFmtId="0" fontId="28" fillId="29" borderId="11" xfId="0" applyFont="1" applyFill="1" applyBorder="1" applyAlignment="1">
      <alignment horizontal="center" vertical="center" wrapText="1"/>
    </xf>
    <xf numFmtId="0" fontId="28" fillId="29" borderId="13" xfId="0" applyFont="1" applyFill="1" applyBorder="1" applyAlignment="1">
      <alignment horizontal="center" vertical="center" wrapText="1"/>
    </xf>
    <xf numFmtId="0" fontId="28" fillId="29" borderId="28" xfId="0" applyFont="1" applyFill="1" applyBorder="1" applyAlignment="1">
      <alignment horizontal="center" vertical="center" wrapText="1"/>
    </xf>
    <xf numFmtId="0" fontId="28" fillId="29" borderId="29" xfId="0" applyFont="1" applyFill="1" applyBorder="1" applyAlignment="1">
      <alignment horizontal="center" vertical="center" wrapText="1"/>
    </xf>
    <xf numFmtId="0" fontId="28" fillId="29" borderId="30" xfId="0" applyFont="1" applyFill="1" applyBorder="1" applyAlignment="1">
      <alignment horizontal="center" vertical="center" wrapText="1"/>
    </xf>
    <xf numFmtId="0" fontId="21" fillId="0" borderId="9" xfId="32" applyFont="1" applyBorder="1" applyAlignment="1" applyProtection="1">
      <alignment horizontal="center" vertical="center" wrapText="1"/>
      <protection locked="0"/>
    </xf>
    <xf numFmtId="0" fontId="21" fillId="0" borderId="23" xfId="32" applyFont="1" applyBorder="1" applyAlignment="1" applyProtection="1">
      <alignment horizontal="center" vertical="center" wrapText="1"/>
      <protection locked="0"/>
    </xf>
    <xf numFmtId="0" fontId="21" fillId="0" borderId="25" xfId="32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24" borderId="24" xfId="0" applyFont="1" applyFill="1" applyBorder="1" applyAlignment="1">
      <alignment horizontal="center" vertical="center"/>
    </xf>
    <xf numFmtId="0" fontId="28" fillId="29" borderId="54" xfId="0" applyFont="1" applyFill="1" applyBorder="1" applyAlignment="1">
      <alignment horizontal="center" vertical="center"/>
    </xf>
    <xf numFmtId="0" fontId="28" fillId="29" borderId="55" xfId="0" applyFont="1" applyFill="1" applyBorder="1" applyAlignment="1">
      <alignment horizontal="center" vertical="center"/>
    </xf>
    <xf numFmtId="0" fontId="28" fillId="29" borderId="56" xfId="0" applyFont="1" applyFill="1" applyBorder="1" applyAlignment="1">
      <alignment horizontal="center" vertical="center"/>
    </xf>
    <xf numFmtId="0" fontId="28" fillId="29" borderId="51" xfId="32" applyFont="1" applyFill="1" applyBorder="1" applyAlignment="1">
      <alignment horizontal="center" vertical="center" wrapText="1"/>
    </xf>
    <xf numFmtId="0" fontId="28" fillId="29" borderId="53" xfId="32" applyFont="1" applyFill="1" applyBorder="1" applyAlignment="1">
      <alignment horizontal="center" vertical="center" wrapText="1"/>
    </xf>
    <xf numFmtId="0" fontId="21" fillId="24" borderId="17" xfId="0" applyFont="1" applyFill="1" applyBorder="1" applyAlignment="1">
      <alignment horizontal="center" vertical="center"/>
    </xf>
    <xf numFmtId="0" fontId="21" fillId="24" borderId="18" xfId="0" applyFont="1" applyFill="1" applyBorder="1" applyAlignment="1" applyProtection="1">
      <alignment horizontal="justify" vertical="center" wrapText="1"/>
      <protection locked="0"/>
    </xf>
    <xf numFmtId="0" fontId="28" fillId="29" borderId="15" xfId="32" applyFont="1" applyFill="1" applyBorder="1" applyAlignment="1">
      <alignment horizontal="center" vertical="center" wrapText="1"/>
    </xf>
    <xf numFmtId="0" fontId="28" fillId="29" borderId="52" xfId="32" applyFont="1" applyFill="1" applyBorder="1" applyAlignment="1">
      <alignment horizontal="center" vertical="center" wrapText="1"/>
    </xf>
    <xf numFmtId="0" fontId="28" fillId="29" borderId="16" xfId="32" applyFont="1" applyFill="1" applyBorder="1" applyAlignment="1">
      <alignment horizontal="center" vertical="center" wrapText="1"/>
    </xf>
    <xf numFmtId="0" fontId="28" fillId="29" borderId="14" xfId="32" applyFont="1" applyFill="1" applyBorder="1" applyAlignment="1">
      <alignment horizontal="center" vertical="center" wrapText="1"/>
    </xf>
    <xf numFmtId="10" fontId="29" fillId="24" borderId="36" xfId="32" applyNumberFormat="1" applyFont="1" applyFill="1" applyBorder="1" applyAlignment="1">
      <alignment horizontal="center" vertical="center"/>
    </xf>
    <xf numFmtId="0" fontId="29" fillId="24" borderId="12" xfId="0" applyFont="1" applyFill="1" applyBorder="1" applyAlignment="1">
      <alignment horizontal="center" vertical="center"/>
    </xf>
    <xf numFmtId="0" fontId="29" fillId="24" borderId="11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26" xfId="0" applyFont="1" applyFill="1" applyBorder="1" applyAlignment="1">
      <alignment horizontal="center" vertical="center"/>
    </xf>
    <xf numFmtId="0" fontId="29" fillId="24" borderId="0" xfId="0" applyFont="1" applyFill="1" applyAlignment="1">
      <alignment horizontal="center" vertical="center"/>
    </xf>
    <xf numFmtId="0" fontId="29" fillId="24" borderId="27" xfId="0" applyFont="1" applyFill="1" applyBorder="1" applyAlignment="1">
      <alignment horizontal="center" vertical="center"/>
    </xf>
    <xf numFmtId="0" fontId="29" fillId="24" borderId="28" xfId="0" applyFont="1" applyFill="1" applyBorder="1" applyAlignment="1">
      <alignment horizontal="center" vertical="center"/>
    </xf>
    <xf numFmtId="0" fontId="29" fillId="24" borderId="29" xfId="0" applyFont="1" applyFill="1" applyBorder="1" applyAlignment="1">
      <alignment horizontal="center" vertical="center"/>
    </xf>
    <xf numFmtId="0" fontId="29" fillId="24" borderId="30" xfId="0" applyFont="1" applyFill="1" applyBorder="1" applyAlignment="1">
      <alignment horizontal="center" vertical="center"/>
    </xf>
    <xf numFmtId="0" fontId="21" fillId="0" borderId="20" xfId="0" applyFont="1" applyBorder="1" applyAlignment="1" applyProtection="1">
      <alignment horizontal="left" vertical="top" wrapText="1"/>
      <protection locked="0"/>
    </xf>
    <xf numFmtId="0" fontId="21" fillId="0" borderId="19" xfId="0" applyFont="1" applyBorder="1" applyAlignment="1" applyProtection="1">
      <alignment horizontal="left" vertical="top" wrapText="1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37" fillId="0" borderId="18" xfId="0" applyFont="1" applyBorder="1" applyAlignment="1" applyProtection="1">
      <alignment horizontal="left" vertical="top" wrapText="1"/>
      <protection locked="0"/>
    </xf>
    <xf numFmtId="0" fontId="21" fillId="0" borderId="24" xfId="0" applyFont="1" applyBorder="1" applyAlignment="1" applyProtection="1">
      <alignment horizontal="left" vertical="top" wrapText="1"/>
      <protection locked="0"/>
    </xf>
    <xf numFmtId="0" fontId="21" fillId="0" borderId="41" xfId="0" applyFont="1" applyBorder="1" applyAlignment="1" applyProtection="1">
      <alignment horizontal="left" vertical="top" wrapText="1"/>
      <protection locked="0"/>
    </xf>
    <xf numFmtId="9" fontId="29" fillId="24" borderId="24" xfId="32" applyNumberFormat="1" applyFont="1" applyFill="1" applyBorder="1" applyAlignment="1">
      <alignment horizontal="center" vertical="center"/>
    </xf>
    <xf numFmtId="0" fontId="28" fillId="24" borderId="12" xfId="0" applyFont="1" applyFill="1" applyBorder="1" applyAlignment="1" applyProtection="1">
      <alignment horizontal="center" vertical="center"/>
      <protection locked="0"/>
    </xf>
    <xf numFmtId="0" fontId="28" fillId="24" borderId="11" xfId="0" applyFont="1" applyFill="1" applyBorder="1" applyAlignment="1" applyProtection="1">
      <alignment horizontal="center" vertical="center"/>
      <protection locked="0"/>
    </xf>
    <xf numFmtId="0" fontId="28" fillId="24" borderId="13" xfId="0" applyFont="1" applyFill="1" applyBorder="1" applyAlignment="1" applyProtection="1">
      <alignment horizontal="center" vertical="center"/>
      <protection locked="0"/>
    </xf>
    <xf numFmtId="0" fontId="28" fillId="24" borderId="16" xfId="32" applyFont="1" applyFill="1" applyBorder="1" applyAlignment="1" applyProtection="1">
      <alignment horizontal="center" vertical="center"/>
      <protection locked="0"/>
    </xf>
    <xf numFmtId="0" fontId="28" fillId="24" borderId="24" xfId="32" applyFont="1" applyFill="1" applyBorder="1" applyAlignment="1" applyProtection="1">
      <alignment horizontal="center" vertical="center"/>
      <protection locked="0"/>
    </xf>
    <xf numFmtId="0" fontId="28" fillId="24" borderId="41" xfId="32" applyFont="1" applyFill="1" applyBorder="1" applyAlignment="1" applyProtection="1">
      <alignment horizontal="center" vertical="center"/>
      <protection locked="0"/>
    </xf>
    <xf numFmtId="9" fontId="29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20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5" borderId="20" xfId="0" applyFont="1" applyFill="1" applyBorder="1" applyAlignment="1">
      <alignment horizontal="center" vertical="center" wrapText="1"/>
    </xf>
    <xf numFmtId="0" fontId="29" fillId="26" borderId="20" xfId="0" applyFont="1" applyFill="1" applyBorder="1" applyAlignment="1">
      <alignment horizontal="center" vertical="center" wrapText="1"/>
    </xf>
    <xf numFmtId="9" fontId="29" fillId="24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24" xfId="0" applyFont="1" applyFill="1" applyBorder="1" applyAlignment="1" applyProtection="1">
      <alignment horizontal="center" vertical="center" wrapText="1"/>
      <protection locked="0"/>
    </xf>
    <xf numFmtId="0" fontId="29" fillId="24" borderId="41" xfId="0" applyFont="1" applyFill="1" applyBorder="1" applyAlignment="1" applyProtection="1">
      <alignment horizontal="center" vertical="center" wrapText="1"/>
      <protection locked="0"/>
    </xf>
    <xf numFmtId="0" fontId="29" fillId="24" borderId="55" xfId="32" applyFont="1" applyFill="1" applyBorder="1" applyAlignment="1" applyProtection="1">
      <alignment horizontal="center" vertical="center"/>
      <protection locked="0"/>
    </xf>
    <xf numFmtId="0" fontId="29" fillId="24" borderId="56" xfId="32" applyFont="1" applyFill="1" applyBorder="1" applyAlignment="1" applyProtection="1">
      <alignment horizontal="center" vertical="center"/>
      <protection locked="0"/>
    </xf>
    <xf numFmtId="0" fontId="28" fillId="24" borderId="52" xfId="32" applyFont="1" applyFill="1" applyBorder="1" applyAlignment="1" applyProtection="1">
      <alignment horizontal="center" vertical="center"/>
      <protection locked="0"/>
    </xf>
    <xf numFmtId="0" fontId="28" fillId="24" borderId="51" xfId="32" applyFont="1" applyFill="1" applyBorder="1" applyAlignment="1" applyProtection="1">
      <alignment horizontal="center" vertical="center"/>
      <protection locked="0"/>
    </xf>
    <xf numFmtId="0" fontId="28" fillId="24" borderId="53" xfId="32" applyFont="1" applyFill="1" applyBorder="1" applyAlignment="1" applyProtection="1">
      <alignment horizontal="center" vertical="center"/>
      <protection locked="0"/>
    </xf>
    <xf numFmtId="0" fontId="29" fillId="24" borderId="24" xfId="32" applyFont="1" applyFill="1" applyBorder="1" applyAlignment="1" applyProtection="1">
      <alignment horizontal="center" vertical="center" wrapText="1"/>
      <protection locked="0"/>
    </xf>
    <xf numFmtId="0" fontId="29" fillId="24" borderId="24" xfId="32" applyFont="1" applyFill="1" applyBorder="1" applyAlignment="1" applyProtection="1">
      <alignment horizontal="center" vertical="center"/>
      <protection locked="0"/>
    </xf>
    <xf numFmtId="0" fontId="29" fillId="24" borderId="41" xfId="32" applyFont="1" applyFill="1" applyBorder="1" applyAlignment="1" applyProtection="1">
      <alignment horizontal="center" vertical="center"/>
      <protection locked="0"/>
    </xf>
    <xf numFmtId="0" fontId="29" fillId="25" borderId="24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24" borderId="20" xfId="0" applyFont="1" applyFill="1" applyBorder="1" applyAlignment="1" applyProtection="1">
      <alignment horizontal="center" vertical="center"/>
      <protection locked="0"/>
    </xf>
    <xf numFmtId="9" fontId="29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7" xfId="0" applyFont="1" applyFill="1" applyBorder="1" applyAlignment="1" applyProtection="1">
      <alignment horizontal="center" vertical="center" wrapText="1"/>
      <protection locked="0"/>
    </xf>
    <xf numFmtId="0" fontId="29" fillId="24" borderId="18" xfId="0" applyFont="1" applyFill="1" applyBorder="1" applyAlignment="1" applyProtection="1">
      <alignment horizontal="center" vertical="center" wrapText="1"/>
      <protection locked="0"/>
    </xf>
    <xf numFmtId="0" fontId="28" fillId="29" borderId="60" xfId="32" applyFont="1" applyFill="1" applyBorder="1" applyAlignment="1">
      <alignment horizontal="center" vertical="center" wrapText="1"/>
    </xf>
    <xf numFmtId="9" fontId="29" fillId="24" borderId="17" xfId="32" applyNumberFormat="1" applyFont="1" applyFill="1" applyBorder="1" applyAlignment="1">
      <alignment horizontal="center" vertical="center"/>
    </xf>
    <xf numFmtId="0" fontId="1" fillId="24" borderId="17" xfId="0" quotePrefix="1" applyFont="1" applyFill="1" applyBorder="1" applyAlignment="1" applyProtection="1">
      <alignment horizontal="center" vertical="center" wrapText="1"/>
      <protection locked="0"/>
    </xf>
    <xf numFmtId="0" fontId="1" fillId="24" borderId="17" xfId="0" applyFont="1" applyFill="1" applyBorder="1" applyAlignment="1" applyProtection="1">
      <alignment horizontal="center" vertical="center" wrapText="1"/>
      <protection locked="0"/>
    </xf>
    <xf numFmtId="0" fontId="1" fillId="24" borderId="17" xfId="0" applyFont="1" applyFill="1" applyBorder="1" applyAlignment="1" applyProtection="1">
      <alignment horizontal="center" vertical="center"/>
      <protection locked="0"/>
    </xf>
    <xf numFmtId="0" fontId="29" fillId="26" borderId="24" xfId="0" applyFont="1" applyFill="1" applyBorder="1" applyAlignment="1">
      <alignment horizontal="center" vertical="center" wrapText="1"/>
    </xf>
    <xf numFmtId="0" fontId="29" fillId="25" borderId="17" xfId="0" applyFont="1" applyFill="1" applyBorder="1" applyAlignment="1">
      <alignment horizontal="center" vertical="center" wrapText="1"/>
    </xf>
    <xf numFmtId="0" fontId="29" fillId="26" borderId="17" xfId="0" applyFont="1" applyFill="1" applyBorder="1" applyAlignment="1">
      <alignment horizontal="center" vertical="center" wrapText="1"/>
    </xf>
    <xf numFmtId="0" fontId="29" fillId="24" borderId="17" xfId="32" applyFont="1" applyFill="1" applyBorder="1" applyAlignment="1" applyProtection="1">
      <alignment horizontal="center" vertical="center"/>
      <protection locked="0"/>
    </xf>
    <xf numFmtId="0" fontId="29" fillId="24" borderId="18" xfId="32" applyFont="1" applyFill="1" applyBorder="1" applyAlignment="1" applyProtection="1">
      <alignment horizontal="center" vertical="center"/>
      <protection locked="0"/>
    </xf>
    <xf numFmtId="0" fontId="36" fillId="29" borderId="15" xfId="0" applyFont="1" applyFill="1" applyBorder="1" applyAlignment="1">
      <alignment horizontal="center" vertical="center" wrapText="1"/>
    </xf>
    <xf numFmtId="0" fontId="36" fillId="29" borderId="16" xfId="0" applyFont="1" applyFill="1" applyBorder="1" applyAlignment="1">
      <alignment horizontal="center" vertical="center" wrapText="1"/>
    </xf>
    <xf numFmtId="0" fontId="36" fillId="29" borderId="24" xfId="0" applyFont="1" applyFill="1" applyBorder="1" applyAlignment="1">
      <alignment horizontal="center" vertical="center" wrapText="1"/>
    </xf>
    <xf numFmtId="0" fontId="36" fillId="29" borderId="41" xfId="0" applyFont="1" applyFill="1" applyBorder="1" applyAlignment="1">
      <alignment horizontal="center" vertical="center" wrapText="1"/>
    </xf>
    <xf numFmtId="9" fontId="29" fillId="0" borderId="20" xfId="0" applyNumberFormat="1" applyFont="1" applyBorder="1" applyAlignment="1">
      <alignment horizontal="center" vertical="center" wrapText="1"/>
    </xf>
    <xf numFmtId="9" fontId="29" fillId="0" borderId="17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9" fontId="29" fillId="0" borderId="24" xfId="0" applyNumberFormat="1" applyFont="1" applyBorder="1" applyAlignment="1">
      <alignment horizontal="center" vertical="center" wrapText="1"/>
    </xf>
    <xf numFmtId="0" fontId="21" fillId="0" borderId="61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62" xfId="0" applyFont="1" applyBorder="1" applyAlignment="1" applyProtection="1">
      <alignment horizontal="left" vertical="center" wrapText="1"/>
      <protection locked="0"/>
    </xf>
    <xf numFmtId="0" fontId="21" fillId="0" borderId="29" xfId="0" applyFont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63" xfId="0" applyFont="1" applyBorder="1" applyAlignment="1" applyProtection="1">
      <alignment horizontal="left" vertical="center" wrapText="1"/>
      <protection locked="0"/>
    </xf>
    <xf numFmtId="0" fontId="21" fillId="0" borderId="44" xfId="0" applyFont="1" applyBorder="1" applyAlignment="1" applyProtection="1">
      <alignment horizontal="left" vertical="center" wrapText="1"/>
      <protection locked="0"/>
    </xf>
    <xf numFmtId="0" fontId="21" fillId="0" borderId="45" xfId="0" applyFont="1" applyBorder="1" applyAlignment="1" applyProtection="1">
      <alignment horizontal="left" vertical="center" wrapText="1"/>
      <protection locked="0"/>
    </xf>
    <xf numFmtId="0" fontId="21" fillId="0" borderId="6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62" xfId="0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horizontal="center" vertical="center" wrapText="1"/>
      <protection locked="0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147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fgColor rgb="FFC00000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fgColor rgb="FFC00000"/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fgColor rgb="FFC00000"/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fgColor rgb="FFC00000"/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Informes, estudios, proyecto'!$C$46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('1. Informes, estudios, proyecto'!$F$45,'1. Informes, estudios, proyecto'!$I$45,'1. Informes, estudios, proyecto'!$L$45,'1. Informes, estudios, proyecto'!$O$45,'1. Informes, estudios, proyecto'!$P$45)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Informes, estudios, proyecto'!$D$46,'1. Informes, estudios, proyecto'!$I$46,'1. Informes, estudios, proyecto'!$J$46,'1. Informes, estudios, proyecto'!$O$46,'1. Informes, estudios, proyecto'!$P$46)</c:f>
              <c:numCache>
                <c:formatCode>0.0%</c:formatCode>
                <c:ptCount val="5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('1. Informes, estudios, proyecto'!$F$45,'1. Informes, estudios, proyecto'!$I$45,'1. Informes, estudios, proyecto'!$L$45,'1. Informes, estudios, proyecto'!$O$45,'1. Informes, estudios, proyecto'!$P$45)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Informes, estudios, proyecto'!$F$47,'1. Informes, estudios, proyecto'!$I$47,'1. Informes, estudios, proyecto'!$L$47,'1. Informes, estudios, proyecto'!$O$47,'1. Informes, estudios, proyecto'!$P$47)</c:f>
              <c:numCache>
                <c:formatCode>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Informes, estudios, proyecto'!$C$46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('1. Informes, estudios, proyecto'!$F$45,'1. Informes, estudios, proyecto'!$I$45,'1. Informes, estudios, proyecto'!$L$45,'1. Informes, estudios, proyecto'!$O$45,'1. Informes, estudios, proyecto'!$P$45)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Informes, estudios, proyecto'!$D$46,'1. Informes, estudios, proyecto'!$I$46,'1. Informes, estudios, proyecto'!$J$46,'1. Informes, estudios, proyecto'!$O$46,'1. Informes, estudios, proyecto'!$P$46)</c:f>
              <c:numCache>
                <c:formatCode>0.0%</c:formatCode>
                <c:ptCount val="5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4-41C1-8B0F-6FFC39AE6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('1. Informes, estudios, proyecto'!$F$45,'1. Informes, estudios, proyecto'!$I$45,'1. Informes, estudios, proyecto'!$L$45,'1. Informes, estudios, proyecto'!$O$45,'1. Informes, estudios, proyecto'!$P$45)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Informes, estudios, proyecto'!$F$47,'1. Informes, estudios, proyecto'!$I$47,'1. Informes, estudios, proyecto'!$L$47,'1. Informes, estudios, proyecto'!$O$47,'1. Informes, estudios, proyecto'!$P$47)</c:f>
              <c:numCache>
                <c:formatCode>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4-41C1-8B0F-6FFC39AE6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Informes, estudios, proyecto'!$C$46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('1. Informes, estudios, proyecto'!$F$45,'1. Informes, estudios, proyecto'!$I$45,'1. Informes, estudios, proyecto'!$L$45,'1. Informes, estudios, proyecto'!$O$45,'1. Informes, estudios, proyecto'!$P$45)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Informes, estudios, proyecto'!$D$46,'1. Informes, estudios, proyecto'!$I$46,'1. Informes, estudios, proyecto'!$J$46,'1. Informes, estudios, proyecto'!$O$46,'1. Informes, estudios, proyecto'!$P$46)</c:f>
              <c:numCache>
                <c:formatCode>0.0%</c:formatCode>
                <c:ptCount val="5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F-4202-9749-B35CDA326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('1. Informes, estudios, proyecto'!$F$45,'1. Informes, estudios, proyecto'!$I$45,'1. Informes, estudios, proyecto'!$L$45,'1. Informes, estudios, proyecto'!$O$45,'1. Informes, estudios, proyecto'!$P$45)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Informes, estudios, proyecto'!$F$47,'1. Informes, estudios, proyecto'!$I$47,'1. Informes, estudios, proyecto'!$L$47,'1. Informes, estudios, proyecto'!$O$47,'1. Informes, estudios, proyecto'!$P$47)</c:f>
              <c:numCache>
                <c:formatCode>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F-4202-9749-B35CDA326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Informes, estudios, proyecto'!$C$46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('1. Informes, estudios, proyecto'!$F$45,'1. Informes, estudios, proyecto'!$I$45,'1. Informes, estudios, proyecto'!$L$45,'1. Informes, estudios, proyecto'!$O$45,'1. Informes, estudios, proyecto'!$P$45)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Informes, estudios, proyecto'!$D$46,'1. Informes, estudios, proyecto'!$I$46,'1. Informes, estudios, proyecto'!$J$46,'1. Informes, estudios, proyecto'!$O$46,'1. Informes, estudios, proyecto'!$P$46)</c:f>
              <c:numCache>
                <c:formatCode>0.0%</c:formatCode>
                <c:ptCount val="5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D-41D7-A276-8B7BEBE7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('1. Informes, estudios, proyecto'!$F$45,'1. Informes, estudios, proyecto'!$I$45,'1. Informes, estudios, proyecto'!$L$45,'1. Informes, estudios, proyecto'!$O$45,'1. Informes, estudios, proyecto'!$P$45)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('1. Informes, estudios, proyecto'!$F$47,'1. Informes, estudios, proyecto'!$I$47,'1. Informes, estudios, proyecto'!$L$47,'1. Informes, estudios, proyecto'!$O$47,'1. Informes, estudios, proyecto'!$P$47)</c:f>
              <c:numCache>
                <c:formatCode>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D-41D7-A276-8B7BEBE7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48</xdr:row>
      <xdr:rowOff>133350</xdr:rowOff>
    </xdr:from>
    <xdr:to>
      <xdr:col>14</xdr:col>
      <xdr:colOff>638175</xdr:colOff>
      <xdr:row>63</xdr:row>
      <xdr:rowOff>47625</xdr:rowOff>
    </xdr:to>
    <xdr:graphicFrame macro="">
      <xdr:nvGraphicFramePr>
        <xdr:cNvPr id="43264" name="1 Gráfico">
          <a:extLst>
            <a:ext uri="{FF2B5EF4-FFF2-40B4-BE49-F238E27FC236}">
              <a16:creationId xmlns:a16="http://schemas.microsoft.com/office/drawing/2014/main" id="{00000000-0008-0000-0000-000000A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7ACA26-BA0C-EEF2-F7C1-B43FCAD62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2450" y="191532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65E472-BCA4-4C3A-AFAB-0F0D11754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50</xdr:row>
      <xdr:rowOff>133350</xdr:rowOff>
    </xdr:from>
    <xdr:to>
      <xdr:col>14</xdr:col>
      <xdr:colOff>638175</xdr:colOff>
      <xdr:row>65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91764D6-2126-46B4-AD7E-71EE0BE38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6</xdr:row>
      <xdr:rowOff>1270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DF1CC4-BA88-4C98-A05B-D16E429BF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2450" y="191532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2489A8F-25E8-4193-A885-CA282E6C3FC4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20B54955-B64D-2B8B-2700-5D77968900C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95F9090E-C9A9-D2FC-1E90-3E3288AD4A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D75DCB48-5812-4374-80C7-EC2FD21B244A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CD1366ED-75C2-99A2-5159-98130DAF828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88466B9C-BF5D-B5F0-21FD-25A3D98860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CB64D2C6-906A-4F76-963C-3B33AC452E90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BCC0F635-611F-4175-55FC-406B07E0B4D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83C1B651-273E-B8D0-8978-FD633B79E5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3FBAD80B-52C1-446E-AF95-48AE0953B598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7916F962-648D-9B21-A72D-2DDA3906C5B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564746AC-610B-4EF3-8400-C9239BEAC0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FA759526-9C37-4A00-9B2A-158BB0B57FFF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1793F67C-4293-68C7-065A-631339CF358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8BAE2767-82B7-92F3-5477-B08B02DA0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16C07344-9055-4DF1-ADD5-BBDAF7825B2D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DEA01614-B3D8-EE91-DC0B-A385E704895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5AAA026E-7F84-0293-B94F-BF81D67BAB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C6179220-AF8E-435A-8375-C135BD4A16F1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5D67A572-93E6-F815-D485-36638F8632F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B650296B-7D1F-3FAF-6CAA-1731CF1C86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8C1DE503-3CEC-4A55-B8D0-8FC7BAFFEEB1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C1DB3844-C034-72AC-E2E2-48C190D1BE3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68071916-15E4-2F80-7D28-0D49694F6A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D836BA8C-2E60-4329-8BD9-8F9EB5C67671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91C2F51F-7BDB-8907-6F55-48011BDF1DF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E0CC401B-C94B-1858-6648-98446A2602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2BBFDBF4-EC54-4368-A98D-935DED038EBD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57855D47-8AD8-2B4D-802E-C73193D6F04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258EECD5-9DFB-1CC2-268D-83B471B06E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64AFC24D-8B6C-4979-BF7E-BD5F3DD08263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79B4B4CE-11AA-8949-AC9A-1AE2A2F1B03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6D2CD456-88F4-B4C1-F7CE-0F2FC7E85A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99DFA203-CEA0-4527-A1F6-652EC017D98F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881B9F58-7576-AA5F-1BD0-812375E033A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83824B0-474E-0B84-7780-CF50E87423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FA0E13A0-2BAE-40DF-9EF7-CAFE913307FC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8DAA0D80-94C7-88F1-E60A-658D97D3411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2AFD6F55-C7DB-4546-5348-C1506809D0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BB5957CD-59DE-492D-9396-7615E75BE9BA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BCF69524-E496-840C-7880-F7AC4F9731D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AF4DE665-52E8-C570-41FD-5BBD870581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6B7AC9A8-656D-42DB-8AF8-9F4DFAD32918}"/>
            </a:ext>
          </a:extLst>
        </xdr:cNvPr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41A13913-1994-A445-0529-336F7F60D40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59CDB702-4F3C-5949-010B-96E3E103C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293689</xdr:colOff>
      <xdr:row>0</xdr:row>
      <xdr:rowOff>84666</xdr:rowOff>
    </xdr:from>
    <xdr:to>
      <xdr:col>0</xdr:col>
      <xdr:colOff>1640417</xdr:colOff>
      <xdr:row>3</xdr:row>
      <xdr:rowOff>190499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3008F7C9-3373-4125-BAB5-A09E9A5409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93689" y="84666"/>
          <a:ext cx="1346728" cy="12488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1454749-5159-4675-8160-B55D36D54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390525</xdr:colOff>
      <xdr:row>0</xdr:row>
      <xdr:rowOff>161925</xdr:rowOff>
    </xdr:from>
    <xdr:to>
      <xdr:col>1</xdr:col>
      <xdr:colOff>1743075</xdr:colOff>
      <xdr:row>5</xdr:row>
      <xdr:rowOff>9763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23F957-E399-4304-959F-4EE120C825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90550" y="161925"/>
          <a:ext cx="1352550" cy="8384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756953B-94E8-416F-B5D0-3D7E6A9032FB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92954F6C-7FB4-0D83-4506-91F2D36A026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659CDCB5-A95A-970B-4803-0B8FC4E003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4B60715F-0814-40FA-86F7-51D14B910DFD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33241F38-B827-C0ED-03C3-B785FC4C3F3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530389CD-E94C-D7A9-2153-4059160F5E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BB660A99-F75C-42F0-8427-E90067174C33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A8DA9414-BDBB-5660-21C1-C6AAB87724F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E95F1D53-8D71-1654-F36A-C184FEB862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43040890-F52B-40BD-80F7-1F2F77BE6EFA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4CAB1BE9-E99F-621C-C048-DB6BB1C41DD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A7E60A5C-A3C0-7EA4-FFEC-22886ED7CC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F3089F90-00BB-4AA2-8462-9626611ECD0B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AB0C8192-3885-E1DF-4470-8E3761CDAEA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878339C5-3027-A286-3BBF-641FF29C63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4D5D28C4-6D9A-4DD1-BF55-B1F395EE18CF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961E2D97-4EC3-7AFE-079B-922F6D61378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6A5A772-ED03-3BDA-2C41-CD81CAB067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3564CA49-ACE5-43CF-A2B4-D9C2C55A7A23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A4040F1F-2338-2C38-A429-6B39DA09486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F206542B-AE2F-2D60-7208-499217855B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34D47041-AFB4-4560-9077-F191E57AA4CF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DC114203-F6B9-4DCA-55AB-20B2BB938C9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3F9A90DD-4909-BB0B-9357-770129813E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63AB0D76-829C-4A58-A676-38EC754C9772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62A0A048-E0A6-384E-72F5-6564F47D8C9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619BA46A-3205-5CBC-F909-29204AD261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F5E33BBE-2EAF-4651-B674-FDA7C57ECD86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863A0F31-2A3B-51F4-4CAC-46DBA03E482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38B264C0-AF0F-5B55-33ED-50FF8AD389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AA20F4E7-4E1F-4FCD-9F6B-2052347E023A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240DD9F2-63DC-D1DC-85A8-E05B51EA894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26A4A1A2-91A5-4874-FD03-E95BACB90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9749A472-9283-4789-8FAF-03B3F74ECFFB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D8D7A771-5F23-95F4-3F55-C031419446F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A8141605-E538-9434-1622-670911254B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7F425DC7-9C24-4AD5-B8A6-0F368D31820F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B8468C7A-1ABF-726F-84EB-7F4B715053D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FF0E3818-1C3E-0B5A-086D-F1C2BF1CEF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71C4F6DA-6BB7-4D38-896B-3F7437D11AED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B85257B4-50D2-0307-6666-1546FB53836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83834F8A-8DBC-CF98-B52F-00B2A6868D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E26BC634-1192-4B64-A1F4-C095D8727F5C}"/>
            </a:ext>
          </a:extLst>
        </xdr:cNvPr>
        <xdr:cNvGrpSpPr>
          <a:grpSpLocks/>
        </xdr:cNvGrpSpPr>
      </xdr:nvGrpSpPr>
      <xdr:grpSpPr bwMode="auto">
        <a:xfrm>
          <a:off x="3709147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1D6AA78A-321F-5C01-B1C9-50F224A04F8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A015A5C0-42DC-95A5-B79A-539A0AFD68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191480</xdr:colOff>
      <xdr:row>0</xdr:row>
      <xdr:rowOff>247650</xdr:rowOff>
    </xdr:from>
    <xdr:to>
      <xdr:col>0</xdr:col>
      <xdr:colOff>1828800</xdr:colOff>
      <xdr:row>3</xdr:row>
      <xdr:rowOff>88104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DA7927AB-ED9E-4AB9-97C7-4156B10C9B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91480" y="247650"/>
          <a:ext cx="1637320" cy="98345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60</xdr:row>
      <xdr:rowOff>133350</xdr:rowOff>
    </xdr:from>
    <xdr:to>
      <xdr:col>14</xdr:col>
      <xdr:colOff>638175</xdr:colOff>
      <xdr:row>75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6A6E909-5371-4B79-8842-A8A40D72D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390525</xdr:colOff>
      <xdr:row>0</xdr:row>
      <xdr:rowOff>161925</xdr:rowOff>
    </xdr:from>
    <xdr:to>
      <xdr:col>1</xdr:col>
      <xdr:colOff>1743075</xdr:colOff>
      <xdr:row>6</xdr:row>
      <xdr:rowOff>28813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DD080-2BE5-4FDE-A4CF-DC76068E7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90550" y="161925"/>
          <a:ext cx="1352550" cy="8384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1D5E690-65E9-4110-BE01-044D0AFFDACA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EC6BF8B-0AEC-F75B-CB06-3ABF6831366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8207028E-03FC-E83B-C875-712767EDBF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B936FF15-A9F6-42A3-93EE-147A443AE0D0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8148F22B-57A7-5E54-60AB-E0674676AFA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6726E33A-94B2-309F-485E-2444B757DD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F55EAE13-4D20-4F37-A3F6-96CC679A5FB9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CD081AAD-4CE0-4EC8-4854-016F9B06D8B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14712EA8-512A-89CF-A6C6-35C852984E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1A02E7E5-5BF6-4C23-9802-AC13AF6B6FE2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460C3C29-E968-F808-16F1-7334E08AB84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151DF4C5-A790-5E30-C2D0-0EAFDF43D0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1FD8C557-10D8-4845-9E44-1BF726D4136A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AA674979-CF60-1D9F-4794-3A50FEF0790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64552AD2-5648-C699-DE0F-4C740955EA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473CCC54-CB6E-40A9-8343-4781B26C6201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40FD7D2C-3CD9-C546-9B1F-52C66058BA7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57182D45-31D0-1EA5-FD9B-70A05DB606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71FFA72D-34E3-435F-9939-7D52E26CD8FB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D05F8AF4-F6C4-F23F-E887-5317350E46F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ED3EF91D-B643-3F18-BC4E-7A29BFE3E3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3C5CFE5E-FD45-405E-87DB-C6B9BF79D54A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C2DB4406-ABFD-97D4-EF87-DF21558C403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3577C3F6-B5DC-418A-1FD0-8EDCD4A575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BAF5F832-43A8-4856-93DD-A4889D4D174A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FF7D1D4D-41F6-2E0D-1624-4403F4B5911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D90A9046-8A96-7E4E-4353-9A9E8C387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CD465D61-1E44-4E32-88A9-AAC445F9B3A4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B26AE26B-2861-9E27-007B-DA95AE7A736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4A6A9B1F-6FCA-3EA2-A429-0C885C1CE2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C1074DA6-389E-4DCD-80C5-448BCB082572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690F816B-4223-C610-F497-1DAC5D40FE3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A2531AB7-7649-6030-9AFB-39082FB004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319E797A-034B-4C68-96E7-99F3280A31A0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B918F05C-4033-EEB4-10A3-3137B59AAB7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342DEBC6-0BF8-5964-D6E2-97E8FF8E0F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AAAE65DF-7AC5-4294-AB3C-28F95797E47A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BA3B0B69-CFF6-1F0B-0AAF-312C9107996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C6D92329-8328-8C0E-5309-E06468CD40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82E3F718-19FD-440C-A79E-28C8ADC47E9B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D0BCC415-300C-54CD-F5A9-B12DAE61657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283BCC9D-9471-4D27-F0C2-0C9C48B503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A3FE1A3E-BBF7-4A79-9162-670DE91CE9C2}"/>
            </a:ext>
          </a:extLst>
        </xdr:cNvPr>
        <xdr:cNvGrpSpPr>
          <a:grpSpLocks/>
        </xdr:cNvGrpSpPr>
      </xdr:nvGrpSpPr>
      <xdr:grpSpPr bwMode="auto">
        <a:xfrm>
          <a:off x="4267200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F7F947D9-BA19-D909-B52E-23774189802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CDC33656-E3CA-BA33-5B9C-4CDCE0A605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1</xdr:col>
      <xdr:colOff>285749</xdr:colOff>
      <xdr:row>0</xdr:row>
      <xdr:rowOff>123825</xdr:rowOff>
    </xdr:from>
    <xdr:to>
      <xdr:col>1</xdr:col>
      <xdr:colOff>1916041</xdr:colOff>
      <xdr:row>3</xdr:row>
      <xdr:rowOff>171450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6F265816-69B3-4778-BBB1-5EF2E6712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76249" y="123825"/>
          <a:ext cx="1633467" cy="1190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1"/>
  <sheetViews>
    <sheetView tabSelected="1" workbookViewId="0"/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15" width="7.28515625" style="1" customWidth="1"/>
    <col min="16" max="16" width="17.57031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115</v>
      </c>
    </row>
    <row r="2" spans="1:19" ht="16.5" customHeight="1" x14ac:dyDescent="0.2">
      <c r="B2" s="218"/>
      <c r="C2" s="221" t="s">
        <v>35</v>
      </c>
      <c r="D2" s="222"/>
      <c r="E2" s="222"/>
      <c r="F2" s="222"/>
      <c r="G2" s="222"/>
      <c r="H2" s="222"/>
      <c r="I2" s="222"/>
      <c r="J2" s="222"/>
      <c r="K2" s="222"/>
      <c r="L2" s="222"/>
      <c r="M2" s="223"/>
      <c r="N2" s="224" t="s">
        <v>94</v>
      </c>
      <c r="O2" s="225"/>
      <c r="P2" s="226"/>
      <c r="S2" s="3">
        <v>0.8</v>
      </c>
    </row>
    <row r="3" spans="1:19" ht="15.75" customHeight="1" x14ac:dyDescent="0.2">
      <c r="B3" s="219"/>
      <c r="C3" s="227" t="s">
        <v>37</v>
      </c>
      <c r="D3" s="228"/>
      <c r="E3" s="228"/>
      <c r="F3" s="228"/>
      <c r="G3" s="228"/>
      <c r="H3" s="228"/>
      <c r="I3" s="228"/>
      <c r="J3" s="228"/>
      <c r="K3" s="228"/>
      <c r="L3" s="228"/>
      <c r="M3" s="229"/>
      <c r="N3" s="230" t="s">
        <v>103</v>
      </c>
      <c r="O3" s="231"/>
      <c r="P3" s="232"/>
      <c r="S3" s="3">
        <v>0.79998999999999998</v>
      </c>
    </row>
    <row r="4" spans="1:19" ht="15.75" customHeight="1" x14ac:dyDescent="0.2">
      <c r="B4" s="219"/>
      <c r="C4" s="227" t="s">
        <v>38</v>
      </c>
      <c r="D4" s="228"/>
      <c r="E4" s="228"/>
      <c r="F4" s="228"/>
      <c r="G4" s="228"/>
      <c r="H4" s="228"/>
      <c r="I4" s="228"/>
      <c r="J4" s="228"/>
      <c r="K4" s="228"/>
      <c r="L4" s="228"/>
      <c r="M4" s="229"/>
      <c r="N4" s="230" t="s">
        <v>95</v>
      </c>
      <c r="O4" s="231"/>
      <c r="P4" s="232"/>
      <c r="S4" s="3">
        <v>0.65</v>
      </c>
    </row>
    <row r="5" spans="1:19" ht="16.5" customHeight="1" thickBot="1" x14ac:dyDescent="0.25">
      <c r="B5" s="220"/>
      <c r="C5" s="233" t="s">
        <v>39</v>
      </c>
      <c r="D5" s="234"/>
      <c r="E5" s="234"/>
      <c r="F5" s="234"/>
      <c r="G5" s="234"/>
      <c r="H5" s="234"/>
      <c r="I5" s="234"/>
      <c r="J5" s="234"/>
      <c r="K5" s="234"/>
      <c r="L5" s="234"/>
      <c r="M5" s="235"/>
      <c r="N5" s="236" t="s">
        <v>40</v>
      </c>
      <c r="O5" s="237"/>
      <c r="P5" s="238"/>
      <c r="S5" s="3">
        <v>0.64999899999999999</v>
      </c>
    </row>
    <row r="6" spans="1:19" ht="3" customHeight="1" thickBot="1" x14ac:dyDescent="0.25">
      <c r="S6" s="3"/>
    </row>
    <row r="7" spans="1:19" x14ac:dyDescent="0.2">
      <c r="B7" s="209" t="s">
        <v>43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1"/>
      <c r="S7" s="3"/>
    </row>
    <row r="8" spans="1:19" ht="13.5" thickBot="1" x14ac:dyDescent="0.25">
      <c r="B8" s="212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4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53</v>
      </c>
      <c r="C10" s="215">
        <v>2026</v>
      </c>
      <c r="D10" s="216"/>
      <c r="E10" s="216"/>
      <c r="F10" s="216"/>
      <c r="G10" s="216"/>
      <c r="H10" s="216"/>
      <c r="I10" s="217"/>
      <c r="J10" s="173" t="s">
        <v>1</v>
      </c>
      <c r="K10" s="174"/>
      <c r="L10" s="174"/>
      <c r="M10" s="175"/>
      <c r="N10" s="200" t="s">
        <v>142</v>
      </c>
      <c r="O10" s="201"/>
      <c r="P10" s="202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120" t="s">
        <v>83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6</v>
      </c>
      <c r="C14" s="206" t="s">
        <v>117</v>
      </c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8"/>
    </row>
    <row r="15" spans="1:19" ht="3" customHeight="1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9" ht="30" customHeight="1" thickBot="1" x14ac:dyDescent="0.25">
      <c r="B16" s="7" t="s">
        <v>24</v>
      </c>
      <c r="C16" s="200" t="s">
        <v>118</v>
      </c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2"/>
    </row>
    <row r="17" spans="1:19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9" ht="30" customHeight="1" thickBot="1" x14ac:dyDescent="0.25">
      <c r="B18" s="7" t="s">
        <v>11</v>
      </c>
      <c r="C18" s="203" t="s">
        <v>110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5"/>
    </row>
    <row r="19" spans="1:19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9" ht="16.5" customHeight="1" thickBot="1" x14ac:dyDescent="0.25">
      <c r="B20" s="145" t="s">
        <v>25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7"/>
    </row>
    <row r="21" spans="1:19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9" ht="66" customHeight="1" thickBot="1" x14ac:dyDescent="0.25">
      <c r="B22" s="7" t="s">
        <v>3</v>
      </c>
      <c r="C22" s="191" t="s">
        <v>119</v>
      </c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</row>
    <row r="23" spans="1:19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9" ht="94.5" customHeight="1" thickBot="1" x14ac:dyDescent="0.25">
      <c r="B24" s="38" t="s">
        <v>12</v>
      </c>
      <c r="C24" s="194" t="s">
        <v>120</v>
      </c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</row>
    <row r="25" spans="1:19" ht="3" customHeight="1" thickBot="1" x14ac:dyDescent="0.25"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/>
    </row>
    <row r="26" spans="1:19" ht="13.5" customHeight="1" thickBot="1" x14ac:dyDescent="0.25">
      <c r="B26" s="7" t="s">
        <v>2</v>
      </c>
      <c r="C26" s="179">
        <v>0.95</v>
      </c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1"/>
    </row>
    <row r="27" spans="1:19" ht="3" customHeight="1" thickBot="1" x14ac:dyDescent="0.25">
      <c r="B27" s="182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4"/>
    </row>
    <row r="28" spans="1:19" s="90" customFormat="1" ht="20.25" customHeight="1" thickBot="1" x14ac:dyDescent="0.25">
      <c r="B28" s="38" t="s">
        <v>13</v>
      </c>
      <c r="C28" s="89" t="s">
        <v>14</v>
      </c>
      <c r="D28" s="185" t="s">
        <v>121</v>
      </c>
      <c r="E28" s="186"/>
      <c r="F28" s="186"/>
      <c r="G28" s="187"/>
      <c r="H28" s="188" t="s">
        <v>15</v>
      </c>
      <c r="I28" s="188"/>
      <c r="J28" s="188"/>
      <c r="K28" s="185" t="s">
        <v>138</v>
      </c>
      <c r="L28" s="186"/>
      <c r="M28" s="187"/>
      <c r="N28" s="189" t="s">
        <v>16</v>
      </c>
      <c r="O28" s="190"/>
      <c r="P28" s="66" t="s">
        <v>139</v>
      </c>
      <c r="S28" s="91"/>
    </row>
    <row r="29" spans="1:19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9" ht="13.5" thickBot="1" x14ac:dyDescent="0.25">
      <c r="B30" s="7" t="s">
        <v>7</v>
      </c>
      <c r="C30" s="169" t="s">
        <v>93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5"/>
    </row>
    <row r="31" spans="1:19" ht="3" customHeight="1" thickBot="1" x14ac:dyDescent="0.25">
      <c r="B31" s="176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8"/>
    </row>
    <row r="32" spans="1:19" ht="13.5" thickBot="1" x14ac:dyDescent="0.25">
      <c r="B32" s="7" t="s">
        <v>4</v>
      </c>
      <c r="C32" s="163" t="s">
        <v>47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5"/>
    </row>
    <row r="33" spans="2:16" ht="3" customHeight="1" thickBot="1" x14ac:dyDescent="0.25">
      <c r="B33" s="176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8"/>
    </row>
    <row r="34" spans="2:16" ht="15.75" customHeight="1" thickBot="1" x14ac:dyDescent="0.25">
      <c r="B34" s="7" t="s">
        <v>22</v>
      </c>
      <c r="C34" s="163" t="s">
        <v>47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5"/>
    </row>
    <row r="35" spans="2:16" ht="3" customHeight="1" thickBot="1" x14ac:dyDescent="0.25">
      <c r="B35" s="166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8"/>
    </row>
    <row r="36" spans="2:16" ht="16.5" customHeight="1" thickBot="1" x14ac:dyDescent="0.25">
      <c r="B36" s="7" t="s">
        <v>42</v>
      </c>
      <c r="C36" s="169" t="s">
        <v>47</v>
      </c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5"/>
    </row>
    <row r="37" spans="2:16" ht="3" customHeight="1" thickBo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ht="13.5" thickBot="1" x14ac:dyDescent="0.25">
      <c r="B38" s="170" t="s">
        <v>17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2"/>
    </row>
    <row r="39" spans="2:16" ht="27" customHeight="1" thickBot="1" x14ac:dyDescent="0.25">
      <c r="B39" s="7" t="s">
        <v>21</v>
      </c>
      <c r="C39" s="173" t="s">
        <v>18</v>
      </c>
      <c r="D39" s="174"/>
      <c r="E39" s="174"/>
      <c r="F39" s="174"/>
      <c r="G39" s="175"/>
      <c r="H39" s="173" t="s">
        <v>7</v>
      </c>
      <c r="I39" s="174"/>
      <c r="J39" s="174"/>
      <c r="K39" s="174"/>
      <c r="L39" s="175"/>
      <c r="M39" s="173" t="s">
        <v>19</v>
      </c>
      <c r="N39" s="174"/>
      <c r="O39" s="174"/>
      <c r="P39" s="175"/>
    </row>
    <row r="40" spans="2:16" ht="40.5" customHeight="1" x14ac:dyDescent="0.2">
      <c r="B40" s="54" t="s">
        <v>122</v>
      </c>
      <c r="C40" s="155" t="s">
        <v>124</v>
      </c>
      <c r="D40" s="155"/>
      <c r="E40" s="155"/>
      <c r="F40" s="155"/>
      <c r="G40" s="155"/>
      <c r="H40" s="156" t="s">
        <v>126</v>
      </c>
      <c r="I40" s="156"/>
      <c r="J40" s="156"/>
      <c r="K40" s="156"/>
      <c r="L40" s="156"/>
      <c r="M40" s="157" t="s">
        <v>127</v>
      </c>
      <c r="N40" s="157"/>
      <c r="O40" s="157"/>
      <c r="P40" s="158"/>
    </row>
    <row r="41" spans="2:16" ht="45.75" customHeight="1" thickBot="1" x14ac:dyDescent="0.25">
      <c r="B41" s="55" t="s">
        <v>123</v>
      </c>
      <c r="C41" s="159" t="s">
        <v>125</v>
      </c>
      <c r="D41" s="159"/>
      <c r="E41" s="159"/>
      <c r="F41" s="159"/>
      <c r="G41" s="159"/>
      <c r="H41" s="160" t="s">
        <v>126</v>
      </c>
      <c r="I41" s="160"/>
      <c r="J41" s="160"/>
      <c r="K41" s="160"/>
      <c r="L41" s="160"/>
      <c r="M41" s="161" t="s">
        <v>128</v>
      </c>
      <c r="N41" s="161"/>
      <c r="O41" s="161"/>
      <c r="P41" s="162"/>
    </row>
    <row r="42" spans="2:16" ht="3" customHeight="1" thickBo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2:16" ht="13.5" customHeight="1" thickBot="1" x14ac:dyDescent="0.25">
      <c r="B43" s="145" t="s">
        <v>8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3" customHeight="1" thickBot="1" x14ac:dyDescent="0.25"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</row>
    <row r="45" spans="2:16" x14ac:dyDescent="0.2">
      <c r="B45" s="133" t="s">
        <v>20</v>
      </c>
      <c r="C45" s="14" t="s">
        <v>9</v>
      </c>
      <c r="D45" s="15" t="s">
        <v>66</v>
      </c>
      <c r="E45" s="15" t="s">
        <v>67</v>
      </c>
      <c r="F45" s="15" t="s">
        <v>68</v>
      </c>
      <c r="G45" s="15" t="s">
        <v>69</v>
      </c>
      <c r="H45" s="15" t="s">
        <v>70</v>
      </c>
      <c r="I45" s="15" t="s">
        <v>71</v>
      </c>
      <c r="J45" s="15" t="s">
        <v>72</v>
      </c>
      <c r="K45" s="15" t="s">
        <v>73</v>
      </c>
      <c r="L45" s="15" t="s">
        <v>74</v>
      </c>
      <c r="M45" s="15" t="s">
        <v>75</v>
      </c>
      <c r="N45" s="15" t="s">
        <v>76</v>
      </c>
      <c r="O45" s="16" t="s">
        <v>77</v>
      </c>
      <c r="P45" s="17" t="s">
        <v>23</v>
      </c>
    </row>
    <row r="46" spans="2:16" ht="13.5" thickBot="1" x14ac:dyDescent="0.25">
      <c r="B46" s="148"/>
      <c r="C46" s="18" t="s">
        <v>10</v>
      </c>
      <c r="D46" s="152" t="str">
        <f>'1.1. Registro informes, estudio'!D10</f>
        <v>0</v>
      </c>
      <c r="E46" s="153"/>
      <c r="F46" s="153"/>
      <c r="G46" s="153"/>
      <c r="H46" s="153"/>
      <c r="I46" s="154"/>
      <c r="J46" s="152" t="str">
        <f>'1.1. Registro informes, estudio'!F10</f>
        <v>0</v>
      </c>
      <c r="K46" s="153"/>
      <c r="L46" s="153"/>
      <c r="M46" s="153"/>
      <c r="N46" s="153"/>
      <c r="O46" s="154"/>
      <c r="P46" s="19" t="str">
        <f>'1.1. Registro informes, estudio'!H10</f>
        <v>0</v>
      </c>
    </row>
    <row r="47" spans="2:16" ht="3" customHeight="1" thickBot="1" x14ac:dyDescent="0.25">
      <c r="B47" s="20">
        <v>0.9</v>
      </c>
      <c r="C47" s="21"/>
      <c r="D47" s="21"/>
      <c r="E47" s="21"/>
      <c r="F47" s="22">
        <f>+$C$26</f>
        <v>0.95</v>
      </c>
      <c r="G47" s="21"/>
      <c r="H47" s="21"/>
      <c r="I47" s="22">
        <f>+$C$26</f>
        <v>0.95</v>
      </c>
      <c r="J47" s="21"/>
      <c r="K47" s="21"/>
      <c r="L47" s="22">
        <f>+$C$26</f>
        <v>0.95</v>
      </c>
      <c r="M47" s="21"/>
      <c r="N47" s="21"/>
      <c r="O47" s="22">
        <f>+$C$26</f>
        <v>0.95</v>
      </c>
      <c r="P47" s="22">
        <f>+$C$26</f>
        <v>0.95</v>
      </c>
    </row>
    <row r="48" spans="2:16" ht="22.5" customHeight="1" thickBot="1" x14ac:dyDescent="0.25">
      <c r="B48" s="149" t="s">
        <v>116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x14ac:dyDescent="0.2">
      <c r="B49" s="135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7"/>
    </row>
    <row r="50" spans="2:16" x14ac:dyDescent="0.2"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</row>
    <row r="51" spans="2:16" x14ac:dyDescent="0.2"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40"/>
    </row>
    <row r="52" spans="2:16" x14ac:dyDescent="0.2">
      <c r="B52" s="138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40"/>
    </row>
    <row r="53" spans="2:16" x14ac:dyDescent="0.2">
      <c r="B53" s="138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x14ac:dyDescent="0.2">
      <c r="B54" s="138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x14ac:dyDescent="0.2">
      <c r="B55" s="138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40"/>
    </row>
    <row r="56" spans="2:16" x14ac:dyDescent="0.2">
      <c r="B56" s="138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40"/>
    </row>
    <row r="57" spans="2:16" x14ac:dyDescent="0.2">
      <c r="B57" s="138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40"/>
    </row>
    <row r="58" spans="2:16" x14ac:dyDescent="0.2">
      <c r="B58" s="138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2:16" x14ac:dyDescent="0.2">
      <c r="B59" s="138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40"/>
    </row>
    <row r="60" spans="2:16" x14ac:dyDescent="0.2">
      <c r="B60" s="138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40"/>
    </row>
    <row r="61" spans="2:16" x14ac:dyDescent="0.2">
      <c r="B61" s="138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40"/>
    </row>
    <row r="62" spans="2:16" x14ac:dyDescent="0.2">
      <c r="B62" s="138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40"/>
    </row>
    <row r="63" spans="2:16" x14ac:dyDescent="0.2">
      <c r="B63" s="138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40"/>
    </row>
    <row r="64" spans="2:16" ht="13.5" thickBot="1" x14ac:dyDescent="0.25">
      <c r="B64" s="141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3"/>
    </row>
    <row r="65" spans="1:19" s="8" customFormat="1" ht="3" customHeight="1" thickBot="1" x14ac:dyDescent="0.25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S65" s="23"/>
    </row>
    <row r="66" spans="1:19" ht="15" customHeight="1" x14ac:dyDescent="0.2">
      <c r="B66" s="133" t="s">
        <v>5</v>
      </c>
      <c r="C66" s="130" t="s">
        <v>129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2"/>
    </row>
    <row r="67" spans="1:19" ht="49.5" customHeight="1" x14ac:dyDescent="0.2">
      <c r="B67" s="134"/>
      <c r="C67" s="124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6"/>
    </row>
    <row r="68" spans="1:19" ht="15" customHeight="1" x14ac:dyDescent="0.2">
      <c r="B68" s="134"/>
      <c r="C68" s="127" t="s">
        <v>130</v>
      </c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9"/>
    </row>
    <row r="69" spans="1:19" ht="114.75" customHeight="1" thickBot="1" x14ac:dyDescent="0.25">
      <c r="B69" s="134"/>
      <c r="C69" s="124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6"/>
    </row>
    <row r="70" spans="1:19" ht="30.75" customHeight="1" thickBot="1" x14ac:dyDescent="0.25">
      <c r="B70" s="7" t="s">
        <v>41</v>
      </c>
      <c r="C70" s="119" t="s">
        <v>197</v>
      </c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1"/>
    </row>
    <row r="71" spans="1:19" ht="27.75" customHeight="1" thickBot="1" x14ac:dyDescent="0.25">
      <c r="B71" s="7" t="s">
        <v>54</v>
      </c>
      <c r="C71" s="122" t="s">
        <v>55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3"/>
    </row>
    <row r="74" spans="1:19" x14ac:dyDescent="0.2">
      <c r="C74" s="24"/>
    </row>
    <row r="75" spans="1:19" hidden="1" x14ac:dyDescent="0.2">
      <c r="C75" s="1">
        <v>2018</v>
      </c>
    </row>
    <row r="76" spans="1:19" hidden="1" x14ac:dyDescent="0.2">
      <c r="C76" s="1">
        <v>2019</v>
      </c>
    </row>
    <row r="82" spans="2:17" s="2" customFormat="1" x14ac:dyDescent="0.2"/>
    <row r="83" spans="2:17" s="2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2:17" s="2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2:17" s="2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2:17" s="2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spans="2:17" s="2" customFormat="1" x14ac:dyDescent="0.2">
      <c r="B87" s="26"/>
      <c r="C87" s="26"/>
      <c r="D87" s="26"/>
      <c r="E87" s="26"/>
      <c r="F87" s="26"/>
      <c r="G87" s="25"/>
      <c r="H87" s="25"/>
      <c r="I87" s="25"/>
      <c r="J87" s="25"/>
      <c r="K87" s="25"/>
      <c r="L87" s="25"/>
      <c r="M87" s="25"/>
      <c r="N87" s="25"/>
      <c r="O87" s="25"/>
    </row>
    <row r="88" spans="2:17" s="2" customFormat="1" x14ac:dyDescent="0.2">
      <c r="B88" s="26"/>
      <c r="C88" s="26"/>
      <c r="D88" s="26"/>
      <c r="E88" s="26"/>
      <c r="F88" s="26"/>
      <c r="G88" s="25"/>
      <c r="H88" s="25"/>
      <c r="I88" s="25"/>
      <c r="J88" s="25"/>
      <c r="K88" s="25"/>
      <c r="L88" s="25"/>
      <c r="M88" s="25"/>
      <c r="N88" s="25"/>
      <c r="O88" s="25"/>
    </row>
    <row r="89" spans="2:17" s="2" customFormat="1" x14ac:dyDescent="0.2">
      <c r="B89" s="26"/>
      <c r="C89" s="26"/>
      <c r="D89" s="26"/>
      <c r="E89" s="26"/>
      <c r="F89" s="26"/>
      <c r="G89" s="25"/>
      <c r="H89" s="25"/>
      <c r="I89" s="25"/>
      <c r="J89" s="25"/>
      <c r="K89" s="25"/>
      <c r="L89" s="25"/>
      <c r="M89" s="25"/>
      <c r="N89" s="25"/>
      <c r="O89" s="25"/>
    </row>
    <row r="90" spans="2:17" s="2" customFormat="1" x14ac:dyDescent="0.2">
      <c r="B90" s="26"/>
      <c r="C90" s="26"/>
      <c r="D90" s="26"/>
      <c r="E90" s="26"/>
      <c r="F90" s="26"/>
      <c r="G90" s="25"/>
      <c r="H90" s="25"/>
      <c r="I90" s="25"/>
      <c r="J90" s="25"/>
      <c r="K90" s="25"/>
      <c r="L90" s="25"/>
      <c r="M90" s="25"/>
      <c r="N90" s="25"/>
      <c r="O90" s="25"/>
    </row>
    <row r="91" spans="2:17" s="2" customFormat="1" x14ac:dyDescent="0.2">
      <c r="B91" s="26"/>
      <c r="C91" s="26"/>
      <c r="D91" s="26"/>
      <c r="E91" s="26"/>
      <c r="F91" s="26"/>
      <c r="G91" s="25"/>
      <c r="H91" s="25"/>
      <c r="I91" s="25"/>
      <c r="J91" s="25"/>
      <c r="K91" s="25"/>
      <c r="L91" s="25"/>
      <c r="M91" s="25"/>
      <c r="N91" s="25"/>
      <c r="O91" s="25"/>
    </row>
    <row r="92" spans="2:17" s="2" customFormat="1" x14ac:dyDescent="0.2">
      <c r="B92" s="26"/>
      <c r="C92" s="26"/>
      <c r="D92" s="26"/>
      <c r="E92" s="26"/>
      <c r="F92" s="26"/>
      <c r="G92" s="25"/>
      <c r="H92" s="25"/>
      <c r="I92" s="25"/>
      <c r="J92" s="25"/>
      <c r="K92" s="25"/>
      <c r="L92" s="25"/>
      <c r="M92" s="25"/>
      <c r="N92" s="25"/>
      <c r="O92" s="25"/>
    </row>
    <row r="93" spans="2:17" s="2" customFormat="1" x14ac:dyDescent="0.2">
      <c r="B93" s="26"/>
      <c r="C93" s="26"/>
      <c r="D93" s="26"/>
      <c r="E93" s="26"/>
      <c r="F93" s="26"/>
      <c r="G93" s="25"/>
      <c r="H93" s="25"/>
      <c r="I93" s="25"/>
      <c r="J93" s="25"/>
      <c r="K93" s="25"/>
      <c r="L93" s="25"/>
      <c r="M93" s="25"/>
      <c r="N93" s="25"/>
      <c r="O93" s="25"/>
      <c r="P93" s="27"/>
    </row>
    <row r="94" spans="2:17" s="2" customFormat="1" x14ac:dyDescent="0.2">
      <c r="B94" s="26"/>
      <c r="C94" s="26"/>
      <c r="D94" s="26"/>
      <c r="E94" s="26"/>
      <c r="F94" s="26"/>
      <c r="G94" s="25"/>
      <c r="H94" s="25"/>
      <c r="I94" s="25"/>
      <c r="J94" s="25"/>
      <c r="K94" s="25"/>
      <c r="L94" s="25"/>
      <c r="M94" s="25"/>
      <c r="N94" s="25"/>
      <c r="O94" s="25"/>
      <c r="P94" s="27"/>
    </row>
    <row r="95" spans="2:17" s="2" customFormat="1" x14ac:dyDescent="0.2">
      <c r="B95" s="26"/>
      <c r="C95" s="26"/>
      <c r="D95" s="26"/>
      <c r="E95" s="26"/>
      <c r="F95" s="26"/>
      <c r="G95" s="25"/>
      <c r="H95" s="25"/>
      <c r="I95" s="25"/>
      <c r="J95" s="25"/>
      <c r="K95" s="25"/>
      <c r="L95" s="25"/>
      <c r="M95" s="25"/>
      <c r="N95" s="25"/>
      <c r="O95" s="25"/>
      <c r="P95" s="27"/>
    </row>
    <row r="96" spans="2:17" s="2" customFormat="1" x14ac:dyDescent="0.2">
      <c r="B96" s="26"/>
      <c r="C96" s="26"/>
      <c r="D96" s="26"/>
      <c r="E96" s="26"/>
      <c r="F96" s="26"/>
      <c r="G96" s="25"/>
      <c r="H96" s="25"/>
      <c r="I96" s="25"/>
      <c r="J96" s="25"/>
      <c r="K96" s="25"/>
      <c r="L96" s="25"/>
      <c r="M96" s="25"/>
      <c r="N96" s="25"/>
      <c r="O96" s="25"/>
      <c r="P96" s="27"/>
      <c r="Q96" s="28" t="s">
        <v>46</v>
      </c>
    </row>
    <row r="97" spans="2:17" s="2" customFormat="1" x14ac:dyDescent="0.2">
      <c r="B97" s="29"/>
      <c r="C97" s="29"/>
      <c r="D97" s="26"/>
      <c r="E97" s="26"/>
      <c r="F97" s="26"/>
      <c r="G97" s="25"/>
      <c r="H97" s="25"/>
      <c r="I97" s="25"/>
      <c r="J97" s="25"/>
      <c r="K97" s="25"/>
      <c r="L97" s="25"/>
      <c r="M97" s="25"/>
      <c r="N97" s="25"/>
      <c r="O97" s="25"/>
      <c r="P97" s="27"/>
      <c r="Q97" s="28" t="s">
        <v>47</v>
      </c>
    </row>
    <row r="98" spans="2:17" s="2" customFormat="1" x14ac:dyDescent="0.2">
      <c r="B98" s="29"/>
      <c r="C98" s="29"/>
      <c r="D98" s="26"/>
      <c r="E98" s="26"/>
      <c r="F98" s="26"/>
      <c r="G98" s="25"/>
      <c r="H98" s="25"/>
      <c r="I98" s="25"/>
      <c r="J98" s="25"/>
      <c r="K98" s="25"/>
      <c r="L98" s="25"/>
      <c r="M98" s="25"/>
      <c r="N98" s="25"/>
      <c r="O98" s="25"/>
      <c r="P98" s="27"/>
      <c r="Q98" s="28" t="s">
        <v>49</v>
      </c>
    </row>
    <row r="99" spans="2:17" s="2" customFormat="1" x14ac:dyDescent="0.2">
      <c r="B99" s="29"/>
      <c r="C99" s="29"/>
      <c r="D99" s="26"/>
      <c r="E99" s="26"/>
      <c r="F99" s="26"/>
      <c r="G99" s="25"/>
      <c r="H99" s="25"/>
      <c r="I99" s="25"/>
      <c r="J99" s="25"/>
      <c r="K99" s="25"/>
      <c r="L99" s="25"/>
      <c r="M99" s="25"/>
      <c r="N99" s="25"/>
      <c r="O99" s="25"/>
      <c r="P99" s="27"/>
      <c r="Q99" s="28" t="s">
        <v>48</v>
      </c>
    </row>
    <row r="100" spans="2:17" s="2" customFormat="1" x14ac:dyDescent="0.2">
      <c r="B100" s="26"/>
      <c r="C100" s="29"/>
      <c r="D100" s="26"/>
      <c r="E100" s="26"/>
      <c r="F100" s="26"/>
      <c r="G100" s="25"/>
      <c r="H100" s="25"/>
      <c r="I100" s="25"/>
      <c r="J100" s="25"/>
      <c r="K100" s="25"/>
      <c r="L100" s="25"/>
      <c r="M100" s="30"/>
      <c r="N100" s="25"/>
      <c r="O100" s="25"/>
      <c r="P100" s="27"/>
      <c r="Q100" s="28" t="s">
        <v>50</v>
      </c>
    </row>
    <row r="101" spans="2:17" s="2" customFormat="1" x14ac:dyDescent="0.2">
      <c r="B101" s="26"/>
      <c r="C101" s="29"/>
      <c r="D101" s="26"/>
      <c r="E101" s="26"/>
      <c r="F101" s="26"/>
      <c r="G101" s="25"/>
      <c r="H101" s="25"/>
      <c r="I101" s="25"/>
      <c r="J101" s="25"/>
      <c r="K101" s="25"/>
      <c r="L101" s="25"/>
      <c r="M101" s="25"/>
      <c r="N101" s="25" t="s">
        <v>45</v>
      </c>
      <c r="O101" s="25"/>
      <c r="P101" s="27"/>
      <c r="Q101" s="28" t="s">
        <v>51</v>
      </c>
    </row>
    <row r="102" spans="2:17" s="2" customFormat="1" x14ac:dyDescent="0.2">
      <c r="B102" s="26"/>
      <c r="C102" s="29"/>
      <c r="D102" s="26"/>
      <c r="E102" s="26"/>
      <c r="F102" s="26"/>
      <c r="G102" s="25"/>
      <c r="H102" s="25"/>
      <c r="I102" s="25"/>
      <c r="J102" s="25"/>
      <c r="K102" s="25"/>
      <c r="L102" s="25"/>
      <c r="M102" s="25"/>
      <c r="N102" s="25"/>
      <c r="O102" s="25"/>
      <c r="P102" s="27"/>
    </row>
    <row r="103" spans="2:17" s="2" customFormat="1" x14ac:dyDescent="0.2">
      <c r="B103" s="26"/>
      <c r="C103" s="29"/>
      <c r="D103" s="26"/>
      <c r="E103" s="26"/>
      <c r="F103" s="26"/>
      <c r="G103" s="25"/>
      <c r="H103" s="25"/>
      <c r="I103" s="25"/>
      <c r="J103" s="25"/>
      <c r="K103" s="25"/>
      <c r="L103" s="25"/>
      <c r="M103" s="25"/>
      <c r="N103" s="25"/>
      <c r="O103" s="25"/>
      <c r="P103" s="27"/>
    </row>
    <row r="104" spans="2:17" s="2" customFormat="1" x14ac:dyDescent="0.2">
      <c r="B104" s="26"/>
      <c r="C104" s="26"/>
      <c r="D104" s="26"/>
      <c r="E104" s="26"/>
      <c r="F104" s="26"/>
      <c r="G104" s="25"/>
      <c r="H104" s="25"/>
      <c r="I104" s="25"/>
      <c r="J104" s="25"/>
      <c r="K104" s="25"/>
      <c r="L104" s="25"/>
      <c r="M104" s="25"/>
      <c r="N104" s="25"/>
      <c r="O104" s="25"/>
      <c r="P104" s="27"/>
    </row>
    <row r="105" spans="2:17" s="2" customFormat="1" x14ac:dyDescent="0.2">
      <c r="B105" s="26"/>
      <c r="C105" s="26"/>
      <c r="D105" s="26"/>
      <c r="E105" s="26"/>
      <c r="F105" s="26"/>
      <c r="G105" s="25"/>
      <c r="H105" s="25"/>
      <c r="I105" s="25"/>
      <c r="J105" s="25"/>
      <c r="K105" s="25"/>
      <c r="L105" s="25"/>
      <c r="M105" s="25"/>
      <c r="N105" s="25"/>
      <c r="O105" s="25"/>
      <c r="P105" s="27"/>
    </row>
    <row r="106" spans="2:17" s="2" customFormat="1" x14ac:dyDescent="0.2">
      <c r="B106" s="26"/>
      <c r="C106" s="26"/>
      <c r="D106" s="26"/>
      <c r="E106" s="26"/>
      <c r="F106" s="26"/>
      <c r="G106" s="25"/>
      <c r="H106" s="25"/>
      <c r="I106" s="25"/>
      <c r="J106" s="25"/>
      <c r="K106" s="25"/>
      <c r="L106" s="25"/>
      <c r="M106" s="25"/>
      <c r="N106" s="25"/>
      <c r="O106" s="25"/>
      <c r="P106" s="27"/>
      <c r="Q106" s="28">
        <v>2015</v>
      </c>
    </row>
    <row r="107" spans="2:17" s="2" customFormat="1" ht="12.75" customHeight="1" x14ac:dyDescent="0.2">
      <c r="B107" s="26"/>
      <c r="C107" s="26"/>
      <c r="D107" s="26"/>
      <c r="E107" s="26"/>
      <c r="F107" s="26"/>
      <c r="G107" s="25"/>
      <c r="H107" s="25"/>
      <c r="I107" s="25"/>
      <c r="J107" s="25"/>
      <c r="K107" s="25"/>
      <c r="L107" s="25"/>
      <c r="M107" s="25"/>
      <c r="N107" s="25"/>
      <c r="O107" s="25"/>
      <c r="Q107" s="28">
        <v>2016</v>
      </c>
    </row>
    <row r="108" spans="2:17" s="2" customFormat="1" x14ac:dyDescent="0.2">
      <c r="B108" s="26"/>
      <c r="C108" s="26"/>
      <c r="D108" s="26"/>
      <c r="E108" s="26"/>
      <c r="F108" s="26"/>
      <c r="G108" s="25"/>
      <c r="H108" s="25"/>
      <c r="I108" s="25"/>
      <c r="J108" s="25"/>
      <c r="K108" s="25"/>
      <c r="L108" s="25"/>
      <c r="M108" s="25"/>
      <c r="N108" s="25"/>
      <c r="O108" s="25"/>
      <c r="Q108" s="28">
        <v>2017</v>
      </c>
    </row>
    <row r="109" spans="2:17" s="2" customFormat="1" x14ac:dyDescent="0.2">
      <c r="B109" s="26"/>
      <c r="C109" s="26"/>
      <c r="D109" s="26"/>
      <c r="E109" s="26"/>
      <c r="F109" s="26"/>
      <c r="G109" s="25"/>
      <c r="H109" s="25"/>
      <c r="I109" s="25"/>
      <c r="J109" s="25"/>
      <c r="K109" s="25"/>
      <c r="L109" s="25"/>
      <c r="M109" s="25"/>
      <c r="N109" s="25"/>
      <c r="O109" s="25"/>
      <c r="Q109" s="28">
        <v>2018</v>
      </c>
    </row>
    <row r="110" spans="2:17" s="2" customFormat="1" x14ac:dyDescent="0.2">
      <c r="B110" s="26"/>
      <c r="C110" s="26"/>
      <c r="D110" s="26"/>
      <c r="E110" s="26"/>
      <c r="F110" s="26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2:17" s="2" customFormat="1" x14ac:dyDescent="0.2">
      <c r="B111" s="26"/>
      <c r="C111" s="26"/>
      <c r="D111" s="26"/>
      <c r="E111" s="26"/>
      <c r="F111" s="26"/>
      <c r="G111" s="25"/>
      <c r="H111" s="25"/>
      <c r="I111" s="25"/>
      <c r="J111" s="25"/>
      <c r="K111" s="25"/>
      <c r="L111" s="25"/>
      <c r="M111" s="25"/>
      <c r="N111" s="25"/>
      <c r="O111" s="25"/>
    </row>
    <row r="112" spans="2:17" s="2" customFormat="1" x14ac:dyDescent="0.2">
      <c r="B112" s="31"/>
      <c r="C112" s="26"/>
      <c r="D112" s="26"/>
      <c r="E112" s="26"/>
      <c r="F112" s="26"/>
      <c r="G112" s="25"/>
      <c r="H112" s="25"/>
      <c r="I112" s="25"/>
      <c r="J112" s="25"/>
      <c r="K112" s="25"/>
      <c r="L112" s="25"/>
      <c r="M112" s="25"/>
      <c r="N112" s="25"/>
      <c r="O112" s="25"/>
    </row>
    <row r="113" spans="2:15" s="2" customFormat="1" x14ac:dyDescent="0.2">
      <c r="B113" s="31"/>
      <c r="C113" s="26"/>
      <c r="D113" s="26"/>
      <c r="E113" s="26"/>
      <c r="F113" s="26"/>
      <c r="G113" s="25"/>
      <c r="H113" s="25"/>
      <c r="I113" s="25"/>
      <c r="J113" s="25"/>
      <c r="K113" s="25"/>
      <c r="L113" s="25"/>
      <c r="M113" s="25"/>
      <c r="N113" s="25"/>
      <c r="O113" s="25"/>
    </row>
    <row r="114" spans="2:15" s="2" customFormat="1" x14ac:dyDescent="0.2">
      <c r="B114" s="31"/>
      <c r="C114" s="26"/>
      <c r="D114" s="26"/>
      <c r="E114" s="26"/>
      <c r="F114" s="26"/>
      <c r="G114" s="25"/>
      <c r="H114" s="25"/>
      <c r="I114" s="25"/>
      <c r="J114" s="25"/>
      <c r="K114" s="25"/>
      <c r="L114" s="25"/>
      <c r="M114" s="25"/>
      <c r="N114" s="25"/>
      <c r="O114" s="25"/>
    </row>
    <row r="115" spans="2:15" s="2" customFormat="1" x14ac:dyDescent="0.2">
      <c r="B115" s="31"/>
      <c r="C115" s="26"/>
      <c r="D115" s="26"/>
      <c r="E115" s="26"/>
      <c r="F115" s="26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2:15" s="2" customFormat="1" x14ac:dyDescent="0.2">
      <c r="B116" s="31"/>
      <c r="C116" s="26"/>
      <c r="D116" s="26"/>
      <c r="E116" s="26"/>
      <c r="F116" s="26"/>
      <c r="G116" s="25"/>
      <c r="H116" s="25"/>
      <c r="I116" s="25"/>
      <c r="J116" s="25"/>
      <c r="K116" s="25"/>
      <c r="L116" s="25"/>
      <c r="M116" s="25"/>
      <c r="N116" s="25"/>
      <c r="O116" s="25"/>
    </row>
    <row r="117" spans="2:15" s="2" customFormat="1" x14ac:dyDescent="0.2">
      <c r="B117" s="31"/>
      <c r="C117" s="26"/>
      <c r="D117" s="26"/>
      <c r="E117" s="26"/>
      <c r="F117" s="26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2:15" s="2" customFormat="1" x14ac:dyDescent="0.2">
      <c r="B118" s="31"/>
      <c r="C118" s="26"/>
      <c r="D118" s="26"/>
      <c r="E118" s="26"/>
      <c r="F118" s="26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2:15" s="2" customFormat="1" x14ac:dyDescent="0.2">
      <c r="B119" s="32"/>
      <c r="C119" s="26"/>
      <c r="D119" s="26"/>
      <c r="E119" s="26"/>
      <c r="F119" s="26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2:15" s="2" customFormat="1" x14ac:dyDescent="0.2">
      <c r="B120" s="32"/>
      <c r="C120" s="26"/>
      <c r="D120" s="26"/>
      <c r="E120" s="26"/>
      <c r="F120" s="26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2:15" s="2" customFormat="1" x14ac:dyDescent="0.2">
      <c r="B121" s="26"/>
      <c r="C121" s="26"/>
      <c r="D121" s="26"/>
      <c r="E121" s="26"/>
      <c r="F121" s="26"/>
      <c r="G121" s="25"/>
      <c r="H121" s="25"/>
      <c r="I121" s="25"/>
      <c r="J121" s="25"/>
      <c r="K121" s="25"/>
      <c r="L121" s="25"/>
      <c r="M121" s="25"/>
      <c r="N121" s="25"/>
      <c r="O121" s="25"/>
    </row>
    <row r="122" spans="2:15" s="2" customFormat="1" x14ac:dyDescent="0.2">
      <c r="B122" s="33" t="s">
        <v>108</v>
      </c>
      <c r="C122" s="26"/>
      <c r="D122" s="26"/>
      <c r="E122" s="26"/>
      <c r="F122" s="26"/>
      <c r="G122" s="25"/>
      <c r="H122" s="25"/>
      <c r="I122" s="25"/>
      <c r="J122" s="25"/>
      <c r="K122" s="25"/>
      <c r="L122" s="25"/>
      <c r="M122" s="25"/>
      <c r="N122" s="25"/>
      <c r="O122" s="25"/>
    </row>
    <row r="123" spans="2:15" s="2" customFormat="1" x14ac:dyDescent="0.2">
      <c r="B123" s="33" t="s">
        <v>109</v>
      </c>
      <c r="C123" s="26"/>
      <c r="D123" s="26"/>
      <c r="E123" s="26"/>
      <c r="F123" s="26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2:15" s="2" customFormat="1" x14ac:dyDescent="0.2">
      <c r="B124" s="33" t="s">
        <v>110</v>
      </c>
      <c r="C124" s="26"/>
      <c r="D124" s="26"/>
      <c r="E124" s="26"/>
      <c r="F124" s="26"/>
      <c r="G124" s="25"/>
      <c r="H124" s="25"/>
      <c r="I124" s="25"/>
      <c r="J124" s="25"/>
      <c r="K124" s="25"/>
      <c r="L124" s="25"/>
      <c r="M124" s="25"/>
      <c r="N124" s="25"/>
      <c r="O124" s="25"/>
    </row>
    <row r="125" spans="2:15" s="2" customFormat="1" x14ac:dyDescent="0.2">
      <c r="B125" s="33" t="s">
        <v>111</v>
      </c>
      <c r="C125" s="26"/>
      <c r="D125" s="26"/>
      <c r="E125" s="26"/>
      <c r="F125" s="26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2:15" s="2" customFormat="1" x14ac:dyDescent="0.2">
      <c r="B126" s="33" t="s">
        <v>112</v>
      </c>
      <c r="C126" s="26"/>
      <c r="D126" s="26"/>
      <c r="E126" s="26"/>
      <c r="F126" s="26"/>
      <c r="G126" s="25"/>
      <c r="H126" s="25"/>
      <c r="I126" s="25"/>
      <c r="J126" s="25"/>
      <c r="K126" s="25"/>
      <c r="L126" s="25"/>
      <c r="M126" s="25"/>
      <c r="N126" s="25"/>
      <c r="O126" s="25"/>
    </row>
    <row r="127" spans="2:15" s="2" customFormat="1" x14ac:dyDescent="0.2">
      <c r="B127" s="33" t="s">
        <v>113</v>
      </c>
      <c r="C127" s="26"/>
      <c r="D127" s="26"/>
      <c r="E127" s="26"/>
      <c r="F127" s="26"/>
      <c r="G127" s="25"/>
      <c r="H127" s="25"/>
      <c r="I127" s="25"/>
      <c r="J127" s="25"/>
      <c r="K127" s="25"/>
      <c r="L127" s="25"/>
      <c r="M127" s="25"/>
      <c r="N127" s="25"/>
      <c r="O127" s="25"/>
    </row>
    <row r="128" spans="2:15" s="2" customFormat="1" x14ac:dyDescent="0.2">
      <c r="B128" s="33" t="s">
        <v>114</v>
      </c>
      <c r="C128" s="26"/>
      <c r="D128" s="26"/>
      <c r="E128" s="26"/>
      <c r="F128" s="26"/>
      <c r="G128" s="25"/>
      <c r="H128" s="25"/>
      <c r="I128" s="25"/>
      <c r="J128" s="25"/>
      <c r="K128" s="25"/>
      <c r="L128" s="25"/>
      <c r="M128" s="25"/>
      <c r="N128" s="25"/>
      <c r="O128" s="25"/>
    </row>
    <row r="129" spans="2:19" s="2" customFormat="1" x14ac:dyDescent="0.2">
      <c r="B129" s="34"/>
      <c r="C129" s="26"/>
      <c r="D129" s="26"/>
      <c r="E129" s="26"/>
      <c r="F129" s="26"/>
      <c r="G129" s="25"/>
      <c r="H129" s="25"/>
      <c r="I129" s="25"/>
      <c r="J129" s="25"/>
      <c r="K129" s="25"/>
      <c r="L129" s="25"/>
      <c r="M129" s="25"/>
      <c r="N129" s="25"/>
      <c r="O129" s="25"/>
    </row>
    <row r="130" spans="2:19" s="2" customFormat="1" x14ac:dyDescent="0.2">
      <c r="B130" s="31"/>
      <c r="C130" s="26"/>
      <c r="D130" s="26"/>
      <c r="E130" s="26"/>
      <c r="F130" s="26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2:19" x14ac:dyDescent="0.2">
      <c r="B131" s="31"/>
      <c r="C131" s="26"/>
      <c r="D131" s="26"/>
      <c r="E131" s="26"/>
      <c r="F131" s="26"/>
      <c r="G131" s="25"/>
      <c r="H131" s="25"/>
      <c r="I131" s="25"/>
      <c r="J131" s="25"/>
      <c r="K131" s="25"/>
      <c r="L131" s="25"/>
      <c r="M131" s="25"/>
      <c r="N131" s="25"/>
      <c r="O131" s="25"/>
      <c r="P131" s="2"/>
      <c r="S131" s="1"/>
    </row>
    <row r="132" spans="2:19" hidden="1" x14ac:dyDescent="0.2">
      <c r="B132" s="26" t="s">
        <v>26</v>
      </c>
      <c r="C132" s="26"/>
      <c r="D132" s="26"/>
      <c r="E132" s="26"/>
      <c r="F132" s="26"/>
      <c r="G132" s="25"/>
      <c r="H132" s="25"/>
      <c r="I132" s="25"/>
      <c r="J132" s="25"/>
      <c r="K132" s="25"/>
      <c r="L132" s="25"/>
      <c r="M132" s="25"/>
      <c r="N132" s="25"/>
      <c r="O132" s="25"/>
      <c r="P132" s="2"/>
      <c r="S132" s="1"/>
    </row>
    <row r="133" spans="2:19" hidden="1" x14ac:dyDescent="0.2">
      <c r="B133" s="29" t="s">
        <v>34</v>
      </c>
      <c r="C133" s="26"/>
      <c r="D133" s="26"/>
      <c r="E133" s="26"/>
      <c r="F133" s="26"/>
      <c r="G133" s="25"/>
      <c r="H133" s="25"/>
      <c r="I133" s="25"/>
      <c r="J133" s="25"/>
      <c r="K133" s="25"/>
      <c r="L133" s="25"/>
      <c r="M133" s="25"/>
      <c r="N133" s="25"/>
      <c r="O133" s="25"/>
      <c r="P133" s="2"/>
      <c r="S133" s="1"/>
    </row>
    <row r="134" spans="2:19" hidden="1" x14ac:dyDescent="0.2">
      <c r="B134" s="29" t="s">
        <v>83</v>
      </c>
      <c r="C134" s="26"/>
      <c r="D134" s="26"/>
      <c r="E134" s="26"/>
      <c r="F134" s="26"/>
      <c r="G134" s="25"/>
      <c r="H134" s="25"/>
      <c r="I134" s="25"/>
      <c r="J134" s="25"/>
      <c r="K134" s="25"/>
      <c r="L134" s="25"/>
      <c r="M134" s="25"/>
      <c r="N134" s="25"/>
      <c r="O134" s="25"/>
      <c r="P134" s="2"/>
      <c r="S134" s="1"/>
    </row>
    <row r="135" spans="2:19" hidden="1" x14ac:dyDescent="0.2">
      <c r="B135" s="29" t="s">
        <v>27</v>
      </c>
      <c r="C135" s="26"/>
      <c r="D135" s="26"/>
      <c r="E135" s="26"/>
      <c r="F135" s="26"/>
      <c r="G135" s="25"/>
      <c r="H135" s="25"/>
      <c r="I135" s="25"/>
      <c r="J135" s="25"/>
      <c r="K135" s="25"/>
      <c r="L135" s="25"/>
      <c r="M135" s="25"/>
      <c r="N135" s="25"/>
      <c r="O135" s="25"/>
      <c r="P135" s="2"/>
      <c r="S135" s="1"/>
    </row>
    <row r="136" spans="2:19" hidden="1" x14ac:dyDescent="0.2">
      <c r="B136" s="29" t="s">
        <v>89</v>
      </c>
      <c r="C136" s="26"/>
      <c r="D136" s="26"/>
      <c r="E136" s="26"/>
      <c r="F136" s="26"/>
      <c r="G136" s="25"/>
      <c r="H136" s="25"/>
      <c r="I136" s="25"/>
      <c r="J136" s="25"/>
      <c r="K136" s="25"/>
      <c r="L136" s="25"/>
      <c r="M136" s="25"/>
      <c r="N136" s="25"/>
      <c r="O136" s="25"/>
      <c r="P136" s="2"/>
      <c r="S136" s="1"/>
    </row>
    <row r="137" spans="2:19" hidden="1" x14ac:dyDescent="0.2">
      <c r="B137" s="29" t="s">
        <v>105</v>
      </c>
      <c r="C137" s="26"/>
      <c r="D137" s="26"/>
      <c r="E137" s="26"/>
      <c r="F137" s="26"/>
      <c r="G137" s="25"/>
      <c r="H137" s="25"/>
      <c r="I137" s="25"/>
      <c r="J137" s="25"/>
      <c r="K137" s="25"/>
      <c r="L137" s="25"/>
      <c r="M137" s="25"/>
      <c r="N137" s="25"/>
      <c r="O137" s="25"/>
      <c r="P137" s="2"/>
      <c r="S137" s="1"/>
    </row>
    <row r="138" spans="2:19" hidden="1" x14ac:dyDescent="0.2">
      <c r="B138" s="29" t="s">
        <v>91</v>
      </c>
      <c r="C138" s="26"/>
      <c r="D138" s="26"/>
      <c r="E138" s="26"/>
      <c r="F138" s="26"/>
      <c r="G138" s="25"/>
      <c r="H138" s="25"/>
      <c r="I138" s="25"/>
      <c r="J138" s="25"/>
      <c r="K138" s="25"/>
      <c r="L138" s="25"/>
      <c r="M138" s="25"/>
      <c r="N138" s="25"/>
      <c r="O138" s="25"/>
      <c r="P138" s="2"/>
      <c r="S138" s="1"/>
    </row>
    <row r="139" spans="2:19" hidden="1" x14ac:dyDescent="0.2">
      <c r="B139" s="29" t="s">
        <v>32</v>
      </c>
      <c r="C139" s="26"/>
      <c r="D139" s="26"/>
      <c r="E139" s="26"/>
      <c r="F139" s="26"/>
      <c r="G139" s="25"/>
      <c r="H139" s="25"/>
      <c r="I139" s="25"/>
      <c r="J139" s="25"/>
      <c r="K139" s="25"/>
      <c r="L139" s="25"/>
      <c r="M139" s="25"/>
      <c r="N139" s="25"/>
      <c r="O139" s="25"/>
      <c r="P139" s="2"/>
      <c r="S139" s="1"/>
    </row>
    <row r="140" spans="2:19" hidden="1" x14ac:dyDescent="0.2">
      <c r="B140" s="29" t="s">
        <v>80</v>
      </c>
      <c r="C140" s="26"/>
      <c r="D140" s="26"/>
      <c r="E140" s="26"/>
      <c r="F140" s="26"/>
      <c r="G140" s="25"/>
      <c r="H140" s="25"/>
      <c r="I140" s="25"/>
      <c r="J140" s="25"/>
      <c r="K140" s="25"/>
      <c r="L140" s="25"/>
      <c r="M140" s="25"/>
      <c r="N140" s="25"/>
      <c r="O140" s="25"/>
      <c r="P140" s="2"/>
      <c r="S140" s="1"/>
    </row>
    <row r="141" spans="2:19" hidden="1" x14ac:dyDescent="0.2">
      <c r="B141" s="29" t="s">
        <v>84</v>
      </c>
      <c r="C141" s="26"/>
      <c r="D141" s="26"/>
      <c r="E141" s="26"/>
      <c r="F141" s="26"/>
      <c r="G141" s="25"/>
      <c r="H141" s="25"/>
      <c r="I141" s="25"/>
      <c r="J141" s="25"/>
      <c r="K141" s="25"/>
      <c r="L141" s="25"/>
      <c r="M141" s="25"/>
      <c r="N141" s="25"/>
      <c r="O141" s="25"/>
      <c r="P141" s="2"/>
      <c r="S141" s="1"/>
    </row>
    <row r="142" spans="2:19" ht="25.5" hidden="1" x14ac:dyDescent="0.2">
      <c r="B142" s="35" t="s">
        <v>101</v>
      </c>
      <c r="C142" s="26"/>
      <c r="D142" s="26"/>
      <c r="E142" s="26"/>
      <c r="F142" s="26"/>
      <c r="G142" s="25"/>
      <c r="H142" s="25"/>
      <c r="I142" s="25"/>
      <c r="J142" s="25"/>
      <c r="K142" s="25"/>
      <c r="L142" s="25"/>
      <c r="M142" s="25"/>
      <c r="N142" s="25"/>
      <c r="O142" s="25"/>
      <c r="P142" s="2"/>
    </row>
    <row r="143" spans="2:19" hidden="1" x14ac:dyDescent="0.2">
      <c r="B143" s="29" t="s">
        <v>82</v>
      </c>
      <c r="C143" s="26"/>
      <c r="D143" s="26"/>
      <c r="E143" s="26"/>
      <c r="F143" s="26"/>
      <c r="G143" s="25"/>
      <c r="H143" s="25"/>
      <c r="I143" s="25"/>
      <c r="J143" s="25"/>
      <c r="K143" s="25"/>
      <c r="L143" s="25"/>
      <c r="M143" s="25"/>
      <c r="N143" s="25"/>
      <c r="O143" s="25"/>
      <c r="P143" s="2"/>
    </row>
    <row r="144" spans="2:19" hidden="1" x14ac:dyDescent="0.2">
      <c r="B144" s="29" t="s">
        <v>87</v>
      </c>
      <c r="C144" s="26"/>
      <c r="D144" s="26"/>
      <c r="E144" s="26"/>
      <c r="F144" s="26"/>
      <c r="G144" s="25"/>
      <c r="H144" s="25"/>
      <c r="I144" s="25"/>
      <c r="J144" s="25"/>
      <c r="K144" s="25"/>
      <c r="L144" s="25"/>
      <c r="M144" s="25"/>
      <c r="N144" s="25"/>
      <c r="O144" s="25"/>
      <c r="P144" s="2"/>
    </row>
    <row r="145" spans="2:16" hidden="1" x14ac:dyDescent="0.2">
      <c r="B145" s="29" t="s">
        <v>90</v>
      </c>
      <c r="C145" s="26"/>
      <c r="D145" s="26"/>
      <c r="E145" s="26"/>
      <c r="F145" s="26"/>
      <c r="G145" s="25"/>
      <c r="H145" s="25"/>
      <c r="I145" s="25"/>
      <c r="J145" s="25"/>
      <c r="K145" s="25"/>
      <c r="L145" s="25"/>
      <c r="M145" s="25"/>
      <c r="N145" s="25"/>
      <c r="O145" s="25"/>
      <c r="P145" s="2"/>
    </row>
    <row r="146" spans="2:16" hidden="1" x14ac:dyDescent="0.2">
      <c r="B146" s="29" t="s">
        <v>88</v>
      </c>
      <c r="C146" s="26"/>
      <c r="D146" s="26"/>
      <c r="E146" s="26"/>
      <c r="F146" s="26"/>
      <c r="G146" s="25"/>
      <c r="H146" s="25"/>
      <c r="I146" s="25"/>
      <c r="J146" s="25"/>
      <c r="K146" s="25"/>
      <c r="L146" s="25"/>
      <c r="M146" s="25"/>
      <c r="N146" s="25"/>
      <c r="O146" s="25"/>
      <c r="P146" s="2"/>
    </row>
    <row r="147" spans="2:16" hidden="1" x14ac:dyDescent="0.2">
      <c r="B147" s="29" t="s">
        <v>85</v>
      </c>
      <c r="C147" s="26"/>
      <c r="D147" s="26"/>
      <c r="E147" s="26"/>
      <c r="F147" s="26"/>
      <c r="G147" s="25"/>
      <c r="H147" s="25"/>
      <c r="I147" s="25"/>
      <c r="J147" s="25"/>
      <c r="K147" s="25"/>
      <c r="L147" s="25"/>
      <c r="M147" s="25"/>
      <c r="N147" s="25"/>
      <c r="O147" s="25"/>
      <c r="P147" s="2"/>
    </row>
    <row r="148" spans="2:16" hidden="1" x14ac:dyDescent="0.2">
      <c r="B148" s="29" t="s">
        <v>78</v>
      </c>
      <c r="C148" s="26"/>
      <c r="D148" s="26"/>
      <c r="E148" s="26"/>
      <c r="F148" s="26"/>
      <c r="G148" s="25"/>
      <c r="H148" s="25"/>
      <c r="I148" s="25"/>
      <c r="J148" s="25"/>
      <c r="K148" s="25"/>
      <c r="L148" s="25"/>
      <c r="M148" s="25"/>
      <c r="N148" s="25"/>
      <c r="O148" s="25"/>
      <c r="P148" s="2"/>
    </row>
    <row r="149" spans="2:16" hidden="1" x14ac:dyDescent="0.2">
      <c r="B149" s="29" t="s">
        <v>86</v>
      </c>
      <c r="C149" s="26"/>
      <c r="D149" s="26"/>
      <c r="E149" s="26"/>
      <c r="F149" s="26"/>
      <c r="G149" s="25"/>
      <c r="H149" s="25"/>
      <c r="I149" s="25"/>
      <c r="J149" s="25"/>
      <c r="K149" s="25"/>
      <c r="L149" s="25"/>
      <c r="M149" s="25"/>
      <c r="N149" s="25"/>
      <c r="O149" s="25"/>
      <c r="P149" s="2"/>
    </row>
    <row r="150" spans="2:16" hidden="1" x14ac:dyDescent="0.2">
      <c r="B150" s="29" t="s">
        <v>79</v>
      </c>
      <c r="C150" s="26"/>
      <c r="D150" s="26"/>
      <c r="E150" s="26"/>
      <c r="F150" s="26"/>
      <c r="G150" s="25"/>
      <c r="H150" s="25"/>
      <c r="I150" s="25"/>
      <c r="J150" s="25"/>
      <c r="K150" s="25"/>
      <c r="L150" s="25"/>
      <c r="M150" s="25"/>
      <c r="N150" s="25"/>
      <c r="O150" s="25"/>
      <c r="P150" s="2"/>
    </row>
    <row r="151" spans="2:16" hidden="1" x14ac:dyDescent="0.2">
      <c r="B151" s="29" t="s">
        <v>81</v>
      </c>
      <c r="C151" s="26"/>
      <c r="D151" s="26"/>
      <c r="E151" s="26"/>
      <c r="F151" s="26"/>
      <c r="G151" s="25"/>
      <c r="H151" s="25"/>
      <c r="I151" s="25"/>
      <c r="J151" s="25"/>
      <c r="K151" s="25"/>
      <c r="L151" s="25"/>
      <c r="M151" s="25"/>
      <c r="N151" s="25"/>
      <c r="O151" s="25"/>
      <c r="P151" s="2"/>
    </row>
    <row r="152" spans="2:16" hidden="1" x14ac:dyDescent="0.2">
      <c r="B152" s="29" t="s">
        <v>30</v>
      </c>
      <c r="C152" s="26"/>
      <c r="D152" s="26"/>
      <c r="E152" s="26"/>
      <c r="F152" s="26"/>
      <c r="G152" s="25"/>
      <c r="H152" s="25"/>
      <c r="I152" s="25"/>
      <c r="J152" s="25"/>
      <c r="K152" s="25"/>
      <c r="L152" s="25"/>
      <c r="M152" s="25"/>
      <c r="N152" s="25"/>
      <c r="O152" s="25"/>
      <c r="P152" s="2"/>
    </row>
    <row r="153" spans="2:16" hidden="1" x14ac:dyDescent="0.2">
      <c r="B153" s="29" t="s">
        <v>33</v>
      </c>
      <c r="C153" s="26"/>
      <c r="D153" s="26"/>
      <c r="E153" s="26"/>
      <c r="F153" s="26"/>
      <c r="G153" s="25"/>
      <c r="H153" s="25"/>
      <c r="I153" s="25"/>
      <c r="J153" s="25"/>
      <c r="K153" s="25"/>
      <c r="L153" s="25"/>
      <c r="M153" s="25"/>
      <c r="N153" s="25"/>
      <c r="O153" s="25"/>
      <c r="P153" s="2"/>
    </row>
    <row r="154" spans="2:16" hidden="1" x14ac:dyDescent="0.2">
      <c r="B154" s="29" t="s">
        <v>29</v>
      </c>
      <c r="C154" s="26"/>
      <c r="D154" s="26"/>
      <c r="E154" s="26"/>
      <c r="F154" s="26"/>
      <c r="G154" s="25"/>
      <c r="H154" s="25"/>
      <c r="I154" s="25"/>
      <c r="J154" s="25"/>
      <c r="K154" s="25"/>
      <c r="L154" s="25"/>
      <c r="M154" s="25"/>
      <c r="N154" s="25"/>
      <c r="O154" s="25"/>
      <c r="P154" s="2"/>
    </row>
    <row r="155" spans="2:16" hidden="1" x14ac:dyDescent="0.2">
      <c r="B155" s="29" t="s">
        <v>31</v>
      </c>
      <c r="C155" s="26"/>
      <c r="D155" s="26"/>
      <c r="E155" s="26"/>
      <c r="F155" s="26"/>
      <c r="G155" s="25"/>
      <c r="H155" s="25"/>
      <c r="I155" s="25"/>
      <c r="J155" s="25"/>
      <c r="K155" s="25"/>
      <c r="L155" s="25"/>
      <c r="M155" s="25"/>
      <c r="N155" s="25"/>
      <c r="O155" s="25"/>
      <c r="P155" s="2"/>
    </row>
    <row r="156" spans="2:16" hidden="1" x14ac:dyDescent="0.2">
      <c r="B156" s="29" t="s">
        <v>64</v>
      </c>
      <c r="C156" s="26"/>
      <c r="D156" s="26"/>
      <c r="E156" s="26"/>
      <c r="F156" s="26"/>
      <c r="G156" s="25"/>
      <c r="H156" s="25"/>
      <c r="I156" s="25"/>
      <c r="J156" s="25"/>
      <c r="K156" s="25"/>
      <c r="L156" s="25"/>
      <c r="M156" s="25"/>
      <c r="N156" s="25"/>
      <c r="O156" s="25"/>
      <c r="P156" s="2"/>
    </row>
    <row r="157" spans="2:16" hidden="1" x14ac:dyDescent="0.2">
      <c r="B157" s="29" t="s">
        <v>63</v>
      </c>
      <c r="C157" s="26"/>
      <c r="D157" s="26"/>
      <c r="E157" s="26"/>
      <c r="F157" s="26"/>
      <c r="G157" s="25"/>
      <c r="H157" s="25"/>
      <c r="I157" s="25"/>
      <c r="J157" s="25"/>
      <c r="K157" s="25"/>
      <c r="L157" s="25"/>
      <c r="M157" s="25"/>
      <c r="N157" s="25"/>
      <c r="O157" s="25"/>
      <c r="P157" s="2"/>
    </row>
    <row r="158" spans="2:16" hidden="1" x14ac:dyDescent="0.2">
      <c r="B158" s="29" t="s">
        <v>28</v>
      </c>
      <c r="C158" s="26"/>
      <c r="D158" s="26"/>
      <c r="E158" s="26"/>
      <c r="F158" s="26"/>
      <c r="G158" s="25"/>
      <c r="H158" s="25"/>
      <c r="I158" s="25"/>
      <c r="J158" s="25"/>
      <c r="K158" s="25"/>
      <c r="L158" s="25"/>
      <c r="M158" s="25"/>
      <c r="N158" s="25"/>
      <c r="O158" s="25"/>
      <c r="P158" s="2"/>
    </row>
    <row r="159" spans="2:16" hidden="1" x14ac:dyDescent="0.2">
      <c r="B159" s="29" t="s">
        <v>62</v>
      </c>
      <c r="C159" s="26"/>
      <c r="D159" s="26"/>
      <c r="E159" s="26"/>
      <c r="F159" s="26"/>
      <c r="G159" s="25"/>
      <c r="H159" s="25"/>
      <c r="I159" s="25"/>
      <c r="J159" s="25"/>
      <c r="K159" s="25"/>
      <c r="L159" s="25"/>
      <c r="M159" s="25"/>
      <c r="N159" s="25"/>
      <c r="O159" s="25"/>
      <c r="P159" s="2"/>
    </row>
    <row r="160" spans="2:16" x14ac:dyDescent="0.2">
      <c r="B160" s="26"/>
      <c r="C160" s="26"/>
      <c r="D160" s="26"/>
      <c r="E160" s="26"/>
      <c r="F160" s="26"/>
      <c r="G160" s="25"/>
      <c r="H160" s="25"/>
      <c r="I160" s="25"/>
      <c r="J160" s="25"/>
      <c r="K160" s="25"/>
      <c r="L160" s="25"/>
      <c r="M160" s="25"/>
      <c r="N160" s="25"/>
      <c r="O160" s="25"/>
      <c r="P160" s="2"/>
    </row>
    <row r="161" spans="2:16" x14ac:dyDescent="0.2">
      <c r="B161" s="26"/>
      <c r="C161" s="26"/>
      <c r="D161" s="26"/>
      <c r="E161" s="26"/>
      <c r="F161" s="26"/>
      <c r="G161" s="25"/>
      <c r="H161" s="25"/>
      <c r="I161" s="25"/>
      <c r="J161" s="25"/>
      <c r="K161" s="25"/>
      <c r="L161" s="25"/>
      <c r="M161" s="25"/>
      <c r="N161" s="25"/>
      <c r="O161" s="25"/>
      <c r="P161" s="2"/>
    </row>
    <row r="162" spans="2:16" x14ac:dyDescent="0.2">
      <c r="B162" s="26"/>
      <c r="C162" s="26"/>
      <c r="D162" s="26"/>
      <c r="E162" s="26"/>
      <c r="F162" s="26"/>
      <c r="G162" s="25"/>
      <c r="H162" s="25"/>
      <c r="I162" s="25"/>
      <c r="J162" s="25"/>
      <c r="K162" s="25"/>
      <c r="L162" s="25"/>
      <c r="M162" s="25"/>
      <c r="N162" s="25"/>
      <c r="O162" s="25"/>
      <c r="P162" s="2"/>
    </row>
    <row r="163" spans="2:16" hidden="1" x14ac:dyDescent="0.2">
      <c r="B163" s="26" t="s">
        <v>102</v>
      </c>
      <c r="C163" s="26"/>
      <c r="D163" s="26"/>
      <c r="E163" s="26"/>
      <c r="F163" s="26"/>
      <c r="G163" s="25"/>
      <c r="H163" s="25"/>
      <c r="I163" s="25"/>
      <c r="J163" s="25"/>
      <c r="K163" s="25"/>
      <c r="L163" s="25"/>
      <c r="M163" s="25"/>
      <c r="N163" s="25"/>
      <c r="O163" s="25"/>
      <c r="P163" s="2"/>
    </row>
    <row r="164" spans="2:16" hidden="1" x14ac:dyDescent="0.2">
      <c r="B164" s="29" t="s">
        <v>44</v>
      </c>
      <c r="C164" s="26"/>
      <c r="D164" s="26"/>
      <c r="E164" s="26"/>
      <c r="F164" s="26"/>
      <c r="G164" s="25"/>
      <c r="H164" s="25"/>
      <c r="I164" s="25"/>
      <c r="J164" s="25"/>
      <c r="K164" s="25"/>
      <c r="L164" s="25"/>
      <c r="M164" s="25"/>
      <c r="N164" s="25"/>
      <c r="O164" s="25"/>
    </row>
    <row r="165" spans="2:16" hidden="1" x14ac:dyDescent="0.2">
      <c r="B165" s="29" t="s">
        <v>55</v>
      </c>
      <c r="C165" s="26"/>
      <c r="D165" s="26"/>
      <c r="E165" s="26"/>
      <c r="F165" s="26"/>
      <c r="G165" s="25"/>
      <c r="H165" s="25"/>
      <c r="I165" s="25"/>
      <c r="J165" s="25"/>
      <c r="K165" s="25"/>
      <c r="L165" s="25"/>
      <c r="M165" s="25"/>
      <c r="N165" s="25"/>
      <c r="O165" s="25"/>
    </row>
    <row r="166" spans="2:16" x14ac:dyDescent="0.2">
      <c r="B166" s="25"/>
      <c r="C166" s="26"/>
      <c r="D166" s="26"/>
      <c r="E166" s="26"/>
      <c r="F166" s="26"/>
      <c r="G166" s="25"/>
      <c r="H166" s="25"/>
      <c r="I166" s="25"/>
      <c r="J166" s="25"/>
      <c r="K166" s="25"/>
      <c r="L166" s="25"/>
      <c r="M166" s="25"/>
      <c r="N166" s="25"/>
      <c r="O166" s="25"/>
    </row>
    <row r="167" spans="2:16" x14ac:dyDescent="0.2">
      <c r="B167" s="36"/>
      <c r="C167" s="26"/>
      <c r="D167" s="26"/>
      <c r="E167" s="26"/>
      <c r="F167" s="26"/>
      <c r="G167" s="25"/>
      <c r="H167" s="25"/>
      <c r="I167" s="25"/>
      <c r="J167" s="25"/>
      <c r="K167" s="25"/>
      <c r="L167" s="25"/>
      <c r="M167" s="25"/>
      <c r="N167" s="25"/>
      <c r="O167" s="25"/>
    </row>
    <row r="168" spans="2:16" x14ac:dyDescent="0.2">
      <c r="B168" s="36"/>
      <c r="C168" s="26"/>
      <c r="D168" s="26"/>
      <c r="E168" s="26"/>
      <c r="F168" s="26"/>
      <c r="G168" s="25"/>
      <c r="H168" s="25"/>
      <c r="I168" s="25"/>
      <c r="J168" s="25"/>
      <c r="K168" s="25"/>
      <c r="L168" s="25"/>
      <c r="M168" s="25"/>
      <c r="N168" s="25"/>
      <c r="O168" s="25"/>
    </row>
    <row r="169" spans="2:16" x14ac:dyDescent="0.2">
      <c r="B169" s="36"/>
      <c r="C169" s="26"/>
      <c r="D169" s="26"/>
      <c r="E169" s="26"/>
      <c r="F169" s="26"/>
      <c r="G169" s="25"/>
      <c r="H169" s="25"/>
      <c r="I169" s="25"/>
      <c r="J169" s="25"/>
      <c r="K169" s="25"/>
      <c r="L169" s="25"/>
      <c r="M169" s="25"/>
      <c r="N169" s="25"/>
      <c r="O169" s="25"/>
    </row>
    <row r="170" spans="2:16" x14ac:dyDescent="0.2">
      <c r="B170" s="36"/>
      <c r="C170" s="26"/>
      <c r="D170" s="26"/>
      <c r="E170" s="26"/>
      <c r="F170" s="26"/>
      <c r="G170" s="25"/>
      <c r="H170" s="25"/>
      <c r="I170" s="25"/>
      <c r="J170" s="25"/>
      <c r="K170" s="25"/>
      <c r="L170" s="25"/>
      <c r="M170" s="25"/>
      <c r="N170" s="25"/>
      <c r="O170" s="25"/>
    </row>
    <row r="171" spans="2:16" x14ac:dyDescent="0.2">
      <c r="B171" s="36"/>
      <c r="C171" s="26"/>
      <c r="D171" s="26"/>
      <c r="E171" s="26"/>
      <c r="F171" s="26"/>
      <c r="G171" s="25"/>
      <c r="H171" s="25"/>
      <c r="I171" s="25"/>
      <c r="J171" s="25"/>
      <c r="K171" s="25"/>
      <c r="L171" s="25"/>
      <c r="M171" s="25"/>
      <c r="N171" s="25"/>
      <c r="O171" s="25"/>
    </row>
    <row r="172" spans="2:16" s="2" customFormat="1" ht="25.5" hidden="1" x14ac:dyDescent="0.2">
      <c r="B172" s="31" t="s">
        <v>107</v>
      </c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</row>
    <row r="173" spans="2:16" s="2" customFormat="1" hidden="1" x14ac:dyDescent="0.2">
      <c r="B173" s="32" t="s">
        <v>106</v>
      </c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</row>
    <row r="174" spans="2:16" s="2" customFormat="1" ht="38.25" hidden="1" x14ac:dyDescent="0.2">
      <c r="B174" s="37" t="s">
        <v>52</v>
      </c>
    </row>
    <row r="175" spans="2:16" s="2" customFormat="1" ht="51" hidden="1" x14ac:dyDescent="0.2">
      <c r="B175" s="37" t="s">
        <v>96</v>
      </c>
    </row>
    <row r="176" spans="2:16" s="2" customFormat="1" ht="51" hidden="1" x14ac:dyDescent="0.2">
      <c r="B176" s="37" t="s">
        <v>97</v>
      </c>
    </row>
    <row r="177" spans="2:2" s="2" customFormat="1" ht="76.5" hidden="1" x14ac:dyDescent="0.2">
      <c r="B177" s="37" t="s">
        <v>98</v>
      </c>
    </row>
    <row r="178" spans="2:2" s="2" customFormat="1" ht="51" hidden="1" x14ac:dyDescent="0.2">
      <c r="B178" s="37" t="s">
        <v>99</v>
      </c>
    </row>
    <row r="179" spans="2:2" s="2" customFormat="1" ht="38.25" hidden="1" x14ac:dyDescent="0.2">
      <c r="B179" s="37" t="s">
        <v>100</v>
      </c>
    </row>
    <row r="180" spans="2:2" s="2" customFormat="1" ht="38.25" hidden="1" x14ac:dyDescent="0.2">
      <c r="B180" s="37" t="s">
        <v>92</v>
      </c>
    </row>
    <row r="181" spans="2:2" s="2" customFormat="1" hidden="1" x14ac:dyDescent="0.2">
      <c r="B181" s="37" t="s">
        <v>65</v>
      </c>
    </row>
  </sheetData>
  <sheetProtection algorithmName="SHA-512" hashValue="OGKv4LZDYgE6iSSysNl9lHkelPYrexRdCt68+l3EKepnWumY3+iin2JwTm1w41l3lr7ApTbklcUlmA5/NwZZuA==" saltValue="scz1uHz31WljOEW5UCIJVQ==" spinCount="100000" sheet="1" formatColumns="0" formatRows="0"/>
  <protectedRanges>
    <protectedRange algorithmName="SHA-512" hashValue="vX48l+wuRnmHaEKXn/pnUJi+XXB7Y980SLOHaQx67RWqN84NOTHVTWmaDHRse2oLltV+Qi8MyU0QAqa05Sf0rA==" saltValue="MwFkZ5DiOIeF4Q8iTM01bA==" spinCount="100000" sqref="D46:P46" name="Rango1"/>
  </protectedRanges>
  <mergeCells count="58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C12:P12"/>
    <mergeCell ref="C14:P14"/>
    <mergeCell ref="B7:P8"/>
    <mergeCell ref="J10:M10"/>
    <mergeCell ref="N10:P10"/>
    <mergeCell ref="C10:I10"/>
    <mergeCell ref="C22:P22"/>
    <mergeCell ref="C24:P24"/>
    <mergeCell ref="B25:P25"/>
    <mergeCell ref="C16:P16"/>
    <mergeCell ref="C18:P18"/>
    <mergeCell ref="B20:P20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C34:P34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66:P66"/>
    <mergeCell ref="B66:B69"/>
    <mergeCell ref="B49:P64"/>
    <mergeCell ref="A65:Q65"/>
    <mergeCell ref="B43:P43"/>
    <mergeCell ref="B45:B46"/>
    <mergeCell ref="B48:P48"/>
    <mergeCell ref="D46:I46"/>
    <mergeCell ref="J46:O46"/>
    <mergeCell ref="C70:P70"/>
    <mergeCell ref="C71:P71"/>
    <mergeCell ref="C67:P67"/>
    <mergeCell ref="C68:P68"/>
    <mergeCell ref="C69:P69"/>
  </mergeCells>
  <conditionalFormatting sqref="D46">
    <cfRule type="cellIs" dxfId="146" priority="16" stopIfTrue="1" operator="lessThan">
      <formula>0.85</formula>
    </cfRule>
    <cfRule type="cellIs" dxfId="145" priority="17" stopIfTrue="1" operator="between">
      <formula>0.85</formula>
      <formula>0.9499</formula>
    </cfRule>
    <cfRule type="cellIs" dxfId="144" priority="18" stopIfTrue="1" operator="greaterThanOrEqual">
      <formula>0.95</formula>
    </cfRule>
  </conditionalFormatting>
  <conditionalFormatting sqref="J46">
    <cfRule type="cellIs" dxfId="143" priority="1" stopIfTrue="1" operator="lessThan">
      <formula>0.85</formula>
    </cfRule>
    <cfRule type="cellIs" dxfId="142" priority="2" stopIfTrue="1" operator="between">
      <formula>0.85</formula>
      <formula>0.9499</formula>
    </cfRule>
    <cfRule type="cellIs" dxfId="141" priority="3" stopIfTrue="1" operator="greaterThanOrEqual">
      <formula>0.95</formula>
    </cfRule>
  </conditionalFormatting>
  <conditionalFormatting sqref="P46">
    <cfRule type="cellIs" dxfId="140" priority="4" stopIfTrue="1" operator="lessThan">
      <formula>0.85</formula>
    </cfRule>
    <cfRule type="cellIs" dxfId="139" priority="5" stopIfTrue="1" operator="between">
      <formula>0.85</formula>
      <formula>0.9499</formula>
    </cfRule>
    <cfRule type="cellIs" dxfId="138" priority="6" stopIfTrue="1" operator="greaterThanOrEqual">
      <formula>0.95</formula>
    </cfRule>
  </conditionalFormatting>
  <dataValidations count="6">
    <dataValidation type="list" allowBlank="1" showInputMessage="1" showErrorMessage="1" sqref="C18:P18" xr:uid="{00000000-0002-0000-0000-000000000000}">
      <formula1>$B$122:$B$128</formula1>
    </dataValidation>
    <dataValidation type="list" allowBlank="1" showInputMessage="1" showErrorMessage="1" sqref="C32:P32 C36:P36 C34:P34" xr:uid="{00000000-0002-0000-0000-000001000000}">
      <formula1>$Q$96:$Q$101</formula1>
    </dataValidation>
    <dataValidation type="list" allowBlank="1" showInputMessage="1" showErrorMessage="1" sqref="N10:P10" xr:uid="{00000000-0002-0000-0000-000002000000}">
      <formula1>"Economicos,Eficiencia,Eficacia, Efectividad,Calidad"</formula1>
    </dataValidation>
    <dataValidation type="list" allowBlank="1" showInputMessage="1" showErrorMessage="1" sqref="C10:I10" xr:uid="{00000000-0002-0000-0000-000003000000}">
      <formula1>"2024,2025,2026,2027,2028,2029"</formula1>
    </dataValidation>
    <dataValidation type="list" allowBlank="1" showInputMessage="1" showErrorMessage="1" sqref="C12:P12" xr:uid="{00000000-0002-0000-0000-000004000000}">
      <formula1>$B$133:$B$159</formula1>
    </dataValidation>
    <dataValidation type="list" allowBlank="1" showInputMessage="1" showErrorMessage="1" sqref="C71:P71" xr:uid="{00000000-0002-0000-0000-000005000000}">
      <formula1>$B$164:$B$165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6"/>
  <sheetViews>
    <sheetView topLeftCell="A9" zoomScale="80" zoomScaleNormal="80" workbookViewId="0">
      <selection activeCell="I10" sqref="I10:K11"/>
    </sheetView>
  </sheetViews>
  <sheetFormatPr baseColWidth="10" defaultColWidth="11.42578125" defaultRowHeight="30" customHeight="1" x14ac:dyDescent="0.2"/>
  <cols>
    <col min="1" max="1" width="28.5703125" style="52" customWidth="1"/>
    <col min="2" max="2" width="27" style="8" bestFit="1" customWidth="1"/>
    <col min="3" max="8" width="17.28515625" style="8" customWidth="1"/>
    <col min="9" max="9" width="5.28515625" style="8" customWidth="1"/>
    <col min="10" max="10" width="10.7109375" style="8" customWidth="1"/>
    <col min="11" max="11" width="57.42578125" style="8" customWidth="1"/>
    <col min="12" max="14" width="11.42578125" style="8"/>
    <col min="15" max="15" width="11.42578125" style="2" hidden="1" customWidth="1"/>
    <col min="16" max="16384" width="11.42578125" style="8"/>
  </cols>
  <sheetData>
    <row r="1" spans="1:18" ht="30" customHeight="1" x14ac:dyDescent="0.25">
      <c r="A1" s="242"/>
      <c r="B1" s="243" t="s">
        <v>35</v>
      </c>
      <c r="C1" s="244"/>
      <c r="D1" s="244"/>
      <c r="E1" s="244"/>
      <c r="F1" s="244"/>
      <c r="G1" s="244"/>
      <c r="H1" s="244"/>
      <c r="I1" s="245"/>
      <c r="J1" s="246" t="s">
        <v>36</v>
      </c>
      <c r="K1" s="246"/>
      <c r="L1" s="39"/>
      <c r="M1" s="39"/>
      <c r="P1" s="39"/>
      <c r="Q1" s="39"/>
      <c r="R1" s="39"/>
    </row>
    <row r="2" spans="1:18" ht="30" customHeight="1" x14ac:dyDescent="0.25">
      <c r="A2" s="242"/>
      <c r="B2" s="243" t="s">
        <v>56</v>
      </c>
      <c r="C2" s="244"/>
      <c r="D2" s="244"/>
      <c r="E2" s="244"/>
      <c r="F2" s="244"/>
      <c r="G2" s="244"/>
      <c r="H2" s="244"/>
      <c r="I2" s="245"/>
      <c r="J2" s="246" t="s">
        <v>103</v>
      </c>
      <c r="K2" s="246"/>
      <c r="L2" s="39"/>
      <c r="M2" s="39"/>
      <c r="O2" s="3">
        <v>0.8</v>
      </c>
      <c r="P2" s="39"/>
      <c r="Q2" s="39"/>
      <c r="R2" s="39"/>
    </row>
    <row r="3" spans="1:18" ht="30" customHeight="1" x14ac:dyDescent="0.25">
      <c r="A3" s="242"/>
      <c r="B3" s="243" t="s">
        <v>57</v>
      </c>
      <c r="C3" s="244"/>
      <c r="D3" s="244"/>
      <c r="E3" s="244"/>
      <c r="F3" s="244"/>
      <c r="G3" s="244"/>
      <c r="H3" s="244"/>
      <c r="I3" s="245"/>
      <c r="J3" s="246" t="s">
        <v>104</v>
      </c>
      <c r="K3" s="246"/>
      <c r="L3" s="39"/>
      <c r="M3" s="39"/>
      <c r="O3" s="3">
        <v>0.79998999999999998</v>
      </c>
      <c r="P3" s="39"/>
      <c r="Q3" s="39"/>
      <c r="R3" s="39"/>
    </row>
    <row r="4" spans="1:18" ht="30" customHeight="1" x14ac:dyDescent="0.25">
      <c r="A4" s="242"/>
      <c r="B4" s="243" t="s">
        <v>58</v>
      </c>
      <c r="C4" s="244"/>
      <c r="D4" s="244"/>
      <c r="E4" s="244"/>
      <c r="F4" s="244"/>
      <c r="G4" s="244"/>
      <c r="H4" s="244"/>
      <c r="I4" s="245"/>
      <c r="J4" s="246" t="s">
        <v>40</v>
      </c>
      <c r="K4" s="246"/>
      <c r="L4" s="40"/>
      <c r="M4" s="40"/>
      <c r="O4" s="3">
        <v>0.65</v>
      </c>
      <c r="P4" s="40"/>
      <c r="Q4" s="40"/>
      <c r="R4" s="40"/>
    </row>
    <row r="5" spans="1:18" ht="18" x14ac:dyDescent="0.25">
      <c r="A5" s="41"/>
      <c r="B5" s="42"/>
      <c r="C5" s="43"/>
      <c r="D5" s="43"/>
      <c r="E5" s="43"/>
      <c r="F5" s="43"/>
      <c r="G5" s="43"/>
      <c r="H5" s="43"/>
      <c r="I5" s="44"/>
      <c r="J5" s="44"/>
      <c r="K5" s="44"/>
      <c r="L5" s="40"/>
      <c r="M5" s="40"/>
      <c r="O5" s="3">
        <v>0.64999899999999999</v>
      </c>
      <c r="P5" s="40"/>
      <c r="Q5" s="40"/>
      <c r="R5" s="40"/>
    </row>
    <row r="6" spans="1:18" ht="21" customHeight="1" x14ac:dyDescent="0.2">
      <c r="A6" s="45" t="s">
        <v>0</v>
      </c>
      <c r="B6" s="239" t="str">
        <f>IF('1. Informes, estudios, proyecto'!C12="","",'1. Informes, estudios, proyecto'!C12)</f>
        <v>ANALISIS ECONOMICO Y DE RIESGO</v>
      </c>
      <c r="C6" s="239"/>
      <c r="D6" s="239"/>
      <c r="E6" s="239"/>
      <c r="F6" s="239"/>
      <c r="G6" s="239"/>
      <c r="H6" s="239"/>
      <c r="I6" s="239"/>
      <c r="J6" s="239"/>
      <c r="K6" s="239"/>
      <c r="O6" s="3"/>
    </row>
    <row r="7" spans="1:18" ht="11.25" customHeight="1" thickBot="1" x14ac:dyDescent="0.2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O7" s="3"/>
    </row>
    <row r="8" spans="1:18" s="46" customFormat="1" ht="30" customHeight="1" x14ac:dyDescent="0.2">
      <c r="A8" s="247" t="s">
        <v>59</v>
      </c>
      <c r="B8" s="249" t="s">
        <v>20</v>
      </c>
      <c r="C8" s="249" t="str">
        <f>IF('1. Informes, estudios, proyecto'!C12="","",'1. Informes, estudios, proyecto'!C12)</f>
        <v>ANALISIS ECONOMICO Y DE RIESGO</v>
      </c>
      <c r="D8" s="249"/>
      <c r="E8" s="249"/>
      <c r="F8" s="249"/>
      <c r="G8" s="249"/>
      <c r="H8" s="249"/>
      <c r="I8" s="249" t="s">
        <v>61</v>
      </c>
      <c r="J8" s="249"/>
      <c r="K8" s="251"/>
      <c r="O8" s="2"/>
    </row>
    <row r="9" spans="1:18" s="48" customFormat="1" ht="30" customHeight="1" thickBot="1" x14ac:dyDescent="0.25">
      <c r="A9" s="248"/>
      <c r="B9" s="250"/>
      <c r="C9" s="47" t="s">
        <v>140</v>
      </c>
      <c r="D9" s="47" t="s">
        <v>60</v>
      </c>
      <c r="E9" s="47" t="s">
        <v>141</v>
      </c>
      <c r="F9" s="47" t="s">
        <v>60</v>
      </c>
      <c r="G9" s="47" t="s">
        <v>10</v>
      </c>
      <c r="H9" s="47" t="s">
        <v>60</v>
      </c>
      <c r="I9" s="250"/>
      <c r="J9" s="250"/>
      <c r="K9" s="252"/>
      <c r="O9" s="2"/>
    </row>
    <row r="10" spans="1:18" ht="188.25" customHeight="1" x14ac:dyDescent="0.2">
      <c r="A10" s="253" t="str">
        <f>IF('1. Informes, estudios, proyecto'!M40="","",'1. Informes, estudios, proyecto'!M40)</f>
        <v xml:space="preserve">Grupo de Estudios Empresariales </v>
      </c>
      <c r="B10" s="49" t="str">
        <f>IF('1. Informes, estudios, proyecto'!B40="","",'1. Informes, estudios, proyecto'!B40)</f>
        <v>No. de informes, estudios o proyectos de investigación realizados.</v>
      </c>
      <c r="C10" s="50"/>
      <c r="D10" s="255" t="str">
        <f>IF(C10=0,"0",C10/C11)</f>
        <v>0</v>
      </c>
      <c r="E10" s="50"/>
      <c r="F10" s="255" t="str">
        <f>IF(E10=0,"0",E10/E11)</f>
        <v>0</v>
      </c>
      <c r="G10" s="116">
        <f>+C10+E10</f>
        <v>0</v>
      </c>
      <c r="H10" s="255" t="str">
        <f>IF(G10=0,"0",G10/G11)</f>
        <v>0</v>
      </c>
      <c r="I10" s="240"/>
      <c r="J10" s="240"/>
      <c r="K10" s="241"/>
    </row>
    <row r="11" spans="1:18" ht="154.5" customHeight="1" thickBot="1" x14ac:dyDescent="0.25">
      <c r="A11" s="254"/>
      <c r="B11" s="56" t="str">
        <f>IF('1. Informes, estudios, proyecto'!B41="","",'1. Informes, estudios, proyecto'!B41)</f>
        <v>No. de informes, estudios o proyectos de investigación programados</v>
      </c>
      <c r="C11" s="57"/>
      <c r="D11" s="256"/>
      <c r="E11" s="57"/>
      <c r="F11" s="256"/>
      <c r="G11" s="57">
        <f>+C11+E11</f>
        <v>0</v>
      </c>
      <c r="H11" s="256"/>
      <c r="I11" s="240"/>
      <c r="J11" s="240"/>
      <c r="K11" s="241"/>
    </row>
    <row r="12" spans="1:18" ht="30" customHeight="1" x14ac:dyDescent="0.2">
      <c r="C12" s="53"/>
      <c r="D12" s="53"/>
      <c r="E12" s="53"/>
      <c r="F12" s="53"/>
      <c r="G12" s="53"/>
      <c r="H12" s="53"/>
    </row>
    <row r="66" spans="15:15" ht="30" customHeight="1" x14ac:dyDescent="0.2">
      <c r="O66" s="23"/>
    </row>
    <row r="136" spans="15:15" ht="30" customHeight="1" x14ac:dyDescent="0.2">
      <c r="O136" s="1"/>
    </row>
    <row r="137" spans="15:15" ht="30" customHeight="1" x14ac:dyDescent="0.2">
      <c r="O137" s="1"/>
    </row>
    <row r="138" spans="15:15" ht="30" customHeight="1" x14ac:dyDescent="0.2">
      <c r="O138" s="1"/>
    </row>
    <row r="139" spans="15:15" ht="30" customHeight="1" x14ac:dyDescent="0.2">
      <c r="O139" s="1"/>
    </row>
    <row r="140" spans="15:15" ht="30" customHeight="1" x14ac:dyDescent="0.2">
      <c r="O140" s="1"/>
    </row>
    <row r="141" spans="15:15" ht="30" customHeight="1" x14ac:dyDescent="0.2">
      <c r="O141" s="1"/>
    </row>
    <row r="142" spans="15:15" ht="30" customHeight="1" x14ac:dyDescent="0.2">
      <c r="O142" s="1"/>
    </row>
    <row r="143" spans="15:15" ht="30" customHeight="1" x14ac:dyDescent="0.2">
      <c r="O143" s="1"/>
    </row>
    <row r="144" spans="15:15" ht="30" customHeight="1" x14ac:dyDescent="0.2">
      <c r="O144" s="1"/>
    </row>
    <row r="145" spans="15:15" ht="30" customHeight="1" x14ac:dyDescent="0.2">
      <c r="O145" s="1"/>
    </row>
    <row r="146" spans="15:15" ht="30" customHeight="1" x14ac:dyDescent="0.2">
      <c r="O146" s="1"/>
    </row>
  </sheetData>
  <sheetProtection formatColumns="0" formatRows="0"/>
  <protectedRanges>
    <protectedRange algorithmName="SHA-512" hashValue="KS4Q2Jl2vFkME8RBb2pO120bS9KJePaAJF7hok8uo0zXzRS0/i4rPao6oPurYmhVFOTOIi1JGhQ0VDF228Cbqg==" saltValue="WbGACw7kiHYphH5Biul2hQ==" spinCount="100000" sqref="D10 F10 H10" name="Rango1"/>
  </protectedRanges>
  <mergeCells count="20">
    <mergeCell ref="D10:D11"/>
    <mergeCell ref="I11:K11"/>
    <mergeCell ref="H10:H11"/>
    <mergeCell ref="F10:F11"/>
    <mergeCell ref="B6:K6"/>
    <mergeCell ref="I10:K10"/>
    <mergeCell ref="A1:A4"/>
    <mergeCell ref="B1:I1"/>
    <mergeCell ref="J1:K1"/>
    <mergeCell ref="B2:I2"/>
    <mergeCell ref="J2:K2"/>
    <mergeCell ref="B3:I3"/>
    <mergeCell ref="J3:K3"/>
    <mergeCell ref="B4:I4"/>
    <mergeCell ref="J4:K4"/>
    <mergeCell ref="A8:A9"/>
    <mergeCell ref="B8:B9"/>
    <mergeCell ref="C8:H8"/>
    <mergeCell ref="I8:K9"/>
    <mergeCell ref="A10:A11"/>
  </mergeCells>
  <conditionalFormatting sqref="D10:D11">
    <cfRule type="cellIs" dxfId="137" priority="13" stopIfTrue="1" operator="lessThan">
      <formula>0.85</formula>
    </cfRule>
    <cfRule type="cellIs" dxfId="136" priority="14" stopIfTrue="1" operator="between">
      <formula>0.85</formula>
      <formula>0.9499</formula>
    </cfRule>
    <cfRule type="cellIs" dxfId="135" priority="15" stopIfTrue="1" operator="greaterThanOrEqual">
      <formula>0.95</formula>
    </cfRule>
  </conditionalFormatting>
  <conditionalFormatting sqref="F10:F11">
    <cfRule type="cellIs" dxfId="134" priority="4" stopIfTrue="1" operator="lessThan">
      <formula>0.85</formula>
    </cfRule>
    <cfRule type="cellIs" dxfId="133" priority="5" stopIfTrue="1" operator="between">
      <formula>0.85</formula>
      <formula>0.9499</formula>
    </cfRule>
    <cfRule type="cellIs" dxfId="132" priority="6" stopIfTrue="1" operator="greaterThanOrEqual">
      <formula>0.95</formula>
    </cfRule>
  </conditionalFormatting>
  <conditionalFormatting sqref="H10:H11">
    <cfRule type="cellIs" dxfId="131" priority="1" stopIfTrue="1" operator="lessThan">
      <formula>0.85</formula>
    </cfRule>
    <cfRule type="cellIs" dxfId="130" priority="2" stopIfTrue="1" operator="between">
      <formula>0.85</formula>
      <formula>0.9499</formula>
    </cfRule>
    <cfRule type="cellIs" dxfId="129" priority="3" stopIfTrue="1" operator="greaterThanOrEqual">
      <formula>0.95</formula>
    </cfRule>
  </conditionalFormatting>
  <pageMargins left="0.7" right="0.7" top="0.75" bottom="0.75" header="0.3" footer="0.3"/>
  <pageSetup orientation="portrait" r:id="rId1"/>
  <ignoredErrors>
    <ignoredError sqref="G10" formula="1"/>
    <ignoredError sqref="G1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411B-1CA7-4268-913F-8A0DFA7BF329}">
  <dimension ref="A1:S187"/>
  <sheetViews>
    <sheetView topLeftCell="C10" workbookViewId="0">
      <selection activeCell="C10" sqref="C10:I10"/>
    </sheetView>
  </sheetViews>
  <sheetFormatPr baseColWidth="10" defaultColWidth="11.42578125" defaultRowHeight="12.75" x14ac:dyDescent="0.2"/>
  <cols>
    <col min="1" max="1" width="3" style="59" customWidth="1"/>
    <col min="2" max="2" width="30" style="59" customWidth="1"/>
    <col min="3" max="3" width="34.140625" style="59" customWidth="1"/>
    <col min="4" max="15" width="8.5703125" style="59" customWidth="1"/>
    <col min="16" max="16" width="24.85546875" style="59" customWidth="1"/>
    <col min="17" max="18" width="11.7109375" style="59" customWidth="1"/>
    <col min="19" max="19" width="11.42578125" style="60" hidden="1" customWidth="1"/>
    <col min="20" max="16384" width="11.42578125" style="59"/>
  </cols>
  <sheetData>
    <row r="1" spans="2:19" ht="13.5" thickBot="1" x14ac:dyDescent="0.25"/>
    <row r="2" spans="2:19" ht="16.5" customHeight="1" x14ac:dyDescent="0.2">
      <c r="B2" s="218"/>
      <c r="C2" s="221" t="s">
        <v>35</v>
      </c>
      <c r="D2" s="222"/>
      <c r="E2" s="222"/>
      <c r="F2" s="222"/>
      <c r="G2" s="222"/>
      <c r="H2" s="222"/>
      <c r="I2" s="222"/>
      <c r="J2" s="222"/>
      <c r="K2" s="222"/>
      <c r="L2" s="222"/>
      <c r="M2" s="223"/>
      <c r="N2" s="224" t="s">
        <v>94</v>
      </c>
      <c r="O2" s="225"/>
      <c r="P2" s="226"/>
      <c r="S2" s="61">
        <v>0.8</v>
      </c>
    </row>
    <row r="3" spans="2:19" ht="15.75" customHeight="1" x14ac:dyDescent="0.2">
      <c r="B3" s="219"/>
      <c r="C3" s="227" t="s">
        <v>37</v>
      </c>
      <c r="D3" s="228"/>
      <c r="E3" s="228"/>
      <c r="F3" s="228"/>
      <c r="G3" s="228"/>
      <c r="H3" s="228"/>
      <c r="I3" s="228"/>
      <c r="J3" s="228"/>
      <c r="K3" s="228"/>
      <c r="L3" s="228"/>
      <c r="M3" s="229"/>
      <c r="N3" s="230" t="s">
        <v>103</v>
      </c>
      <c r="O3" s="231"/>
      <c r="P3" s="232"/>
      <c r="S3" s="61">
        <v>0.79998999999999998</v>
      </c>
    </row>
    <row r="4" spans="2:19" ht="15.75" customHeight="1" x14ac:dyDescent="0.2">
      <c r="B4" s="219"/>
      <c r="C4" s="227" t="s">
        <v>38</v>
      </c>
      <c r="D4" s="228"/>
      <c r="E4" s="228"/>
      <c r="F4" s="228"/>
      <c r="G4" s="228"/>
      <c r="H4" s="228"/>
      <c r="I4" s="228"/>
      <c r="J4" s="228"/>
      <c r="K4" s="228"/>
      <c r="L4" s="228"/>
      <c r="M4" s="229"/>
      <c r="N4" s="230" t="s">
        <v>95</v>
      </c>
      <c r="O4" s="231"/>
      <c r="P4" s="232"/>
      <c r="S4" s="61">
        <v>0.65</v>
      </c>
    </row>
    <row r="5" spans="2:19" ht="16.5" customHeight="1" thickBot="1" x14ac:dyDescent="0.25">
      <c r="B5" s="220"/>
      <c r="C5" s="233" t="s">
        <v>39</v>
      </c>
      <c r="D5" s="234"/>
      <c r="E5" s="234"/>
      <c r="F5" s="234"/>
      <c r="G5" s="234"/>
      <c r="H5" s="234"/>
      <c r="I5" s="234"/>
      <c r="J5" s="234"/>
      <c r="K5" s="234"/>
      <c r="L5" s="234"/>
      <c r="M5" s="235"/>
      <c r="N5" s="236" t="s">
        <v>40</v>
      </c>
      <c r="O5" s="237"/>
      <c r="P5" s="238"/>
      <c r="S5" s="61">
        <v>0.64999899999999999</v>
      </c>
    </row>
    <row r="6" spans="2:19" ht="3" customHeight="1" thickBot="1" x14ac:dyDescent="0.25">
      <c r="S6" s="61"/>
    </row>
    <row r="7" spans="2:19" x14ac:dyDescent="0.2">
      <c r="B7" s="209" t="s">
        <v>43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1"/>
      <c r="S7" s="61"/>
    </row>
    <row r="8" spans="2:19" ht="13.5" thickBot="1" x14ac:dyDescent="0.25">
      <c r="B8" s="212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4"/>
    </row>
    <row r="9" spans="2:19" ht="3" customHeight="1" thickBot="1" x14ac:dyDescent="0.25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4"/>
    </row>
    <row r="10" spans="2:19" ht="26.25" customHeight="1" thickBot="1" x14ac:dyDescent="0.25">
      <c r="B10" s="38" t="s">
        <v>53</v>
      </c>
      <c r="C10" s="288">
        <v>2026</v>
      </c>
      <c r="D10" s="289"/>
      <c r="E10" s="289"/>
      <c r="F10" s="289"/>
      <c r="G10" s="289"/>
      <c r="H10" s="289"/>
      <c r="I10" s="290"/>
      <c r="J10" s="291" t="s">
        <v>1</v>
      </c>
      <c r="K10" s="292"/>
      <c r="L10" s="292"/>
      <c r="M10" s="293"/>
      <c r="N10" s="200" t="s">
        <v>142</v>
      </c>
      <c r="O10" s="201"/>
      <c r="P10" s="202"/>
    </row>
    <row r="11" spans="2:19" ht="3" customHeight="1" thickBot="1" x14ac:dyDescent="0.25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</row>
    <row r="12" spans="2:19" ht="30" customHeight="1" thickBot="1" x14ac:dyDescent="0.25">
      <c r="B12" s="38" t="s">
        <v>0</v>
      </c>
      <c r="C12" s="120" t="s">
        <v>83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3" spans="2:19" ht="3" customHeight="1" thickBot="1" x14ac:dyDescent="0.25"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</row>
    <row r="14" spans="2:19" ht="30" customHeight="1" thickBot="1" x14ac:dyDescent="0.25">
      <c r="B14" s="38" t="s">
        <v>6</v>
      </c>
      <c r="C14" s="206" t="s">
        <v>131</v>
      </c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8"/>
    </row>
    <row r="15" spans="2:19" ht="3" customHeight="1" thickBot="1" x14ac:dyDescent="0.25"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4"/>
    </row>
    <row r="16" spans="2:19" ht="46.5" customHeight="1" thickBot="1" x14ac:dyDescent="0.25">
      <c r="B16" s="38" t="s">
        <v>24</v>
      </c>
      <c r="C16" s="294" t="s">
        <v>132</v>
      </c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6"/>
    </row>
    <row r="17" spans="1:16" ht="4.5" customHeight="1" thickBot="1" x14ac:dyDescent="0.25"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1:16" ht="30" customHeight="1" thickBot="1" x14ac:dyDescent="0.25">
      <c r="B18" s="38" t="s">
        <v>11</v>
      </c>
      <c r="C18" s="203" t="s">
        <v>108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5"/>
    </row>
    <row r="19" spans="1:16" ht="3" customHeight="1" thickBot="1" x14ac:dyDescent="0.25">
      <c r="A19" s="65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/>
    </row>
    <row r="20" spans="1:16" ht="16.5" customHeight="1" thickBot="1" x14ac:dyDescent="0.25">
      <c r="B20" s="145" t="s">
        <v>25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7"/>
    </row>
    <row r="21" spans="1:16" ht="3" customHeight="1" thickBot="1" x14ac:dyDescent="0.25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</row>
    <row r="22" spans="1:16" ht="66" customHeight="1" thickBot="1" x14ac:dyDescent="0.25">
      <c r="B22" s="38" t="s">
        <v>3</v>
      </c>
      <c r="C22" s="191" t="s">
        <v>133</v>
      </c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</row>
    <row r="23" spans="1:16" ht="3" customHeight="1" thickBot="1" x14ac:dyDescent="0.25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16" ht="98.25" customHeight="1" thickBot="1" x14ac:dyDescent="0.25">
      <c r="B24" s="38" t="s">
        <v>12</v>
      </c>
      <c r="C24" s="194" t="s">
        <v>134</v>
      </c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</row>
    <row r="25" spans="1:16" ht="3" customHeight="1" thickBot="1" x14ac:dyDescent="0.25">
      <c r="B25" s="285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7"/>
    </row>
    <row r="26" spans="1:16" ht="13.5" customHeight="1" thickBot="1" x14ac:dyDescent="0.25">
      <c r="B26" s="38" t="s">
        <v>2</v>
      </c>
      <c r="C26" s="281">
        <v>0.9</v>
      </c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7"/>
    </row>
    <row r="27" spans="1:16" ht="3" customHeight="1" thickBot="1" x14ac:dyDescent="0.25">
      <c r="B27" s="282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4"/>
    </row>
    <row r="28" spans="1:16" ht="12.75" customHeight="1" thickBot="1" x14ac:dyDescent="0.25">
      <c r="B28" s="38" t="s">
        <v>13</v>
      </c>
      <c r="C28" s="89" t="s">
        <v>14</v>
      </c>
      <c r="D28" s="185" t="s">
        <v>145</v>
      </c>
      <c r="E28" s="186"/>
      <c r="F28" s="186"/>
      <c r="G28" s="187"/>
      <c r="H28" s="188" t="s">
        <v>15</v>
      </c>
      <c r="I28" s="188"/>
      <c r="J28" s="188"/>
      <c r="K28" s="185" t="s">
        <v>146</v>
      </c>
      <c r="L28" s="186"/>
      <c r="M28" s="187"/>
      <c r="N28" s="189" t="s">
        <v>16</v>
      </c>
      <c r="O28" s="190"/>
      <c r="P28" s="66" t="s">
        <v>147</v>
      </c>
    </row>
    <row r="29" spans="1:16" ht="3" customHeight="1" thickBot="1" x14ac:dyDescent="0.25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</row>
    <row r="30" spans="1:16" ht="13.5" thickBot="1" x14ac:dyDescent="0.25">
      <c r="B30" s="38" t="s">
        <v>7</v>
      </c>
      <c r="C30" s="119" t="s">
        <v>93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1"/>
    </row>
    <row r="31" spans="1:16" ht="3" customHeight="1" thickBot="1" x14ac:dyDescent="0.25">
      <c r="B31" s="269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1"/>
    </row>
    <row r="32" spans="1:16" ht="13.5" thickBot="1" x14ac:dyDescent="0.25">
      <c r="B32" s="38" t="s">
        <v>4</v>
      </c>
      <c r="C32" s="272" t="s">
        <v>48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1"/>
    </row>
    <row r="33" spans="2:16" ht="3" customHeight="1" thickBot="1" x14ac:dyDescent="0.25">
      <c r="B33" s="269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1"/>
    </row>
    <row r="34" spans="2:16" ht="15.75" customHeight="1" thickBot="1" x14ac:dyDescent="0.25">
      <c r="B34" s="38" t="s">
        <v>22</v>
      </c>
      <c r="C34" s="272" t="s">
        <v>48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1"/>
    </row>
    <row r="35" spans="2:16" ht="3" customHeight="1" thickBot="1" x14ac:dyDescent="0.25">
      <c r="B35" s="273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5"/>
    </row>
    <row r="36" spans="2:16" ht="16.5" customHeight="1" thickBot="1" x14ac:dyDescent="0.25">
      <c r="B36" s="38" t="s">
        <v>42</v>
      </c>
      <c r="C36" s="119" t="s">
        <v>48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1"/>
    </row>
    <row r="37" spans="2:16" ht="3" customHeight="1" thickBot="1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2:16" ht="13.5" thickBot="1" x14ac:dyDescent="0.25">
      <c r="B38" s="276" t="s">
        <v>17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8"/>
    </row>
    <row r="39" spans="2:16" ht="27" customHeight="1" x14ac:dyDescent="0.2">
      <c r="B39" s="70" t="s">
        <v>21</v>
      </c>
      <c r="C39" s="279" t="s">
        <v>18</v>
      </c>
      <c r="D39" s="279"/>
      <c r="E39" s="279"/>
      <c r="F39" s="279"/>
      <c r="G39" s="279"/>
      <c r="H39" s="279" t="s">
        <v>7</v>
      </c>
      <c r="I39" s="279"/>
      <c r="J39" s="279"/>
      <c r="K39" s="279"/>
      <c r="L39" s="279"/>
      <c r="M39" s="279" t="s">
        <v>19</v>
      </c>
      <c r="N39" s="279"/>
      <c r="O39" s="279"/>
      <c r="P39" s="280"/>
    </row>
    <row r="40" spans="2:16" ht="59.25" customHeight="1" x14ac:dyDescent="0.2">
      <c r="B40" s="54" t="s">
        <v>135</v>
      </c>
      <c r="C40" s="155" t="s">
        <v>136</v>
      </c>
      <c r="D40" s="155"/>
      <c r="E40" s="155"/>
      <c r="F40" s="155"/>
      <c r="G40" s="155"/>
      <c r="H40" s="156" t="s">
        <v>126</v>
      </c>
      <c r="I40" s="156"/>
      <c r="J40" s="156"/>
      <c r="K40" s="156"/>
      <c r="L40" s="156"/>
      <c r="M40" s="155" t="s">
        <v>143</v>
      </c>
      <c r="N40" s="155"/>
      <c r="O40" s="155"/>
      <c r="P40" s="263"/>
    </row>
    <row r="41" spans="2:16" ht="59.25" customHeight="1" thickBot="1" x14ac:dyDescent="0.25">
      <c r="B41" s="55" t="s">
        <v>137</v>
      </c>
      <c r="C41" s="159" t="s">
        <v>136</v>
      </c>
      <c r="D41" s="159"/>
      <c r="E41" s="159"/>
      <c r="F41" s="159"/>
      <c r="G41" s="159"/>
      <c r="H41" s="160" t="s">
        <v>126</v>
      </c>
      <c r="I41" s="160"/>
      <c r="J41" s="160"/>
      <c r="K41" s="160"/>
      <c r="L41" s="160"/>
      <c r="M41" s="155" t="s">
        <v>143</v>
      </c>
      <c r="N41" s="155"/>
      <c r="O41" s="155"/>
      <c r="P41" s="263"/>
    </row>
    <row r="42" spans="2:16" ht="3" customHeight="1" thickBot="1" x14ac:dyDescent="0.25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</row>
    <row r="43" spans="2:16" ht="13.5" customHeight="1" thickBot="1" x14ac:dyDescent="0.25">
      <c r="B43" s="145" t="s">
        <v>8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3" customHeight="1" thickBot="1" x14ac:dyDescent="0.25">
      <c r="B44" s="7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4"/>
    </row>
    <row r="45" spans="2:16" x14ac:dyDescent="0.2">
      <c r="B45" s="264" t="s">
        <v>20</v>
      </c>
      <c r="C45" s="75" t="s">
        <v>9</v>
      </c>
      <c r="D45" s="75" t="s">
        <v>66</v>
      </c>
      <c r="E45" s="75" t="s">
        <v>67</v>
      </c>
      <c r="F45" s="75" t="s">
        <v>68</v>
      </c>
      <c r="G45" s="75" t="s">
        <v>69</v>
      </c>
      <c r="H45" s="75" t="s">
        <v>70</v>
      </c>
      <c r="I45" s="75" t="s">
        <v>71</v>
      </c>
      <c r="J45" s="75" t="s">
        <v>72</v>
      </c>
      <c r="K45" s="75" t="s">
        <v>73</v>
      </c>
      <c r="L45" s="75" t="s">
        <v>74</v>
      </c>
      <c r="M45" s="75" t="s">
        <v>75</v>
      </c>
      <c r="N45" s="75" t="s">
        <v>76</v>
      </c>
      <c r="O45" s="75" t="s">
        <v>77</v>
      </c>
      <c r="P45" s="76" t="s">
        <v>23</v>
      </c>
    </row>
    <row r="46" spans="2:16" ht="38.25" x14ac:dyDescent="0.2">
      <c r="B46" s="265"/>
      <c r="C46" s="58" t="str">
        <f>'2.1. Registro jornadas pedagogi'!A13</f>
        <v>Coordinación Grupo de Supervisión de Programas y Riesgos Especiales</v>
      </c>
      <c r="D46" s="267" t="str">
        <f>'2.1. Registro jornadas pedagogi'!D13</f>
        <v>0</v>
      </c>
      <c r="E46" s="268"/>
      <c r="F46" s="268"/>
      <c r="G46" s="267" t="str">
        <f>'2.1. Registro jornadas pedagogi'!F13</f>
        <v>0</v>
      </c>
      <c r="H46" s="268"/>
      <c r="I46" s="268"/>
      <c r="J46" s="267" t="str">
        <f>'2.1. Registro jornadas pedagogi'!H13</f>
        <v>0</v>
      </c>
      <c r="K46" s="268"/>
      <c r="L46" s="268"/>
      <c r="M46" s="267" t="str">
        <f>'2.1. Registro jornadas pedagogi'!J13</f>
        <v>0</v>
      </c>
      <c r="N46" s="268"/>
      <c r="O46" s="268"/>
      <c r="P46" s="88" t="str">
        <f>'2.1. Registro jornadas pedagogi'!L13</f>
        <v>0</v>
      </c>
    </row>
    <row r="47" spans="2:16" ht="38.25" x14ac:dyDescent="0.2">
      <c r="B47" s="265"/>
      <c r="C47" s="58" t="str">
        <f>'2.1. Registro jornadas pedagogi'!A16</f>
        <v>Coordinación Grupo de Sostenibilidad Empresarial y Supervisión de Sociedades BIC</v>
      </c>
      <c r="D47" s="267" t="str">
        <f>'2.1. Registro jornadas pedagogi'!D16</f>
        <v>0</v>
      </c>
      <c r="E47" s="268"/>
      <c r="F47" s="268"/>
      <c r="G47" s="267" t="str">
        <f>'2.1. Registro jornadas pedagogi'!F16</f>
        <v>0</v>
      </c>
      <c r="H47" s="268"/>
      <c r="I47" s="268"/>
      <c r="J47" s="267" t="str">
        <f>'2.1. Registro jornadas pedagogi'!H16</f>
        <v>0</v>
      </c>
      <c r="K47" s="268"/>
      <c r="L47" s="268"/>
      <c r="M47" s="267" t="str">
        <f>'2.1. Registro jornadas pedagogi'!J16</f>
        <v>0</v>
      </c>
      <c r="N47" s="268"/>
      <c r="O47" s="268"/>
      <c r="P47" s="88" t="str">
        <f>'2.1. Registro jornadas pedagogi'!L16</f>
        <v>0</v>
      </c>
    </row>
    <row r="48" spans="2:16" ht="36.75" customHeight="1" thickBot="1" x14ac:dyDescent="0.25">
      <c r="B48" s="266"/>
      <c r="C48" s="58" t="s">
        <v>151</v>
      </c>
      <c r="D48" s="267" t="str">
        <f>'2.1. Registro jornadas pedagogi'!D10</f>
        <v>0</v>
      </c>
      <c r="E48" s="268"/>
      <c r="F48" s="268"/>
      <c r="G48" s="267" t="str">
        <f>'2.1. Registro jornadas pedagogi'!F10</f>
        <v>0</v>
      </c>
      <c r="H48" s="268"/>
      <c r="I48" s="268"/>
      <c r="J48" s="267" t="str">
        <f>'2.1. Registro jornadas pedagogi'!H10</f>
        <v>0</v>
      </c>
      <c r="K48" s="268"/>
      <c r="L48" s="268"/>
      <c r="M48" s="267" t="str">
        <f>'2.1. Registro jornadas pedagogi'!J10</f>
        <v>0</v>
      </c>
      <c r="N48" s="268"/>
      <c r="O48" s="268"/>
      <c r="P48" s="88" t="str">
        <f>'2.1. Registro jornadas pedagogi'!L10</f>
        <v>0</v>
      </c>
    </row>
    <row r="49" spans="2:16" ht="3" customHeight="1" thickBot="1" x14ac:dyDescent="0.25">
      <c r="B49" s="77">
        <v>0.9</v>
      </c>
      <c r="C49" s="78"/>
      <c r="D49" s="78"/>
      <c r="E49" s="78"/>
      <c r="F49" s="79">
        <f>+$C$26</f>
        <v>0.9</v>
      </c>
      <c r="G49" s="78"/>
      <c r="H49" s="78"/>
      <c r="I49" s="79">
        <f>+$C$26</f>
        <v>0.9</v>
      </c>
      <c r="J49" s="78"/>
      <c r="K49" s="78"/>
      <c r="L49" s="79">
        <f>+$C$26</f>
        <v>0.9</v>
      </c>
      <c r="M49" s="78"/>
      <c r="N49" s="78"/>
      <c r="O49" s="79">
        <f>+$C$26</f>
        <v>0.9</v>
      </c>
      <c r="P49" s="79">
        <f>+$C$26</f>
        <v>0.9</v>
      </c>
    </row>
    <row r="50" spans="2:16" ht="22.5" customHeight="1" thickBot="1" x14ac:dyDescent="0.25">
      <c r="B50" s="149" t="s">
        <v>116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</row>
    <row r="51" spans="2:16" x14ac:dyDescent="0.2">
      <c r="B51" s="135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7"/>
    </row>
    <row r="52" spans="2:16" x14ac:dyDescent="0.2">
      <c r="B52" s="138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40"/>
    </row>
    <row r="53" spans="2:16" x14ac:dyDescent="0.2">
      <c r="B53" s="138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x14ac:dyDescent="0.2">
      <c r="B54" s="138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x14ac:dyDescent="0.2">
      <c r="B55" s="138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40"/>
    </row>
    <row r="56" spans="2:16" x14ac:dyDescent="0.2">
      <c r="B56" s="138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40"/>
    </row>
    <row r="57" spans="2:16" x14ac:dyDescent="0.2">
      <c r="B57" s="138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40"/>
    </row>
    <row r="58" spans="2:16" x14ac:dyDescent="0.2">
      <c r="B58" s="138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</row>
    <row r="59" spans="2:16" x14ac:dyDescent="0.2">
      <c r="B59" s="138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40"/>
    </row>
    <row r="60" spans="2:16" x14ac:dyDescent="0.2">
      <c r="B60" s="138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40"/>
    </row>
    <row r="61" spans="2:16" x14ac:dyDescent="0.2">
      <c r="B61" s="138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40"/>
    </row>
    <row r="62" spans="2:16" x14ac:dyDescent="0.2">
      <c r="B62" s="138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40"/>
    </row>
    <row r="63" spans="2:16" x14ac:dyDescent="0.2">
      <c r="B63" s="138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40"/>
    </row>
    <row r="64" spans="2:16" x14ac:dyDescent="0.2">
      <c r="B64" s="138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40"/>
    </row>
    <row r="65" spans="1:19" x14ac:dyDescent="0.2">
      <c r="B65" s="138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40"/>
    </row>
    <row r="66" spans="1:19" ht="13.5" thickBot="1" x14ac:dyDescent="0.25">
      <c r="B66" s="141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3"/>
    </row>
    <row r="67" spans="1:19" s="65" customFormat="1" ht="3" customHeight="1" thickBot="1" x14ac:dyDescent="0.25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S67" s="80"/>
    </row>
    <row r="68" spans="1:19" ht="23.25" customHeight="1" x14ac:dyDescent="0.2">
      <c r="B68" s="298" t="s">
        <v>5</v>
      </c>
      <c r="C68" s="300" t="s">
        <v>196</v>
      </c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2"/>
    </row>
    <row r="69" spans="1:19" ht="48.75" customHeight="1" x14ac:dyDescent="0.2">
      <c r="B69" s="299"/>
      <c r="C69" s="260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2"/>
    </row>
    <row r="70" spans="1:19" ht="23.25" customHeight="1" x14ac:dyDescent="0.2">
      <c r="B70" s="299"/>
      <c r="C70" s="257" t="s">
        <v>194</v>
      </c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9"/>
    </row>
    <row r="71" spans="1:19" ht="48.75" customHeight="1" x14ac:dyDescent="0.2">
      <c r="B71" s="299"/>
      <c r="C71" s="260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2"/>
    </row>
    <row r="72" spans="1:19" ht="23.25" customHeight="1" x14ac:dyDescent="0.2">
      <c r="B72" s="299"/>
      <c r="C72" s="257" t="s">
        <v>195</v>
      </c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9"/>
    </row>
    <row r="73" spans="1:19" ht="48.75" customHeight="1" x14ac:dyDescent="0.2">
      <c r="B73" s="299"/>
      <c r="C73" s="260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2"/>
    </row>
    <row r="74" spans="1:19" ht="23.25" customHeight="1" x14ac:dyDescent="0.2">
      <c r="B74" s="110"/>
      <c r="C74" s="257" t="s">
        <v>199</v>
      </c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9"/>
    </row>
    <row r="75" spans="1:19" ht="48.75" customHeight="1" thickBot="1" x14ac:dyDescent="0.25">
      <c r="B75" s="110"/>
      <c r="C75" s="260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2"/>
    </row>
    <row r="76" spans="1:19" ht="30.75" customHeight="1" thickBot="1" x14ac:dyDescent="0.25">
      <c r="B76" s="38" t="s">
        <v>41</v>
      </c>
      <c r="C76" s="119" t="s">
        <v>197</v>
      </c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1"/>
    </row>
    <row r="77" spans="1:19" ht="27.75" customHeight="1" thickBot="1" x14ac:dyDescent="0.25">
      <c r="B77" s="38" t="s">
        <v>54</v>
      </c>
      <c r="C77" s="122" t="s">
        <v>55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3"/>
    </row>
    <row r="80" spans="1:19" x14ac:dyDescent="0.2">
      <c r="C80" s="81"/>
    </row>
    <row r="81" spans="2:15" hidden="1" x14ac:dyDescent="0.2">
      <c r="C81" s="59">
        <v>2018</v>
      </c>
    </row>
    <row r="82" spans="2:15" hidden="1" x14ac:dyDescent="0.2">
      <c r="C82" s="59">
        <v>2019</v>
      </c>
    </row>
    <row r="88" spans="2:15" s="60" customFormat="1" x14ac:dyDescent="0.2"/>
    <row r="89" spans="2:15" s="60" customFormat="1" x14ac:dyDescent="0.2"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</row>
    <row r="90" spans="2:15" s="60" customFormat="1" x14ac:dyDescent="0.2"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2:15" s="60" customFormat="1" x14ac:dyDescent="0.2"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2:15" s="60" customFormat="1" x14ac:dyDescent="0.2"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2:15" s="60" customFormat="1" x14ac:dyDescent="0.2">
      <c r="B93" s="83"/>
      <c r="C93" s="83"/>
      <c r="D93" s="83"/>
      <c r="E93" s="83"/>
      <c r="F93" s="83"/>
      <c r="G93" s="82"/>
      <c r="H93" s="82"/>
      <c r="I93" s="82"/>
      <c r="J93" s="82"/>
      <c r="K93" s="82"/>
      <c r="L93" s="82"/>
      <c r="M93" s="82"/>
      <c r="N93" s="82"/>
      <c r="O93" s="82"/>
    </row>
    <row r="94" spans="2:15" s="60" customFormat="1" x14ac:dyDescent="0.2">
      <c r="B94" s="83"/>
      <c r="C94" s="83"/>
      <c r="D94" s="83"/>
      <c r="E94" s="83"/>
      <c r="F94" s="83"/>
      <c r="G94" s="82"/>
      <c r="H94" s="82"/>
      <c r="I94" s="82"/>
      <c r="J94" s="82"/>
      <c r="K94" s="82"/>
      <c r="L94" s="82"/>
      <c r="M94" s="82"/>
      <c r="N94" s="82"/>
      <c r="O94" s="82"/>
    </row>
    <row r="95" spans="2:15" s="60" customFormat="1" x14ac:dyDescent="0.2">
      <c r="B95" s="83"/>
      <c r="C95" s="83"/>
      <c r="D95" s="83"/>
      <c r="E95" s="83"/>
      <c r="F95" s="83"/>
      <c r="G95" s="82"/>
      <c r="H95" s="82"/>
      <c r="I95" s="82"/>
      <c r="J95" s="82"/>
      <c r="K95" s="82"/>
      <c r="L95" s="82"/>
      <c r="M95" s="82"/>
      <c r="N95" s="82"/>
      <c r="O95" s="82"/>
    </row>
    <row r="96" spans="2:15" s="60" customFormat="1" x14ac:dyDescent="0.2">
      <c r="B96" s="83"/>
      <c r="C96" s="83"/>
      <c r="D96" s="83"/>
      <c r="E96" s="83"/>
      <c r="F96" s="83"/>
      <c r="G96" s="82"/>
      <c r="H96" s="82"/>
      <c r="I96" s="82"/>
      <c r="J96" s="82"/>
      <c r="K96" s="82"/>
      <c r="L96" s="82"/>
      <c r="M96" s="82"/>
      <c r="N96" s="82"/>
      <c r="O96" s="82"/>
    </row>
    <row r="97" spans="2:17" s="60" customFormat="1" x14ac:dyDescent="0.2">
      <c r="B97" s="83"/>
      <c r="C97" s="83"/>
      <c r="D97" s="83"/>
      <c r="E97" s="83"/>
      <c r="F97" s="83"/>
      <c r="G97" s="82"/>
      <c r="H97" s="82"/>
      <c r="I97" s="82"/>
      <c r="J97" s="82"/>
      <c r="K97" s="82"/>
      <c r="L97" s="82"/>
      <c r="M97" s="82"/>
      <c r="N97" s="82"/>
      <c r="O97" s="82"/>
    </row>
    <row r="98" spans="2:17" s="60" customFormat="1" x14ac:dyDescent="0.2">
      <c r="B98" s="83"/>
      <c r="C98" s="83"/>
      <c r="D98" s="83"/>
      <c r="E98" s="83"/>
      <c r="F98" s="83"/>
      <c r="G98" s="82"/>
      <c r="H98" s="82"/>
      <c r="I98" s="82"/>
      <c r="J98" s="82"/>
      <c r="K98" s="82"/>
      <c r="L98" s="82"/>
      <c r="M98" s="82"/>
      <c r="N98" s="82"/>
      <c r="O98" s="82"/>
    </row>
    <row r="99" spans="2:17" s="60" customFormat="1" x14ac:dyDescent="0.2">
      <c r="B99" s="83"/>
      <c r="C99" s="83"/>
      <c r="D99" s="83"/>
      <c r="E99" s="83"/>
      <c r="F99" s="83"/>
      <c r="G99" s="82"/>
      <c r="H99" s="82"/>
      <c r="I99" s="82"/>
      <c r="J99" s="82"/>
      <c r="K99" s="82"/>
      <c r="L99" s="82"/>
      <c r="M99" s="82"/>
      <c r="N99" s="82"/>
      <c r="O99" s="82"/>
      <c r="P99" s="84"/>
    </row>
    <row r="100" spans="2:17" s="60" customFormat="1" x14ac:dyDescent="0.2">
      <c r="B100" s="83"/>
      <c r="C100" s="83"/>
      <c r="D100" s="83"/>
      <c r="E100" s="83"/>
      <c r="F100" s="83"/>
      <c r="G100" s="82"/>
      <c r="H100" s="82"/>
      <c r="I100" s="82"/>
      <c r="J100" s="82"/>
      <c r="K100" s="82"/>
      <c r="L100" s="82"/>
      <c r="M100" s="82"/>
      <c r="N100" s="82"/>
      <c r="O100" s="82"/>
      <c r="P100" s="84"/>
    </row>
    <row r="101" spans="2:17" s="60" customFormat="1" x14ac:dyDescent="0.2">
      <c r="B101" s="83"/>
      <c r="C101" s="83"/>
      <c r="D101" s="83"/>
      <c r="E101" s="83"/>
      <c r="F101" s="83"/>
      <c r="G101" s="82"/>
      <c r="H101" s="82"/>
      <c r="I101" s="82"/>
      <c r="J101" s="82"/>
      <c r="K101" s="82"/>
      <c r="L101" s="82"/>
      <c r="M101" s="82"/>
      <c r="N101" s="82"/>
      <c r="O101" s="82"/>
      <c r="P101" s="84"/>
    </row>
    <row r="102" spans="2:17" s="60" customFormat="1" x14ac:dyDescent="0.2">
      <c r="B102" s="83"/>
      <c r="C102" s="83"/>
      <c r="D102" s="83"/>
      <c r="E102" s="83"/>
      <c r="F102" s="83"/>
      <c r="G102" s="82"/>
      <c r="H102" s="82"/>
      <c r="I102" s="82"/>
      <c r="J102" s="82"/>
      <c r="K102" s="82"/>
      <c r="L102" s="82"/>
      <c r="M102" s="82"/>
      <c r="N102" s="82"/>
      <c r="O102" s="82"/>
      <c r="P102" s="84"/>
      <c r="Q102" s="85" t="s">
        <v>46</v>
      </c>
    </row>
    <row r="103" spans="2:17" s="60" customFormat="1" x14ac:dyDescent="0.2">
      <c r="B103" s="86"/>
      <c r="C103" s="86"/>
      <c r="D103" s="83"/>
      <c r="E103" s="83"/>
      <c r="F103" s="83"/>
      <c r="G103" s="82"/>
      <c r="H103" s="82"/>
      <c r="I103" s="82"/>
      <c r="J103" s="82"/>
      <c r="K103" s="82"/>
      <c r="L103" s="82"/>
      <c r="M103" s="82"/>
      <c r="N103" s="82"/>
      <c r="O103" s="82"/>
      <c r="P103" s="84"/>
      <c r="Q103" s="85" t="s">
        <v>47</v>
      </c>
    </row>
    <row r="104" spans="2:17" s="60" customFormat="1" x14ac:dyDescent="0.2">
      <c r="B104" s="86"/>
      <c r="C104" s="86"/>
      <c r="D104" s="83"/>
      <c r="E104" s="83"/>
      <c r="F104" s="83"/>
      <c r="G104" s="82"/>
      <c r="H104" s="82"/>
      <c r="I104" s="82"/>
      <c r="J104" s="82"/>
      <c r="K104" s="82"/>
      <c r="L104" s="82"/>
      <c r="M104" s="82"/>
      <c r="N104" s="82"/>
      <c r="O104" s="82"/>
      <c r="P104" s="84"/>
      <c r="Q104" s="85" t="s">
        <v>49</v>
      </c>
    </row>
    <row r="105" spans="2:17" s="60" customFormat="1" x14ac:dyDescent="0.2">
      <c r="B105" s="86"/>
      <c r="C105" s="86"/>
      <c r="D105" s="83"/>
      <c r="E105" s="83"/>
      <c r="F105" s="83"/>
      <c r="G105" s="82"/>
      <c r="H105" s="82"/>
      <c r="I105" s="82"/>
      <c r="J105" s="82"/>
      <c r="K105" s="82"/>
      <c r="L105" s="82"/>
      <c r="M105" s="82"/>
      <c r="N105" s="82"/>
      <c r="O105" s="82"/>
      <c r="P105" s="84"/>
      <c r="Q105" s="85" t="s">
        <v>48</v>
      </c>
    </row>
    <row r="106" spans="2:17" s="60" customFormat="1" x14ac:dyDescent="0.2">
      <c r="B106" s="83"/>
      <c r="C106" s="86"/>
      <c r="D106" s="83"/>
      <c r="E106" s="83"/>
      <c r="F106" s="83"/>
      <c r="G106" s="82"/>
      <c r="H106" s="82"/>
      <c r="I106" s="82"/>
      <c r="J106" s="82"/>
      <c r="K106" s="82"/>
      <c r="L106" s="82"/>
      <c r="M106" s="87"/>
      <c r="N106" s="82"/>
      <c r="O106" s="82"/>
      <c r="P106" s="84"/>
      <c r="Q106" s="85" t="s">
        <v>50</v>
      </c>
    </row>
    <row r="107" spans="2:17" s="60" customFormat="1" x14ac:dyDescent="0.2">
      <c r="B107" s="83"/>
      <c r="C107" s="86"/>
      <c r="D107" s="83"/>
      <c r="E107" s="83"/>
      <c r="F107" s="83"/>
      <c r="G107" s="82"/>
      <c r="H107" s="82"/>
      <c r="I107" s="82"/>
      <c r="J107" s="82"/>
      <c r="K107" s="82"/>
      <c r="L107" s="82"/>
      <c r="M107" s="82"/>
      <c r="N107" s="82" t="s">
        <v>45</v>
      </c>
      <c r="O107" s="82"/>
      <c r="P107" s="84"/>
      <c r="Q107" s="85" t="s">
        <v>51</v>
      </c>
    </row>
    <row r="108" spans="2:17" s="60" customFormat="1" x14ac:dyDescent="0.2">
      <c r="B108" s="83"/>
      <c r="C108" s="86"/>
      <c r="D108" s="83"/>
      <c r="E108" s="83"/>
      <c r="F108" s="83"/>
      <c r="G108" s="82"/>
      <c r="H108" s="82"/>
      <c r="I108" s="82"/>
      <c r="J108" s="82"/>
      <c r="K108" s="82"/>
      <c r="L108" s="82"/>
      <c r="M108" s="82"/>
      <c r="N108" s="82"/>
      <c r="O108" s="82"/>
      <c r="P108" s="84"/>
    </row>
    <row r="109" spans="2:17" s="60" customFormat="1" x14ac:dyDescent="0.2">
      <c r="B109" s="83"/>
      <c r="C109" s="86"/>
      <c r="D109" s="83"/>
      <c r="E109" s="83"/>
      <c r="F109" s="83"/>
      <c r="G109" s="82"/>
      <c r="H109" s="82"/>
      <c r="I109" s="82"/>
      <c r="J109" s="82"/>
      <c r="K109" s="82"/>
      <c r="L109" s="82"/>
      <c r="M109" s="82"/>
      <c r="N109" s="82"/>
      <c r="O109" s="82"/>
      <c r="P109" s="84"/>
    </row>
    <row r="110" spans="2:17" s="60" customFormat="1" x14ac:dyDescent="0.2">
      <c r="B110" s="83"/>
      <c r="C110" s="83"/>
      <c r="D110" s="83"/>
      <c r="E110" s="83"/>
      <c r="F110" s="83"/>
      <c r="G110" s="82"/>
      <c r="H110" s="82"/>
      <c r="I110" s="82"/>
      <c r="J110" s="82"/>
      <c r="K110" s="82"/>
      <c r="L110" s="82"/>
      <c r="M110" s="82"/>
      <c r="N110" s="82"/>
      <c r="O110" s="82"/>
      <c r="P110" s="84"/>
    </row>
    <row r="111" spans="2:17" s="60" customFormat="1" x14ac:dyDescent="0.2">
      <c r="B111" s="83"/>
      <c r="C111" s="83"/>
      <c r="D111" s="83"/>
      <c r="E111" s="83"/>
      <c r="F111" s="83"/>
      <c r="G111" s="82"/>
      <c r="H111" s="82"/>
      <c r="I111" s="82"/>
      <c r="J111" s="82"/>
      <c r="K111" s="82"/>
      <c r="L111" s="82"/>
      <c r="M111" s="82"/>
      <c r="N111" s="82"/>
      <c r="O111" s="82"/>
      <c r="P111" s="84"/>
    </row>
    <row r="112" spans="2:17" s="60" customFormat="1" x14ac:dyDescent="0.2">
      <c r="B112" s="83"/>
      <c r="C112" s="83"/>
      <c r="D112" s="83"/>
      <c r="E112" s="83"/>
      <c r="F112" s="83"/>
      <c r="G112" s="82"/>
      <c r="H112" s="82"/>
      <c r="I112" s="82"/>
      <c r="J112" s="82"/>
      <c r="K112" s="82"/>
      <c r="L112" s="82"/>
      <c r="M112" s="82"/>
      <c r="N112" s="82"/>
      <c r="O112" s="82"/>
      <c r="P112" s="84"/>
      <c r="Q112" s="85">
        <v>2015</v>
      </c>
    </row>
    <row r="113" spans="2:17" s="60" customFormat="1" ht="12.75" customHeight="1" x14ac:dyDescent="0.2">
      <c r="B113" s="83"/>
      <c r="C113" s="83"/>
      <c r="D113" s="83"/>
      <c r="E113" s="83"/>
      <c r="F113" s="83"/>
      <c r="G113" s="82"/>
      <c r="H113" s="82"/>
      <c r="I113" s="82"/>
      <c r="J113" s="82"/>
      <c r="K113" s="82"/>
      <c r="L113" s="82"/>
      <c r="M113" s="82"/>
      <c r="N113" s="82"/>
      <c r="O113" s="82"/>
      <c r="Q113" s="85">
        <v>2016</v>
      </c>
    </row>
    <row r="114" spans="2:17" s="60" customFormat="1" x14ac:dyDescent="0.2">
      <c r="B114" s="83"/>
      <c r="C114" s="83"/>
      <c r="D114" s="83"/>
      <c r="E114" s="83"/>
      <c r="F114" s="83"/>
      <c r="G114" s="82"/>
      <c r="H114" s="82"/>
      <c r="I114" s="82"/>
      <c r="J114" s="82"/>
      <c r="K114" s="82"/>
      <c r="L114" s="82"/>
      <c r="M114" s="82"/>
      <c r="N114" s="82"/>
      <c r="O114" s="82"/>
      <c r="Q114" s="85">
        <v>2017</v>
      </c>
    </row>
    <row r="115" spans="2:17" s="60" customFormat="1" x14ac:dyDescent="0.2">
      <c r="B115" s="83"/>
      <c r="C115" s="83"/>
      <c r="D115" s="83"/>
      <c r="E115" s="83"/>
      <c r="F115" s="83"/>
      <c r="G115" s="82"/>
      <c r="H115" s="82"/>
      <c r="I115" s="82"/>
      <c r="J115" s="82"/>
      <c r="K115" s="82"/>
      <c r="L115" s="82"/>
      <c r="M115" s="82"/>
      <c r="N115" s="82"/>
      <c r="O115" s="82"/>
      <c r="Q115" s="85">
        <v>2018</v>
      </c>
    </row>
    <row r="116" spans="2:17" s="60" customFormat="1" x14ac:dyDescent="0.2">
      <c r="B116" s="83"/>
      <c r="C116" s="83"/>
      <c r="D116" s="83"/>
      <c r="E116" s="83"/>
      <c r="F116" s="83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2:17" s="60" customFormat="1" x14ac:dyDescent="0.2">
      <c r="B117" s="83"/>
      <c r="C117" s="83"/>
      <c r="D117" s="83"/>
      <c r="E117" s="83"/>
      <c r="F117" s="83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2:17" s="60" customFormat="1" x14ac:dyDescent="0.2">
      <c r="B118" s="31"/>
      <c r="C118" s="83"/>
      <c r="D118" s="83"/>
      <c r="E118" s="83"/>
      <c r="F118" s="83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2:17" s="60" customFormat="1" x14ac:dyDescent="0.2">
      <c r="B119" s="31"/>
      <c r="C119" s="83"/>
      <c r="D119" s="83"/>
      <c r="E119" s="83"/>
      <c r="F119" s="83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2:17" s="60" customFormat="1" x14ac:dyDescent="0.2">
      <c r="B120" s="31"/>
      <c r="C120" s="83"/>
      <c r="D120" s="83"/>
      <c r="E120" s="83"/>
      <c r="F120" s="83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2:17" s="60" customFormat="1" x14ac:dyDescent="0.2">
      <c r="B121" s="31"/>
      <c r="C121" s="83"/>
      <c r="D121" s="83"/>
      <c r="E121" s="83"/>
      <c r="F121" s="83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2:17" s="60" customFormat="1" x14ac:dyDescent="0.2">
      <c r="B122" s="31"/>
      <c r="C122" s="83"/>
      <c r="D122" s="83"/>
      <c r="E122" s="83"/>
      <c r="F122" s="83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2:17" s="60" customFormat="1" x14ac:dyDescent="0.2">
      <c r="B123" s="31"/>
      <c r="C123" s="83"/>
      <c r="D123" s="83"/>
      <c r="E123" s="83"/>
      <c r="F123" s="83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2:17" s="60" customFormat="1" x14ac:dyDescent="0.2">
      <c r="B124" s="31"/>
      <c r="C124" s="83"/>
      <c r="D124" s="83"/>
      <c r="E124" s="83"/>
      <c r="F124" s="83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2:17" s="60" customFormat="1" x14ac:dyDescent="0.2">
      <c r="B125" s="32"/>
      <c r="C125" s="83"/>
      <c r="D125" s="83"/>
      <c r="E125" s="83"/>
      <c r="F125" s="83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2:17" s="60" customFormat="1" x14ac:dyDescent="0.2">
      <c r="B126" s="32"/>
      <c r="C126" s="83"/>
      <c r="D126" s="83"/>
      <c r="E126" s="83"/>
      <c r="F126" s="83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2:17" s="60" customFormat="1" x14ac:dyDescent="0.2">
      <c r="B127" s="83"/>
      <c r="C127" s="83"/>
      <c r="D127" s="83"/>
      <c r="E127" s="83"/>
      <c r="F127" s="83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2:17" s="60" customFormat="1" x14ac:dyDescent="0.2">
      <c r="B128" s="33" t="s">
        <v>108</v>
      </c>
      <c r="C128" s="83"/>
      <c r="D128" s="83"/>
      <c r="E128" s="83"/>
      <c r="F128" s="83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2:19" s="60" customFormat="1" x14ac:dyDescent="0.2">
      <c r="B129" s="33" t="s">
        <v>109</v>
      </c>
      <c r="C129" s="83"/>
      <c r="D129" s="83"/>
      <c r="E129" s="83"/>
      <c r="F129" s="83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2:19" s="60" customFormat="1" x14ac:dyDescent="0.2">
      <c r="B130" s="33" t="s">
        <v>110</v>
      </c>
      <c r="C130" s="83"/>
      <c r="D130" s="83"/>
      <c r="E130" s="83"/>
      <c r="F130" s="83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2:19" s="60" customFormat="1" x14ac:dyDescent="0.2">
      <c r="B131" s="33" t="s">
        <v>111</v>
      </c>
      <c r="C131" s="83"/>
      <c r="D131" s="83"/>
      <c r="E131" s="83"/>
      <c r="F131" s="83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2:19" s="60" customFormat="1" x14ac:dyDescent="0.2">
      <c r="B132" s="33" t="s">
        <v>112</v>
      </c>
      <c r="C132" s="83"/>
      <c r="D132" s="83"/>
      <c r="E132" s="83"/>
      <c r="F132" s="83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2:19" s="60" customFormat="1" x14ac:dyDescent="0.2">
      <c r="B133" s="33" t="s">
        <v>113</v>
      </c>
      <c r="C133" s="83"/>
      <c r="D133" s="83"/>
      <c r="E133" s="83"/>
      <c r="F133" s="83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2:19" s="60" customFormat="1" x14ac:dyDescent="0.2">
      <c r="B134" s="33" t="s">
        <v>114</v>
      </c>
      <c r="C134" s="83"/>
      <c r="D134" s="83"/>
      <c r="E134" s="83"/>
      <c r="F134" s="83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2:19" s="60" customFormat="1" x14ac:dyDescent="0.2">
      <c r="B135" s="34"/>
      <c r="C135" s="83"/>
      <c r="D135" s="83"/>
      <c r="E135" s="83"/>
      <c r="F135" s="83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2:19" s="60" customFormat="1" x14ac:dyDescent="0.2">
      <c r="B136" s="31"/>
      <c r="C136" s="83"/>
      <c r="D136" s="83"/>
      <c r="E136" s="83"/>
      <c r="F136" s="83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2:19" x14ac:dyDescent="0.2">
      <c r="B137" s="31"/>
      <c r="C137" s="83"/>
      <c r="D137" s="83"/>
      <c r="E137" s="83"/>
      <c r="F137" s="83"/>
      <c r="G137" s="82"/>
      <c r="H137" s="82"/>
      <c r="I137" s="82"/>
      <c r="J137" s="82"/>
      <c r="K137" s="82"/>
      <c r="L137" s="82"/>
      <c r="M137" s="82"/>
      <c r="N137" s="82"/>
      <c r="O137" s="82"/>
      <c r="P137" s="60"/>
      <c r="S137" s="59"/>
    </row>
    <row r="138" spans="2:19" hidden="1" x14ac:dyDescent="0.2">
      <c r="B138" s="83" t="s">
        <v>26</v>
      </c>
      <c r="C138" s="83"/>
      <c r="D138" s="83"/>
      <c r="E138" s="83"/>
      <c r="F138" s="83"/>
      <c r="G138" s="82"/>
      <c r="H138" s="82"/>
      <c r="I138" s="82"/>
      <c r="J138" s="82"/>
      <c r="K138" s="82"/>
      <c r="L138" s="82"/>
      <c r="M138" s="82"/>
      <c r="N138" s="82"/>
      <c r="O138" s="82"/>
      <c r="P138" s="60"/>
      <c r="S138" s="59"/>
    </row>
    <row r="139" spans="2:19" hidden="1" x14ac:dyDescent="0.2">
      <c r="B139" s="86" t="s">
        <v>34</v>
      </c>
      <c r="C139" s="83"/>
      <c r="D139" s="83"/>
      <c r="E139" s="83"/>
      <c r="F139" s="83"/>
      <c r="G139" s="82"/>
      <c r="H139" s="82"/>
      <c r="I139" s="82"/>
      <c r="J139" s="82"/>
      <c r="K139" s="82"/>
      <c r="L139" s="82"/>
      <c r="M139" s="82"/>
      <c r="N139" s="82"/>
      <c r="O139" s="82"/>
      <c r="P139" s="60"/>
      <c r="S139" s="59"/>
    </row>
    <row r="140" spans="2:19" hidden="1" x14ac:dyDescent="0.2">
      <c r="B140" s="86" t="s">
        <v>83</v>
      </c>
      <c r="C140" s="83"/>
      <c r="D140" s="83"/>
      <c r="E140" s="83"/>
      <c r="F140" s="83"/>
      <c r="G140" s="82"/>
      <c r="H140" s="82"/>
      <c r="I140" s="82"/>
      <c r="J140" s="82"/>
      <c r="K140" s="82"/>
      <c r="L140" s="82"/>
      <c r="M140" s="82"/>
      <c r="N140" s="82"/>
      <c r="O140" s="82"/>
      <c r="P140" s="60"/>
      <c r="S140" s="59"/>
    </row>
    <row r="141" spans="2:19" hidden="1" x14ac:dyDescent="0.2">
      <c r="B141" s="86" t="s">
        <v>27</v>
      </c>
      <c r="C141" s="83"/>
      <c r="D141" s="83"/>
      <c r="E141" s="83"/>
      <c r="F141" s="83"/>
      <c r="G141" s="82"/>
      <c r="H141" s="82"/>
      <c r="I141" s="82"/>
      <c r="J141" s="82"/>
      <c r="K141" s="82"/>
      <c r="L141" s="82"/>
      <c r="M141" s="82"/>
      <c r="N141" s="82"/>
      <c r="O141" s="82"/>
      <c r="P141" s="60"/>
      <c r="S141" s="59"/>
    </row>
    <row r="142" spans="2:19" hidden="1" x14ac:dyDescent="0.2">
      <c r="B142" s="86" t="s">
        <v>89</v>
      </c>
      <c r="C142" s="83"/>
      <c r="D142" s="83"/>
      <c r="E142" s="83"/>
      <c r="F142" s="83"/>
      <c r="G142" s="82"/>
      <c r="H142" s="82"/>
      <c r="I142" s="82"/>
      <c r="J142" s="82"/>
      <c r="K142" s="82"/>
      <c r="L142" s="82"/>
      <c r="M142" s="82"/>
      <c r="N142" s="82"/>
      <c r="O142" s="82"/>
      <c r="P142" s="60"/>
      <c r="S142" s="59"/>
    </row>
    <row r="143" spans="2:19" hidden="1" x14ac:dyDescent="0.2">
      <c r="B143" s="86" t="s">
        <v>105</v>
      </c>
      <c r="C143" s="83"/>
      <c r="D143" s="83"/>
      <c r="E143" s="83"/>
      <c r="F143" s="83"/>
      <c r="G143" s="82"/>
      <c r="H143" s="82"/>
      <c r="I143" s="82"/>
      <c r="J143" s="82"/>
      <c r="K143" s="82"/>
      <c r="L143" s="82"/>
      <c r="M143" s="82"/>
      <c r="N143" s="82"/>
      <c r="O143" s="82"/>
      <c r="P143" s="60"/>
      <c r="S143" s="59"/>
    </row>
    <row r="144" spans="2:19" hidden="1" x14ac:dyDescent="0.2">
      <c r="B144" s="86" t="s">
        <v>91</v>
      </c>
      <c r="C144" s="83"/>
      <c r="D144" s="83"/>
      <c r="E144" s="83"/>
      <c r="F144" s="83"/>
      <c r="G144" s="82"/>
      <c r="H144" s="82"/>
      <c r="I144" s="82"/>
      <c r="J144" s="82"/>
      <c r="K144" s="82"/>
      <c r="L144" s="82"/>
      <c r="M144" s="82"/>
      <c r="N144" s="82"/>
      <c r="O144" s="82"/>
      <c r="P144" s="60"/>
      <c r="S144" s="59"/>
    </row>
    <row r="145" spans="2:19" hidden="1" x14ac:dyDescent="0.2">
      <c r="B145" s="86" t="s">
        <v>32</v>
      </c>
      <c r="C145" s="83"/>
      <c r="D145" s="83"/>
      <c r="E145" s="83"/>
      <c r="F145" s="83"/>
      <c r="G145" s="82"/>
      <c r="H145" s="82"/>
      <c r="I145" s="82"/>
      <c r="J145" s="82"/>
      <c r="K145" s="82"/>
      <c r="L145" s="82"/>
      <c r="M145" s="82"/>
      <c r="N145" s="82"/>
      <c r="O145" s="82"/>
      <c r="P145" s="60"/>
      <c r="S145" s="59"/>
    </row>
    <row r="146" spans="2:19" hidden="1" x14ac:dyDescent="0.2">
      <c r="B146" s="86" t="s">
        <v>80</v>
      </c>
      <c r="C146" s="83"/>
      <c r="D146" s="83"/>
      <c r="E146" s="83"/>
      <c r="F146" s="83"/>
      <c r="G146" s="82"/>
      <c r="H146" s="82"/>
      <c r="I146" s="82"/>
      <c r="J146" s="82"/>
      <c r="K146" s="82"/>
      <c r="L146" s="82"/>
      <c r="M146" s="82"/>
      <c r="N146" s="82"/>
      <c r="O146" s="82"/>
      <c r="P146" s="60"/>
      <c r="S146" s="59"/>
    </row>
    <row r="147" spans="2:19" hidden="1" x14ac:dyDescent="0.2">
      <c r="B147" s="86" t="s">
        <v>84</v>
      </c>
      <c r="C147" s="83"/>
      <c r="D147" s="83"/>
      <c r="E147" s="83"/>
      <c r="F147" s="83"/>
      <c r="G147" s="82"/>
      <c r="H147" s="82"/>
      <c r="I147" s="82"/>
      <c r="J147" s="82"/>
      <c r="K147" s="82"/>
      <c r="L147" s="82"/>
      <c r="M147" s="82"/>
      <c r="N147" s="82"/>
      <c r="O147" s="82"/>
      <c r="P147" s="60"/>
      <c r="S147" s="59"/>
    </row>
    <row r="148" spans="2:19" ht="25.5" hidden="1" x14ac:dyDescent="0.2">
      <c r="B148" s="35" t="s">
        <v>101</v>
      </c>
      <c r="C148" s="83"/>
      <c r="D148" s="83"/>
      <c r="E148" s="83"/>
      <c r="F148" s="83"/>
      <c r="G148" s="82"/>
      <c r="H148" s="82"/>
      <c r="I148" s="82"/>
      <c r="J148" s="82"/>
      <c r="K148" s="82"/>
      <c r="L148" s="82"/>
      <c r="M148" s="82"/>
      <c r="N148" s="82"/>
      <c r="O148" s="82"/>
      <c r="P148" s="60"/>
    </row>
    <row r="149" spans="2:19" hidden="1" x14ac:dyDescent="0.2">
      <c r="B149" s="86" t="s">
        <v>82</v>
      </c>
      <c r="C149" s="83"/>
      <c r="D149" s="83"/>
      <c r="E149" s="83"/>
      <c r="F149" s="83"/>
      <c r="G149" s="82"/>
      <c r="H149" s="82"/>
      <c r="I149" s="82"/>
      <c r="J149" s="82"/>
      <c r="K149" s="82"/>
      <c r="L149" s="82"/>
      <c r="M149" s="82"/>
      <c r="N149" s="82"/>
      <c r="O149" s="82"/>
      <c r="P149" s="60"/>
    </row>
    <row r="150" spans="2:19" hidden="1" x14ac:dyDescent="0.2">
      <c r="B150" s="86" t="s">
        <v>87</v>
      </c>
      <c r="C150" s="83"/>
      <c r="D150" s="83"/>
      <c r="E150" s="83"/>
      <c r="F150" s="83"/>
      <c r="G150" s="82"/>
      <c r="H150" s="82"/>
      <c r="I150" s="82"/>
      <c r="J150" s="82"/>
      <c r="K150" s="82"/>
      <c r="L150" s="82"/>
      <c r="M150" s="82"/>
      <c r="N150" s="82"/>
      <c r="O150" s="82"/>
      <c r="P150" s="60"/>
    </row>
    <row r="151" spans="2:19" hidden="1" x14ac:dyDescent="0.2">
      <c r="B151" s="86" t="s">
        <v>90</v>
      </c>
      <c r="C151" s="83"/>
      <c r="D151" s="83"/>
      <c r="E151" s="83"/>
      <c r="F151" s="83"/>
      <c r="G151" s="82"/>
      <c r="H151" s="82"/>
      <c r="I151" s="82"/>
      <c r="J151" s="82"/>
      <c r="K151" s="82"/>
      <c r="L151" s="82"/>
      <c r="M151" s="82"/>
      <c r="N151" s="82"/>
      <c r="O151" s="82"/>
      <c r="P151" s="60"/>
    </row>
    <row r="152" spans="2:19" hidden="1" x14ac:dyDescent="0.2">
      <c r="B152" s="86" t="s">
        <v>88</v>
      </c>
      <c r="C152" s="83"/>
      <c r="D152" s="83"/>
      <c r="E152" s="83"/>
      <c r="F152" s="83"/>
      <c r="G152" s="82"/>
      <c r="H152" s="82"/>
      <c r="I152" s="82"/>
      <c r="J152" s="82"/>
      <c r="K152" s="82"/>
      <c r="L152" s="82"/>
      <c r="M152" s="82"/>
      <c r="N152" s="82"/>
      <c r="O152" s="82"/>
      <c r="P152" s="60"/>
    </row>
    <row r="153" spans="2:19" hidden="1" x14ac:dyDescent="0.2">
      <c r="B153" s="86" t="s">
        <v>85</v>
      </c>
      <c r="C153" s="83"/>
      <c r="D153" s="83"/>
      <c r="E153" s="83"/>
      <c r="F153" s="83"/>
      <c r="G153" s="82"/>
      <c r="H153" s="82"/>
      <c r="I153" s="82"/>
      <c r="J153" s="82"/>
      <c r="K153" s="82"/>
      <c r="L153" s="82"/>
      <c r="M153" s="82"/>
      <c r="N153" s="82"/>
      <c r="O153" s="82"/>
      <c r="P153" s="60"/>
    </row>
    <row r="154" spans="2:19" hidden="1" x14ac:dyDescent="0.2">
      <c r="B154" s="86" t="s">
        <v>78</v>
      </c>
      <c r="C154" s="83"/>
      <c r="D154" s="83"/>
      <c r="E154" s="83"/>
      <c r="F154" s="83"/>
      <c r="G154" s="82"/>
      <c r="H154" s="82"/>
      <c r="I154" s="82"/>
      <c r="J154" s="82"/>
      <c r="K154" s="82"/>
      <c r="L154" s="82"/>
      <c r="M154" s="82"/>
      <c r="N154" s="82"/>
      <c r="O154" s="82"/>
      <c r="P154" s="60"/>
    </row>
    <row r="155" spans="2:19" hidden="1" x14ac:dyDescent="0.2">
      <c r="B155" s="86" t="s">
        <v>86</v>
      </c>
      <c r="C155" s="83"/>
      <c r="D155" s="83"/>
      <c r="E155" s="83"/>
      <c r="F155" s="83"/>
      <c r="G155" s="82"/>
      <c r="H155" s="82"/>
      <c r="I155" s="82"/>
      <c r="J155" s="82"/>
      <c r="K155" s="82"/>
      <c r="L155" s="82"/>
      <c r="M155" s="82"/>
      <c r="N155" s="82"/>
      <c r="O155" s="82"/>
      <c r="P155" s="60"/>
    </row>
    <row r="156" spans="2:19" hidden="1" x14ac:dyDescent="0.2">
      <c r="B156" s="86" t="s">
        <v>79</v>
      </c>
      <c r="C156" s="83"/>
      <c r="D156" s="83"/>
      <c r="E156" s="83"/>
      <c r="F156" s="83"/>
      <c r="G156" s="82"/>
      <c r="H156" s="82"/>
      <c r="I156" s="82"/>
      <c r="J156" s="82"/>
      <c r="K156" s="82"/>
      <c r="L156" s="82"/>
      <c r="M156" s="82"/>
      <c r="N156" s="82"/>
      <c r="O156" s="82"/>
      <c r="P156" s="60"/>
    </row>
    <row r="157" spans="2:19" hidden="1" x14ac:dyDescent="0.2">
      <c r="B157" s="86" t="s">
        <v>81</v>
      </c>
      <c r="C157" s="83"/>
      <c r="D157" s="83"/>
      <c r="E157" s="83"/>
      <c r="F157" s="83"/>
      <c r="G157" s="82"/>
      <c r="H157" s="82"/>
      <c r="I157" s="82"/>
      <c r="J157" s="82"/>
      <c r="K157" s="82"/>
      <c r="L157" s="82"/>
      <c r="M157" s="82"/>
      <c r="N157" s="82"/>
      <c r="O157" s="82"/>
      <c r="P157" s="60"/>
    </row>
    <row r="158" spans="2:19" hidden="1" x14ac:dyDescent="0.2">
      <c r="B158" s="86" t="s">
        <v>30</v>
      </c>
      <c r="C158" s="83"/>
      <c r="D158" s="83"/>
      <c r="E158" s="83"/>
      <c r="F158" s="83"/>
      <c r="G158" s="82"/>
      <c r="H158" s="82"/>
      <c r="I158" s="82"/>
      <c r="J158" s="82"/>
      <c r="K158" s="82"/>
      <c r="L158" s="82"/>
      <c r="M158" s="82"/>
      <c r="N158" s="82"/>
      <c r="O158" s="82"/>
      <c r="P158" s="60"/>
    </row>
    <row r="159" spans="2:19" hidden="1" x14ac:dyDescent="0.2">
      <c r="B159" s="86" t="s">
        <v>33</v>
      </c>
      <c r="C159" s="83"/>
      <c r="D159" s="83"/>
      <c r="E159" s="83"/>
      <c r="F159" s="83"/>
      <c r="G159" s="82"/>
      <c r="H159" s="82"/>
      <c r="I159" s="82"/>
      <c r="J159" s="82"/>
      <c r="K159" s="82"/>
      <c r="L159" s="82"/>
      <c r="M159" s="82"/>
      <c r="N159" s="82"/>
      <c r="O159" s="82"/>
      <c r="P159" s="60"/>
    </row>
    <row r="160" spans="2:19" hidden="1" x14ac:dyDescent="0.2">
      <c r="B160" s="86" t="s">
        <v>29</v>
      </c>
      <c r="C160" s="83"/>
      <c r="D160" s="83"/>
      <c r="E160" s="83"/>
      <c r="F160" s="83"/>
      <c r="G160" s="82"/>
      <c r="H160" s="82"/>
      <c r="I160" s="82"/>
      <c r="J160" s="82"/>
      <c r="K160" s="82"/>
      <c r="L160" s="82"/>
      <c r="M160" s="82"/>
      <c r="N160" s="82"/>
      <c r="O160" s="82"/>
      <c r="P160" s="60"/>
    </row>
    <row r="161" spans="2:16" hidden="1" x14ac:dyDescent="0.2">
      <c r="B161" s="86" t="s">
        <v>31</v>
      </c>
      <c r="C161" s="83"/>
      <c r="D161" s="83"/>
      <c r="E161" s="83"/>
      <c r="F161" s="83"/>
      <c r="G161" s="82"/>
      <c r="H161" s="82"/>
      <c r="I161" s="82"/>
      <c r="J161" s="82"/>
      <c r="K161" s="82"/>
      <c r="L161" s="82"/>
      <c r="M161" s="82"/>
      <c r="N161" s="82"/>
      <c r="O161" s="82"/>
      <c r="P161" s="60"/>
    </row>
    <row r="162" spans="2:16" hidden="1" x14ac:dyDescent="0.2">
      <c r="B162" s="86" t="s">
        <v>64</v>
      </c>
      <c r="C162" s="83"/>
      <c r="D162" s="83"/>
      <c r="E162" s="83"/>
      <c r="F162" s="83"/>
      <c r="G162" s="82"/>
      <c r="H162" s="82"/>
      <c r="I162" s="82"/>
      <c r="J162" s="82"/>
      <c r="K162" s="82"/>
      <c r="L162" s="82"/>
      <c r="M162" s="82"/>
      <c r="N162" s="82"/>
      <c r="O162" s="82"/>
      <c r="P162" s="60"/>
    </row>
    <row r="163" spans="2:16" hidden="1" x14ac:dyDescent="0.2">
      <c r="B163" s="86" t="s">
        <v>63</v>
      </c>
      <c r="C163" s="83"/>
      <c r="D163" s="83"/>
      <c r="E163" s="83"/>
      <c r="F163" s="83"/>
      <c r="G163" s="82"/>
      <c r="H163" s="82"/>
      <c r="I163" s="82"/>
      <c r="J163" s="82"/>
      <c r="K163" s="82"/>
      <c r="L163" s="82"/>
      <c r="M163" s="82"/>
      <c r="N163" s="82"/>
      <c r="O163" s="82"/>
      <c r="P163" s="60"/>
    </row>
    <row r="164" spans="2:16" hidden="1" x14ac:dyDescent="0.2">
      <c r="B164" s="86" t="s">
        <v>28</v>
      </c>
      <c r="C164" s="83"/>
      <c r="D164" s="83"/>
      <c r="E164" s="83"/>
      <c r="F164" s="83"/>
      <c r="G164" s="82"/>
      <c r="H164" s="82"/>
      <c r="I164" s="82"/>
      <c r="J164" s="82"/>
      <c r="K164" s="82"/>
      <c r="L164" s="82"/>
      <c r="M164" s="82"/>
      <c r="N164" s="82"/>
      <c r="O164" s="82"/>
      <c r="P164" s="60"/>
    </row>
    <row r="165" spans="2:16" hidden="1" x14ac:dyDescent="0.2">
      <c r="B165" s="86" t="s">
        <v>62</v>
      </c>
      <c r="C165" s="83"/>
      <c r="D165" s="83"/>
      <c r="E165" s="83"/>
      <c r="F165" s="83"/>
      <c r="G165" s="82"/>
      <c r="H165" s="82"/>
      <c r="I165" s="82"/>
      <c r="J165" s="82"/>
      <c r="K165" s="82"/>
      <c r="L165" s="82"/>
      <c r="M165" s="82"/>
      <c r="N165" s="82"/>
      <c r="O165" s="82"/>
      <c r="P165" s="60"/>
    </row>
    <row r="166" spans="2:16" x14ac:dyDescent="0.2">
      <c r="B166" s="83"/>
      <c r="C166" s="83"/>
      <c r="D166" s="83"/>
      <c r="E166" s="83"/>
      <c r="F166" s="83"/>
      <c r="G166" s="82"/>
      <c r="H166" s="82"/>
      <c r="I166" s="82"/>
      <c r="J166" s="82"/>
      <c r="K166" s="82"/>
      <c r="L166" s="82"/>
      <c r="M166" s="82"/>
      <c r="N166" s="82"/>
      <c r="O166" s="82"/>
      <c r="P166" s="60"/>
    </row>
    <row r="167" spans="2:16" x14ac:dyDescent="0.2">
      <c r="B167" s="83"/>
      <c r="C167" s="83"/>
      <c r="D167" s="83"/>
      <c r="E167" s="83"/>
      <c r="F167" s="83"/>
      <c r="G167" s="82"/>
      <c r="H167" s="82"/>
      <c r="I167" s="82"/>
      <c r="J167" s="82"/>
      <c r="K167" s="82"/>
      <c r="L167" s="82"/>
      <c r="M167" s="82"/>
      <c r="N167" s="82"/>
      <c r="O167" s="82"/>
      <c r="P167" s="60"/>
    </row>
    <row r="168" spans="2:16" x14ac:dyDescent="0.2">
      <c r="B168" s="83"/>
      <c r="C168" s="83"/>
      <c r="D168" s="83"/>
      <c r="E168" s="83"/>
      <c r="F168" s="83"/>
      <c r="G168" s="82"/>
      <c r="H168" s="82"/>
      <c r="I168" s="82"/>
      <c r="J168" s="82"/>
      <c r="K168" s="82"/>
      <c r="L168" s="82"/>
      <c r="M168" s="82"/>
      <c r="N168" s="82"/>
      <c r="O168" s="82"/>
      <c r="P168" s="60"/>
    </row>
    <row r="169" spans="2:16" hidden="1" x14ac:dyDescent="0.2">
      <c r="B169" s="83" t="s">
        <v>102</v>
      </c>
      <c r="C169" s="83"/>
      <c r="D169" s="83"/>
      <c r="E169" s="83"/>
      <c r="F169" s="83"/>
      <c r="G169" s="82"/>
      <c r="H169" s="82"/>
      <c r="I169" s="82"/>
      <c r="J169" s="82"/>
      <c r="K169" s="82"/>
      <c r="L169" s="82"/>
      <c r="M169" s="82"/>
      <c r="N169" s="82"/>
      <c r="O169" s="82"/>
      <c r="P169" s="60"/>
    </row>
    <row r="170" spans="2:16" hidden="1" x14ac:dyDescent="0.2">
      <c r="B170" s="86" t="s">
        <v>44</v>
      </c>
      <c r="C170" s="83"/>
      <c r="D170" s="83"/>
      <c r="E170" s="83"/>
      <c r="F170" s="83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2:16" hidden="1" x14ac:dyDescent="0.2">
      <c r="B171" s="86" t="s">
        <v>55</v>
      </c>
      <c r="C171" s="83"/>
      <c r="D171" s="83"/>
      <c r="E171" s="83"/>
      <c r="F171" s="83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2:16" x14ac:dyDescent="0.2">
      <c r="B172" s="82"/>
      <c r="C172" s="83"/>
      <c r="D172" s="83"/>
      <c r="E172" s="83"/>
      <c r="F172" s="83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2:16" x14ac:dyDescent="0.2">
      <c r="B173" s="36"/>
      <c r="C173" s="83"/>
      <c r="D173" s="83"/>
      <c r="E173" s="83"/>
      <c r="F173" s="83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2:16" x14ac:dyDescent="0.2">
      <c r="B174" s="36"/>
      <c r="C174" s="83"/>
      <c r="D174" s="83"/>
      <c r="E174" s="83"/>
      <c r="F174" s="83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2:16" x14ac:dyDescent="0.2">
      <c r="B175" s="36"/>
      <c r="C175" s="83"/>
      <c r="D175" s="83"/>
      <c r="E175" s="83"/>
      <c r="F175" s="83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2:16" x14ac:dyDescent="0.2">
      <c r="B176" s="36"/>
      <c r="C176" s="83"/>
      <c r="D176" s="83"/>
      <c r="E176" s="83"/>
      <c r="F176" s="83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2:15" x14ac:dyDescent="0.2">
      <c r="B177" s="36"/>
      <c r="C177" s="83"/>
      <c r="D177" s="83"/>
      <c r="E177" s="83"/>
      <c r="F177" s="83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2:15" s="60" customFormat="1" ht="25.5" hidden="1" x14ac:dyDescent="0.2">
      <c r="B178" s="31" t="s">
        <v>107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</row>
    <row r="179" spans="2:15" s="60" customFormat="1" hidden="1" x14ac:dyDescent="0.2">
      <c r="B179" s="32" t="s">
        <v>106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</row>
    <row r="180" spans="2:15" s="60" customFormat="1" ht="38.25" hidden="1" x14ac:dyDescent="0.2">
      <c r="B180" s="37" t="s">
        <v>52</v>
      </c>
    </row>
    <row r="181" spans="2:15" s="60" customFormat="1" ht="51" hidden="1" x14ac:dyDescent="0.2">
      <c r="B181" s="37" t="s">
        <v>96</v>
      </c>
    </row>
    <row r="182" spans="2:15" s="60" customFormat="1" ht="51" hidden="1" x14ac:dyDescent="0.2">
      <c r="B182" s="37" t="s">
        <v>97</v>
      </c>
    </row>
    <row r="183" spans="2:15" s="60" customFormat="1" ht="76.5" hidden="1" x14ac:dyDescent="0.2">
      <c r="B183" s="37" t="s">
        <v>98</v>
      </c>
    </row>
    <row r="184" spans="2:15" s="60" customFormat="1" ht="51" hidden="1" x14ac:dyDescent="0.2">
      <c r="B184" s="37" t="s">
        <v>99</v>
      </c>
    </row>
    <row r="185" spans="2:15" s="60" customFormat="1" ht="38.25" hidden="1" x14ac:dyDescent="0.2">
      <c r="B185" s="37" t="s">
        <v>100</v>
      </c>
    </row>
    <row r="186" spans="2:15" s="60" customFormat="1" ht="38.25" hidden="1" x14ac:dyDescent="0.2">
      <c r="B186" s="37" t="s">
        <v>92</v>
      </c>
    </row>
    <row r="187" spans="2:15" s="60" customFormat="1" hidden="1" x14ac:dyDescent="0.2">
      <c r="B187" s="37" t="s">
        <v>65</v>
      </c>
    </row>
  </sheetData>
  <protectedRanges>
    <protectedRange algorithmName="SHA-512" hashValue="+WvqPANtLWv6/6Axi/I4xvUR9+m+XWqNTWiRbs0RlV3OPi4VnaO1pENK8zKpVZnkJZdQJwHhnI5alEmeoze5RQ==" saltValue="819uAyPQYoqE4bgr13UWEw==" spinCount="100000" sqref="D46:P48" name="Rango1"/>
  </protectedRanges>
  <mergeCells count="72">
    <mergeCell ref="J48:L48"/>
    <mergeCell ref="B50:P50"/>
    <mergeCell ref="B51:P66"/>
    <mergeCell ref="A67:Q67"/>
    <mergeCell ref="B68:B73"/>
    <mergeCell ref="C68:P68"/>
    <mergeCell ref="C69:P69"/>
    <mergeCell ref="C70:P70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C26:P26"/>
    <mergeCell ref="B27:P27"/>
    <mergeCell ref="D28:G28"/>
    <mergeCell ref="H28:J28"/>
    <mergeCell ref="K28:M28"/>
    <mergeCell ref="N28:O28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1:G41"/>
    <mergeCell ref="H41:L41"/>
    <mergeCell ref="M41:P41"/>
    <mergeCell ref="B43:P43"/>
    <mergeCell ref="B45:B48"/>
    <mergeCell ref="D46:F46"/>
    <mergeCell ref="D47:F47"/>
    <mergeCell ref="M46:O46"/>
    <mergeCell ref="M47:O47"/>
    <mergeCell ref="M48:O48"/>
    <mergeCell ref="D48:F48"/>
    <mergeCell ref="G46:I46"/>
    <mergeCell ref="G47:I47"/>
    <mergeCell ref="G48:I48"/>
    <mergeCell ref="J46:L46"/>
    <mergeCell ref="J47:L47"/>
    <mergeCell ref="C76:P76"/>
    <mergeCell ref="C77:P77"/>
    <mergeCell ref="C72:P72"/>
    <mergeCell ref="C73:P73"/>
    <mergeCell ref="C71:P71"/>
    <mergeCell ref="C74:P74"/>
    <mergeCell ref="C75:P75"/>
  </mergeCells>
  <conditionalFormatting sqref="D46:D48 G46:G48 J46:J48 M46:M48">
    <cfRule type="cellIs" dxfId="128" priority="7" stopIfTrue="1" operator="lessThan">
      <formula>0.7</formula>
    </cfRule>
    <cfRule type="cellIs" dxfId="127" priority="11" stopIfTrue="1" operator="between">
      <formula>0.7</formula>
      <formula>0.8999</formula>
    </cfRule>
    <cfRule type="cellIs" dxfId="126" priority="12" stopIfTrue="1" operator="greaterThanOrEqual">
      <formula>0.9</formula>
    </cfRule>
  </conditionalFormatting>
  <conditionalFormatting sqref="P46:P48">
    <cfRule type="cellIs" dxfId="125" priority="1" stopIfTrue="1" operator="lessThan">
      <formula>0.7</formula>
    </cfRule>
    <cfRule type="cellIs" dxfId="124" priority="2" stopIfTrue="1" operator="between">
      <formula>0.7</formula>
      <formula>0.8999</formula>
    </cfRule>
    <cfRule type="cellIs" dxfId="123" priority="3" stopIfTrue="1" operator="greaterThanOrEqual">
      <formula>0.9</formula>
    </cfRule>
  </conditionalFormatting>
  <dataValidations count="6">
    <dataValidation type="list" allowBlank="1" showInputMessage="1" showErrorMessage="1" sqref="C77:P77" xr:uid="{4B077FDA-C5C0-46B9-84D1-B8DD45CD42F6}">
      <formula1>$B$170:$B$171</formula1>
    </dataValidation>
    <dataValidation type="list" allowBlank="1" showInputMessage="1" showErrorMessage="1" sqref="C12:P12" xr:uid="{05F1DF62-D970-49A3-AD4F-A2F2CE4E73D3}">
      <formula1>$B$139:$B$165</formula1>
    </dataValidation>
    <dataValidation type="list" allowBlank="1" showInputMessage="1" showErrorMessage="1" sqref="C10:I10" xr:uid="{A55614EA-4C17-46A0-B516-1825CA849476}">
      <formula1>"2024,2025,2026,2027,2028,2029"</formula1>
    </dataValidation>
    <dataValidation type="list" allowBlank="1" showInputMessage="1" showErrorMessage="1" sqref="N10:P10" xr:uid="{906E7477-33ED-4296-B8AC-465D0DD664B7}">
      <formula1>"Economicos,Eficiencia,Eficacia, Efectividad,Calidad"</formula1>
    </dataValidation>
    <dataValidation type="list" allowBlank="1" showInputMessage="1" showErrorMessage="1" sqref="C32:P32 C34:P34 C36:P36" xr:uid="{43D966AC-A18C-497C-9AD4-96AEDF9FDF02}">
      <formula1>$Q$102:$Q$107</formula1>
    </dataValidation>
    <dataValidation type="list" allowBlank="1" showInputMessage="1" showErrorMessage="1" sqref="C18:P18" xr:uid="{EF3997B5-27AD-42C2-9857-89E24F389EA5}">
      <formula1>$B$128:$B$134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7041-679E-4F27-AC76-8431EB6EDBE8}">
  <dimension ref="A1:V146"/>
  <sheetViews>
    <sheetView topLeftCell="A4" zoomScale="90" zoomScaleNormal="90" workbookViewId="0">
      <selection activeCell="A10" sqref="A10:A11"/>
    </sheetView>
  </sheetViews>
  <sheetFormatPr baseColWidth="10" defaultColWidth="11.42578125" defaultRowHeight="30" customHeight="1" x14ac:dyDescent="0.2"/>
  <cols>
    <col min="1" max="1" width="28.5703125" style="52" customWidth="1"/>
    <col min="2" max="2" width="27" style="8" bestFit="1" customWidth="1"/>
    <col min="3" max="3" width="16.7109375" style="8" customWidth="1"/>
    <col min="4" max="4" width="15.28515625" style="8" customWidth="1"/>
    <col min="5" max="5" width="16.7109375" style="8" customWidth="1"/>
    <col min="6" max="6" width="15.28515625" style="8" customWidth="1"/>
    <col min="7" max="7" width="16.7109375" style="8" customWidth="1"/>
    <col min="8" max="8" width="15.28515625" style="8" customWidth="1"/>
    <col min="9" max="9" width="16.7109375" style="8" customWidth="1"/>
    <col min="10" max="10" width="15.28515625" style="8" customWidth="1"/>
    <col min="11" max="11" width="16.7109375" style="8" customWidth="1"/>
    <col min="12" max="12" width="15.28515625" style="8" customWidth="1"/>
    <col min="13" max="13" width="5.28515625" style="8" customWidth="1"/>
    <col min="14" max="14" width="10.7109375" style="8" customWidth="1"/>
    <col min="15" max="15" width="31.42578125" style="8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242"/>
      <c r="B1" s="243" t="s">
        <v>35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5"/>
      <c r="N1" s="246" t="s">
        <v>36</v>
      </c>
      <c r="O1" s="246"/>
      <c r="P1" s="39"/>
      <c r="Q1" s="39"/>
      <c r="T1" s="39"/>
      <c r="U1" s="39"/>
      <c r="V1" s="39"/>
    </row>
    <row r="2" spans="1:22" ht="30" customHeight="1" x14ac:dyDescent="0.25">
      <c r="A2" s="242"/>
      <c r="B2" s="243" t="s">
        <v>56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5"/>
      <c r="N2" s="246" t="s">
        <v>103</v>
      </c>
      <c r="O2" s="246"/>
      <c r="P2" s="39"/>
      <c r="Q2" s="39"/>
      <c r="S2" s="3">
        <v>0.8</v>
      </c>
      <c r="T2" s="39"/>
      <c r="U2" s="39"/>
      <c r="V2" s="39"/>
    </row>
    <row r="3" spans="1:22" ht="30" customHeight="1" x14ac:dyDescent="0.25">
      <c r="A3" s="242"/>
      <c r="B3" s="243" t="s">
        <v>57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5"/>
      <c r="N3" s="246" t="s">
        <v>104</v>
      </c>
      <c r="O3" s="246"/>
      <c r="P3" s="39"/>
      <c r="Q3" s="39"/>
      <c r="S3" s="3">
        <v>0.79998999999999998</v>
      </c>
      <c r="T3" s="39"/>
      <c r="U3" s="39"/>
      <c r="V3" s="39"/>
    </row>
    <row r="4" spans="1:22" ht="30" customHeight="1" x14ac:dyDescent="0.25">
      <c r="A4" s="242"/>
      <c r="B4" s="243" t="s">
        <v>58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5"/>
      <c r="N4" s="246" t="s">
        <v>40</v>
      </c>
      <c r="O4" s="246"/>
      <c r="P4" s="40"/>
      <c r="Q4" s="40"/>
      <c r="S4" s="3">
        <v>0.65</v>
      </c>
      <c r="T4" s="40"/>
      <c r="U4" s="40"/>
      <c r="V4" s="40"/>
    </row>
    <row r="5" spans="1:22" ht="18" x14ac:dyDescent="0.25">
      <c r="A5" s="41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  <c r="N5" s="44"/>
      <c r="O5" s="44"/>
      <c r="P5" s="40"/>
      <c r="Q5" s="40"/>
      <c r="S5" s="3">
        <v>0.64999899999999999</v>
      </c>
      <c r="T5" s="40"/>
      <c r="U5" s="40"/>
      <c r="V5" s="40"/>
    </row>
    <row r="6" spans="1:22" ht="21" customHeight="1" x14ac:dyDescent="0.2">
      <c r="A6" s="45" t="s">
        <v>0</v>
      </c>
      <c r="B6" s="239" t="str">
        <f>IF('1. Informes, estudios, proyecto'!C12="","",'1. Informes, estudios, proyecto'!C12)</f>
        <v>ANALISIS ECONOMICO Y DE RIESGO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S6" s="3"/>
    </row>
    <row r="7" spans="1:22" ht="11.25" customHeight="1" thickBot="1" x14ac:dyDescent="0.2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S7" s="3"/>
    </row>
    <row r="8" spans="1:22" s="46" customFormat="1" ht="30" customHeight="1" x14ac:dyDescent="0.2">
      <c r="A8" s="247" t="s">
        <v>59</v>
      </c>
      <c r="B8" s="249" t="s">
        <v>20</v>
      </c>
      <c r="C8" s="249" t="str">
        <f>IF('1. Informes, estudios, proyecto'!C12="","",'1. Informes, estudios, proyecto'!C12)</f>
        <v>ANALISIS ECONOMICO Y DE RIESGO</v>
      </c>
      <c r="D8" s="249"/>
      <c r="E8" s="249"/>
      <c r="F8" s="249"/>
      <c r="G8" s="249"/>
      <c r="H8" s="249"/>
      <c r="I8" s="249"/>
      <c r="J8" s="249"/>
      <c r="K8" s="249"/>
      <c r="L8" s="249"/>
      <c r="M8" s="249" t="s">
        <v>61</v>
      </c>
      <c r="N8" s="249"/>
      <c r="O8" s="251"/>
      <c r="S8" s="2"/>
    </row>
    <row r="9" spans="1:22" s="48" customFormat="1" ht="30" customHeight="1" thickBot="1" x14ac:dyDescent="0.25">
      <c r="A9" s="248"/>
      <c r="B9" s="250"/>
      <c r="C9" s="47" t="s">
        <v>191</v>
      </c>
      <c r="D9" s="47" t="s">
        <v>60</v>
      </c>
      <c r="E9" s="47" t="s">
        <v>192</v>
      </c>
      <c r="F9" s="47" t="s">
        <v>60</v>
      </c>
      <c r="G9" s="47" t="s">
        <v>193</v>
      </c>
      <c r="H9" s="47" t="s">
        <v>60</v>
      </c>
      <c r="I9" s="47" t="s">
        <v>198</v>
      </c>
      <c r="J9" s="47" t="s">
        <v>60</v>
      </c>
      <c r="K9" s="47" t="s">
        <v>10</v>
      </c>
      <c r="L9" s="47" t="s">
        <v>60</v>
      </c>
      <c r="M9" s="250"/>
      <c r="N9" s="250"/>
      <c r="O9" s="252"/>
      <c r="S9" s="2"/>
    </row>
    <row r="10" spans="1:22" ht="90" customHeight="1" x14ac:dyDescent="0.2">
      <c r="A10" s="253" t="str">
        <f>IF('2. Jornadas pedagogicas realiza'!$M$40="","",'2. Jornadas pedagogicas realiza'!$M$40)</f>
        <v>Coordinación Grupo de Supervisión de Programas y Riesgos Especiales y Coordinación Grupo de Sostenibilidad Empresarial y Supervisión de Sociedades.</v>
      </c>
      <c r="B10" s="49" t="str">
        <f>IF('2. Jornadas pedagogicas realiza'!$B$40="","",'2. Jornadas pedagogicas realiza'!$B$40)</f>
        <v>Número de jornadas pedagógicas realizadas según lo programado.</v>
      </c>
      <c r="C10" s="116">
        <f>C13+C16</f>
        <v>0</v>
      </c>
      <c r="D10" s="255" t="str">
        <f>IF(C10=0,"0",C10/C11)</f>
        <v>0</v>
      </c>
      <c r="E10" s="116">
        <f>E13+E16</f>
        <v>0</v>
      </c>
      <c r="F10" s="255" t="str">
        <f>IF(E10=0,"0",E10/E11)</f>
        <v>0</v>
      </c>
      <c r="G10" s="116">
        <f>G13+G16</f>
        <v>0</v>
      </c>
      <c r="H10" s="255" t="str">
        <f>IF(G10=0,"0",G10/G11)</f>
        <v>0</v>
      </c>
      <c r="I10" s="116">
        <f>I13+I16</f>
        <v>0</v>
      </c>
      <c r="J10" s="255" t="str">
        <f>IF(I10=0,"0",I10/I11)</f>
        <v>0</v>
      </c>
      <c r="K10" s="116">
        <f>+C10+E10+G10+I10</f>
        <v>0</v>
      </c>
      <c r="L10" s="255" t="str">
        <f>IF(K10=0,"0",K10/K11)</f>
        <v>0</v>
      </c>
      <c r="M10" s="309"/>
      <c r="N10" s="310"/>
      <c r="O10" s="311"/>
    </row>
    <row r="11" spans="1:22" ht="117.75" customHeight="1" thickBot="1" x14ac:dyDescent="0.25">
      <c r="A11" s="254"/>
      <c r="B11" s="56" t="str">
        <f>IF('2. Jornadas pedagogicas realiza'!$B$41="","",'2. Jornadas pedagogicas realiza'!$B$41)</f>
        <v>Número de jornadas pedagógicas programadas.</v>
      </c>
      <c r="C11" s="117">
        <f>C14+C17</f>
        <v>0</v>
      </c>
      <c r="D11" s="256"/>
      <c r="E11" s="117">
        <f>E14+E17</f>
        <v>0</v>
      </c>
      <c r="F11" s="256"/>
      <c r="G11" s="117">
        <f>G14+G17</f>
        <v>0</v>
      </c>
      <c r="H11" s="256"/>
      <c r="I11" s="117">
        <f>I14+I17</f>
        <v>0</v>
      </c>
      <c r="J11" s="256"/>
      <c r="K11" s="117">
        <f>+C11+E11+G11+I11</f>
        <v>0</v>
      </c>
      <c r="L11" s="256"/>
      <c r="M11" s="312"/>
      <c r="N11" s="313"/>
      <c r="O11" s="314"/>
    </row>
    <row r="12" spans="1:22" ht="11.25" customHeight="1" thickBot="1" x14ac:dyDescent="0.25"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22" ht="90" customHeight="1" x14ac:dyDescent="0.2">
      <c r="A13" s="253" t="s">
        <v>144</v>
      </c>
      <c r="B13" s="49" t="str">
        <f>IF('2. Jornadas pedagogicas realiza'!$B$40="","",'2. Jornadas pedagogicas realiza'!$B$40)</f>
        <v>Número de jornadas pedagógicas realizadas según lo programado.</v>
      </c>
      <c r="C13" s="50"/>
      <c r="D13" s="255" t="str">
        <f>IF(C13=0,"0",C13/C14)</f>
        <v>0</v>
      </c>
      <c r="E13" s="50"/>
      <c r="F13" s="255" t="str">
        <f>IF(E13=0,"0",E13/E14)</f>
        <v>0</v>
      </c>
      <c r="G13" s="50"/>
      <c r="H13" s="255" t="str">
        <f>IF(G13=0,"0",G13/G14)</f>
        <v>0</v>
      </c>
      <c r="I13" s="50"/>
      <c r="J13" s="255" t="str">
        <f>IF(I13=0,"0",I13/I14)</f>
        <v>0</v>
      </c>
      <c r="K13" s="116">
        <f>+C13+E13+G13+I13</f>
        <v>0</v>
      </c>
      <c r="L13" s="255" t="str">
        <f>IF(K13=0,"0",K13/K14)</f>
        <v>0</v>
      </c>
      <c r="M13" s="303"/>
      <c r="N13" s="304"/>
      <c r="O13" s="305"/>
    </row>
    <row r="14" spans="1:22" ht="117.75" customHeight="1" thickBot="1" x14ac:dyDescent="0.25">
      <c r="A14" s="254"/>
      <c r="B14" s="56" t="str">
        <f>IF('2. Jornadas pedagogicas realiza'!$B$41="","",'2. Jornadas pedagogicas realiza'!$B$41)</f>
        <v>Número de jornadas pedagógicas programadas.</v>
      </c>
      <c r="C14" s="57"/>
      <c r="D14" s="256"/>
      <c r="E14" s="57"/>
      <c r="F14" s="256"/>
      <c r="G14" s="57"/>
      <c r="H14" s="256"/>
      <c r="I14" s="57"/>
      <c r="J14" s="256"/>
      <c r="K14" s="117">
        <f>+C14+E14+G14+I14</f>
        <v>0</v>
      </c>
      <c r="L14" s="256"/>
      <c r="M14" s="306"/>
      <c r="N14" s="307"/>
      <c r="O14" s="308"/>
    </row>
    <row r="15" spans="1:22" ht="11.25" customHeight="1" thickBot="1" x14ac:dyDescent="0.25"/>
    <row r="16" spans="1:22" ht="105.75" customHeight="1" x14ac:dyDescent="0.2">
      <c r="A16" s="253" t="s">
        <v>148</v>
      </c>
      <c r="B16" s="49" t="str">
        <f>IF('2. Jornadas pedagogicas realiza'!$B$40="","",'2. Jornadas pedagogicas realiza'!$B$40)</f>
        <v>Número de jornadas pedagógicas realizadas según lo programado.</v>
      </c>
      <c r="C16" s="50"/>
      <c r="D16" s="255" t="str">
        <f>IF(C16=0,"0",C16/C17)</f>
        <v>0</v>
      </c>
      <c r="E16" s="50"/>
      <c r="F16" s="255" t="str">
        <f>IF(E16=0,"0",E16/E17)</f>
        <v>0</v>
      </c>
      <c r="G16" s="50"/>
      <c r="H16" s="255" t="str">
        <f>IF(G16=0,"0",G16/G17)</f>
        <v>0</v>
      </c>
      <c r="I16" s="50"/>
      <c r="J16" s="255" t="str">
        <f>IF(I16=0,"0",I16/I17)</f>
        <v>0</v>
      </c>
      <c r="K16" s="116">
        <f>+C16+E16+G16+I16</f>
        <v>0</v>
      </c>
      <c r="L16" s="255" t="str">
        <f>IF(K16=0,"0",K16/K17)</f>
        <v>0</v>
      </c>
      <c r="M16" s="303"/>
      <c r="N16" s="304"/>
      <c r="O16" s="305"/>
    </row>
    <row r="17" spans="1:15" ht="117.75" customHeight="1" thickBot="1" x14ac:dyDescent="0.25">
      <c r="A17" s="254"/>
      <c r="B17" s="56" t="str">
        <f>IF('2. Jornadas pedagogicas realiza'!$B$41="","",'2. Jornadas pedagogicas realiza'!$B$41)</f>
        <v>Número de jornadas pedagógicas programadas.</v>
      </c>
      <c r="C17" s="57"/>
      <c r="D17" s="256"/>
      <c r="E17" s="57"/>
      <c r="F17" s="256"/>
      <c r="G17" s="57"/>
      <c r="H17" s="256"/>
      <c r="I17" s="57"/>
      <c r="J17" s="256"/>
      <c r="K17" s="57">
        <f>+C17+E17+G17+I17</f>
        <v>0</v>
      </c>
      <c r="L17" s="256"/>
      <c r="M17" s="306"/>
      <c r="N17" s="307"/>
      <c r="O17" s="308"/>
    </row>
    <row r="66" spans="19:19" ht="30" customHeight="1" x14ac:dyDescent="0.2">
      <c r="S66" s="23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</sheetData>
  <mergeCells count="35">
    <mergeCell ref="F16:F17"/>
    <mergeCell ref="H16:H17"/>
    <mergeCell ref="L16:L17"/>
    <mergeCell ref="A13:A14"/>
    <mergeCell ref="D13:D14"/>
    <mergeCell ref="F13:F14"/>
    <mergeCell ref="H13:H14"/>
    <mergeCell ref="L13:L14"/>
    <mergeCell ref="J13:J14"/>
    <mergeCell ref="J16:J17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M13:O14"/>
    <mergeCell ref="M16:O17"/>
    <mergeCell ref="B6:O6"/>
    <mergeCell ref="A8:A9"/>
    <mergeCell ref="B8:B9"/>
    <mergeCell ref="C8:L8"/>
    <mergeCell ref="M8:O9"/>
    <mergeCell ref="A10:A11"/>
    <mergeCell ref="D10:D11"/>
    <mergeCell ref="H10:H11"/>
    <mergeCell ref="L10:L11"/>
    <mergeCell ref="F10:F11"/>
    <mergeCell ref="J10:J11"/>
    <mergeCell ref="M10:O11"/>
    <mergeCell ref="A16:A17"/>
    <mergeCell ref="D16:D17"/>
  </mergeCells>
  <conditionalFormatting sqref="D10:D11">
    <cfRule type="cellIs" dxfId="122" priority="87" stopIfTrue="1" operator="greaterThanOrEqual">
      <formula>0.9</formula>
    </cfRule>
    <cfRule type="cellIs" dxfId="121" priority="86" stopIfTrue="1" operator="between">
      <formula>0.7</formula>
      <formula>0.8999</formula>
    </cfRule>
    <cfRule type="cellIs" dxfId="120" priority="85" stopIfTrue="1" operator="lessThan">
      <formula>0.7</formula>
    </cfRule>
  </conditionalFormatting>
  <conditionalFormatting sqref="D13:D14">
    <cfRule type="cellIs" dxfId="119" priority="41" stopIfTrue="1" operator="between">
      <formula>0.7</formula>
      <formula>0.8999</formula>
    </cfRule>
    <cfRule type="cellIs" dxfId="118" priority="40" stopIfTrue="1" operator="lessThan">
      <formula>0.7</formula>
    </cfRule>
    <cfRule type="cellIs" dxfId="117" priority="42" stopIfTrue="1" operator="greaterThanOrEqual">
      <formula>0.9</formula>
    </cfRule>
  </conditionalFormatting>
  <conditionalFormatting sqref="D16:D17">
    <cfRule type="cellIs" dxfId="116" priority="25" stopIfTrue="1" operator="lessThan">
      <formula>0.7</formula>
    </cfRule>
    <cfRule type="cellIs" dxfId="115" priority="26" stopIfTrue="1" operator="between">
      <formula>0.7</formula>
      <formula>0.8999</formula>
    </cfRule>
    <cfRule type="cellIs" dxfId="114" priority="27" stopIfTrue="1" operator="greaterThanOrEqual">
      <formula>0.9</formula>
    </cfRule>
  </conditionalFormatting>
  <conditionalFormatting sqref="F10:F11">
    <cfRule type="cellIs" dxfId="113" priority="49" stopIfTrue="1" operator="lessThan">
      <formula>0.7</formula>
    </cfRule>
    <cfRule type="cellIs" dxfId="112" priority="50" stopIfTrue="1" operator="between">
      <formula>0.7</formula>
      <formula>0.8999</formula>
    </cfRule>
    <cfRule type="cellIs" dxfId="111" priority="51" stopIfTrue="1" operator="greaterThanOrEqual">
      <formula>0.9</formula>
    </cfRule>
  </conditionalFormatting>
  <conditionalFormatting sqref="F13:F14">
    <cfRule type="cellIs" dxfId="110" priority="37" stopIfTrue="1" operator="lessThan">
      <formula>0.7</formula>
    </cfRule>
    <cfRule type="cellIs" dxfId="109" priority="38" stopIfTrue="1" operator="between">
      <formula>0.7</formula>
      <formula>0.8999</formula>
    </cfRule>
    <cfRule type="cellIs" dxfId="108" priority="39" stopIfTrue="1" operator="greaterThanOrEqual">
      <formula>0.9</formula>
    </cfRule>
  </conditionalFormatting>
  <conditionalFormatting sqref="F16:F17">
    <cfRule type="cellIs" dxfId="107" priority="24" stopIfTrue="1" operator="greaterThanOrEqual">
      <formula>0.9</formula>
    </cfRule>
    <cfRule type="cellIs" dxfId="106" priority="23" stopIfTrue="1" operator="between">
      <formula>0.7</formula>
      <formula>0.8999</formula>
    </cfRule>
    <cfRule type="cellIs" dxfId="105" priority="22" stopIfTrue="1" operator="lessThan">
      <formula>0.7</formula>
    </cfRule>
  </conditionalFormatting>
  <conditionalFormatting sqref="H10:H11 J10:J11">
    <cfRule type="cellIs" dxfId="104" priority="13" stopIfTrue="1" operator="lessThan">
      <formula>0.7</formula>
    </cfRule>
    <cfRule type="cellIs" dxfId="103" priority="15" stopIfTrue="1" operator="greaterThanOrEqual">
      <formula>0.9</formula>
    </cfRule>
    <cfRule type="cellIs" dxfId="102" priority="14" stopIfTrue="1" operator="between">
      <formula>0.7</formula>
      <formula>0.8999</formula>
    </cfRule>
  </conditionalFormatting>
  <conditionalFormatting sqref="H13:H14 J13:J14">
    <cfRule type="cellIs" dxfId="101" priority="10" stopIfTrue="1" operator="lessThan">
      <formula>0.7</formula>
    </cfRule>
    <cfRule type="cellIs" dxfId="100" priority="11" stopIfTrue="1" operator="between">
      <formula>0.7</formula>
      <formula>0.8999</formula>
    </cfRule>
    <cfRule type="cellIs" dxfId="99" priority="12" stopIfTrue="1" operator="greaterThanOrEqual">
      <formula>0.9</formula>
    </cfRule>
  </conditionalFormatting>
  <conditionalFormatting sqref="H16:H17 J16:J17">
    <cfRule type="cellIs" dxfId="98" priority="7" stopIfTrue="1" operator="lessThan">
      <formula>0.7</formula>
    </cfRule>
    <cfRule type="cellIs" dxfId="97" priority="8" stopIfTrue="1" operator="between">
      <formula>0.7</formula>
      <formula>0.8999</formula>
    </cfRule>
    <cfRule type="cellIs" dxfId="96" priority="9" stopIfTrue="1" operator="greaterThanOrEqual">
      <formula>0.9</formula>
    </cfRule>
  </conditionalFormatting>
  <conditionalFormatting sqref="L10:L11">
    <cfRule type="cellIs" dxfId="95" priority="43" stopIfTrue="1" operator="lessThan">
      <formula>0.7</formula>
    </cfRule>
    <cfRule type="cellIs" dxfId="94" priority="44" stopIfTrue="1" operator="between">
      <formula>0.7</formula>
      <formula>0.8999</formula>
    </cfRule>
    <cfRule type="cellIs" dxfId="93" priority="45" stopIfTrue="1" operator="greaterThanOrEqual">
      <formula>0.9</formula>
    </cfRule>
  </conditionalFormatting>
  <conditionalFormatting sqref="L13:L14">
    <cfRule type="cellIs" dxfId="92" priority="4" stopIfTrue="1" operator="lessThan">
      <formula>0.7</formula>
    </cfRule>
    <cfRule type="cellIs" dxfId="91" priority="5" stopIfTrue="1" operator="between">
      <formula>0.7</formula>
      <formula>0.8999</formula>
    </cfRule>
    <cfRule type="cellIs" dxfId="90" priority="6" stopIfTrue="1" operator="greaterThanOrEqual">
      <formula>0.9</formula>
    </cfRule>
  </conditionalFormatting>
  <conditionalFormatting sqref="L16:L17">
    <cfRule type="cellIs" dxfId="89" priority="2" stopIfTrue="1" operator="between">
      <formula>0.7</formula>
      <formula>0.8999</formula>
    </cfRule>
    <cfRule type="cellIs" dxfId="88" priority="3" stopIfTrue="1" operator="greaterThanOrEqual">
      <formula>0.9</formula>
    </cfRule>
    <cfRule type="cellIs" dxfId="87" priority="1" stopIfTrue="1" operator="lessThan">
      <formula>0.7</formula>
    </cfRule>
  </conditionalFormatting>
  <pageMargins left="0.7" right="0.7" top="0.75" bottom="0.75" header="0.3" footer="0.3"/>
  <ignoredErrors>
    <ignoredError sqref="E10 G10 I10 K10 K13 K1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B40E-0450-467C-BE68-C0B54E8E2455}">
  <dimension ref="A1:S188"/>
  <sheetViews>
    <sheetView topLeftCell="C72" zoomScale="115" zoomScaleNormal="115" workbookViewId="0">
      <selection activeCell="C78" sqref="C78:P78"/>
    </sheetView>
  </sheetViews>
  <sheetFormatPr baseColWidth="10" defaultColWidth="11.42578125" defaultRowHeight="12.75" x14ac:dyDescent="0.2"/>
  <cols>
    <col min="1" max="1" width="3" style="59" customWidth="1"/>
    <col min="2" max="2" width="30" style="59" customWidth="1"/>
    <col min="3" max="3" width="34.140625" style="59" customWidth="1"/>
    <col min="4" max="15" width="8.5703125" style="59" customWidth="1"/>
    <col min="16" max="16" width="24.85546875" style="59" customWidth="1"/>
    <col min="17" max="18" width="11.7109375" style="59" customWidth="1"/>
    <col min="19" max="19" width="11.42578125" style="60" hidden="1" customWidth="1"/>
    <col min="20" max="16384" width="11.42578125" style="59"/>
  </cols>
  <sheetData>
    <row r="1" spans="2:19" ht="13.5" thickBot="1" x14ac:dyDescent="0.25"/>
    <row r="2" spans="2:19" ht="16.5" customHeight="1" x14ac:dyDescent="0.2">
      <c r="B2" s="218"/>
      <c r="C2" s="315" t="s">
        <v>35</v>
      </c>
      <c r="D2" s="316"/>
      <c r="E2" s="316"/>
      <c r="F2" s="316"/>
      <c r="G2" s="316"/>
      <c r="H2" s="316"/>
      <c r="I2" s="316"/>
      <c r="J2" s="316"/>
      <c r="K2" s="316"/>
      <c r="L2" s="316"/>
      <c r="M2" s="317"/>
      <c r="N2" s="318" t="s">
        <v>94</v>
      </c>
      <c r="O2" s="319"/>
      <c r="P2" s="320"/>
      <c r="S2" s="61">
        <v>0.8</v>
      </c>
    </row>
    <row r="3" spans="2:19" ht="15.75" customHeight="1" x14ac:dyDescent="0.2">
      <c r="B3" s="219"/>
      <c r="C3" s="321" t="s">
        <v>37</v>
      </c>
      <c r="D3" s="322"/>
      <c r="E3" s="322"/>
      <c r="F3" s="322"/>
      <c r="G3" s="322"/>
      <c r="H3" s="322"/>
      <c r="I3" s="322"/>
      <c r="J3" s="322"/>
      <c r="K3" s="322"/>
      <c r="L3" s="322"/>
      <c r="M3" s="323"/>
      <c r="N3" s="324" t="s">
        <v>103</v>
      </c>
      <c r="O3" s="325"/>
      <c r="P3" s="326"/>
      <c r="S3" s="61">
        <v>0.79998999999999998</v>
      </c>
    </row>
    <row r="4" spans="2:19" ht="15.75" customHeight="1" x14ac:dyDescent="0.2">
      <c r="B4" s="219"/>
      <c r="C4" s="321" t="s">
        <v>38</v>
      </c>
      <c r="D4" s="322"/>
      <c r="E4" s="322"/>
      <c r="F4" s="322"/>
      <c r="G4" s="322"/>
      <c r="H4" s="322"/>
      <c r="I4" s="322"/>
      <c r="J4" s="322"/>
      <c r="K4" s="322"/>
      <c r="L4" s="322"/>
      <c r="M4" s="323"/>
      <c r="N4" s="324" t="s">
        <v>95</v>
      </c>
      <c r="O4" s="325"/>
      <c r="P4" s="326"/>
      <c r="S4" s="61">
        <v>0.65</v>
      </c>
    </row>
    <row r="5" spans="2:19" ht="16.5" customHeight="1" thickBot="1" x14ac:dyDescent="0.25">
      <c r="B5" s="220"/>
      <c r="C5" s="327" t="s">
        <v>39</v>
      </c>
      <c r="D5" s="328"/>
      <c r="E5" s="328"/>
      <c r="F5" s="328"/>
      <c r="G5" s="328"/>
      <c r="H5" s="328"/>
      <c r="I5" s="328"/>
      <c r="J5" s="328"/>
      <c r="K5" s="328"/>
      <c r="L5" s="328"/>
      <c r="M5" s="329"/>
      <c r="N5" s="330" t="s">
        <v>40</v>
      </c>
      <c r="O5" s="331"/>
      <c r="P5" s="332"/>
      <c r="S5" s="61">
        <v>0.64999899999999999</v>
      </c>
    </row>
    <row r="6" spans="2:19" ht="3" customHeight="1" thickBot="1" x14ac:dyDescent="0.25">
      <c r="S6" s="61"/>
    </row>
    <row r="7" spans="2:19" x14ac:dyDescent="0.2">
      <c r="B7" s="333" t="s">
        <v>43</v>
      </c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5"/>
      <c r="S7" s="61"/>
    </row>
    <row r="8" spans="2:19" ht="13.5" thickBot="1" x14ac:dyDescent="0.25">
      <c r="B8" s="336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8"/>
    </row>
    <row r="9" spans="2:19" ht="3" customHeight="1" thickBot="1" x14ac:dyDescent="0.25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4"/>
    </row>
    <row r="10" spans="2:19" ht="26.25" customHeight="1" thickBot="1" x14ac:dyDescent="0.25">
      <c r="B10" s="38" t="s">
        <v>53</v>
      </c>
      <c r="C10" s="288">
        <v>2026</v>
      </c>
      <c r="D10" s="289"/>
      <c r="E10" s="289"/>
      <c r="F10" s="289"/>
      <c r="G10" s="289"/>
      <c r="H10" s="289"/>
      <c r="I10" s="290"/>
      <c r="J10" s="291" t="s">
        <v>1</v>
      </c>
      <c r="K10" s="292"/>
      <c r="L10" s="292"/>
      <c r="M10" s="293"/>
      <c r="N10" s="200" t="s">
        <v>142</v>
      </c>
      <c r="O10" s="201"/>
      <c r="P10" s="202"/>
    </row>
    <row r="11" spans="2:19" ht="3" customHeight="1" thickBot="1" x14ac:dyDescent="0.25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</row>
    <row r="12" spans="2:19" ht="30" customHeight="1" thickBot="1" x14ac:dyDescent="0.25">
      <c r="B12" s="38" t="s">
        <v>0</v>
      </c>
      <c r="C12" s="120" t="s">
        <v>83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3" spans="2:19" ht="3" customHeight="1" thickBot="1" x14ac:dyDescent="0.25"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</row>
    <row r="14" spans="2:19" ht="30" customHeight="1" thickBot="1" x14ac:dyDescent="0.25">
      <c r="B14" s="38" t="s">
        <v>6</v>
      </c>
      <c r="C14" s="339" t="s">
        <v>164</v>
      </c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1"/>
    </row>
    <row r="15" spans="2:19" ht="3" customHeight="1" thickBot="1" x14ac:dyDescent="0.25">
      <c r="B15" s="6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</row>
    <row r="16" spans="2:19" ht="46.5" customHeight="1" thickBot="1" x14ac:dyDescent="0.25">
      <c r="B16" s="38" t="s">
        <v>24</v>
      </c>
      <c r="C16" s="342" t="s">
        <v>165</v>
      </c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4"/>
    </row>
    <row r="17" spans="1:16" ht="4.5" customHeight="1" thickBot="1" x14ac:dyDescent="0.25"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1:16" ht="30" customHeight="1" thickBot="1" x14ac:dyDescent="0.25">
      <c r="B18" s="38" t="s">
        <v>11</v>
      </c>
      <c r="C18" s="203" t="s">
        <v>110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5"/>
    </row>
    <row r="19" spans="1:16" ht="3" customHeight="1" thickBot="1" x14ac:dyDescent="0.25">
      <c r="A19" s="65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/>
    </row>
    <row r="20" spans="1:16" ht="16.5" customHeight="1" thickBot="1" x14ac:dyDescent="0.25">
      <c r="B20" s="145" t="s">
        <v>25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7"/>
    </row>
    <row r="21" spans="1:16" ht="3" customHeight="1" thickBot="1" x14ac:dyDescent="0.25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</row>
    <row r="22" spans="1:16" ht="66" customHeight="1" thickBot="1" x14ac:dyDescent="0.25">
      <c r="B22" s="38" t="s">
        <v>3</v>
      </c>
      <c r="C22" s="191" t="s">
        <v>167</v>
      </c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</row>
    <row r="23" spans="1:16" ht="3" customHeight="1" thickBot="1" x14ac:dyDescent="0.25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16" ht="109.5" customHeight="1" thickBot="1" x14ac:dyDescent="0.25">
      <c r="B24" s="38" t="s">
        <v>12</v>
      </c>
      <c r="C24" s="194" t="s">
        <v>168</v>
      </c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</row>
    <row r="25" spans="1:16" ht="3" customHeight="1" thickBot="1" x14ac:dyDescent="0.25">
      <c r="B25" s="285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7"/>
    </row>
    <row r="26" spans="1:16" ht="13.5" customHeight="1" thickBot="1" x14ac:dyDescent="0.25">
      <c r="B26" s="38" t="s">
        <v>2</v>
      </c>
      <c r="C26" s="281">
        <v>0.9</v>
      </c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7"/>
    </row>
    <row r="27" spans="1:16" ht="3" customHeight="1" thickBot="1" x14ac:dyDescent="0.25">
      <c r="B27" s="282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4"/>
    </row>
    <row r="28" spans="1:16" ht="12.75" customHeight="1" thickBot="1" x14ac:dyDescent="0.25">
      <c r="B28" s="38" t="s">
        <v>13</v>
      </c>
      <c r="C28" s="89" t="s">
        <v>14</v>
      </c>
      <c r="D28" s="185" t="s">
        <v>145</v>
      </c>
      <c r="E28" s="186"/>
      <c r="F28" s="186"/>
      <c r="G28" s="187"/>
      <c r="H28" s="188" t="s">
        <v>15</v>
      </c>
      <c r="I28" s="188"/>
      <c r="J28" s="188"/>
      <c r="K28" s="185" t="s">
        <v>146</v>
      </c>
      <c r="L28" s="186"/>
      <c r="M28" s="187"/>
      <c r="N28" s="189" t="s">
        <v>16</v>
      </c>
      <c r="O28" s="190"/>
      <c r="P28" s="66" t="s">
        <v>147</v>
      </c>
    </row>
    <row r="29" spans="1:16" ht="3" customHeight="1" thickBot="1" x14ac:dyDescent="0.25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</row>
    <row r="30" spans="1:16" ht="13.5" thickBot="1" x14ac:dyDescent="0.25">
      <c r="B30" s="38" t="s">
        <v>7</v>
      </c>
      <c r="C30" s="119" t="s">
        <v>93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1"/>
    </row>
    <row r="31" spans="1:16" ht="3" customHeight="1" thickBot="1" x14ac:dyDescent="0.25">
      <c r="B31" s="269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1"/>
    </row>
    <row r="32" spans="1:16" ht="13.5" thickBot="1" x14ac:dyDescent="0.25">
      <c r="B32" s="38" t="s">
        <v>4</v>
      </c>
      <c r="C32" s="272" t="s">
        <v>48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1"/>
    </row>
    <row r="33" spans="2:16" ht="3" customHeight="1" thickBot="1" x14ac:dyDescent="0.25">
      <c r="B33" s="269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1"/>
    </row>
    <row r="34" spans="2:16" ht="26.25" customHeight="1" thickBot="1" x14ac:dyDescent="0.25">
      <c r="B34" s="38" t="s">
        <v>22</v>
      </c>
      <c r="C34" s="272" t="s">
        <v>48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1"/>
    </row>
    <row r="35" spans="2:16" ht="3" customHeight="1" thickBot="1" x14ac:dyDescent="0.25">
      <c r="B35" s="273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5"/>
    </row>
    <row r="36" spans="2:16" ht="16.5" customHeight="1" thickBot="1" x14ac:dyDescent="0.25">
      <c r="B36" s="38" t="s">
        <v>42</v>
      </c>
      <c r="C36" s="119" t="s">
        <v>48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1"/>
    </row>
    <row r="37" spans="2:16" ht="3" customHeight="1" thickBot="1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2:16" ht="22.5" customHeight="1" thickBot="1" x14ac:dyDescent="0.25">
      <c r="B38" s="346" t="s">
        <v>17</v>
      </c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8"/>
    </row>
    <row r="39" spans="2:16" ht="27" customHeight="1" x14ac:dyDescent="0.2">
      <c r="B39" s="93" t="s">
        <v>21</v>
      </c>
      <c r="C39" s="349" t="s">
        <v>18</v>
      </c>
      <c r="D39" s="349"/>
      <c r="E39" s="349"/>
      <c r="F39" s="349"/>
      <c r="G39" s="349"/>
      <c r="H39" s="349" t="s">
        <v>7</v>
      </c>
      <c r="I39" s="349"/>
      <c r="J39" s="349"/>
      <c r="K39" s="349"/>
      <c r="L39" s="349"/>
      <c r="M39" s="349" t="s">
        <v>19</v>
      </c>
      <c r="N39" s="349"/>
      <c r="O39" s="349"/>
      <c r="P39" s="350"/>
    </row>
    <row r="40" spans="2:16" ht="59.25" customHeight="1" x14ac:dyDescent="0.2">
      <c r="B40" s="111" t="s">
        <v>169</v>
      </c>
      <c r="C40" s="345" t="s">
        <v>149</v>
      </c>
      <c r="D40" s="345"/>
      <c r="E40" s="345"/>
      <c r="F40" s="345"/>
      <c r="G40" s="345"/>
      <c r="H40" s="345" t="s">
        <v>150</v>
      </c>
      <c r="I40" s="345"/>
      <c r="J40" s="345"/>
      <c r="K40" s="345"/>
      <c r="L40" s="345"/>
      <c r="M40" s="155" t="s">
        <v>166</v>
      </c>
      <c r="N40" s="155"/>
      <c r="O40" s="155"/>
      <c r="P40" s="263"/>
    </row>
    <row r="41" spans="2:16" ht="59.25" customHeight="1" thickBot="1" x14ac:dyDescent="0.25">
      <c r="B41" s="112" t="s">
        <v>170</v>
      </c>
      <c r="C41" s="351" t="s">
        <v>149</v>
      </c>
      <c r="D41" s="351"/>
      <c r="E41" s="351"/>
      <c r="F41" s="351"/>
      <c r="G41" s="351"/>
      <c r="H41" s="351" t="s">
        <v>150</v>
      </c>
      <c r="I41" s="351"/>
      <c r="J41" s="351"/>
      <c r="K41" s="351"/>
      <c r="L41" s="351"/>
      <c r="M41" s="159" t="s">
        <v>166</v>
      </c>
      <c r="N41" s="159"/>
      <c r="O41" s="159"/>
      <c r="P41" s="352"/>
    </row>
    <row r="42" spans="2:16" ht="3" customHeight="1" thickBot="1" x14ac:dyDescent="0.25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</row>
    <row r="43" spans="2:16" ht="13.5" customHeight="1" thickBot="1" x14ac:dyDescent="0.25">
      <c r="B43" s="145" t="s">
        <v>8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3" customHeight="1" thickBot="1" x14ac:dyDescent="0.25">
      <c r="B44" s="7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4"/>
    </row>
    <row r="45" spans="2:16" x14ac:dyDescent="0.2">
      <c r="B45" s="353" t="s">
        <v>20</v>
      </c>
      <c r="C45" s="75" t="s">
        <v>9</v>
      </c>
      <c r="D45" s="75" t="s">
        <v>66</v>
      </c>
      <c r="E45" s="75" t="s">
        <v>67</v>
      </c>
      <c r="F45" s="75" t="s">
        <v>68</v>
      </c>
      <c r="G45" s="75" t="s">
        <v>69</v>
      </c>
      <c r="H45" s="75" t="s">
        <v>70</v>
      </c>
      <c r="I45" s="75" t="s">
        <v>71</v>
      </c>
      <c r="J45" s="75" t="s">
        <v>72</v>
      </c>
      <c r="K45" s="75" t="s">
        <v>73</v>
      </c>
      <c r="L45" s="75" t="s">
        <v>74</v>
      </c>
      <c r="M45" s="75" t="s">
        <v>75</v>
      </c>
      <c r="N45" s="75" t="s">
        <v>76</v>
      </c>
      <c r="O45" s="75" t="s">
        <v>77</v>
      </c>
      <c r="P45" s="76" t="s">
        <v>23</v>
      </c>
    </row>
    <row r="46" spans="2:16" ht="38.25" customHeight="1" x14ac:dyDescent="0.2">
      <c r="B46" s="354"/>
      <c r="C46" s="58" t="str">
        <f>'3.1. Registro consultas atendid'!A13</f>
        <v>Dirección de Cumplimiento</v>
      </c>
      <c r="D46" s="267" t="str">
        <f>'3.1. Registro consultas atendid'!D13</f>
        <v>0</v>
      </c>
      <c r="E46" s="268"/>
      <c r="F46" s="357"/>
      <c r="G46" s="267" t="str">
        <f>'3.1. Registro consultas atendid'!F13</f>
        <v>0</v>
      </c>
      <c r="H46" s="268"/>
      <c r="I46" s="357"/>
      <c r="J46" s="267" t="str">
        <f>'3.1. Registro consultas atendid'!H13</f>
        <v>0</v>
      </c>
      <c r="K46" s="268"/>
      <c r="L46" s="357"/>
      <c r="M46" s="267" t="str">
        <f>'3.1. Registro consultas atendid'!J13</f>
        <v>0</v>
      </c>
      <c r="N46" s="268"/>
      <c r="O46" s="357"/>
      <c r="P46" s="88" t="str">
        <f>'3.1. Registro consultas atendid'!L13</f>
        <v>0</v>
      </c>
    </row>
    <row r="47" spans="2:16" ht="43.5" customHeight="1" x14ac:dyDescent="0.2">
      <c r="B47" s="355"/>
      <c r="C47" s="58" t="str">
        <f>'3.1. Registro consultas atendid'!A16</f>
        <v>Coordinación Grupo de Supervisión de Programas y Riesgos Especiales</v>
      </c>
      <c r="D47" s="267" t="str">
        <f>'3.1. Registro consultas atendid'!D16</f>
        <v>0</v>
      </c>
      <c r="E47" s="268"/>
      <c r="F47" s="357"/>
      <c r="G47" s="267" t="str">
        <f>'3.1. Registro consultas atendid'!F16</f>
        <v>0</v>
      </c>
      <c r="H47" s="268"/>
      <c r="I47" s="357"/>
      <c r="J47" s="267" t="str">
        <f>'3.1. Registro consultas atendid'!H16</f>
        <v>0</v>
      </c>
      <c r="K47" s="268"/>
      <c r="L47" s="357"/>
      <c r="M47" s="267" t="str">
        <f>'3.1. Registro consultas atendid'!J16</f>
        <v>0</v>
      </c>
      <c r="N47" s="268"/>
      <c r="O47" s="357"/>
      <c r="P47" s="88" t="str">
        <f>'3.1. Registro consultas atendid'!L16</f>
        <v>0</v>
      </c>
    </row>
    <row r="48" spans="2:16" ht="44.25" customHeight="1" x14ac:dyDescent="0.2">
      <c r="B48" s="355"/>
      <c r="C48" s="58" t="str">
        <f>'3.1. Registro consultas atendid'!A19</f>
        <v>Coordinación Grupo de Sostenibilidad Empresarial y Supervisión de Sociedades BIC</v>
      </c>
      <c r="D48" s="267" t="str">
        <f>'3.1. Registro consultas atendid'!D19</f>
        <v>0</v>
      </c>
      <c r="E48" s="268"/>
      <c r="F48" s="357"/>
      <c r="G48" s="267" t="str">
        <f>'3.1. Registro consultas atendid'!F19</f>
        <v>0</v>
      </c>
      <c r="H48" s="268"/>
      <c r="I48" s="357"/>
      <c r="J48" s="267" t="str">
        <f>'3.1. Registro consultas atendid'!H19</f>
        <v>0</v>
      </c>
      <c r="K48" s="268"/>
      <c r="L48" s="357"/>
      <c r="M48" s="267" t="str">
        <f>'3.1. Registro consultas atendid'!J19</f>
        <v>0</v>
      </c>
      <c r="N48" s="268"/>
      <c r="O48" s="357"/>
      <c r="P48" s="88" t="str">
        <f>'3.1. Registro consultas atendid'!L19</f>
        <v>0</v>
      </c>
    </row>
    <row r="49" spans="2:16" ht="36.75" customHeight="1" thickBot="1" x14ac:dyDescent="0.25">
      <c r="B49" s="356"/>
      <c r="C49" s="113" t="s">
        <v>151</v>
      </c>
      <c r="D49" s="267" t="str">
        <f>'3.1. Registro consultas atendid'!D10</f>
        <v>0</v>
      </c>
      <c r="E49" s="268"/>
      <c r="F49" s="357"/>
      <c r="G49" s="267" t="str">
        <f>'3.1. Registro consultas atendid'!F10</f>
        <v>0</v>
      </c>
      <c r="H49" s="268"/>
      <c r="I49" s="357"/>
      <c r="J49" s="267" t="str">
        <f>'3.1. Registro consultas atendid'!H10</f>
        <v>0</v>
      </c>
      <c r="K49" s="268"/>
      <c r="L49" s="357"/>
      <c r="M49" s="267" t="str">
        <f>'3.1. Registro consultas atendid'!J10</f>
        <v>0</v>
      </c>
      <c r="N49" s="268"/>
      <c r="O49" s="357"/>
      <c r="P49" s="115" t="str">
        <f>'3.1. Registro consultas atendid'!L10</f>
        <v>0</v>
      </c>
    </row>
    <row r="50" spans="2:16" ht="3" customHeight="1" thickBot="1" x14ac:dyDescent="0.25">
      <c r="B50" s="77">
        <v>0.9</v>
      </c>
      <c r="C50" s="78"/>
      <c r="D50" s="78"/>
      <c r="E50" s="78"/>
      <c r="F50" s="79">
        <f>+$C$26</f>
        <v>0.9</v>
      </c>
      <c r="G50" s="78"/>
      <c r="H50" s="78"/>
      <c r="I50" s="79">
        <f>+$C$26</f>
        <v>0.9</v>
      </c>
      <c r="J50" s="78"/>
      <c r="K50" s="78"/>
      <c r="L50" s="79">
        <f>+$C$26</f>
        <v>0.9</v>
      </c>
      <c r="M50" s="78"/>
      <c r="N50" s="78"/>
      <c r="O50" s="79">
        <f>+$C$26</f>
        <v>0.9</v>
      </c>
      <c r="P50" s="79">
        <f>+$C$26</f>
        <v>0.9</v>
      </c>
    </row>
    <row r="51" spans="2:16" ht="22.5" customHeight="1" thickBot="1" x14ac:dyDescent="0.25">
      <c r="B51" s="149" t="s">
        <v>116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</row>
    <row r="52" spans="2:16" x14ac:dyDescent="0.2">
      <c r="B52" s="358"/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60"/>
    </row>
    <row r="53" spans="2:16" x14ac:dyDescent="0.2">
      <c r="B53" s="361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3"/>
    </row>
    <row r="54" spans="2:16" x14ac:dyDescent="0.2">
      <c r="B54" s="361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3"/>
    </row>
    <row r="55" spans="2:16" x14ac:dyDescent="0.2">
      <c r="B55" s="361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3"/>
    </row>
    <row r="56" spans="2:16" x14ac:dyDescent="0.2">
      <c r="B56" s="361"/>
      <c r="C56" s="362"/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3"/>
    </row>
    <row r="57" spans="2:16" x14ac:dyDescent="0.2">
      <c r="B57" s="361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3"/>
    </row>
    <row r="58" spans="2:16" x14ac:dyDescent="0.2">
      <c r="B58" s="361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3"/>
    </row>
    <row r="59" spans="2:16" x14ac:dyDescent="0.2">
      <c r="B59" s="361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3"/>
    </row>
    <row r="60" spans="2:16" x14ac:dyDescent="0.2">
      <c r="B60" s="361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3"/>
    </row>
    <row r="61" spans="2:16" x14ac:dyDescent="0.2">
      <c r="B61" s="361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3"/>
    </row>
    <row r="62" spans="2:16" x14ac:dyDescent="0.2">
      <c r="B62" s="361"/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2"/>
      <c r="O62" s="362"/>
      <c r="P62" s="363"/>
    </row>
    <row r="63" spans="2:16" x14ac:dyDescent="0.2">
      <c r="B63" s="361"/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2"/>
      <c r="N63" s="362"/>
      <c r="O63" s="362"/>
      <c r="P63" s="363"/>
    </row>
    <row r="64" spans="2:16" x14ac:dyDescent="0.2">
      <c r="B64" s="361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3"/>
    </row>
    <row r="65" spans="1:19" x14ac:dyDescent="0.2">
      <c r="B65" s="361"/>
      <c r="C65" s="362"/>
      <c r="D65" s="362"/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363"/>
    </row>
    <row r="66" spans="1:19" x14ac:dyDescent="0.2">
      <c r="B66" s="361"/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3"/>
    </row>
    <row r="67" spans="1:19" ht="13.5" thickBot="1" x14ac:dyDescent="0.25">
      <c r="B67" s="364"/>
      <c r="C67" s="365"/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5"/>
      <c r="O67" s="365"/>
      <c r="P67" s="366"/>
    </row>
    <row r="68" spans="1:19" s="65" customFormat="1" ht="3" customHeight="1" thickBot="1" x14ac:dyDescent="0.25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S68" s="80"/>
    </row>
    <row r="69" spans="1:19" ht="16.5" customHeight="1" x14ac:dyDescent="0.2">
      <c r="B69" s="298" t="s">
        <v>5</v>
      </c>
      <c r="C69" s="300" t="s">
        <v>196</v>
      </c>
      <c r="D69" s="301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2"/>
    </row>
    <row r="70" spans="1:19" ht="48.75" customHeight="1" thickBot="1" x14ac:dyDescent="0.25">
      <c r="B70" s="299"/>
      <c r="C70" s="124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6"/>
    </row>
    <row r="71" spans="1:19" ht="17.25" customHeight="1" x14ac:dyDescent="0.2">
      <c r="B71" s="299"/>
      <c r="C71" s="300" t="s">
        <v>194</v>
      </c>
      <c r="D71" s="301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2"/>
    </row>
    <row r="72" spans="1:19" ht="48.75" customHeight="1" thickBot="1" x14ac:dyDescent="0.25">
      <c r="B72" s="299"/>
      <c r="C72" s="124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6"/>
    </row>
    <row r="73" spans="1:19" ht="48.75" customHeight="1" x14ac:dyDescent="0.2">
      <c r="B73" s="299"/>
      <c r="C73" s="300" t="s">
        <v>195</v>
      </c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2"/>
    </row>
    <row r="74" spans="1:19" ht="48.75" customHeight="1" thickBot="1" x14ac:dyDescent="0.25">
      <c r="B74" s="299"/>
      <c r="C74" s="124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6"/>
    </row>
    <row r="75" spans="1:19" ht="18" customHeight="1" x14ac:dyDescent="0.2">
      <c r="B75" s="299"/>
      <c r="C75" s="300" t="s">
        <v>199</v>
      </c>
      <c r="D75" s="301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2"/>
    </row>
    <row r="76" spans="1:19" ht="48.75" customHeight="1" thickBot="1" x14ac:dyDescent="0.25">
      <c r="B76" s="299"/>
      <c r="C76" s="124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6"/>
    </row>
    <row r="77" spans="1:19" ht="30.75" customHeight="1" thickBot="1" x14ac:dyDescent="0.25">
      <c r="B77" s="38" t="s">
        <v>41</v>
      </c>
      <c r="C77" s="119" t="s">
        <v>197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1"/>
    </row>
    <row r="78" spans="1:19" ht="27.75" customHeight="1" thickBot="1" x14ac:dyDescent="0.25">
      <c r="B78" s="38" t="s">
        <v>54</v>
      </c>
      <c r="C78" s="122" t="s">
        <v>55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3"/>
    </row>
    <row r="81" spans="2:15" x14ac:dyDescent="0.2">
      <c r="C81" s="81"/>
    </row>
    <row r="82" spans="2:15" hidden="1" x14ac:dyDescent="0.2">
      <c r="C82" s="59">
        <v>2018</v>
      </c>
    </row>
    <row r="83" spans="2:15" hidden="1" x14ac:dyDescent="0.2">
      <c r="C83" s="59">
        <v>2019</v>
      </c>
    </row>
    <row r="89" spans="2:15" s="60" customFormat="1" x14ac:dyDescent="0.2"/>
    <row r="90" spans="2:15" s="60" customFormat="1" x14ac:dyDescent="0.2"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2:15" s="60" customFormat="1" x14ac:dyDescent="0.2"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2:15" s="60" customFormat="1" x14ac:dyDescent="0.2"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2:15" s="60" customFormat="1" x14ac:dyDescent="0.2"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2:15" s="60" customFormat="1" x14ac:dyDescent="0.2">
      <c r="B94" s="83"/>
      <c r="C94" s="83"/>
      <c r="D94" s="83"/>
      <c r="E94" s="83"/>
      <c r="F94" s="83"/>
      <c r="G94" s="82"/>
      <c r="H94" s="82"/>
      <c r="I94" s="82"/>
      <c r="J94" s="82"/>
      <c r="K94" s="82"/>
      <c r="L94" s="82"/>
      <c r="M94" s="82"/>
      <c r="N94" s="82"/>
      <c r="O94" s="82"/>
    </row>
    <row r="95" spans="2:15" s="60" customFormat="1" x14ac:dyDescent="0.2">
      <c r="B95" s="83"/>
      <c r="C95" s="83"/>
      <c r="D95" s="83"/>
      <c r="E95" s="83"/>
      <c r="F95" s="83"/>
      <c r="G95" s="82"/>
      <c r="H95" s="82"/>
      <c r="I95" s="82"/>
      <c r="J95" s="82"/>
      <c r="K95" s="82"/>
      <c r="L95" s="82"/>
      <c r="M95" s="82"/>
      <c r="N95" s="82"/>
      <c r="O95" s="82"/>
    </row>
    <row r="96" spans="2:15" s="60" customFormat="1" x14ac:dyDescent="0.2">
      <c r="B96" s="83"/>
      <c r="C96" s="83"/>
      <c r="D96" s="83"/>
      <c r="E96" s="83"/>
      <c r="F96" s="83"/>
      <c r="G96" s="82"/>
      <c r="H96" s="82"/>
      <c r="I96" s="82"/>
      <c r="J96" s="82"/>
      <c r="K96" s="82"/>
      <c r="L96" s="82"/>
      <c r="M96" s="82"/>
      <c r="N96" s="82"/>
      <c r="O96" s="82"/>
    </row>
    <row r="97" spans="2:17" s="60" customFormat="1" x14ac:dyDescent="0.2">
      <c r="B97" s="83"/>
      <c r="C97" s="83"/>
      <c r="D97" s="83"/>
      <c r="E97" s="83"/>
      <c r="F97" s="83"/>
      <c r="G97" s="82"/>
      <c r="H97" s="82"/>
      <c r="I97" s="82"/>
      <c r="J97" s="82"/>
      <c r="K97" s="82"/>
      <c r="L97" s="82"/>
      <c r="M97" s="82"/>
      <c r="N97" s="82"/>
      <c r="O97" s="82"/>
    </row>
    <row r="98" spans="2:17" s="60" customFormat="1" x14ac:dyDescent="0.2">
      <c r="B98" s="83"/>
      <c r="C98" s="83"/>
      <c r="D98" s="83"/>
      <c r="E98" s="83"/>
      <c r="F98" s="83"/>
      <c r="G98" s="82"/>
      <c r="H98" s="82"/>
      <c r="I98" s="82"/>
      <c r="J98" s="82"/>
      <c r="K98" s="82"/>
      <c r="L98" s="82"/>
      <c r="M98" s="82"/>
      <c r="N98" s="82"/>
      <c r="O98" s="82"/>
    </row>
    <row r="99" spans="2:17" s="60" customFormat="1" x14ac:dyDescent="0.2">
      <c r="B99" s="83"/>
      <c r="C99" s="83"/>
      <c r="D99" s="83"/>
      <c r="E99" s="83"/>
      <c r="F99" s="83"/>
      <c r="G99" s="82"/>
      <c r="H99" s="82"/>
      <c r="I99" s="82"/>
      <c r="J99" s="82"/>
      <c r="K99" s="82"/>
      <c r="L99" s="82"/>
      <c r="M99" s="82"/>
      <c r="N99" s="82"/>
      <c r="O99" s="82"/>
    </row>
    <row r="100" spans="2:17" s="60" customFormat="1" x14ac:dyDescent="0.2">
      <c r="B100" s="83"/>
      <c r="C100" s="83"/>
      <c r="D100" s="83"/>
      <c r="E100" s="83"/>
      <c r="F100" s="83"/>
      <c r="G100" s="82"/>
      <c r="H100" s="82"/>
      <c r="I100" s="82"/>
      <c r="J100" s="82"/>
      <c r="K100" s="82"/>
      <c r="L100" s="82"/>
      <c r="M100" s="82"/>
      <c r="N100" s="82"/>
      <c r="O100" s="82"/>
      <c r="P100" s="84"/>
    </row>
    <row r="101" spans="2:17" s="60" customFormat="1" x14ac:dyDescent="0.2">
      <c r="B101" s="83"/>
      <c r="C101" s="83"/>
      <c r="D101" s="83"/>
      <c r="E101" s="83"/>
      <c r="F101" s="83"/>
      <c r="G101" s="82"/>
      <c r="H101" s="82"/>
      <c r="I101" s="82"/>
      <c r="J101" s="82"/>
      <c r="K101" s="82"/>
      <c r="L101" s="82"/>
      <c r="M101" s="82"/>
      <c r="N101" s="82"/>
      <c r="O101" s="82"/>
      <c r="P101" s="84"/>
    </row>
    <row r="102" spans="2:17" s="60" customFormat="1" x14ac:dyDescent="0.2">
      <c r="B102" s="83"/>
      <c r="C102" s="83"/>
      <c r="D102" s="83"/>
      <c r="E102" s="83"/>
      <c r="F102" s="83"/>
      <c r="G102" s="82"/>
      <c r="H102" s="82"/>
      <c r="I102" s="82"/>
      <c r="J102" s="82"/>
      <c r="K102" s="82"/>
      <c r="L102" s="82"/>
      <c r="M102" s="82"/>
      <c r="N102" s="82"/>
      <c r="O102" s="82"/>
      <c r="P102" s="84"/>
    </row>
    <row r="103" spans="2:17" s="60" customFormat="1" x14ac:dyDescent="0.2">
      <c r="B103" s="83"/>
      <c r="C103" s="83"/>
      <c r="D103" s="83"/>
      <c r="E103" s="83"/>
      <c r="F103" s="83"/>
      <c r="G103" s="82"/>
      <c r="H103" s="82"/>
      <c r="I103" s="82"/>
      <c r="J103" s="82"/>
      <c r="K103" s="82"/>
      <c r="L103" s="82"/>
      <c r="M103" s="82"/>
      <c r="N103" s="82"/>
      <c r="O103" s="82"/>
      <c r="P103" s="84"/>
      <c r="Q103" s="85" t="s">
        <v>46</v>
      </c>
    </row>
    <row r="104" spans="2:17" s="60" customFormat="1" x14ac:dyDescent="0.2">
      <c r="B104" s="86"/>
      <c r="C104" s="86"/>
      <c r="D104" s="83"/>
      <c r="E104" s="83"/>
      <c r="F104" s="83"/>
      <c r="G104" s="82"/>
      <c r="H104" s="82"/>
      <c r="I104" s="82"/>
      <c r="J104" s="82"/>
      <c r="K104" s="82"/>
      <c r="L104" s="82"/>
      <c r="M104" s="82"/>
      <c r="N104" s="82"/>
      <c r="O104" s="82"/>
      <c r="P104" s="84"/>
      <c r="Q104" s="85" t="s">
        <v>47</v>
      </c>
    </row>
    <row r="105" spans="2:17" s="60" customFormat="1" x14ac:dyDescent="0.2">
      <c r="B105" s="86"/>
      <c r="C105" s="86"/>
      <c r="D105" s="83"/>
      <c r="E105" s="83"/>
      <c r="F105" s="83"/>
      <c r="G105" s="82"/>
      <c r="H105" s="82"/>
      <c r="I105" s="82"/>
      <c r="J105" s="82"/>
      <c r="K105" s="82"/>
      <c r="L105" s="82"/>
      <c r="M105" s="82"/>
      <c r="N105" s="82"/>
      <c r="O105" s="82"/>
      <c r="P105" s="84"/>
      <c r="Q105" s="85" t="s">
        <v>49</v>
      </c>
    </row>
    <row r="106" spans="2:17" s="60" customFormat="1" x14ac:dyDescent="0.2">
      <c r="B106" s="86"/>
      <c r="C106" s="86"/>
      <c r="D106" s="83"/>
      <c r="E106" s="83"/>
      <c r="F106" s="83"/>
      <c r="G106" s="82"/>
      <c r="H106" s="82"/>
      <c r="I106" s="82"/>
      <c r="J106" s="82"/>
      <c r="K106" s="82"/>
      <c r="L106" s="82"/>
      <c r="M106" s="82"/>
      <c r="N106" s="82"/>
      <c r="O106" s="82"/>
      <c r="P106" s="84"/>
      <c r="Q106" s="85" t="s">
        <v>48</v>
      </c>
    </row>
    <row r="107" spans="2:17" s="60" customFormat="1" x14ac:dyDescent="0.2">
      <c r="B107" s="83"/>
      <c r="C107" s="86"/>
      <c r="D107" s="83"/>
      <c r="E107" s="83"/>
      <c r="F107" s="83"/>
      <c r="G107" s="82"/>
      <c r="H107" s="82"/>
      <c r="I107" s="82"/>
      <c r="J107" s="82"/>
      <c r="K107" s="82"/>
      <c r="L107" s="82"/>
      <c r="M107" s="87"/>
      <c r="N107" s="82"/>
      <c r="O107" s="82"/>
      <c r="P107" s="84"/>
      <c r="Q107" s="85" t="s">
        <v>50</v>
      </c>
    </row>
    <row r="108" spans="2:17" s="60" customFormat="1" x14ac:dyDescent="0.2">
      <c r="B108" s="83"/>
      <c r="C108" s="86"/>
      <c r="D108" s="83"/>
      <c r="E108" s="83"/>
      <c r="F108" s="83"/>
      <c r="G108" s="82"/>
      <c r="H108" s="82"/>
      <c r="I108" s="82"/>
      <c r="J108" s="82"/>
      <c r="K108" s="82"/>
      <c r="L108" s="82"/>
      <c r="M108" s="82"/>
      <c r="N108" s="82" t="s">
        <v>45</v>
      </c>
      <c r="O108" s="82"/>
      <c r="P108" s="84"/>
      <c r="Q108" s="85" t="s">
        <v>51</v>
      </c>
    </row>
    <row r="109" spans="2:17" s="60" customFormat="1" x14ac:dyDescent="0.2">
      <c r="B109" s="83"/>
      <c r="C109" s="86"/>
      <c r="D109" s="83"/>
      <c r="E109" s="83"/>
      <c r="F109" s="83"/>
      <c r="G109" s="82"/>
      <c r="H109" s="82"/>
      <c r="I109" s="82"/>
      <c r="J109" s="82"/>
      <c r="K109" s="82"/>
      <c r="L109" s="82"/>
      <c r="M109" s="82"/>
      <c r="N109" s="82"/>
      <c r="O109" s="82"/>
      <c r="P109" s="84"/>
    </row>
    <row r="110" spans="2:17" s="60" customFormat="1" x14ac:dyDescent="0.2">
      <c r="B110" s="83"/>
      <c r="C110" s="86"/>
      <c r="D110" s="83"/>
      <c r="E110" s="83"/>
      <c r="F110" s="83"/>
      <c r="G110" s="82"/>
      <c r="H110" s="82"/>
      <c r="I110" s="82"/>
      <c r="J110" s="82"/>
      <c r="K110" s="82"/>
      <c r="L110" s="82"/>
      <c r="M110" s="82"/>
      <c r="N110" s="82"/>
      <c r="O110" s="82"/>
      <c r="P110" s="84"/>
    </row>
    <row r="111" spans="2:17" s="60" customFormat="1" x14ac:dyDescent="0.2">
      <c r="B111" s="83"/>
      <c r="C111" s="83"/>
      <c r="D111" s="83"/>
      <c r="E111" s="83"/>
      <c r="F111" s="83"/>
      <c r="G111" s="82"/>
      <c r="H111" s="82"/>
      <c r="I111" s="82"/>
      <c r="J111" s="82"/>
      <c r="K111" s="82"/>
      <c r="L111" s="82"/>
      <c r="M111" s="82"/>
      <c r="N111" s="82"/>
      <c r="O111" s="82"/>
      <c r="P111" s="84"/>
    </row>
    <row r="112" spans="2:17" s="60" customFormat="1" x14ac:dyDescent="0.2">
      <c r="B112" s="83"/>
      <c r="C112" s="83"/>
      <c r="D112" s="83"/>
      <c r="E112" s="83"/>
      <c r="F112" s="83"/>
      <c r="G112" s="82"/>
      <c r="H112" s="82"/>
      <c r="I112" s="82"/>
      <c r="J112" s="82"/>
      <c r="K112" s="82"/>
      <c r="L112" s="82"/>
      <c r="M112" s="82"/>
      <c r="N112" s="82"/>
      <c r="O112" s="82"/>
      <c r="P112" s="84"/>
    </row>
    <row r="113" spans="2:17" s="60" customFormat="1" x14ac:dyDescent="0.2">
      <c r="B113" s="83"/>
      <c r="C113" s="83"/>
      <c r="D113" s="83"/>
      <c r="E113" s="83"/>
      <c r="F113" s="83"/>
      <c r="G113" s="82"/>
      <c r="H113" s="82"/>
      <c r="I113" s="82"/>
      <c r="J113" s="82"/>
      <c r="K113" s="82"/>
      <c r="L113" s="82"/>
      <c r="M113" s="82"/>
      <c r="N113" s="82"/>
      <c r="O113" s="82"/>
      <c r="P113" s="84"/>
      <c r="Q113" s="85">
        <v>2015</v>
      </c>
    </row>
    <row r="114" spans="2:17" s="60" customFormat="1" ht="12.75" customHeight="1" x14ac:dyDescent="0.2">
      <c r="B114" s="83"/>
      <c r="C114" s="83"/>
      <c r="D114" s="83"/>
      <c r="E114" s="83"/>
      <c r="F114" s="83"/>
      <c r="G114" s="82"/>
      <c r="H114" s="82"/>
      <c r="I114" s="82"/>
      <c r="J114" s="82"/>
      <c r="K114" s="82"/>
      <c r="L114" s="82"/>
      <c r="M114" s="82"/>
      <c r="N114" s="82"/>
      <c r="O114" s="82"/>
      <c r="Q114" s="85">
        <v>2016</v>
      </c>
    </row>
    <row r="115" spans="2:17" s="60" customFormat="1" x14ac:dyDescent="0.2">
      <c r="B115" s="83"/>
      <c r="C115" s="83"/>
      <c r="D115" s="83"/>
      <c r="E115" s="83"/>
      <c r="F115" s="83"/>
      <c r="G115" s="82"/>
      <c r="H115" s="82"/>
      <c r="I115" s="82"/>
      <c r="J115" s="82"/>
      <c r="K115" s="82"/>
      <c r="L115" s="82"/>
      <c r="M115" s="82"/>
      <c r="N115" s="82"/>
      <c r="O115" s="82"/>
      <c r="Q115" s="85">
        <v>2017</v>
      </c>
    </row>
    <row r="116" spans="2:17" s="60" customFormat="1" x14ac:dyDescent="0.2">
      <c r="B116" s="83"/>
      <c r="C116" s="83"/>
      <c r="D116" s="83"/>
      <c r="E116" s="83"/>
      <c r="F116" s="83"/>
      <c r="G116" s="82"/>
      <c r="H116" s="82"/>
      <c r="I116" s="82"/>
      <c r="J116" s="82"/>
      <c r="K116" s="82"/>
      <c r="L116" s="82"/>
      <c r="M116" s="82"/>
      <c r="N116" s="82"/>
      <c r="O116" s="82"/>
      <c r="Q116" s="85">
        <v>2018</v>
      </c>
    </row>
    <row r="117" spans="2:17" s="60" customFormat="1" x14ac:dyDescent="0.2">
      <c r="B117" s="83"/>
      <c r="C117" s="83"/>
      <c r="D117" s="83"/>
      <c r="E117" s="83"/>
      <c r="F117" s="83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2:17" s="60" customFormat="1" x14ac:dyDescent="0.2">
      <c r="B118" s="83"/>
      <c r="C118" s="83"/>
      <c r="D118" s="83"/>
      <c r="E118" s="83"/>
      <c r="F118" s="83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2:17" s="60" customFormat="1" x14ac:dyDescent="0.2">
      <c r="B119" s="31"/>
      <c r="C119" s="83"/>
      <c r="D119" s="83"/>
      <c r="E119" s="83"/>
      <c r="F119" s="83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2:17" s="60" customFormat="1" x14ac:dyDescent="0.2">
      <c r="B120" s="31"/>
      <c r="C120" s="83"/>
      <c r="D120" s="83"/>
      <c r="E120" s="83"/>
      <c r="F120" s="83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2:17" s="60" customFormat="1" x14ac:dyDescent="0.2">
      <c r="B121" s="31"/>
      <c r="C121" s="83"/>
      <c r="D121" s="83"/>
      <c r="E121" s="83"/>
      <c r="F121" s="83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2:17" s="60" customFormat="1" x14ac:dyDescent="0.2">
      <c r="B122" s="31"/>
      <c r="C122" s="83"/>
      <c r="D122" s="83"/>
      <c r="E122" s="83"/>
      <c r="F122" s="83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2:17" s="60" customFormat="1" x14ac:dyDescent="0.2">
      <c r="B123" s="31"/>
      <c r="C123" s="83"/>
      <c r="D123" s="83"/>
      <c r="E123" s="83"/>
      <c r="F123" s="83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2:17" s="60" customFormat="1" x14ac:dyDescent="0.2">
      <c r="B124" s="31"/>
      <c r="C124" s="83"/>
      <c r="D124" s="83"/>
      <c r="E124" s="83"/>
      <c r="F124" s="83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2:17" s="60" customFormat="1" x14ac:dyDescent="0.2">
      <c r="B125" s="31"/>
      <c r="C125" s="83"/>
      <c r="D125" s="83"/>
      <c r="E125" s="83"/>
      <c r="F125" s="83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2:17" s="60" customFormat="1" x14ac:dyDescent="0.2">
      <c r="B126" s="32"/>
      <c r="C126" s="83"/>
      <c r="D126" s="83"/>
      <c r="E126" s="83"/>
      <c r="F126" s="83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2:17" s="60" customFormat="1" x14ac:dyDescent="0.2">
      <c r="B127" s="32"/>
      <c r="C127" s="83"/>
      <c r="D127" s="83"/>
      <c r="E127" s="83"/>
      <c r="F127" s="83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2:17" s="60" customFormat="1" x14ac:dyDescent="0.2">
      <c r="B128" s="83"/>
      <c r="C128" s="83"/>
      <c r="D128" s="83"/>
      <c r="E128" s="83"/>
      <c r="F128" s="83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2:19" s="60" customFormat="1" x14ac:dyDescent="0.2">
      <c r="B129" s="33" t="s">
        <v>108</v>
      </c>
      <c r="C129" s="83"/>
      <c r="D129" s="83"/>
      <c r="E129" s="83"/>
      <c r="F129" s="83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2:19" s="60" customFormat="1" x14ac:dyDescent="0.2">
      <c r="B130" s="33" t="s">
        <v>109</v>
      </c>
      <c r="C130" s="83"/>
      <c r="D130" s="83"/>
      <c r="E130" s="83"/>
      <c r="F130" s="83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2:19" s="60" customFormat="1" x14ac:dyDescent="0.2">
      <c r="B131" s="33" t="s">
        <v>110</v>
      </c>
      <c r="C131" s="83"/>
      <c r="D131" s="83"/>
      <c r="E131" s="83"/>
      <c r="F131" s="83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2:19" s="60" customFormat="1" x14ac:dyDescent="0.2">
      <c r="B132" s="33" t="s">
        <v>111</v>
      </c>
      <c r="C132" s="83"/>
      <c r="D132" s="83"/>
      <c r="E132" s="83"/>
      <c r="F132" s="83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2:19" s="60" customFormat="1" x14ac:dyDescent="0.2">
      <c r="B133" s="33" t="s">
        <v>112</v>
      </c>
      <c r="C133" s="83"/>
      <c r="D133" s="83"/>
      <c r="E133" s="83"/>
      <c r="F133" s="83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2:19" s="60" customFormat="1" x14ac:dyDescent="0.2">
      <c r="B134" s="33" t="s">
        <v>113</v>
      </c>
      <c r="C134" s="83"/>
      <c r="D134" s="83"/>
      <c r="E134" s="83"/>
      <c r="F134" s="83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2:19" s="60" customFormat="1" x14ac:dyDescent="0.2">
      <c r="B135" s="33" t="s">
        <v>114</v>
      </c>
      <c r="C135" s="83"/>
      <c r="D135" s="83"/>
      <c r="E135" s="83"/>
      <c r="F135" s="83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2:19" s="60" customFormat="1" x14ac:dyDescent="0.2">
      <c r="B136" s="34"/>
      <c r="C136" s="83"/>
      <c r="D136" s="83"/>
      <c r="E136" s="83"/>
      <c r="F136" s="83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2:19" s="60" customFormat="1" x14ac:dyDescent="0.2">
      <c r="B137" s="31"/>
      <c r="C137" s="83"/>
      <c r="D137" s="83"/>
      <c r="E137" s="83"/>
      <c r="F137" s="83"/>
      <c r="G137" s="82"/>
      <c r="H137" s="82"/>
      <c r="I137" s="82"/>
      <c r="J137" s="82"/>
      <c r="K137" s="82"/>
      <c r="L137" s="82"/>
      <c r="M137" s="82"/>
      <c r="N137" s="82"/>
      <c r="O137" s="82"/>
    </row>
    <row r="138" spans="2:19" x14ac:dyDescent="0.2">
      <c r="B138" s="31"/>
      <c r="C138" s="83"/>
      <c r="D138" s="83"/>
      <c r="E138" s="83"/>
      <c r="F138" s="83"/>
      <c r="G138" s="82"/>
      <c r="H138" s="82"/>
      <c r="I138" s="82"/>
      <c r="J138" s="82"/>
      <c r="K138" s="82"/>
      <c r="L138" s="82"/>
      <c r="M138" s="82"/>
      <c r="N138" s="82"/>
      <c r="O138" s="82"/>
      <c r="P138" s="60"/>
      <c r="S138" s="59"/>
    </row>
    <row r="139" spans="2:19" hidden="1" x14ac:dyDescent="0.2">
      <c r="B139" s="83" t="s">
        <v>26</v>
      </c>
      <c r="C139" s="83"/>
      <c r="D139" s="83"/>
      <c r="E139" s="83"/>
      <c r="F139" s="83"/>
      <c r="G139" s="82"/>
      <c r="H139" s="82"/>
      <c r="I139" s="82"/>
      <c r="J139" s="82"/>
      <c r="K139" s="82"/>
      <c r="L139" s="82"/>
      <c r="M139" s="82"/>
      <c r="N139" s="82"/>
      <c r="O139" s="82"/>
      <c r="P139" s="60"/>
      <c r="S139" s="59"/>
    </row>
    <row r="140" spans="2:19" hidden="1" x14ac:dyDescent="0.2">
      <c r="B140" s="86" t="s">
        <v>34</v>
      </c>
      <c r="C140" s="83"/>
      <c r="D140" s="83"/>
      <c r="E140" s="83"/>
      <c r="F140" s="83"/>
      <c r="G140" s="82"/>
      <c r="H140" s="82"/>
      <c r="I140" s="82"/>
      <c r="J140" s="82"/>
      <c r="K140" s="82"/>
      <c r="L140" s="82"/>
      <c r="M140" s="82"/>
      <c r="N140" s="82"/>
      <c r="O140" s="82"/>
      <c r="P140" s="60"/>
      <c r="S140" s="59"/>
    </row>
    <row r="141" spans="2:19" hidden="1" x14ac:dyDescent="0.2">
      <c r="B141" s="86" t="s">
        <v>83</v>
      </c>
      <c r="C141" s="83"/>
      <c r="D141" s="83"/>
      <c r="E141" s="83"/>
      <c r="F141" s="83"/>
      <c r="G141" s="82"/>
      <c r="H141" s="82"/>
      <c r="I141" s="82"/>
      <c r="J141" s="82"/>
      <c r="K141" s="82"/>
      <c r="L141" s="82"/>
      <c r="M141" s="82"/>
      <c r="N141" s="82"/>
      <c r="O141" s="82"/>
      <c r="P141" s="60"/>
      <c r="S141" s="59"/>
    </row>
    <row r="142" spans="2:19" hidden="1" x14ac:dyDescent="0.2">
      <c r="B142" s="86" t="s">
        <v>27</v>
      </c>
      <c r="C142" s="83"/>
      <c r="D142" s="83"/>
      <c r="E142" s="83"/>
      <c r="F142" s="83"/>
      <c r="G142" s="82"/>
      <c r="H142" s="82"/>
      <c r="I142" s="82"/>
      <c r="J142" s="82"/>
      <c r="K142" s="82"/>
      <c r="L142" s="82"/>
      <c r="M142" s="82"/>
      <c r="N142" s="82"/>
      <c r="O142" s="82"/>
      <c r="P142" s="60"/>
      <c r="S142" s="59"/>
    </row>
    <row r="143" spans="2:19" hidden="1" x14ac:dyDescent="0.2">
      <c r="B143" s="86" t="s">
        <v>89</v>
      </c>
      <c r="C143" s="83"/>
      <c r="D143" s="83"/>
      <c r="E143" s="83"/>
      <c r="F143" s="83"/>
      <c r="G143" s="82"/>
      <c r="H143" s="82"/>
      <c r="I143" s="82"/>
      <c r="J143" s="82"/>
      <c r="K143" s="82"/>
      <c r="L143" s="82"/>
      <c r="M143" s="82"/>
      <c r="N143" s="82"/>
      <c r="O143" s="82"/>
      <c r="P143" s="60"/>
      <c r="S143" s="59"/>
    </row>
    <row r="144" spans="2:19" hidden="1" x14ac:dyDescent="0.2">
      <c r="B144" s="86" t="s">
        <v>105</v>
      </c>
      <c r="C144" s="83"/>
      <c r="D144" s="83"/>
      <c r="E144" s="83"/>
      <c r="F144" s="83"/>
      <c r="G144" s="82"/>
      <c r="H144" s="82"/>
      <c r="I144" s="82"/>
      <c r="J144" s="82"/>
      <c r="K144" s="82"/>
      <c r="L144" s="82"/>
      <c r="M144" s="82"/>
      <c r="N144" s="82"/>
      <c r="O144" s="82"/>
      <c r="P144" s="60"/>
      <c r="S144" s="59"/>
    </row>
    <row r="145" spans="2:19" hidden="1" x14ac:dyDescent="0.2">
      <c r="B145" s="86" t="s">
        <v>91</v>
      </c>
      <c r="C145" s="83"/>
      <c r="D145" s="83"/>
      <c r="E145" s="83"/>
      <c r="F145" s="83"/>
      <c r="G145" s="82"/>
      <c r="H145" s="82"/>
      <c r="I145" s="82"/>
      <c r="J145" s="82"/>
      <c r="K145" s="82"/>
      <c r="L145" s="82"/>
      <c r="M145" s="82"/>
      <c r="N145" s="82"/>
      <c r="O145" s="82"/>
      <c r="P145" s="60"/>
      <c r="S145" s="59"/>
    </row>
    <row r="146" spans="2:19" hidden="1" x14ac:dyDescent="0.2">
      <c r="B146" s="86" t="s">
        <v>32</v>
      </c>
      <c r="C146" s="83"/>
      <c r="D146" s="83"/>
      <c r="E146" s="83"/>
      <c r="F146" s="83"/>
      <c r="G146" s="82"/>
      <c r="H146" s="82"/>
      <c r="I146" s="82"/>
      <c r="J146" s="82"/>
      <c r="K146" s="82"/>
      <c r="L146" s="82"/>
      <c r="M146" s="82"/>
      <c r="N146" s="82"/>
      <c r="O146" s="82"/>
      <c r="P146" s="60"/>
      <c r="S146" s="59"/>
    </row>
    <row r="147" spans="2:19" hidden="1" x14ac:dyDescent="0.2">
      <c r="B147" s="86" t="s">
        <v>80</v>
      </c>
      <c r="C147" s="83"/>
      <c r="D147" s="83"/>
      <c r="E147" s="83"/>
      <c r="F147" s="83"/>
      <c r="G147" s="82"/>
      <c r="H147" s="82"/>
      <c r="I147" s="82"/>
      <c r="J147" s="82"/>
      <c r="K147" s="82"/>
      <c r="L147" s="82"/>
      <c r="M147" s="82"/>
      <c r="N147" s="82"/>
      <c r="O147" s="82"/>
      <c r="P147" s="60"/>
      <c r="S147" s="59"/>
    </row>
    <row r="148" spans="2:19" hidden="1" x14ac:dyDescent="0.2">
      <c r="B148" s="86" t="s">
        <v>84</v>
      </c>
      <c r="C148" s="83"/>
      <c r="D148" s="83"/>
      <c r="E148" s="83"/>
      <c r="F148" s="83"/>
      <c r="G148" s="82"/>
      <c r="H148" s="82"/>
      <c r="I148" s="82"/>
      <c r="J148" s="82"/>
      <c r="K148" s="82"/>
      <c r="L148" s="82"/>
      <c r="M148" s="82"/>
      <c r="N148" s="82"/>
      <c r="O148" s="82"/>
      <c r="P148" s="60"/>
      <c r="S148" s="59"/>
    </row>
    <row r="149" spans="2:19" ht="25.5" hidden="1" x14ac:dyDescent="0.2">
      <c r="B149" s="35" t="s">
        <v>101</v>
      </c>
      <c r="C149" s="83"/>
      <c r="D149" s="83"/>
      <c r="E149" s="83"/>
      <c r="F149" s="83"/>
      <c r="G149" s="82"/>
      <c r="H149" s="82"/>
      <c r="I149" s="82"/>
      <c r="J149" s="82"/>
      <c r="K149" s="82"/>
      <c r="L149" s="82"/>
      <c r="M149" s="82"/>
      <c r="N149" s="82"/>
      <c r="O149" s="82"/>
      <c r="P149" s="60"/>
    </row>
    <row r="150" spans="2:19" hidden="1" x14ac:dyDescent="0.2">
      <c r="B150" s="86" t="s">
        <v>82</v>
      </c>
      <c r="C150" s="83"/>
      <c r="D150" s="83"/>
      <c r="E150" s="83"/>
      <c r="F150" s="83"/>
      <c r="G150" s="82"/>
      <c r="H150" s="82"/>
      <c r="I150" s="82"/>
      <c r="J150" s="82"/>
      <c r="K150" s="82"/>
      <c r="L150" s="82"/>
      <c r="M150" s="82"/>
      <c r="N150" s="82"/>
      <c r="O150" s="82"/>
      <c r="P150" s="60"/>
    </row>
    <row r="151" spans="2:19" hidden="1" x14ac:dyDescent="0.2">
      <c r="B151" s="86" t="s">
        <v>87</v>
      </c>
      <c r="C151" s="83"/>
      <c r="D151" s="83"/>
      <c r="E151" s="83"/>
      <c r="F151" s="83"/>
      <c r="G151" s="82"/>
      <c r="H151" s="82"/>
      <c r="I151" s="82"/>
      <c r="J151" s="82"/>
      <c r="K151" s="82"/>
      <c r="L151" s="82"/>
      <c r="M151" s="82"/>
      <c r="N151" s="82"/>
      <c r="O151" s="82"/>
      <c r="P151" s="60"/>
    </row>
    <row r="152" spans="2:19" hidden="1" x14ac:dyDescent="0.2">
      <c r="B152" s="86" t="s">
        <v>90</v>
      </c>
      <c r="C152" s="83"/>
      <c r="D152" s="83"/>
      <c r="E152" s="83"/>
      <c r="F152" s="83"/>
      <c r="G152" s="82"/>
      <c r="H152" s="82"/>
      <c r="I152" s="82"/>
      <c r="J152" s="82"/>
      <c r="K152" s="82"/>
      <c r="L152" s="82"/>
      <c r="M152" s="82"/>
      <c r="N152" s="82"/>
      <c r="O152" s="82"/>
      <c r="P152" s="60"/>
    </row>
    <row r="153" spans="2:19" hidden="1" x14ac:dyDescent="0.2">
      <c r="B153" s="86" t="s">
        <v>88</v>
      </c>
      <c r="C153" s="83"/>
      <c r="D153" s="83"/>
      <c r="E153" s="83"/>
      <c r="F153" s="83"/>
      <c r="G153" s="82"/>
      <c r="H153" s="82"/>
      <c r="I153" s="82"/>
      <c r="J153" s="82"/>
      <c r="K153" s="82"/>
      <c r="L153" s="82"/>
      <c r="M153" s="82"/>
      <c r="N153" s="82"/>
      <c r="O153" s="82"/>
      <c r="P153" s="60"/>
    </row>
    <row r="154" spans="2:19" hidden="1" x14ac:dyDescent="0.2">
      <c r="B154" s="86" t="s">
        <v>85</v>
      </c>
      <c r="C154" s="83"/>
      <c r="D154" s="83"/>
      <c r="E154" s="83"/>
      <c r="F154" s="83"/>
      <c r="G154" s="82"/>
      <c r="H154" s="82"/>
      <c r="I154" s="82"/>
      <c r="J154" s="82"/>
      <c r="K154" s="82"/>
      <c r="L154" s="82"/>
      <c r="M154" s="82"/>
      <c r="N154" s="82"/>
      <c r="O154" s="82"/>
      <c r="P154" s="60"/>
    </row>
    <row r="155" spans="2:19" hidden="1" x14ac:dyDescent="0.2">
      <c r="B155" s="86" t="s">
        <v>78</v>
      </c>
      <c r="C155" s="83"/>
      <c r="D155" s="83"/>
      <c r="E155" s="83"/>
      <c r="F155" s="83"/>
      <c r="G155" s="82"/>
      <c r="H155" s="82"/>
      <c r="I155" s="82"/>
      <c r="J155" s="82"/>
      <c r="K155" s="82"/>
      <c r="L155" s="82"/>
      <c r="M155" s="82"/>
      <c r="N155" s="82"/>
      <c r="O155" s="82"/>
      <c r="P155" s="60"/>
    </row>
    <row r="156" spans="2:19" hidden="1" x14ac:dyDescent="0.2">
      <c r="B156" s="86" t="s">
        <v>86</v>
      </c>
      <c r="C156" s="83"/>
      <c r="D156" s="83"/>
      <c r="E156" s="83"/>
      <c r="F156" s="83"/>
      <c r="G156" s="82"/>
      <c r="H156" s="82"/>
      <c r="I156" s="82"/>
      <c r="J156" s="82"/>
      <c r="K156" s="82"/>
      <c r="L156" s="82"/>
      <c r="M156" s="82"/>
      <c r="N156" s="82"/>
      <c r="O156" s="82"/>
      <c r="P156" s="60"/>
    </row>
    <row r="157" spans="2:19" hidden="1" x14ac:dyDescent="0.2">
      <c r="B157" s="86" t="s">
        <v>79</v>
      </c>
      <c r="C157" s="83"/>
      <c r="D157" s="83"/>
      <c r="E157" s="83"/>
      <c r="F157" s="83"/>
      <c r="G157" s="82"/>
      <c r="H157" s="82"/>
      <c r="I157" s="82"/>
      <c r="J157" s="82"/>
      <c r="K157" s="82"/>
      <c r="L157" s="82"/>
      <c r="M157" s="82"/>
      <c r="N157" s="82"/>
      <c r="O157" s="82"/>
      <c r="P157" s="60"/>
    </row>
    <row r="158" spans="2:19" hidden="1" x14ac:dyDescent="0.2">
      <c r="B158" s="86" t="s">
        <v>81</v>
      </c>
      <c r="C158" s="83"/>
      <c r="D158" s="83"/>
      <c r="E158" s="83"/>
      <c r="F158" s="83"/>
      <c r="G158" s="82"/>
      <c r="H158" s="82"/>
      <c r="I158" s="82"/>
      <c r="J158" s="82"/>
      <c r="K158" s="82"/>
      <c r="L158" s="82"/>
      <c r="M158" s="82"/>
      <c r="N158" s="82"/>
      <c r="O158" s="82"/>
      <c r="P158" s="60"/>
    </row>
    <row r="159" spans="2:19" hidden="1" x14ac:dyDescent="0.2">
      <c r="B159" s="86" t="s">
        <v>30</v>
      </c>
      <c r="C159" s="83"/>
      <c r="D159" s="83"/>
      <c r="E159" s="83"/>
      <c r="F159" s="83"/>
      <c r="G159" s="82"/>
      <c r="H159" s="82"/>
      <c r="I159" s="82"/>
      <c r="J159" s="82"/>
      <c r="K159" s="82"/>
      <c r="L159" s="82"/>
      <c r="M159" s="82"/>
      <c r="N159" s="82"/>
      <c r="O159" s="82"/>
      <c r="P159" s="60"/>
    </row>
    <row r="160" spans="2:19" hidden="1" x14ac:dyDescent="0.2">
      <c r="B160" s="86" t="s">
        <v>33</v>
      </c>
      <c r="C160" s="83"/>
      <c r="D160" s="83"/>
      <c r="E160" s="83"/>
      <c r="F160" s="83"/>
      <c r="G160" s="82"/>
      <c r="H160" s="82"/>
      <c r="I160" s="82"/>
      <c r="J160" s="82"/>
      <c r="K160" s="82"/>
      <c r="L160" s="82"/>
      <c r="M160" s="82"/>
      <c r="N160" s="82"/>
      <c r="O160" s="82"/>
      <c r="P160" s="60"/>
    </row>
    <row r="161" spans="2:16" hidden="1" x14ac:dyDescent="0.2">
      <c r="B161" s="86" t="s">
        <v>29</v>
      </c>
      <c r="C161" s="83"/>
      <c r="D161" s="83"/>
      <c r="E161" s="83"/>
      <c r="F161" s="83"/>
      <c r="G161" s="82"/>
      <c r="H161" s="82"/>
      <c r="I161" s="82"/>
      <c r="J161" s="82"/>
      <c r="K161" s="82"/>
      <c r="L161" s="82"/>
      <c r="M161" s="82"/>
      <c r="N161" s="82"/>
      <c r="O161" s="82"/>
      <c r="P161" s="60"/>
    </row>
    <row r="162" spans="2:16" hidden="1" x14ac:dyDescent="0.2">
      <c r="B162" s="86" t="s">
        <v>31</v>
      </c>
      <c r="C162" s="83"/>
      <c r="D162" s="83"/>
      <c r="E162" s="83"/>
      <c r="F162" s="83"/>
      <c r="G162" s="82"/>
      <c r="H162" s="82"/>
      <c r="I162" s="82"/>
      <c r="J162" s="82"/>
      <c r="K162" s="82"/>
      <c r="L162" s="82"/>
      <c r="M162" s="82"/>
      <c r="N162" s="82"/>
      <c r="O162" s="82"/>
      <c r="P162" s="60"/>
    </row>
    <row r="163" spans="2:16" hidden="1" x14ac:dyDescent="0.2">
      <c r="B163" s="86" t="s">
        <v>64</v>
      </c>
      <c r="C163" s="83"/>
      <c r="D163" s="83"/>
      <c r="E163" s="83"/>
      <c r="F163" s="83"/>
      <c r="G163" s="82"/>
      <c r="H163" s="82"/>
      <c r="I163" s="82"/>
      <c r="J163" s="82"/>
      <c r="K163" s="82"/>
      <c r="L163" s="82"/>
      <c r="M163" s="82"/>
      <c r="N163" s="82"/>
      <c r="O163" s="82"/>
      <c r="P163" s="60"/>
    </row>
    <row r="164" spans="2:16" hidden="1" x14ac:dyDescent="0.2">
      <c r="B164" s="86" t="s">
        <v>63</v>
      </c>
      <c r="C164" s="83"/>
      <c r="D164" s="83"/>
      <c r="E164" s="83"/>
      <c r="F164" s="83"/>
      <c r="G164" s="82"/>
      <c r="H164" s="82"/>
      <c r="I164" s="82"/>
      <c r="J164" s="82"/>
      <c r="K164" s="82"/>
      <c r="L164" s="82"/>
      <c r="M164" s="82"/>
      <c r="N164" s="82"/>
      <c r="O164" s="82"/>
      <c r="P164" s="60"/>
    </row>
    <row r="165" spans="2:16" hidden="1" x14ac:dyDescent="0.2">
      <c r="B165" s="86" t="s">
        <v>28</v>
      </c>
      <c r="C165" s="83"/>
      <c r="D165" s="83"/>
      <c r="E165" s="83"/>
      <c r="F165" s="83"/>
      <c r="G165" s="82"/>
      <c r="H165" s="82"/>
      <c r="I165" s="82"/>
      <c r="J165" s="82"/>
      <c r="K165" s="82"/>
      <c r="L165" s="82"/>
      <c r="M165" s="82"/>
      <c r="N165" s="82"/>
      <c r="O165" s="82"/>
      <c r="P165" s="60"/>
    </row>
    <row r="166" spans="2:16" hidden="1" x14ac:dyDescent="0.2">
      <c r="B166" s="86" t="s">
        <v>62</v>
      </c>
      <c r="C166" s="83"/>
      <c r="D166" s="83"/>
      <c r="E166" s="83"/>
      <c r="F166" s="83"/>
      <c r="G166" s="82"/>
      <c r="H166" s="82"/>
      <c r="I166" s="82"/>
      <c r="J166" s="82"/>
      <c r="K166" s="82"/>
      <c r="L166" s="82"/>
      <c r="M166" s="82"/>
      <c r="N166" s="82"/>
      <c r="O166" s="82"/>
      <c r="P166" s="60"/>
    </row>
    <row r="167" spans="2:16" x14ac:dyDescent="0.2">
      <c r="B167" s="83"/>
      <c r="C167" s="83"/>
      <c r="D167" s="83"/>
      <c r="E167" s="83"/>
      <c r="F167" s="83"/>
      <c r="G167" s="82"/>
      <c r="H167" s="82"/>
      <c r="I167" s="82"/>
      <c r="J167" s="82"/>
      <c r="K167" s="82"/>
      <c r="L167" s="82"/>
      <c r="M167" s="82"/>
      <c r="N167" s="82"/>
      <c r="O167" s="82"/>
      <c r="P167" s="60"/>
    </row>
    <row r="168" spans="2:16" x14ac:dyDescent="0.2">
      <c r="B168" s="83"/>
      <c r="C168" s="83"/>
      <c r="D168" s="83"/>
      <c r="E168" s="83"/>
      <c r="F168" s="83"/>
      <c r="G168" s="82"/>
      <c r="H168" s="82"/>
      <c r="I168" s="82"/>
      <c r="J168" s="82"/>
      <c r="K168" s="82"/>
      <c r="L168" s="82"/>
      <c r="M168" s="82"/>
      <c r="N168" s="82"/>
      <c r="O168" s="82"/>
      <c r="P168" s="60"/>
    </row>
    <row r="169" spans="2:16" x14ac:dyDescent="0.2">
      <c r="B169" s="83"/>
      <c r="C169" s="83"/>
      <c r="D169" s="83"/>
      <c r="E169" s="83"/>
      <c r="F169" s="83"/>
      <c r="G169" s="82"/>
      <c r="H169" s="82"/>
      <c r="I169" s="82"/>
      <c r="J169" s="82"/>
      <c r="K169" s="82"/>
      <c r="L169" s="82"/>
      <c r="M169" s="82"/>
      <c r="N169" s="82"/>
      <c r="O169" s="82"/>
      <c r="P169" s="60"/>
    </row>
    <row r="170" spans="2:16" hidden="1" x14ac:dyDescent="0.2">
      <c r="B170" s="83" t="s">
        <v>102</v>
      </c>
      <c r="C170" s="83"/>
      <c r="D170" s="83"/>
      <c r="E170" s="83"/>
      <c r="F170" s="83"/>
      <c r="G170" s="82"/>
      <c r="H170" s="82"/>
      <c r="I170" s="82"/>
      <c r="J170" s="82"/>
      <c r="K170" s="82"/>
      <c r="L170" s="82"/>
      <c r="M170" s="82"/>
      <c r="N170" s="82"/>
      <c r="O170" s="82"/>
      <c r="P170" s="60"/>
    </row>
    <row r="171" spans="2:16" hidden="1" x14ac:dyDescent="0.2">
      <c r="B171" s="86" t="s">
        <v>44</v>
      </c>
      <c r="C171" s="83"/>
      <c r="D171" s="83"/>
      <c r="E171" s="83"/>
      <c r="F171" s="83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2:16" hidden="1" x14ac:dyDescent="0.2">
      <c r="B172" s="86" t="s">
        <v>55</v>
      </c>
      <c r="C172" s="83"/>
      <c r="D172" s="83"/>
      <c r="E172" s="83"/>
      <c r="F172" s="83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2:16" x14ac:dyDescent="0.2">
      <c r="B173" s="82"/>
      <c r="C173" s="83"/>
      <c r="D173" s="83"/>
      <c r="E173" s="83"/>
      <c r="F173" s="83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2:16" x14ac:dyDescent="0.2">
      <c r="B174" s="36"/>
      <c r="C174" s="83"/>
      <c r="D174" s="83"/>
      <c r="E174" s="83"/>
      <c r="F174" s="83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2:16" x14ac:dyDescent="0.2">
      <c r="B175" s="36"/>
      <c r="C175" s="83"/>
      <c r="D175" s="83"/>
      <c r="E175" s="83"/>
      <c r="F175" s="83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2:16" x14ac:dyDescent="0.2">
      <c r="B176" s="36"/>
      <c r="C176" s="83"/>
      <c r="D176" s="83"/>
      <c r="E176" s="83"/>
      <c r="F176" s="83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2:15" x14ac:dyDescent="0.2">
      <c r="B177" s="36"/>
      <c r="C177" s="83"/>
      <c r="D177" s="83"/>
      <c r="E177" s="83"/>
      <c r="F177" s="83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2:15" x14ac:dyDescent="0.2">
      <c r="B178" s="36"/>
      <c r="C178" s="83"/>
      <c r="D178" s="83"/>
      <c r="E178" s="83"/>
      <c r="F178" s="83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2:15" s="60" customFormat="1" ht="25.5" hidden="1" x14ac:dyDescent="0.2">
      <c r="B179" s="31" t="s">
        <v>107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</row>
    <row r="180" spans="2:15" s="60" customFormat="1" hidden="1" x14ac:dyDescent="0.2">
      <c r="B180" s="32" t="s">
        <v>106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</row>
    <row r="181" spans="2:15" s="60" customFormat="1" ht="38.25" hidden="1" x14ac:dyDescent="0.2">
      <c r="B181" s="37" t="s">
        <v>52</v>
      </c>
    </row>
    <row r="182" spans="2:15" s="60" customFormat="1" ht="51" hidden="1" x14ac:dyDescent="0.2">
      <c r="B182" s="37" t="s">
        <v>96</v>
      </c>
    </row>
    <row r="183" spans="2:15" s="60" customFormat="1" ht="51" hidden="1" x14ac:dyDescent="0.2">
      <c r="B183" s="37" t="s">
        <v>97</v>
      </c>
    </row>
    <row r="184" spans="2:15" s="60" customFormat="1" ht="76.5" hidden="1" x14ac:dyDescent="0.2">
      <c r="B184" s="37" t="s">
        <v>98</v>
      </c>
    </row>
    <row r="185" spans="2:15" s="60" customFormat="1" ht="51" hidden="1" x14ac:dyDescent="0.2">
      <c r="B185" s="37" t="s">
        <v>99</v>
      </c>
    </row>
    <row r="186" spans="2:15" s="60" customFormat="1" ht="38.25" hidden="1" x14ac:dyDescent="0.2">
      <c r="B186" s="37" t="s">
        <v>100</v>
      </c>
    </row>
    <row r="187" spans="2:15" s="60" customFormat="1" ht="38.25" hidden="1" x14ac:dyDescent="0.2">
      <c r="B187" s="37" t="s">
        <v>92</v>
      </c>
    </row>
    <row r="188" spans="2:15" s="60" customFormat="1" hidden="1" x14ac:dyDescent="0.2">
      <c r="B188" s="37" t="s">
        <v>65</v>
      </c>
    </row>
  </sheetData>
  <sheetProtection algorithmName="SHA-512" hashValue="im2oC+/GoZYEtQdIOR/svYBrmizy6/NOC1rAgeHI1+hw5oINptp4CiX8Z/RvYJEE6NMZIPyuTZtOHzsseL3QYg==" saltValue="PgojyFUhvEv5ZEJ7y2PIWw==" spinCount="100000" sheet="1" objects="1" scenarios="1"/>
  <protectedRanges>
    <protectedRange algorithmName="SHA-512" hashValue="uP19ksVWEbI8/SlNtbLeIiqRhLPZvMSBfpWBh+XFxnweBAEEzVVeoB862C0RnPWGJJWhpdUO6YXMuosd4mBRyw==" saltValue="tb6YXBCokLZq9t/NJzUibg==" spinCount="100000" sqref="D46:P49" name="Rango1"/>
  </protectedRanges>
  <mergeCells count="76">
    <mergeCell ref="B52:P67"/>
    <mergeCell ref="B51:P51"/>
    <mergeCell ref="D46:F46"/>
    <mergeCell ref="G46:I46"/>
    <mergeCell ref="J46:L46"/>
    <mergeCell ref="M46:O46"/>
    <mergeCell ref="D47:F47"/>
    <mergeCell ref="G47:I47"/>
    <mergeCell ref="J47:L47"/>
    <mergeCell ref="M47:O47"/>
    <mergeCell ref="D49:F49"/>
    <mergeCell ref="G49:I49"/>
    <mergeCell ref="J49:L49"/>
    <mergeCell ref="M49:O49"/>
    <mergeCell ref="C78:P78"/>
    <mergeCell ref="A68:Q68"/>
    <mergeCell ref="B69:B76"/>
    <mergeCell ref="C69:P69"/>
    <mergeCell ref="C70:P70"/>
    <mergeCell ref="C71:P71"/>
    <mergeCell ref="C72:P72"/>
    <mergeCell ref="C75:P75"/>
    <mergeCell ref="C76:P76"/>
    <mergeCell ref="C77:P77"/>
    <mergeCell ref="C73:P73"/>
    <mergeCell ref="C74:P74"/>
    <mergeCell ref="C41:G41"/>
    <mergeCell ref="H41:L41"/>
    <mergeCell ref="M41:P41"/>
    <mergeCell ref="B43:P43"/>
    <mergeCell ref="B45:B49"/>
    <mergeCell ref="D48:F48"/>
    <mergeCell ref="G48:I48"/>
    <mergeCell ref="J48:L48"/>
    <mergeCell ref="M48:O48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26:P26"/>
    <mergeCell ref="B27:P27"/>
    <mergeCell ref="D28:G28"/>
    <mergeCell ref="H28:J28"/>
    <mergeCell ref="K28:M28"/>
    <mergeCell ref="N28:O28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D46:D49 G46:G49 J46:J49 M46:M49">
    <cfRule type="cellIs" dxfId="86" priority="7" stopIfTrue="1" operator="lessThan">
      <formula>0.7</formula>
    </cfRule>
    <cfRule type="cellIs" dxfId="85" priority="11" stopIfTrue="1" operator="between">
      <formula>0.7</formula>
      <formula>0.8999</formula>
    </cfRule>
    <cfRule type="cellIs" dxfId="84" priority="12" stopIfTrue="1" operator="greaterThanOrEqual">
      <formula>0.9</formula>
    </cfRule>
  </conditionalFormatting>
  <conditionalFormatting sqref="P46:P49">
    <cfRule type="cellIs" dxfId="83" priority="1" stopIfTrue="1" operator="lessThan">
      <formula>0.7</formula>
    </cfRule>
    <cfRule type="cellIs" dxfId="82" priority="2" stopIfTrue="1" operator="between">
      <formula>0.7</formula>
      <formula>0.8999</formula>
    </cfRule>
    <cfRule type="cellIs" dxfId="81" priority="3" stopIfTrue="1" operator="greaterThanOrEqual">
      <formula>0.9</formula>
    </cfRule>
  </conditionalFormatting>
  <dataValidations count="6">
    <dataValidation type="list" allowBlank="1" showInputMessage="1" showErrorMessage="1" sqref="C18:P18" xr:uid="{2BE6EF33-F7F2-441F-8AC1-1FB670485723}">
      <formula1>$B$129:$B$135</formula1>
    </dataValidation>
    <dataValidation type="list" allowBlank="1" showInputMessage="1" showErrorMessage="1" sqref="C32:P32 C34:P34 C36:P36" xr:uid="{EA19AD53-60DA-44F6-9E62-E21540A5A3BC}">
      <formula1>$Q$103:$Q$108</formula1>
    </dataValidation>
    <dataValidation type="list" allowBlank="1" showInputMessage="1" showErrorMessage="1" sqref="N10:P10" xr:uid="{2E1D6911-5647-4077-8677-FB936EB882EE}">
      <formula1>"Economicos,Eficiencia,Eficacia, Efectividad,Calidad"</formula1>
    </dataValidation>
    <dataValidation type="list" allowBlank="1" showInputMessage="1" showErrorMessage="1" sqref="C10:I10" xr:uid="{91267448-C4BD-420D-94F4-F85A9CAFE78B}">
      <formula1>"2024,2025,2026,2027,2028,2029"</formula1>
    </dataValidation>
    <dataValidation type="list" allowBlank="1" showInputMessage="1" showErrorMessage="1" sqref="C12:P12" xr:uid="{F406E6D0-8EDC-49D3-B006-55E291EE3767}">
      <formula1>$B$140:$B$166</formula1>
    </dataValidation>
    <dataValidation type="list" allowBlank="1" showInputMessage="1" showErrorMessage="1" sqref="C78:P78" xr:uid="{31961908-4028-4DB7-9B7C-80B54141E203}">
      <formula1>$B$171:$B$172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D81B-C959-4FDF-A5B2-5F45DE34DA86}">
  <dimension ref="A1:V149"/>
  <sheetViews>
    <sheetView topLeftCell="C3" zoomScale="85" zoomScaleNormal="85" workbookViewId="0">
      <selection activeCell="M8" sqref="M8:O9"/>
    </sheetView>
  </sheetViews>
  <sheetFormatPr baseColWidth="10" defaultColWidth="11.42578125" defaultRowHeight="30" customHeight="1" x14ac:dyDescent="0.2"/>
  <cols>
    <col min="1" max="1" width="28.5703125" style="52" customWidth="1"/>
    <col min="2" max="2" width="27" style="8" bestFit="1" customWidth="1"/>
    <col min="3" max="3" width="18.140625" style="8" customWidth="1"/>
    <col min="4" max="4" width="15.7109375" style="8" customWidth="1"/>
    <col min="5" max="5" width="18.140625" style="8" customWidth="1"/>
    <col min="6" max="6" width="15.7109375" style="8" customWidth="1"/>
    <col min="7" max="7" width="18.140625" style="8" customWidth="1"/>
    <col min="8" max="8" width="15.7109375" style="8" customWidth="1"/>
    <col min="9" max="9" width="18.140625" style="8" customWidth="1"/>
    <col min="10" max="10" width="15.7109375" style="8" customWidth="1"/>
    <col min="11" max="11" width="18.140625" style="8" customWidth="1"/>
    <col min="12" max="12" width="15.7109375" style="8" customWidth="1"/>
    <col min="13" max="13" width="5.28515625" style="8" customWidth="1"/>
    <col min="14" max="14" width="10.7109375" style="8" customWidth="1"/>
    <col min="15" max="15" width="27.5703125" style="8" bestFit="1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242"/>
      <c r="B1" s="243" t="s">
        <v>35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5"/>
      <c r="N1" s="246" t="s">
        <v>36</v>
      </c>
      <c r="O1" s="246"/>
      <c r="P1" s="39"/>
      <c r="Q1" s="39"/>
      <c r="T1" s="39"/>
      <c r="U1" s="39"/>
      <c r="V1" s="39"/>
    </row>
    <row r="2" spans="1:22" ht="30" customHeight="1" x14ac:dyDescent="0.25">
      <c r="A2" s="242"/>
      <c r="B2" s="243" t="s">
        <v>56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5"/>
      <c r="N2" s="246" t="s">
        <v>103</v>
      </c>
      <c r="O2" s="246"/>
      <c r="P2" s="39"/>
      <c r="Q2" s="39"/>
      <c r="S2" s="3">
        <v>0.8</v>
      </c>
      <c r="T2" s="39"/>
      <c r="U2" s="39"/>
      <c r="V2" s="39"/>
    </row>
    <row r="3" spans="1:22" ht="30" customHeight="1" x14ac:dyDescent="0.25">
      <c r="A3" s="242"/>
      <c r="B3" s="243" t="s">
        <v>57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5"/>
      <c r="N3" s="246" t="s">
        <v>104</v>
      </c>
      <c r="O3" s="246"/>
      <c r="P3" s="39"/>
      <c r="Q3" s="39"/>
      <c r="S3" s="3">
        <v>0.79998999999999998</v>
      </c>
      <c r="T3" s="39"/>
      <c r="U3" s="39"/>
      <c r="V3" s="39"/>
    </row>
    <row r="4" spans="1:22" ht="30" customHeight="1" x14ac:dyDescent="0.25">
      <c r="A4" s="242"/>
      <c r="B4" s="243" t="s">
        <v>58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5"/>
      <c r="N4" s="246" t="s">
        <v>40</v>
      </c>
      <c r="O4" s="246"/>
      <c r="P4" s="40"/>
      <c r="Q4" s="40"/>
      <c r="S4" s="3">
        <v>0.65</v>
      </c>
      <c r="T4" s="40"/>
      <c r="U4" s="40"/>
      <c r="V4" s="40"/>
    </row>
    <row r="5" spans="1:22" ht="18" x14ac:dyDescent="0.25">
      <c r="A5" s="41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  <c r="N5" s="44"/>
      <c r="O5" s="44"/>
      <c r="P5" s="40"/>
      <c r="Q5" s="40"/>
      <c r="S5" s="3">
        <v>0.64999899999999999</v>
      </c>
      <c r="T5" s="40"/>
      <c r="U5" s="40"/>
      <c r="V5" s="40"/>
    </row>
    <row r="6" spans="1:22" ht="21" customHeight="1" x14ac:dyDescent="0.2">
      <c r="A6" s="45" t="s">
        <v>0</v>
      </c>
      <c r="B6" s="239" t="str">
        <f>IF('1. Informes, estudios, proyecto'!C12="","",'1. Informes, estudios, proyecto'!C12)</f>
        <v>ANALISIS ECONOMICO Y DE RIESGO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S6" s="3"/>
    </row>
    <row r="7" spans="1:22" ht="11.25" customHeight="1" thickBot="1" x14ac:dyDescent="0.2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S7" s="3"/>
    </row>
    <row r="8" spans="1:22" s="46" customFormat="1" ht="30" customHeight="1" x14ac:dyDescent="0.2">
      <c r="A8" s="247" t="s">
        <v>59</v>
      </c>
      <c r="B8" s="249" t="s">
        <v>20</v>
      </c>
      <c r="C8" s="249" t="str">
        <f>IF('1. Informes, estudios, proyecto'!C12="","",'1. Informes, estudios, proyecto'!C12)</f>
        <v>ANALISIS ECONOMICO Y DE RIESGO</v>
      </c>
      <c r="D8" s="249"/>
      <c r="E8" s="249"/>
      <c r="F8" s="249"/>
      <c r="G8" s="249"/>
      <c r="H8" s="249"/>
      <c r="I8" s="249"/>
      <c r="J8" s="249"/>
      <c r="K8" s="249"/>
      <c r="L8" s="249"/>
      <c r="M8" s="249" t="s">
        <v>61</v>
      </c>
      <c r="N8" s="249"/>
      <c r="O8" s="251"/>
      <c r="S8" s="2"/>
    </row>
    <row r="9" spans="1:22" s="48" customFormat="1" ht="30" customHeight="1" thickBot="1" x14ac:dyDescent="0.25">
      <c r="A9" s="248"/>
      <c r="B9" s="250"/>
      <c r="C9" s="47" t="s">
        <v>191</v>
      </c>
      <c r="D9" s="47" t="s">
        <v>60</v>
      </c>
      <c r="E9" s="47" t="s">
        <v>192</v>
      </c>
      <c r="F9" s="47" t="s">
        <v>60</v>
      </c>
      <c r="G9" s="47" t="s">
        <v>193</v>
      </c>
      <c r="H9" s="47" t="s">
        <v>60</v>
      </c>
      <c r="I9" s="47" t="s">
        <v>198</v>
      </c>
      <c r="J9" s="47" t="s">
        <v>60</v>
      </c>
      <c r="K9" s="47" t="s">
        <v>10</v>
      </c>
      <c r="L9" s="47" t="s">
        <v>60</v>
      </c>
      <c r="M9" s="250"/>
      <c r="N9" s="250"/>
      <c r="O9" s="252"/>
      <c r="S9" s="2"/>
    </row>
    <row r="10" spans="1:22" ht="90" customHeight="1" x14ac:dyDescent="0.2">
      <c r="A10" s="253" t="str">
        <f>'3. Consultas atendidas'!$M$40</f>
        <v>Dirección de Cumplimiento; Coordinación Grupo de Supervisión de Programas y Riesgos Especiales;  Coordinación Grupo de Sostenibilidad Empresarial y Supervisión de Sociedades.</v>
      </c>
      <c r="B10" s="49" t="str">
        <f>IF('3. Consultas atendidas'!$B$40="","",'3. Consultas atendidas'!$B$40)</f>
        <v>Número total de consultas atendidas en término</v>
      </c>
      <c r="C10" s="116">
        <f>C13+C16+C19</f>
        <v>0</v>
      </c>
      <c r="D10" s="255" t="str">
        <f>IF(C10=0,"0",C10/C11)</f>
        <v>0</v>
      </c>
      <c r="E10" s="116">
        <f>E13+E16+E19</f>
        <v>0</v>
      </c>
      <c r="F10" s="255" t="str">
        <f>IF(E10=0,"0",E10/E11)</f>
        <v>0</v>
      </c>
      <c r="G10" s="116">
        <f>G13+G16+G19</f>
        <v>0</v>
      </c>
      <c r="H10" s="255" t="str">
        <f>IF(G10=0,"0",G10/G11)</f>
        <v>0</v>
      </c>
      <c r="I10" s="116">
        <f>I13+I16+I19</f>
        <v>0</v>
      </c>
      <c r="J10" s="255" t="str">
        <f>IF(I10=0,"0",I10/I11)</f>
        <v>0</v>
      </c>
      <c r="K10" s="116">
        <f>+C10+E10+G10+I10</f>
        <v>0</v>
      </c>
      <c r="L10" s="255" t="str">
        <f>IF(K10=0,"0",K10/K11)</f>
        <v>0</v>
      </c>
      <c r="M10" s="371"/>
      <c r="N10" s="371"/>
      <c r="O10" s="372"/>
    </row>
    <row r="11" spans="1:22" ht="117.75" customHeight="1" thickBot="1" x14ac:dyDescent="0.25">
      <c r="A11" s="254"/>
      <c r="B11" s="56" t="str">
        <f>IF('3. Consultas atendidas'!$B$41="","",'3. Consultas atendidas'!$B$41)</f>
        <v>Número total de consultas recibidas en el período</v>
      </c>
      <c r="C11" s="117">
        <f>C14+C17+C20</f>
        <v>0</v>
      </c>
      <c r="D11" s="256"/>
      <c r="E11" s="117">
        <f>E14+E17+E20</f>
        <v>0</v>
      </c>
      <c r="F11" s="256"/>
      <c r="G11" s="117">
        <f>G14+G17+G20</f>
        <v>0</v>
      </c>
      <c r="H11" s="256"/>
      <c r="I11" s="117">
        <f>I14+I17+I20</f>
        <v>0</v>
      </c>
      <c r="J11" s="256"/>
      <c r="K11" s="117">
        <f>+C11+E11+G11+I11</f>
        <v>0</v>
      </c>
      <c r="L11" s="256"/>
      <c r="M11" s="369"/>
      <c r="N11" s="369"/>
      <c r="O11" s="370"/>
    </row>
    <row r="12" spans="1:22" ht="9.75" customHeight="1" thickBot="1" x14ac:dyDescent="0.25"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22" ht="90" customHeight="1" x14ac:dyDescent="0.2">
      <c r="A13" s="253" t="s">
        <v>171</v>
      </c>
      <c r="B13" s="49" t="str">
        <f>IF('3. Consultas atendidas'!$B$40="","",'3. Consultas atendidas'!$B$40)</f>
        <v>Número total de consultas atendidas en término</v>
      </c>
      <c r="C13" s="50"/>
      <c r="D13" s="255" t="str">
        <f>IF(C13=0,"0",C13/C14)</f>
        <v>0</v>
      </c>
      <c r="E13" s="50"/>
      <c r="F13" s="255" t="str">
        <f>IF(E13=0,"0",E13/E14)</f>
        <v>0</v>
      </c>
      <c r="G13" s="50"/>
      <c r="H13" s="255" t="str">
        <f>IF(G13=0,"0",G13/G14)</f>
        <v>0</v>
      </c>
      <c r="I13" s="50"/>
      <c r="J13" s="255" t="str">
        <f>IF(I13=0,"0",I13/I14)</f>
        <v>0</v>
      </c>
      <c r="K13" s="116">
        <f>+C13+E13+G13+I13</f>
        <v>0</v>
      </c>
      <c r="L13" s="255" t="str">
        <f>IF(K13=0,"0",K13/K14)</f>
        <v>0</v>
      </c>
      <c r="M13" s="367"/>
      <c r="N13" s="367"/>
      <c r="O13" s="368"/>
    </row>
    <row r="14" spans="1:22" ht="117.75" customHeight="1" thickBot="1" x14ac:dyDescent="0.25">
      <c r="A14" s="254"/>
      <c r="B14" s="56" t="str">
        <f>IF('3. Consultas atendidas'!$B$41="","",'3. Consultas atendidas'!$B$41)</f>
        <v>Número total de consultas recibidas en el período</v>
      </c>
      <c r="C14" s="57"/>
      <c r="D14" s="256"/>
      <c r="E14" s="57"/>
      <c r="F14" s="256"/>
      <c r="G14" s="57"/>
      <c r="H14" s="256"/>
      <c r="I14" s="57"/>
      <c r="J14" s="256"/>
      <c r="K14" s="117">
        <f>+C14+E14+G14+I14</f>
        <v>0</v>
      </c>
      <c r="L14" s="256"/>
      <c r="M14" s="369"/>
      <c r="N14" s="369"/>
      <c r="O14" s="370"/>
    </row>
    <row r="15" spans="1:22" ht="7.5" customHeight="1" thickBot="1" x14ac:dyDescent="0.25"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22" ht="90" customHeight="1" x14ac:dyDescent="0.2">
      <c r="A16" s="253" t="s">
        <v>144</v>
      </c>
      <c r="B16" s="49" t="str">
        <f>IF('3. Consultas atendidas'!$B$40="","",'3. Consultas atendidas'!$B$40)</f>
        <v>Número total de consultas atendidas en término</v>
      </c>
      <c r="C16" s="50"/>
      <c r="D16" s="255" t="str">
        <f>IF(C16=0,"0",C16/C17)</f>
        <v>0</v>
      </c>
      <c r="E16" s="50"/>
      <c r="F16" s="255" t="str">
        <f>IF(E16=0,"0",E16/E17)</f>
        <v>0</v>
      </c>
      <c r="G16" s="50"/>
      <c r="H16" s="255" t="str">
        <f>IF(G16=0,"0",G16/G17)</f>
        <v>0</v>
      </c>
      <c r="I16" s="50"/>
      <c r="J16" s="255" t="str">
        <f>IF(I16=0,"0",I16/I17)</f>
        <v>0</v>
      </c>
      <c r="K16" s="116">
        <f>+C16+E16+G16+I16</f>
        <v>0</v>
      </c>
      <c r="L16" s="255" t="str">
        <f>IF(K16=0,"0",K16/K17)</f>
        <v>0</v>
      </c>
      <c r="M16" s="367"/>
      <c r="N16" s="367"/>
      <c r="O16" s="368"/>
    </row>
    <row r="17" spans="1:15" ht="117.75" customHeight="1" thickBot="1" x14ac:dyDescent="0.25">
      <c r="A17" s="254"/>
      <c r="B17" s="56" t="str">
        <f>IF('3. Consultas atendidas'!$B$41="","",'3. Consultas atendidas'!$B$41)</f>
        <v>Número total de consultas recibidas en el período</v>
      </c>
      <c r="C17" s="57"/>
      <c r="D17" s="256"/>
      <c r="E17" s="57"/>
      <c r="F17" s="256"/>
      <c r="G17" s="57"/>
      <c r="H17" s="256"/>
      <c r="I17" s="57"/>
      <c r="J17" s="256"/>
      <c r="K17" s="117">
        <f>+C17+E17+G17+I17</f>
        <v>0</v>
      </c>
      <c r="L17" s="256"/>
      <c r="M17" s="369"/>
      <c r="N17" s="369"/>
      <c r="O17" s="370"/>
    </row>
    <row r="18" spans="1:15" ht="9.75" customHeight="1" thickBot="1" x14ac:dyDescent="0.25"/>
    <row r="19" spans="1:15" ht="90" customHeight="1" x14ac:dyDescent="0.2">
      <c r="A19" s="253" t="s">
        <v>148</v>
      </c>
      <c r="B19" s="49" t="str">
        <f>IF('3. Consultas atendidas'!$B$40="","",'3. Consultas atendidas'!$B$40)</f>
        <v>Número total de consultas atendidas en término</v>
      </c>
      <c r="C19" s="50"/>
      <c r="D19" s="255" t="str">
        <f>IF(C19=0,"0",C19/C20)</f>
        <v>0</v>
      </c>
      <c r="E19" s="50"/>
      <c r="F19" s="255" t="str">
        <f>IF(E19=0,"0",E19/E20)</f>
        <v>0</v>
      </c>
      <c r="G19" s="50"/>
      <c r="H19" s="255" t="str">
        <f>IF(G19=0,"0",G19/G20)</f>
        <v>0</v>
      </c>
      <c r="I19" s="50"/>
      <c r="J19" s="255" t="str">
        <f>IF(I19=0,"0",I19/I20)</f>
        <v>0</v>
      </c>
      <c r="K19" s="116">
        <f>C19+E19+G19+I19</f>
        <v>0</v>
      </c>
      <c r="L19" s="255" t="str">
        <f>IF(K19=0,"0",K19/K20)</f>
        <v>0</v>
      </c>
      <c r="M19" s="367"/>
      <c r="N19" s="367"/>
      <c r="O19" s="368"/>
    </row>
    <row r="20" spans="1:15" ht="117.75" customHeight="1" thickBot="1" x14ac:dyDescent="0.25">
      <c r="A20" s="254"/>
      <c r="B20" s="56" t="str">
        <f>IF('3. Consultas atendidas'!$B$41="","",'3. Consultas atendidas'!$B$41)</f>
        <v>Número total de consultas recibidas en el período</v>
      </c>
      <c r="C20" s="57"/>
      <c r="D20" s="256"/>
      <c r="E20" s="57"/>
      <c r="F20" s="256"/>
      <c r="G20" s="57"/>
      <c r="H20" s="256"/>
      <c r="I20" s="57"/>
      <c r="J20" s="256"/>
      <c r="K20" s="117">
        <f>+C20+E20+G20+I20</f>
        <v>0</v>
      </c>
      <c r="L20" s="256"/>
      <c r="M20" s="369"/>
      <c r="N20" s="369"/>
      <c r="O20" s="370"/>
    </row>
    <row r="69" spans="19:19" ht="30" customHeight="1" x14ac:dyDescent="0.2">
      <c r="S69" s="23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  <row r="147" spans="19:19" ht="30" customHeight="1" x14ac:dyDescent="0.2">
      <c r="S147" s="1"/>
    </row>
    <row r="148" spans="19:19" ht="30" customHeight="1" x14ac:dyDescent="0.2">
      <c r="S148" s="1"/>
    </row>
    <row r="149" spans="19:19" ht="30" customHeight="1" x14ac:dyDescent="0.2">
      <c r="S149" s="1"/>
    </row>
  </sheetData>
  <sheetProtection algorithmName="SHA-512" hashValue="JTGQgt5+fmbzwPZiflnKn6IAVbjjg5wba8kRAUb159iiwmoU2JfL9TDMwTZ4q58naZIFMKW1sgk22vy+JZiVfg==" saltValue="0nF73qFIrAHYnYuum3CNWw==" spinCount="100000" sheet="1" objects="1" scenarios="1"/>
  <protectedRanges>
    <protectedRange algorithmName="SHA-512" hashValue="epXJFbGtbF8aAfmTnPrpY/R9JmyLOyvdPSm4qXno/B57ZyF+4T0Wd85ut3wUhA1hvvikj2fLhtK7p5C1tfI5mw==" saltValue="eXG7mFXBVWOXjAp3RbcYVw==" spinCount="100000" sqref="C10:L11" name="RESULTADO"/>
    <protectedRange algorithmName="SHA-512" hashValue="18PwPt2orC2nKIXxJ+CGtrqdKM70DN6yiVosBWOTSCuTx+emZl15NX58Re3S4wxUnf4FEQ8yunIu6e2gZ8+KHg==" saltValue="5K+tPyKCaPIA3lcEAf/2jQ==" spinCount="100000" sqref="D13 F13 H13 J13 L13" name="Rango2"/>
    <protectedRange algorithmName="SHA-512" hashValue="p7rxq2YLl6ZsQ4BbBeOgI47q9Nj+3OVW5tUVI/QOQCWEUeQn6GBHuA1fMZbqm23ZKTv4xzzpWzekr0bad0iXIA==" saltValue="KABRZU3ikYDwbMkEl9nXYg==" spinCount="100000" sqref="D16 F16 H16 J16 L16" name="Rango3"/>
    <protectedRange algorithmName="SHA-512" hashValue="p1zPIgFJYlOglw0z+FxePXLDUT6X56alyL1AtoiWNKs1xbQAjGR0n23acXCax7eERCslAq8RcKGzXnqNiNdTew==" saltValue="alCxFXb2tYn+HLnyFie20w==" spinCount="100000" sqref="D16 F16 H16 J16 L16" name="Rango4"/>
    <protectedRange algorithmName="SHA-512" hashValue="iI9+3kJhHGnqXadAnvCTzlwkv/ji6Rw8gDDUUMYoSA39UgwjKQiZx24SgQz6AkupYC+wPEhUvGt1LNnjvH/e1w==" saltValue="B3A8EFWS38Qg/SKpoCQ0Lg==" spinCount="100000" sqref="D19 F19 H19 J19 L19" name="Rango5"/>
  </protectedRanges>
  <mergeCells count="46">
    <mergeCell ref="J10:J11"/>
    <mergeCell ref="J13:J14"/>
    <mergeCell ref="J16:J17"/>
    <mergeCell ref="J19:J20"/>
    <mergeCell ref="A19:A20"/>
    <mergeCell ref="D19:D20"/>
    <mergeCell ref="F19:F20"/>
    <mergeCell ref="H19:H20"/>
    <mergeCell ref="A16:A17"/>
    <mergeCell ref="D16:D17"/>
    <mergeCell ref="F16:F17"/>
    <mergeCell ref="H16:H17"/>
    <mergeCell ref="A10:A11"/>
    <mergeCell ref="D10:D11"/>
    <mergeCell ref="F10:F11"/>
    <mergeCell ref="H10:H11"/>
    <mergeCell ref="L19:L20"/>
    <mergeCell ref="M19:O19"/>
    <mergeCell ref="M20:O20"/>
    <mergeCell ref="M10:O10"/>
    <mergeCell ref="M11:O11"/>
    <mergeCell ref="L16:L17"/>
    <mergeCell ref="M16:O16"/>
    <mergeCell ref="M17:O17"/>
    <mergeCell ref="L10:L11"/>
    <mergeCell ref="M13:O13"/>
    <mergeCell ref="M14:O14"/>
    <mergeCell ref="B6:O6"/>
    <mergeCell ref="A8:A9"/>
    <mergeCell ref="B8:B9"/>
    <mergeCell ref="C8:L8"/>
    <mergeCell ref="M8:O9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A13:A14"/>
    <mergeCell ref="D13:D14"/>
    <mergeCell ref="F13:F14"/>
    <mergeCell ref="H13:H14"/>
    <mergeCell ref="L13:L14"/>
  </mergeCells>
  <conditionalFormatting sqref="D10:D11">
    <cfRule type="cellIs" dxfId="80" priority="68" stopIfTrue="1" operator="between">
      <formula>0.7</formula>
      <formula>0.8999</formula>
    </cfRule>
    <cfRule type="cellIs" dxfId="79" priority="67" stopIfTrue="1" operator="lessThan">
      <formula>0.7</formula>
    </cfRule>
    <cfRule type="cellIs" dxfId="78" priority="69" stopIfTrue="1" operator="greaterThanOrEqual">
      <formula>0.9</formula>
    </cfRule>
  </conditionalFormatting>
  <conditionalFormatting sqref="D13:D14">
    <cfRule type="cellIs" dxfId="77" priority="31" stopIfTrue="1" operator="lessThan">
      <formula>0.7</formula>
    </cfRule>
    <cfRule type="cellIs" dxfId="76" priority="33" stopIfTrue="1" operator="greaterThanOrEqual">
      <formula>0.9</formula>
    </cfRule>
    <cfRule type="cellIs" dxfId="75" priority="32" stopIfTrue="1" operator="between">
      <formula>0.7</formula>
      <formula>0.8999</formula>
    </cfRule>
  </conditionalFormatting>
  <conditionalFormatting sqref="D16:D17">
    <cfRule type="cellIs" dxfId="74" priority="57" stopIfTrue="1" operator="greaterThanOrEqual">
      <formula>0.9</formula>
    </cfRule>
    <cfRule type="cellIs" dxfId="73" priority="56" stopIfTrue="1" operator="between">
      <formula>0.7</formula>
      <formula>0.8999</formula>
    </cfRule>
    <cfRule type="cellIs" dxfId="72" priority="55" stopIfTrue="1" operator="lessThan">
      <formula>0.7</formula>
    </cfRule>
  </conditionalFormatting>
  <conditionalFormatting sqref="D19:D20">
    <cfRule type="cellIs" dxfId="71" priority="43" stopIfTrue="1" operator="lessThan">
      <formula>0.7</formula>
    </cfRule>
    <cfRule type="cellIs" dxfId="70" priority="45" stopIfTrue="1" operator="greaterThanOrEqual">
      <formula>0.9</formula>
    </cfRule>
    <cfRule type="cellIs" dxfId="69" priority="44" stopIfTrue="1" operator="between">
      <formula>0.7</formula>
      <formula>0.8999</formula>
    </cfRule>
  </conditionalFormatting>
  <conditionalFormatting sqref="F10:F11">
    <cfRule type="cellIs" dxfId="68" priority="66" stopIfTrue="1" operator="greaterThanOrEqual">
      <formula>0.9</formula>
    </cfRule>
    <cfRule type="cellIs" dxfId="67" priority="65" stopIfTrue="1" operator="between">
      <formula>0.7</formula>
      <formula>0.8999</formula>
    </cfRule>
    <cfRule type="cellIs" dxfId="66" priority="64" stopIfTrue="1" operator="lessThan">
      <formula>0.7</formula>
    </cfRule>
  </conditionalFormatting>
  <conditionalFormatting sqref="F13:F14">
    <cfRule type="cellIs" dxfId="65" priority="28" stopIfTrue="1" operator="lessThan">
      <formula>0.7</formula>
    </cfRule>
    <cfRule type="cellIs" dxfId="64" priority="29" stopIfTrue="1" operator="between">
      <formula>0.7</formula>
      <formula>0.8999</formula>
    </cfRule>
    <cfRule type="cellIs" dxfId="63" priority="30" stopIfTrue="1" operator="greaterThanOrEqual">
      <formula>0.9</formula>
    </cfRule>
  </conditionalFormatting>
  <conditionalFormatting sqref="F16:F17">
    <cfRule type="cellIs" dxfId="62" priority="54" stopIfTrue="1" operator="greaterThanOrEqual">
      <formula>0.9</formula>
    </cfRule>
    <cfRule type="cellIs" dxfId="61" priority="52" stopIfTrue="1" operator="lessThan">
      <formula>0.7</formula>
    </cfRule>
    <cfRule type="cellIs" dxfId="60" priority="53" stopIfTrue="1" operator="between">
      <formula>0.7</formula>
      <formula>0.8999</formula>
    </cfRule>
  </conditionalFormatting>
  <conditionalFormatting sqref="F19:F20">
    <cfRule type="cellIs" dxfId="59" priority="40" stopIfTrue="1" operator="lessThan">
      <formula>0.7</formula>
    </cfRule>
    <cfRule type="cellIs" dxfId="58" priority="41" stopIfTrue="1" operator="between">
      <formula>0.7</formula>
      <formula>0.8999</formula>
    </cfRule>
    <cfRule type="cellIs" dxfId="57" priority="42" stopIfTrue="1" operator="greaterThanOrEqual">
      <formula>0.9</formula>
    </cfRule>
  </conditionalFormatting>
  <conditionalFormatting sqref="H10:H11 J10:J11">
    <cfRule type="cellIs" dxfId="56" priority="19" stopIfTrue="1" operator="lessThan">
      <formula>0.7</formula>
    </cfRule>
    <cfRule type="cellIs" dxfId="55" priority="21" stopIfTrue="1" operator="greaterThanOrEqual">
      <formula>0.9</formula>
    </cfRule>
    <cfRule type="cellIs" dxfId="54" priority="20" stopIfTrue="1" operator="between">
      <formula>0.7</formula>
      <formula>0.8999</formula>
    </cfRule>
  </conditionalFormatting>
  <conditionalFormatting sqref="H13:H14 J13:J14">
    <cfRule type="cellIs" dxfId="53" priority="18" stopIfTrue="1" operator="greaterThanOrEqual">
      <formula>0.9</formula>
    </cfRule>
    <cfRule type="cellIs" dxfId="52" priority="17" stopIfTrue="1" operator="between">
      <formula>0.7</formula>
      <formula>0.8999</formula>
    </cfRule>
    <cfRule type="cellIs" dxfId="51" priority="16" stopIfTrue="1" operator="lessThan">
      <formula>0.7</formula>
    </cfRule>
  </conditionalFormatting>
  <conditionalFormatting sqref="H16:H17 J16:J17">
    <cfRule type="cellIs" dxfId="50" priority="13" stopIfTrue="1" operator="lessThan">
      <formula>0.7</formula>
    </cfRule>
    <cfRule type="cellIs" dxfId="49" priority="15" stopIfTrue="1" operator="greaterThanOrEqual">
      <formula>0.9</formula>
    </cfRule>
    <cfRule type="cellIs" dxfId="48" priority="14" stopIfTrue="1" operator="between">
      <formula>0.7</formula>
      <formula>0.8999</formula>
    </cfRule>
  </conditionalFormatting>
  <conditionalFormatting sqref="H19:H20 J19:J20">
    <cfRule type="cellIs" dxfId="47" priority="12" stopIfTrue="1" operator="greaterThanOrEqual">
      <formula>0.9</formula>
    </cfRule>
    <cfRule type="cellIs" dxfId="46" priority="11" stopIfTrue="1" operator="between">
      <formula>0.7</formula>
      <formula>0.8999</formula>
    </cfRule>
    <cfRule type="cellIs" dxfId="45" priority="10" stopIfTrue="1" operator="lessThan">
      <formula>0.7</formula>
    </cfRule>
  </conditionalFormatting>
  <conditionalFormatting sqref="L10:L11">
    <cfRule type="cellIs" dxfId="44" priority="58" stopIfTrue="1" operator="lessThan">
      <formula>0.7</formula>
    </cfRule>
    <cfRule type="cellIs" dxfId="43" priority="59" stopIfTrue="1" operator="between">
      <formula>0.7</formula>
      <formula>0.8999</formula>
    </cfRule>
    <cfRule type="cellIs" dxfId="42" priority="60" stopIfTrue="1" operator="greaterThanOrEqual">
      <formula>0.9</formula>
    </cfRule>
  </conditionalFormatting>
  <conditionalFormatting sqref="L13:L14">
    <cfRule type="cellIs" dxfId="41" priority="7" stopIfTrue="1" operator="lessThan">
      <formula>0.7</formula>
    </cfRule>
    <cfRule type="cellIs" dxfId="40" priority="9" stopIfTrue="1" operator="greaterThanOrEqual">
      <formula>0.9</formula>
    </cfRule>
    <cfRule type="cellIs" dxfId="39" priority="8" stopIfTrue="1" operator="between">
      <formula>0.7</formula>
      <formula>0.8999</formula>
    </cfRule>
  </conditionalFormatting>
  <conditionalFormatting sqref="L16:L17">
    <cfRule type="cellIs" dxfId="38" priority="4" stopIfTrue="1" operator="lessThan">
      <formula>0.7</formula>
    </cfRule>
    <cfRule type="cellIs" dxfId="37" priority="5" stopIfTrue="1" operator="between">
      <formula>0.7</formula>
      <formula>0.8999</formula>
    </cfRule>
    <cfRule type="cellIs" dxfId="36" priority="6" stopIfTrue="1" operator="greaterThanOrEqual">
      <formula>0.9</formula>
    </cfRule>
  </conditionalFormatting>
  <conditionalFormatting sqref="L19:L20">
    <cfRule type="cellIs" dxfId="35" priority="2" stopIfTrue="1" operator="between">
      <formula>0.7</formula>
      <formula>0.8999</formula>
    </cfRule>
    <cfRule type="cellIs" dxfId="34" priority="3" stopIfTrue="1" operator="greaterThanOrEqual">
      <formula>0.9</formula>
    </cfRule>
    <cfRule type="cellIs" dxfId="33" priority="1" stopIfTrue="1" operator="lessThan">
      <formula>0.7</formula>
    </cfRule>
  </conditionalFormatting>
  <pageMargins left="0.7" right="0.7" top="0.75" bottom="0.75" header="0.3" footer="0.3"/>
  <ignoredErrors>
    <ignoredError sqref="E10 G10 I10 K10 K13 K16 K19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CBC8-B882-4676-A39F-3BAF789195E5}">
  <dimension ref="A1:S191"/>
  <sheetViews>
    <sheetView topLeftCell="B5" workbookViewId="0">
      <selection activeCell="C10" sqref="C10:I10"/>
    </sheetView>
  </sheetViews>
  <sheetFormatPr baseColWidth="10" defaultColWidth="11.42578125" defaultRowHeight="12.75" x14ac:dyDescent="0.2"/>
  <cols>
    <col min="1" max="1" width="3" style="59" customWidth="1"/>
    <col min="2" max="2" width="30" style="59" customWidth="1"/>
    <col min="3" max="3" width="34.140625" style="59" customWidth="1"/>
    <col min="4" max="15" width="9.42578125" style="59" customWidth="1"/>
    <col min="16" max="16" width="24.85546875" style="59" customWidth="1"/>
    <col min="17" max="18" width="11.7109375" style="59" customWidth="1"/>
    <col min="19" max="19" width="11.42578125" style="60" hidden="1" customWidth="1"/>
    <col min="20" max="16384" width="11.42578125" style="59"/>
  </cols>
  <sheetData>
    <row r="1" spans="2:19" ht="13.5" thickBot="1" x14ac:dyDescent="0.25"/>
    <row r="2" spans="2:19" ht="16.5" customHeight="1" x14ac:dyDescent="0.2">
      <c r="B2" s="218"/>
      <c r="C2" s="221" t="s">
        <v>35</v>
      </c>
      <c r="D2" s="222"/>
      <c r="E2" s="222"/>
      <c r="F2" s="222"/>
      <c r="G2" s="222"/>
      <c r="H2" s="222"/>
      <c r="I2" s="222"/>
      <c r="J2" s="222"/>
      <c r="K2" s="222"/>
      <c r="L2" s="222"/>
      <c r="M2" s="223"/>
      <c r="N2" s="224" t="s">
        <v>94</v>
      </c>
      <c r="O2" s="225"/>
      <c r="P2" s="226"/>
      <c r="S2" s="61">
        <v>0.8</v>
      </c>
    </row>
    <row r="3" spans="2:19" ht="15.75" customHeight="1" x14ac:dyDescent="0.2">
      <c r="B3" s="219"/>
      <c r="C3" s="227" t="s">
        <v>37</v>
      </c>
      <c r="D3" s="228"/>
      <c r="E3" s="228"/>
      <c r="F3" s="228"/>
      <c r="G3" s="228"/>
      <c r="H3" s="228"/>
      <c r="I3" s="228"/>
      <c r="J3" s="228"/>
      <c r="K3" s="228"/>
      <c r="L3" s="228"/>
      <c r="M3" s="229"/>
      <c r="N3" s="230" t="s">
        <v>103</v>
      </c>
      <c r="O3" s="231"/>
      <c r="P3" s="232"/>
      <c r="S3" s="61">
        <v>0.79998999999999998</v>
      </c>
    </row>
    <row r="4" spans="2:19" ht="15.75" customHeight="1" x14ac:dyDescent="0.2">
      <c r="B4" s="219"/>
      <c r="C4" s="227" t="s">
        <v>38</v>
      </c>
      <c r="D4" s="228"/>
      <c r="E4" s="228"/>
      <c r="F4" s="228"/>
      <c r="G4" s="228"/>
      <c r="H4" s="228"/>
      <c r="I4" s="228"/>
      <c r="J4" s="228"/>
      <c r="K4" s="228"/>
      <c r="L4" s="228"/>
      <c r="M4" s="229"/>
      <c r="N4" s="230" t="s">
        <v>95</v>
      </c>
      <c r="O4" s="231"/>
      <c r="P4" s="232"/>
      <c r="S4" s="61">
        <v>0.65</v>
      </c>
    </row>
    <row r="5" spans="2:19" ht="16.5" customHeight="1" thickBot="1" x14ac:dyDescent="0.25">
      <c r="B5" s="220"/>
      <c r="C5" s="233" t="s">
        <v>39</v>
      </c>
      <c r="D5" s="234"/>
      <c r="E5" s="234"/>
      <c r="F5" s="234"/>
      <c r="G5" s="234"/>
      <c r="H5" s="234"/>
      <c r="I5" s="234"/>
      <c r="J5" s="234"/>
      <c r="K5" s="234"/>
      <c r="L5" s="234"/>
      <c r="M5" s="235"/>
      <c r="N5" s="236" t="s">
        <v>40</v>
      </c>
      <c r="O5" s="237"/>
      <c r="P5" s="238"/>
      <c r="S5" s="61">
        <v>0.64999899999999999</v>
      </c>
    </row>
    <row r="6" spans="2:19" ht="3" customHeight="1" thickBot="1" x14ac:dyDescent="0.25">
      <c r="S6" s="61"/>
    </row>
    <row r="7" spans="2:19" x14ac:dyDescent="0.2">
      <c r="B7" s="209" t="s">
        <v>43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1"/>
      <c r="S7" s="61"/>
    </row>
    <row r="8" spans="2:19" ht="13.5" thickBot="1" x14ac:dyDescent="0.25">
      <c r="B8" s="212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4"/>
    </row>
    <row r="9" spans="2:19" ht="3" customHeight="1" thickBot="1" x14ac:dyDescent="0.25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4"/>
    </row>
    <row r="10" spans="2:19" ht="26.25" customHeight="1" thickBot="1" x14ac:dyDescent="0.25">
      <c r="B10" s="38" t="s">
        <v>53</v>
      </c>
      <c r="C10" s="288">
        <v>2026</v>
      </c>
      <c r="D10" s="289"/>
      <c r="E10" s="289"/>
      <c r="F10" s="289"/>
      <c r="G10" s="289"/>
      <c r="H10" s="289"/>
      <c r="I10" s="290"/>
      <c r="J10" s="291" t="s">
        <v>1</v>
      </c>
      <c r="K10" s="292"/>
      <c r="L10" s="292"/>
      <c r="M10" s="293"/>
      <c r="N10" s="200" t="s">
        <v>142</v>
      </c>
      <c r="O10" s="201"/>
      <c r="P10" s="202"/>
    </row>
    <row r="11" spans="2:19" ht="3" customHeight="1" thickBot="1" x14ac:dyDescent="0.25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</row>
    <row r="12" spans="2:19" ht="30" customHeight="1" thickBot="1" x14ac:dyDescent="0.25">
      <c r="B12" s="38" t="s">
        <v>0</v>
      </c>
      <c r="C12" s="120" t="s">
        <v>83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3" spans="2:19" ht="3" customHeight="1" thickBot="1" x14ac:dyDescent="0.25"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</row>
    <row r="14" spans="2:19" ht="30" customHeight="1" thickBot="1" x14ac:dyDescent="0.25">
      <c r="B14" s="38" t="s">
        <v>6</v>
      </c>
      <c r="C14" s="339" t="s">
        <v>172</v>
      </c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1"/>
    </row>
    <row r="15" spans="2:19" ht="3" customHeight="1" thickBot="1" x14ac:dyDescent="0.25">
      <c r="B15" s="6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</row>
    <row r="16" spans="2:19" ht="46.5" customHeight="1" thickBot="1" x14ac:dyDescent="0.25">
      <c r="B16" s="38" t="s">
        <v>24</v>
      </c>
      <c r="C16" s="342" t="s">
        <v>173</v>
      </c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4"/>
    </row>
    <row r="17" spans="1:16" ht="4.5" customHeight="1" thickBot="1" x14ac:dyDescent="0.25"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1:16" ht="30" customHeight="1" thickBot="1" x14ac:dyDescent="0.25">
      <c r="B18" s="38" t="s">
        <v>11</v>
      </c>
      <c r="C18" s="203" t="s">
        <v>108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5"/>
    </row>
    <row r="19" spans="1:16" ht="3" customHeight="1" thickBot="1" x14ac:dyDescent="0.25">
      <c r="A19" s="65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/>
    </row>
    <row r="20" spans="1:16" ht="16.5" customHeight="1" thickBot="1" x14ac:dyDescent="0.25">
      <c r="B20" s="145" t="s">
        <v>25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7"/>
    </row>
    <row r="21" spans="1:16" ht="3" customHeight="1" thickBot="1" x14ac:dyDescent="0.25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</row>
    <row r="22" spans="1:16" ht="66" customHeight="1" thickBot="1" x14ac:dyDescent="0.25">
      <c r="B22" s="38" t="s">
        <v>3</v>
      </c>
      <c r="C22" s="191" t="s">
        <v>174</v>
      </c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</row>
    <row r="23" spans="1:16" ht="3" customHeight="1" thickBot="1" x14ac:dyDescent="0.25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16" ht="122.25" customHeight="1" thickBot="1" x14ac:dyDescent="0.25">
      <c r="B24" s="38" t="s">
        <v>12</v>
      </c>
      <c r="C24" s="194" t="s">
        <v>175</v>
      </c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</row>
    <row r="25" spans="1:16" ht="3" customHeight="1" thickBot="1" x14ac:dyDescent="0.25">
      <c r="B25" s="374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6"/>
    </row>
    <row r="26" spans="1:16" ht="13.5" customHeight="1" x14ac:dyDescent="0.2">
      <c r="B26" s="353" t="s">
        <v>2</v>
      </c>
      <c r="C26" s="380" t="s">
        <v>186</v>
      </c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2"/>
    </row>
    <row r="27" spans="1:16" ht="13.5" customHeight="1" x14ac:dyDescent="0.2">
      <c r="B27" s="355"/>
      <c r="C27" s="385" t="s">
        <v>159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7"/>
    </row>
    <row r="28" spans="1:16" ht="13.5" customHeight="1" x14ac:dyDescent="0.2">
      <c r="B28" s="355"/>
      <c r="C28" s="385" t="s">
        <v>176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7"/>
    </row>
    <row r="29" spans="1:16" ht="13.5" customHeight="1" x14ac:dyDescent="0.2">
      <c r="B29" s="402"/>
      <c r="C29" s="385" t="s">
        <v>177</v>
      </c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7"/>
    </row>
    <row r="30" spans="1:16" ht="13.5" customHeight="1" thickBot="1" x14ac:dyDescent="0.25">
      <c r="B30" s="356"/>
      <c r="C30" s="399" t="s">
        <v>187</v>
      </c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1"/>
    </row>
    <row r="31" spans="1:16" ht="6.75" customHeight="1" thickBot="1" x14ac:dyDescent="0.25">
      <c r="B31" s="282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4"/>
    </row>
    <row r="32" spans="1:16" ht="15" customHeight="1" x14ac:dyDescent="0.2">
      <c r="B32" s="70" t="s">
        <v>13</v>
      </c>
      <c r="C32" s="99" t="s">
        <v>14</v>
      </c>
      <c r="D32" s="381" t="s">
        <v>188</v>
      </c>
      <c r="E32" s="381"/>
      <c r="F32" s="381"/>
      <c r="G32" s="381"/>
      <c r="H32" s="383" t="s">
        <v>15</v>
      </c>
      <c r="I32" s="383"/>
      <c r="J32" s="383"/>
      <c r="K32" s="381" t="s">
        <v>189</v>
      </c>
      <c r="L32" s="381"/>
      <c r="M32" s="381"/>
      <c r="N32" s="384" t="s">
        <v>16</v>
      </c>
      <c r="O32" s="384"/>
      <c r="P32" s="100" t="s">
        <v>190</v>
      </c>
    </row>
    <row r="33" spans="2:16" ht="15" customHeight="1" x14ac:dyDescent="0.2">
      <c r="B33" s="92"/>
      <c r="C33" s="98" t="s">
        <v>14</v>
      </c>
      <c r="D33" s="386" t="s">
        <v>145</v>
      </c>
      <c r="E33" s="386"/>
      <c r="F33" s="386"/>
      <c r="G33" s="386"/>
      <c r="H33" s="396" t="s">
        <v>15</v>
      </c>
      <c r="I33" s="396"/>
      <c r="J33" s="396"/>
      <c r="K33" s="386" t="s">
        <v>146</v>
      </c>
      <c r="L33" s="386"/>
      <c r="M33" s="386"/>
      <c r="N33" s="407" t="s">
        <v>16</v>
      </c>
      <c r="O33" s="407"/>
      <c r="P33" s="105" t="s">
        <v>147</v>
      </c>
    </row>
    <row r="34" spans="2:16" ht="15" customHeight="1" x14ac:dyDescent="0.2">
      <c r="B34" s="92"/>
      <c r="C34" s="98" t="s">
        <v>14</v>
      </c>
      <c r="D34" s="386" t="s">
        <v>178</v>
      </c>
      <c r="E34" s="386"/>
      <c r="F34" s="386"/>
      <c r="G34" s="386"/>
      <c r="H34" s="396" t="s">
        <v>15</v>
      </c>
      <c r="I34" s="396"/>
      <c r="J34" s="396"/>
      <c r="K34" s="386" t="s">
        <v>179</v>
      </c>
      <c r="L34" s="386"/>
      <c r="M34" s="386"/>
      <c r="N34" s="407" t="s">
        <v>16</v>
      </c>
      <c r="O34" s="407"/>
      <c r="P34" s="105" t="s">
        <v>160</v>
      </c>
    </row>
    <row r="35" spans="2:16" ht="15" customHeight="1" x14ac:dyDescent="0.2">
      <c r="B35" s="109"/>
      <c r="C35" s="98" t="s">
        <v>14</v>
      </c>
      <c r="D35" s="386" t="s">
        <v>180</v>
      </c>
      <c r="E35" s="386"/>
      <c r="F35" s="386"/>
      <c r="G35" s="386"/>
      <c r="H35" s="396" t="s">
        <v>15</v>
      </c>
      <c r="I35" s="396"/>
      <c r="J35" s="396"/>
      <c r="K35" s="386" t="s">
        <v>181</v>
      </c>
      <c r="L35" s="386"/>
      <c r="M35" s="386"/>
      <c r="N35" s="407" t="s">
        <v>16</v>
      </c>
      <c r="O35" s="407"/>
      <c r="P35" s="105" t="s">
        <v>161</v>
      </c>
    </row>
    <row r="36" spans="2:16" ht="15" customHeight="1" thickBot="1" x14ac:dyDescent="0.25">
      <c r="B36" s="94"/>
      <c r="C36" s="106" t="s">
        <v>14</v>
      </c>
      <c r="D36" s="400" t="s">
        <v>182</v>
      </c>
      <c r="E36" s="400"/>
      <c r="F36" s="400"/>
      <c r="G36" s="400"/>
      <c r="H36" s="408" t="s">
        <v>15</v>
      </c>
      <c r="I36" s="408"/>
      <c r="J36" s="408"/>
      <c r="K36" s="400" t="s">
        <v>183</v>
      </c>
      <c r="L36" s="400"/>
      <c r="M36" s="400"/>
      <c r="N36" s="409" t="s">
        <v>16</v>
      </c>
      <c r="O36" s="409"/>
      <c r="P36" s="107" t="s">
        <v>184</v>
      </c>
    </row>
    <row r="37" spans="2:16" ht="6.75" customHeight="1" thickBot="1" x14ac:dyDescent="0.25">
      <c r="B37" s="102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3"/>
    </row>
    <row r="38" spans="2:16" ht="13.5" thickBot="1" x14ac:dyDescent="0.25">
      <c r="B38" s="104" t="s">
        <v>7</v>
      </c>
      <c r="C38" s="388" t="s">
        <v>93</v>
      </c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9"/>
    </row>
    <row r="39" spans="2:16" ht="3" customHeight="1" x14ac:dyDescent="0.2">
      <c r="B39" s="390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2"/>
    </row>
    <row r="40" spans="2:16" ht="18" customHeight="1" x14ac:dyDescent="0.2">
      <c r="B40" s="92" t="s">
        <v>4</v>
      </c>
      <c r="C40" s="393" t="s">
        <v>46</v>
      </c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395"/>
    </row>
    <row r="41" spans="2:16" ht="3" customHeight="1" x14ac:dyDescent="0.2">
      <c r="B41" s="377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9"/>
    </row>
    <row r="42" spans="2:16" ht="27" customHeight="1" x14ac:dyDescent="0.2">
      <c r="B42" s="92" t="s">
        <v>22</v>
      </c>
      <c r="C42" s="393" t="s">
        <v>46</v>
      </c>
      <c r="D42" s="394"/>
      <c r="E42" s="394"/>
      <c r="F42" s="394"/>
      <c r="G42" s="394"/>
      <c r="H42" s="394"/>
      <c r="I42" s="394"/>
      <c r="J42" s="394"/>
      <c r="K42" s="394"/>
      <c r="L42" s="394"/>
      <c r="M42" s="394"/>
      <c r="N42" s="394"/>
      <c r="O42" s="394"/>
      <c r="P42" s="395"/>
    </row>
    <row r="43" spans="2:16" ht="3" customHeight="1" x14ac:dyDescent="0.2">
      <c r="B43" s="377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9"/>
    </row>
    <row r="44" spans="2:16" ht="18.75" customHeight="1" thickBot="1" x14ac:dyDescent="0.25">
      <c r="B44" s="94" t="s">
        <v>42</v>
      </c>
      <c r="C44" s="410" t="s">
        <v>46</v>
      </c>
      <c r="D44" s="410"/>
      <c r="E44" s="410"/>
      <c r="F44" s="410"/>
      <c r="G44" s="410"/>
      <c r="H44" s="410"/>
      <c r="I44" s="410"/>
      <c r="J44" s="410"/>
      <c r="K44" s="410"/>
      <c r="L44" s="410"/>
      <c r="M44" s="410"/>
      <c r="N44" s="410"/>
      <c r="O44" s="410"/>
      <c r="P44" s="411"/>
    </row>
    <row r="45" spans="2:16" ht="6.75" customHeight="1" thickBot="1" x14ac:dyDescent="0.25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</row>
    <row r="46" spans="2:16" ht="22.5" customHeight="1" thickBot="1" x14ac:dyDescent="0.25">
      <c r="B46" s="346" t="s">
        <v>17</v>
      </c>
      <c r="C46" s="347"/>
      <c r="D46" s="347"/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8"/>
    </row>
    <row r="47" spans="2:16" ht="27" customHeight="1" thickBot="1" x14ac:dyDescent="0.25">
      <c r="B47" s="93" t="s">
        <v>21</v>
      </c>
      <c r="C47" s="349" t="s">
        <v>18</v>
      </c>
      <c r="D47" s="349"/>
      <c r="E47" s="349"/>
      <c r="F47" s="349"/>
      <c r="G47" s="349"/>
      <c r="H47" s="349" t="s">
        <v>7</v>
      </c>
      <c r="I47" s="349"/>
      <c r="J47" s="349"/>
      <c r="K47" s="349"/>
      <c r="L47" s="349"/>
      <c r="M47" s="349" t="s">
        <v>19</v>
      </c>
      <c r="N47" s="349"/>
      <c r="O47" s="349"/>
      <c r="P47" s="350"/>
    </row>
    <row r="48" spans="2:16" ht="59.25" customHeight="1" x14ac:dyDescent="0.2">
      <c r="B48" s="95" t="s">
        <v>152</v>
      </c>
      <c r="C48" s="397" t="s">
        <v>153</v>
      </c>
      <c r="D48" s="397"/>
      <c r="E48" s="397"/>
      <c r="F48" s="397"/>
      <c r="G48" s="397"/>
      <c r="H48" s="398" t="s">
        <v>126</v>
      </c>
      <c r="I48" s="398"/>
      <c r="J48" s="398"/>
      <c r="K48" s="398"/>
      <c r="L48" s="398"/>
      <c r="M48" s="155" t="s">
        <v>166</v>
      </c>
      <c r="N48" s="155"/>
      <c r="O48" s="155"/>
      <c r="P48" s="263"/>
    </row>
    <row r="49" spans="2:16" ht="59.25" customHeight="1" thickBot="1" x14ac:dyDescent="0.25">
      <c r="B49" s="96" t="s">
        <v>154</v>
      </c>
      <c r="C49" s="404" t="s">
        <v>155</v>
      </c>
      <c r="D49" s="405"/>
      <c r="E49" s="405"/>
      <c r="F49" s="405"/>
      <c r="G49" s="405"/>
      <c r="H49" s="406" t="s">
        <v>126</v>
      </c>
      <c r="I49" s="406"/>
      <c r="J49" s="406"/>
      <c r="K49" s="406"/>
      <c r="L49" s="406"/>
      <c r="M49" s="159" t="s">
        <v>166</v>
      </c>
      <c r="N49" s="159"/>
      <c r="O49" s="159"/>
      <c r="P49" s="352"/>
    </row>
    <row r="50" spans="2:16" ht="5.25" customHeight="1" thickBot="1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</row>
    <row r="51" spans="2:16" ht="13.5" customHeight="1" thickBot="1" x14ac:dyDescent="0.25">
      <c r="B51" s="145" t="s">
        <v>8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7"/>
    </row>
    <row r="52" spans="2:16" ht="3" customHeight="1" thickBot="1" x14ac:dyDescent="0.25">
      <c r="B52" s="72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</row>
    <row r="53" spans="2:16" x14ac:dyDescent="0.2">
      <c r="B53" s="353" t="s">
        <v>20</v>
      </c>
      <c r="C53" s="75" t="s">
        <v>9</v>
      </c>
      <c r="D53" s="75" t="s">
        <v>66</v>
      </c>
      <c r="E53" s="75" t="s">
        <v>67</v>
      </c>
      <c r="F53" s="75" t="s">
        <v>68</v>
      </c>
      <c r="G53" s="75" t="s">
        <v>69</v>
      </c>
      <c r="H53" s="75" t="s">
        <v>70</v>
      </c>
      <c r="I53" s="75" t="s">
        <v>71</v>
      </c>
      <c r="J53" s="75" t="s">
        <v>72</v>
      </c>
      <c r="K53" s="75" t="s">
        <v>73</v>
      </c>
      <c r="L53" s="75" t="s">
        <v>74</v>
      </c>
      <c r="M53" s="75" t="s">
        <v>75</v>
      </c>
      <c r="N53" s="75" t="s">
        <v>76</v>
      </c>
      <c r="O53" s="75" t="s">
        <v>77</v>
      </c>
      <c r="P53" s="76" t="s">
        <v>23</v>
      </c>
    </row>
    <row r="54" spans="2:16" ht="43.5" customHeight="1" x14ac:dyDescent="0.2">
      <c r="B54" s="355"/>
      <c r="C54" s="58" t="str">
        <f>'4.1. Registro Recepción de info'!$B$13</f>
        <v>INFORME 75</v>
      </c>
      <c r="D54" s="373" t="str">
        <f>'4.1. Registro Recepción de info'!E13</f>
        <v>0</v>
      </c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108" t="str">
        <f>'4.1. Registro Recepción de info'!E13</f>
        <v>0</v>
      </c>
    </row>
    <row r="55" spans="2:16" ht="44.25" customHeight="1" x14ac:dyDescent="0.2">
      <c r="B55" s="355"/>
      <c r="C55" s="58" t="str">
        <f>'4.1. Registro Recepción de info'!$B$16</f>
        <v>INFORME 67</v>
      </c>
      <c r="D55" s="373" t="str">
        <f>'4.1. Registro Recepción de info'!E16</f>
        <v>0</v>
      </c>
      <c r="E55" s="373"/>
      <c r="F55" s="373"/>
      <c r="G55" s="373"/>
      <c r="H55" s="373"/>
      <c r="I55" s="373"/>
      <c r="J55" s="373"/>
      <c r="K55" s="373"/>
      <c r="L55" s="373"/>
      <c r="M55" s="373"/>
      <c r="N55" s="373"/>
      <c r="O55" s="373"/>
      <c r="P55" s="108" t="str">
        <f>'4.1. Registro Recepción de info'!E16</f>
        <v>0</v>
      </c>
    </row>
    <row r="56" spans="2:16" ht="44.25" customHeight="1" x14ac:dyDescent="0.2">
      <c r="B56" s="355"/>
      <c r="C56" s="58" t="str">
        <f>'4.1. Registro Recepción de info'!$B$19</f>
        <v>INFORME 08</v>
      </c>
      <c r="D56" s="373" t="str">
        <f>'4.1. Registro Recepción de info'!E19</f>
        <v>0</v>
      </c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108" t="str">
        <f>'4.1. Registro Recepción de info'!E19</f>
        <v>0</v>
      </c>
    </row>
    <row r="57" spans="2:16" ht="44.25" customHeight="1" x14ac:dyDescent="0.2">
      <c r="B57" s="355"/>
      <c r="C57" s="58" t="str">
        <f>'4.1. Registro Recepción de info'!$B$22</f>
        <v>REQUERIMIENTO ESALES</v>
      </c>
      <c r="D57" s="373" t="str">
        <f>'4.1. Registro Recepción de info'!E22</f>
        <v>0</v>
      </c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108" t="str">
        <f>'4.1. Registro Recepción de info'!E$22</f>
        <v>0</v>
      </c>
    </row>
    <row r="58" spans="2:16" ht="36.75" customHeight="1" thickBot="1" x14ac:dyDescent="0.25">
      <c r="B58" s="356"/>
      <c r="C58" s="113" t="s">
        <v>151</v>
      </c>
      <c r="D58" s="403" t="str">
        <f>'4.1. Registro Recepción de info'!E10</f>
        <v>0</v>
      </c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114" t="str">
        <f>'4.1. Registro Recepción de info'!E10</f>
        <v>0</v>
      </c>
    </row>
    <row r="59" spans="2:16" ht="3" customHeight="1" thickBot="1" x14ac:dyDescent="0.25">
      <c r="B59" s="77">
        <v>0.9</v>
      </c>
      <c r="C59" s="78"/>
      <c r="D59" s="78"/>
      <c r="E59" s="78"/>
      <c r="F59" s="79" t="str">
        <f>+$C$26</f>
        <v>META PROCESO: 70%</v>
      </c>
      <c r="G59" s="78"/>
      <c r="H59" s="78"/>
      <c r="I59" s="79" t="str">
        <f>+$C$26</f>
        <v>META PROCESO: 70%</v>
      </c>
      <c r="J59" s="78"/>
      <c r="K59" s="78"/>
      <c r="L59" s="79" t="str">
        <f>+$C$26</f>
        <v>META PROCESO: 70%</v>
      </c>
      <c r="M59" s="78"/>
      <c r="N59" s="78"/>
      <c r="O59" s="79" t="str">
        <f>+$C$26</f>
        <v>META PROCESO: 70%</v>
      </c>
      <c r="P59" s="79" t="str">
        <f>+$C$26</f>
        <v>META PROCESO: 70%</v>
      </c>
    </row>
    <row r="60" spans="2:16" ht="22.5" customHeight="1" thickBot="1" x14ac:dyDescent="0.25">
      <c r="B60" s="149" t="s">
        <v>116</v>
      </c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1"/>
    </row>
    <row r="61" spans="2:16" x14ac:dyDescent="0.2">
      <c r="B61" s="135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7"/>
    </row>
    <row r="62" spans="2:16" x14ac:dyDescent="0.2">
      <c r="B62" s="138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40"/>
    </row>
    <row r="63" spans="2:16" x14ac:dyDescent="0.2">
      <c r="B63" s="138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40"/>
    </row>
    <row r="64" spans="2:16" x14ac:dyDescent="0.2">
      <c r="B64" s="138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40"/>
    </row>
    <row r="65" spans="1:19" x14ac:dyDescent="0.2">
      <c r="B65" s="138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40"/>
    </row>
    <row r="66" spans="1:19" x14ac:dyDescent="0.2">
      <c r="B66" s="138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40"/>
    </row>
    <row r="67" spans="1:19" x14ac:dyDescent="0.2">
      <c r="B67" s="138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40"/>
    </row>
    <row r="68" spans="1:19" x14ac:dyDescent="0.2">
      <c r="B68" s="138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40"/>
    </row>
    <row r="69" spans="1:19" x14ac:dyDescent="0.2">
      <c r="B69" s="138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40"/>
    </row>
    <row r="70" spans="1:19" x14ac:dyDescent="0.2">
      <c r="B70" s="138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40"/>
    </row>
    <row r="71" spans="1:19" x14ac:dyDescent="0.2">
      <c r="B71" s="138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40"/>
    </row>
    <row r="72" spans="1:19" x14ac:dyDescent="0.2">
      <c r="B72" s="138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40"/>
    </row>
    <row r="73" spans="1:19" x14ac:dyDescent="0.2">
      <c r="B73" s="138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40"/>
    </row>
    <row r="74" spans="1:19" x14ac:dyDescent="0.2">
      <c r="B74" s="138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40"/>
    </row>
    <row r="75" spans="1:19" x14ac:dyDescent="0.2">
      <c r="B75" s="138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40"/>
    </row>
    <row r="76" spans="1:19" ht="13.5" thickBot="1" x14ac:dyDescent="0.25"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3"/>
    </row>
    <row r="77" spans="1:19" s="65" customFormat="1" ht="3" customHeight="1" thickBot="1" x14ac:dyDescent="0.25">
      <c r="A77" s="297"/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S77" s="80"/>
    </row>
    <row r="78" spans="1:19" ht="16.5" customHeight="1" x14ac:dyDescent="0.2">
      <c r="B78" s="298" t="s">
        <v>5</v>
      </c>
      <c r="C78" s="300" t="s">
        <v>162</v>
      </c>
      <c r="D78" s="301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2"/>
    </row>
    <row r="79" spans="1:19" ht="48.75" customHeight="1" thickBot="1" x14ac:dyDescent="0.25">
      <c r="B79" s="299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6"/>
    </row>
    <row r="80" spans="1:19" ht="30.75" customHeight="1" thickBot="1" x14ac:dyDescent="0.25">
      <c r="B80" s="38" t="s">
        <v>41</v>
      </c>
      <c r="C80" s="119" t="s">
        <v>197</v>
      </c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1"/>
    </row>
    <row r="81" spans="2:16" ht="27.75" customHeight="1" thickBot="1" x14ac:dyDescent="0.25">
      <c r="B81" s="38" t="s">
        <v>54</v>
      </c>
      <c r="C81" s="122" t="s">
        <v>55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3"/>
    </row>
    <row r="84" spans="2:16" x14ac:dyDescent="0.2">
      <c r="C84" s="81"/>
    </row>
    <row r="85" spans="2:16" hidden="1" x14ac:dyDescent="0.2">
      <c r="C85" s="59">
        <v>2018</v>
      </c>
    </row>
    <row r="86" spans="2:16" hidden="1" x14ac:dyDescent="0.2">
      <c r="C86" s="59">
        <v>2019</v>
      </c>
    </row>
    <row r="92" spans="2:16" s="60" customFormat="1" x14ac:dyDescent="0.2"/>
    <row r="93" spans="2:16" s="60" customFormat="1" x14ac:dyDescent="0.2"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2:16" s="60" customFormat="1" x14ac:dyDescent="0.2"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</row>
    <row r="95" spans="2:16" s="60" customFormat="1" x14ac:dyDescent="0.2"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2:16" s="60" customFormat="1" x14ac:dyDescent="0.2"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2:17" s="60" customFormat="1" x14ac:dyDescent="0.2">
      <c r="B97" s="83"/>
      <c r="C97" s="83"/>
      <c r="D97" s="83"/>
      <c r="E97" s="83"/>
      <c r="F97" s="83"/>
      <c r="G97" s="82"/>
      <c r="H97" s="82"/>
      <c r="I97" s="82"/>
      <c r="J97" s="82"/>
      <c r="K97" s="82"/>
      <c r="L97" s="82"/>
      <c r="M97" s="82"/>
      <c r="N97" s="82"/>
      <c r="O97" s="82"/>
    </row>
    <row r="98" spans="2:17" s="60" customFormat="1" x14ac:dyDescent="0.2">
      <c r="B98" s="83"/>
      <c r="C98" s="83"/>
      <c r="D98" s="83"/>
      <c r="E98" s="83"/>
      <c r="F98" s="83"/>
      <c r="G98" s="82"/>
      <c r="H98" s="82"/>
      <c r="I98" s="82"/>
      <c r="J98" s="82"/>
      <c r="K98" s="82"/>
      <c r="L98" s="82"/>
      <c r="M98" s="82"/>
      <c r="N98" s="82"/>
      <c r="O98" s="82"/>
    </row>
    <row r="99" spans="2:17" s="60" customFormat="1" x14ac:dyDescent="0.2">
      <c r="B99" s="83"/>
      <c r="C99" s="83"/>
      <c r="D99" s="83"/>
      <c r="E99" s="83"/>
      <c r="F99" s="83"/>
      <c r="G99" s="82"/>
      <c r="H99" s="82"/>
      <c r="I99" s="82"/>
      <c r="J99" s="82"/>
      <c r="K99" s="82"/>
      <c r="L99" s="82"/>
      <c r="M99" s="82"/>
      <c r="N99" s="82"/>
      <c r="O99" s="82"/>
    </row>
    <row r="100" spans="2:17" s="60" customFormat="1" x14ac:dyDescent="0.2">
      <c r="B100" s="83"/>
      <c r="C100" s="83"/>
      <c r="D100" s="83"/>
      <c r="E100" s="83"/>
      <c r="F100" s="83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2:17" s="60" customFormat="1" x14ac:dyDescent="0.2">
      <c r="B101" s="83"/>
      <c r="C101" s="83"/>
      <c r="D101" s="83"/>
      <c r="E101" s="83"/>
      <c r="F101" s="83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2:17" s="60" customFormat="1" x14ac:dyDescent="0.2">
      <c r="B102" s="83"/>
      <c r="C102" s="83"/>
      <c r="D102" s="83"/>
      <c r="E102" s="83"/>
      <c r="F102" s="83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2:17" s="60" customFormat="1" x14ac:dyDescent="0.2">
      <c r="B103" s="83"/>
      <c r="C103" s="83"/>
      <c r="D103" s="83"/>
      <c r="E103" s="83"/>
      <c r="F103" s="83"/>
      <c r="G103" s="82"/>
      <c r="H103" s="82"/>
      <c r="I103" s="82"/>
      <c r="J103" s="82"/>
      <c r="K103" s="82"/>
      <c r="L103" s="82"/>
      <c r="M103" s="82"/>
      <c r="N103" s="82"/>
      <c r="O103" s="82"/>
      <c r="P103" s="84"/>
    </row>
    <row r="104" spans="2:17" s="60" customFormat="1" x14ac:dyDescent="0.2">
      <c r="B104" s="83"/>
      <c r="C104" s="83"/>
      <c r="D104" s="83"/>
      <c r="E104" s="83"/>
      <c r="F104" s="83"/>
      <c r="G104" s="82"/>
      <c r="H104" s="82"/>
      <c r="I104" s="82"/>
      <c r="J104" s="82"/>
      <c r="K104" s="82"/>
      <c r="L104" s="82"/>
      <c r="M104" s="82"/>
      <c r="N104" s="82"/>
      <c r="O104" s="82"/>
      <c r="P104" s="84"/>
    </row>
    <row r="105" spans="2:17" s="60" customFormat="1" x14ac:dyDescent="0.2">
      <c r="B105" s="83"/>
      <c r="C105" s="83"/>
      <c r="D105" s="83"/>
      <c r="E105" s="83"/>
      <c r="F105" s="83"/>
      <c r="G105" s="82"/>
      <c r="H105" s="82"/>
      <c r="I105" s="82"/>
      <c r="J105" s="82"/>
      <c r="K105" s="82"/>
      <c r="L105" s="82"/>
      <c r="M105" s="82"/>
      <c r="N105" s="82"/>
      <c r="O105" s="82"/>
      <c r="P105" s="84"/>
    </row>
    <row r="106" spans="2:17" s="60" customFormat="1" x14ac:dyDescent="0.2">
      <c r="B106" s="83"/>
      <c r="C106" s="83"/>
      <c r="D106" s="83"/>
      <c r="E106" s="83"/>
      <c r="F106" s="83"/>
      <c r="G106" s="82"/>
      <c r="H106" s="82"/>
      <c r="I106" s="82"/>
      <c r="J106" s="82"/>
      <c r="K106" s="82"/>
      <c r="L106" s="82"/>
      <c r="M106" s="82"/>
      <c r="N106" s="82"/>
      <c r="O106" s="82"/>
      <c r="P106" s="84"/>
      <c r="Q106" s="85" t="s">
        <v>46</v>
      </c>
    </row>
    <row r="107" spans="2:17" s="60" customFormat="1" x14ac:dyDescent="0.2">
      <c r="B107" s="86"/>
      <c r="C107" s="86"/>
      <c r="D107" s="83"/>
      <c r="E107" s="83"/>
      <c r="F107" s="83"/>
      <c r="G107" s="82"/>
      <c r="H107" s="82"/>
      <c r="I107" s="82"/>
      <c r="J107" s="82"/>
      <c r="K107" s="82"/>
      <c r="L107" s="82"/>
      <c r="M107" s="82"/>
      <c r="N107" s="82"/>
      <c r="O107" s="82"/>
      <c r="P107" s="84"/>
      <c r="Q107" s="85" t="s">
        <v>47</v>
      </c>
    </row>
    <row r="108" spans="2:17" s="60" customFormat="1" x14ac:dyDescent="0.2">
      <c r="B108" s="86"/>
      <c r="C108" s="86"/>
      <c r="D108" s="83"/>
      <c r="E108" s="83"/>
      <c r="F108" s="83"/>
      <c r="G108" s="82"/>
      <c r="H108" s="82"/>
      <c r="I108" s="82"/>
      <c r="J108" s="82"/>
      <c r="K108" s="82"/>
      <c r="L108" s="82"/>
      <c r="M108" s="82"/>
      <c r="N108" s="82"/>
      <c r="O108" s="82"/>
      <c r="P108" s="84"/>
      <c r="Q108" s="85" t="s">
        <v>49</v>
      </c>
    </row>
    <row r="109" spans="2:17" s="60" customFormat="1" x14ac:dyDescent="0.2">
      <c r="B109" s="86"/>
      <c r="C109" s="86"/>
      <c r="D109" s="83"/>
      <c r="E109" s="83"/>
      <c r="F109" s="83"/>
      <c r="G109" s="82"/>
      <c r="H109" s="82"/>
      <c r="I109" s="82"/>
      <c r="J109" s="82"/>
      <c r="K109" s="82"/>
      <c r="L109" s="82"/>
      <c r="M109" s="82"/>
      <c r="N109" s="82"/>
      <c r="O109" s="82"/>
      <c r="P109" s="84"/>
      <c r="Q109" s="85" t="s">
        <v>48</v>
      </c>
    </row>
    <row r="110" spans="2:17" s="60" customFormat="1" x14ac:dyDescent="0.2">
      <c r="B110" s="83"/>
      <c r="C110" s="86"/>
      <c r="D110" s="83"/>
      <c r="E110" s="83"/>
      <c r="F110" s="83"/>
      <c r="G110" s="82"/>
      <c r="H110" s="82"/>
      <c r="I110" s="82"/>
      <c r="J110" s="82"/>
      <c r="K110" s="82"/>
      <c r="L110" s="82"/>
      <c r="M110" s="87"/>
      <c r="N110" s="82"/>
      <c r="O110" s="82"/>
      <c r="P110" s="84"/>
      <c r="Q110" s="85" t="s">
        <v>50</v>
      </c>
    </row>
    <row r="111" spans="2:17" s="60" customFormat="1" x14ac:dyDescent="0.2">
      <c r="B111" s="83"/>
      <c r="C111" s="86"/>
      <c r="D111" s="83"/>
      <c r="E111" s="83"/>
      <c r="F111" s="83"/>
      <c r="G111" s="82"/>
      <c r="H111" s="82"/>
      <c r="I111" s="82"/>
      <c r="J111" s="82"/>
      <c r="K111" s="82"/>
      <c r="L111" s="82"/>
      <c r="M111" s="82"/>
      <c r="N111" s="82" t="s">
        <v>45</v>
      </c>
      <c r="O111" s="82"/>
      <c r="P111" s="84"/>
      <c r="Q111" s="85" t="s">
        <v>51</v>
      </c>
    </row>
    <row r="112" spans="2:17" s="60" customFormat="1" x14ac:dyDescent="0.2">
      <c r="B112" s="83"/>
      <c r="C112" s="86"/>
      <c r="D112" s="83"/>
      <c r="E112" s="83"/>
      <c r="F112" s="83"/>
      <c r="G112" s="82"/>
      <c r="H112" s="82"/>
      <c r="I112" s="82"/>
      <c r="J112" s="82"/>
      <c r="K112" s="82"/>
      <c r="L112" s="82"/>
      <c r="M112" s="82"/>
      <c r="N112" s="82"/>
      <c r="O112" s="82"/>
      <c r="P112" s="84"/>
    </row>
    <row r="113" spans="2:17" s="60" customFormat="1" x14ac:dyDescent="0.2">
      <c r="B113" s="83"/>
      <c r="C113" s="86"/>
      <c r="D113" s="83"/>
      <c r="E113" s="83"/>
      <c r="F113" s="83"/>
      <c r="G113" s="82"/>
      <c r="H113" s="82"/>
      <c r="I113" s="82"/>
      <c r="J113" s="82"/>
      <c r="K113" s="82"/>
      <c r="L113" s="82"/>
      <c r="M113" s="82"/>
      <c r="N113" s="82"/>
      <c r="O113" s="82"/>
      <c r="P113" s="84"/>
    </row>
    <row r="114" spans="2:17" s="60" customFormat="1" x14ac:dyDescent="0.2">
      <c r="B114" s="83"/>
      <c r="C114" s="83"/>
      <c r="D114" s="83"/>
      <c r="E114" s="83"/>
      <c r="F114" s="83"/>
      <c r="G114" s="82"/>
      <c r="H114" s="82"/>
      <c r="I114" s="82"/>
      <c r="J114" s="82"/>
      <c r="K114" s="82"/>
      <c r="L114" s="82"/>
      <c r="M114" s="82"/>
      <c r="N114" s="82"/>
      <c r="O114" s="82"/>
      <c r="P114" s="84"/>
    </row>
    <row r="115" spans="2:17" s="60" customFormat="1" x14ac:dyDescent="0.2">
      <c r="B115" s="83"/>
      <c r="C115" s="83"/>
      <c r="D115" s="83"/>
      <c r="E115" s="83"/>
      <c r="F115" s="83"/>
      <c r="G115" s="82"/>
      <c r="H115" s="82"/>
      <c r="I115" s="82"/>
      <c r="J115" s="82"/>
      <c r="K115" s="82"/>
      <c r="L115" s="82"/>
      <c r="M115" s="82"/>
      <c r="N115" s="82"/>
      <c r="O115" s="82"/>
      <c r="P115" s="84"/>
    </row>
    <row r="116" spans="2:17" s="60" customFormat="1" x14ac:dyDescent="0.2">
      <c r="B116" s="83"/>
      <c r="C116" s="83"/>
      <c r="D116" s="83"/>
      <c r="E116" s="83"/>
      <c r="F116" s="83"/>
      <c r="G116" s="82"/>
      <c r="H116" s="82"/>
      <c r="I116" s="82"/>
      <c r="J116" s="82"/>
      <c r="K116" s="82"/>
      <c r="L116" s="82"/>
      <c r="M116" s="82"/>
      <c r="N116" s="82"/>
      <c r="O116" s="82"/>
      <c r="P116" s="84"/>
      <c r="Q116" s="85">
        <v>2015</v>
      </c>
    </row>
    <row r="117" spans="2:17" s="60" customFormat="1" ht="12.75" customHeight="1" x14ac:dyDescent="0.2">
      <c r="B117" s="83"/>
      <c r="C117" s="83"/>
      <c r="D117" s="83"/>
      <c r="E117" s="83"/>
      <c r="F117" s="83"/>
      <c r="G117" s="82"/>
      <c r="H117" s="82"/>
      <c r="I117" s="82"/>
      <c r="J117" s="82"/>
      <c r="K117" s="82"/>
      <c r="L117" s="82"/>
      <c r="M117" s="82"/>
      <c r="N117" s="82"/>
      <c r="O117" s="82"/>
      <c r="Q117" s="85">
        <v>2016</v>
      </c>
    </row>
    <row r="118" spans="2:17" s="60" customFormat="1" x14ac:dyDescent="0.2">
      <c r="B118" s="83"/>
      <c r="C118" s="83"/>
      <c r="D118" s="83"/>
      <c r="E118" s="83"/>
      <c r="F118" s="83"/>
      <c r="G118" s="82"/>
      <c r="H118" s="82"/>
      <c r="I118" s="82"/>
      <c r="J118" s="82"/>
      <c r="K118" s="82"/>
      <c r="L118" s="82"/>
      <c r="M118" s="82"/>
      <c r="N118" s="82"/>
      <c r="O118" s="82"/>
      <c r="Q118" s="85">
        <v>2017</v>
      </c>
    </row>
    <row r="119" spans="2:17" s="60" customFormat="1" x14ac:dyDescent="0.2">
      <c r="B119" s="83"/>
      <c r="C119" s="83"/>
      <c r="D119" s="83"/>
      <c r="E119" s="83"/>
      <c r="F119" s="83"/>
      <c r="G119" s="82"/>
      <c r="H119" s="82"/>
      <c r="I119" s="82"/>
      <c r="J119" s="82"/>
      <c r="K119" s="82"/>
      <c r="L119" s="82"/>
      <c r="M119" s="82"/>
      <c r="N119" s="82"/>
      <c r="O119" s="82"/>
      <c r="Q119" s="85">
        <v>2018</v>
      </c>
    </row>
    <row r="120" spans="2:17" s="60" customFormat="1" x14ac:dyDescent="0.2">
      <c r="B120" s="83"/>
      <c r="C120" s="83"/>
      <c r="D120" s="83"/>
      <c r="E120" s="83"/>
      <c r="F120" s="83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2:17" s="60" customFormat="1" x14ac:dyDescent="0.2">
      <c r="B121" s="83"/>
      <c r="C121" s="83"/>
      <c r="D121" s="83"/>
      <c r="E121" s="83"/>
      <c r="F121" s="83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2:17" s="60" customFormat="1" x14ac:dyDescent="0.2">
      <c r="B122" s="31"/>
      <c r="C122" s="83"/>
      <c r="D122" s="83"/>
      <c r="E122" s="83"/>
      <c r="F122" s="83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2:17" s="60" customFormat="1" x14ac:dyDescent="0.2">
      <c r="B123" s="31"/>
      <c r="C123" s="83"/>
      <c r="D123" s="83"/>
      <c r="E123" s="83"/>
      <c r="F123" s="83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2:17" s="60" customFormat="1" x14ac:dyDescent="0.2">
      <c r="B124" s="31"/>
      <c r="C124" s="83"/>
      <c r="D124" s="83"/>
      <c r="E124" s="83"/>
      <c r="F124" s="83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2:17" s="60" customFormat="1" x14ac:dyDescent="0.2">
      <c r="B125" s="31"/>
      <c r="C125" s="83"/>
      <c r="D125" s="83"/>
      <c r="E125" s="83"/>
      <c r="F125" s="83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2:17" s="60" customFormat="1" x14ac:dyDescent="0.2">
      <c r="B126" s="31"/>
      <c r="C126" s="83"/>
      <c r="D126" s="83"/>
      <c r="E126" s="83"/>
      <c r="F126" s="83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2:17" s="60" customFormat="1" x14ac:dyDescent="0.2">
      <c r="B127" s="31"/>
      <c r="C127" s="83"/>
      <c r="D127" s="83"/>
      <c r="E127" s="83"/>
      <c r="F127" s="83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2:17" s="60" customFormat="1" x14ac:dyDescent="0.2">
      <c r="B128" s="31"/>
      <c r="C128" s="83"/>
      <c r="D128" s="83"/>
      <c r="E128" s="83"/>
      <c r="F128" s="83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2:19" s="60" customFormat="1" x14ac:dyDescent="0.2">
      <c r="B129" s="32"/>
      <c r="C129" s="83"/>
      <c r="D129" s="83"/>
      <c r="E129" s="83"/>
      <c r="F129" s="83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2:19" s="60" customFormat="1" x14ac:dyDescent="0.2">
      <c r="B130" s="32"/>
      <c r="C130" s="83"/>
      <c r="D130" s="83"/>
      <c r="E130" s="83"/>
      <c r="F130" s="83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2:19" s="60" customFormat="1" x14ac:dyDescent="0.2">
      <c r="B131" s="83"/>
      <c r="C131" s="83"/>
      <c r="D131" s="83"/>
      <c r="E131" s="83"/>
      <c r="F131" s="83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2:19" s="60" customFormat="1" x14ac:dyDescent="0.2">
      <c r="B132" s="33" t="s">
        <v>108</v>
      </c>
      <c r="C132" s="83"/>
      <c r="D132" s="83"/>
      <c r="E132" s="83"/>
      <c r="F132" s="83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2:19" s="60" customFormat="1" x14ac:dyDescent="0.2">
      <c r="B133" s="33" t="s">
        <v>109</v>
      </c>
      <c r="C133" s="83"/>
      <c r="D133" s="83"/>
      <c r="E133" s="83"/>
      <c r="F133" s="83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2:19" s="60" customFormat="1" x14ac:dyDescent="0.2">
      <c r="B134" s="33" t="s">
        <v>110</v>
      </c>
      <c r="C134" s="83"/>
      <c r="D134" s="83"/>
      <c r="E134" s="83"/>
      <c r="F134" s="83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2:19" s="60" customFormat="1" x14ac:dyDescent="0.2">
      <c r="B135" s="33" t="s">
        <v>111</v>
      </c>
      <c r="C135" s="83"/>
      <c r="D135" s="83"/>
      <c r="E135" s="83"/>
      <c r="F135" s="83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2:19" s="60" customFormat="1" x14ac:dyDescent="0.2">
      <c r="B136" s="33" t="s">
        <v>112</v>
      </c>
      <c r="C136" s="83"/>
      <c r="D136" s="83"/>
      <c r="E136" s="83"/>
      <c r="F136" s="83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2:19" s="60" customFormat="1" x14ac:dyDescent="0.2">
      <c r="B137" s="33" t="s">
        <v>113</v>
      </c>
      <c r="C137" s="83"/>
      <c r="D137" s="83"/>
      <c r="E137" s="83"/>
      <c r="F137" s="83"/>
      <c r="G137" s="82"/>
      <c r="H137" s="82"/>
      <c r="I137" s="82"/>
      <c r="J137" s="82"/>
      <c r="K137" s="82"/>
      <c r="L137" s="82"/>
      <c r="M137" s="82"/>
      <c r="N137" s="82"/>
      <c r="O137" s="82"/>
    </row>
    <row r="138" spans="2:19" s="60" customFormat="1" x14ac:dyDescent="0.2">
      <c r="B138" s="33" t="s">
        <v>114</v>
      </c>
      <c r="C138" s="83"/>
      <c r="D138" s="83"/>
      <c r="E138" s="83"/>
      <c r="F138" s="83"/>
      <c r="G138" s="82"/>
      <c r="H138" s="82"/>
      <c r="I138" s="82"/>
      <c r="J138" s="82"/>
      <c r="K138" s="82"/>
      <c r="L138" s="82"/>
      <c r="M138" s="82"/>
      <c r="N138" s="82"/>
      <c r="O138" s="82"/>
    </row>
    <row r="139" spans="2:19" s="60" customFormat="1" x14ac:dyDescent="0.2">
      <c r="B139" s="34"/>
      <c r="C139" s="83"/>
      <c r="D139" s="83"/>
      <c r="E139" s="83"/>
      <c r="F139" s="83"/>
      <c r="G139" s="82"/>
      <c r="H139" s="82"/>
      <c r="I139" s="82"/>
      <c r="J139" s="82"/>
      <c r="K139" s="82"/>
      <c r="L139" s="82"/>
      <c r="M139" s="82"/>
      <c r="N139" s="82"/>
      <c r="O139" s="82"/>
    </row>
    <row r="140" spans="2:19" s="60" customFormat="1" x14ac:dyDescent="0.2">
      <c r="B140" s="31"/>
      <c r="C140" s="83"/>
      <c r="D140" s="83"/>
      <c r="E140" s="83"/>
      <c r="F140" s="83"/>
      <c r="G140" s="82"/>
      <c r="H140" s="82"/>
      <c r="I140" s="82"/>
      <c r="J140" s="82"/>
      <c r="K140" s="82"/>
      <c r="L140" s="82"/>
      <c r="M140" s="82"/>
      <c r="N140" s="82"/>
      <c r="O140" s="82"/>
    </row>
    <row r="141" spans="2:19" x14ac:dyDescent="0.2">
      <c r="B141" s="31"/>
      <c r="C141" s="83"/>
      <c r="D141" s="83"/>
      <c r="E141" s="83"/>
      <c r="F141" s="83"/>
      <c r="G141" s="82"/>
      <c r="H141" s="82"/>
      <c r="I141" s="82"/>
      <c r="J141" s="82"/>
      <c r="K141" s="82"/>
      <c r="L141" s="82"/>
      <c r="M141" s="82"/>
      <c r="N141" s="82"/>
      <c r="O141" s="82"/>
      <c r="P141" s="60"/>
      <c r="S141" s="59"/>
    </row>
    <row r="142" spans="2:19" hidden="1" x14ac:dyDescent="0.2">
      <c r="B142" s="83" t="s">
        <v>26</v>
      </c>
      <c r="C142" s="83"/>
      <c r="D142" s="83"/>
      <c r="E142" s="83"/>
      <c r="F142" s="83"/>
      <c r="G142" s="82"/>
      <c r="H142" s="82"/>
      <c r="I142" s="82"/>
      <c r="J142" s="82"/>
      <c r="K142" s="82"/>
      <c r="L142" s="82"/>
      <c r="M142" s="82"/>
      <c r="N142" s="82"/>
      <c r="O142" s="82"/>
      <c r="P142" s="60"/>
      <c r="S142" s="59"/>
    </row>
    <row r="143" spans="2:19" hidden="1" x14ac:dyDescent="0.2">
      <c r="B143" s="86" t="s">
        <v>34</v>
      </c>
      <c r="C143" s="83"/>
      <c r="D143" s="83"/>
      <c r="E143" s="83"/>
      <c r="F143" s="83"/>
      <c r="G143" s="82"/>
      <c r="H143" s="82"/>
      <c r="I143" s="82"/>
      <c r="J143" s="82"/>
      <c r="K143" s="82"/>
      <c r="L143" s="82"/>
      <c r="M143" s="82"/>
      <c r="N143" s="82"/>
      <c r="O143" s="82"/>
      <c r="P143" s="60"/>
      <c r="S143" s="59"/>
    </row>
    <row r="144" spans="2:19" hidden="1" x14ac:dyDescent="0.2">
      <c r="B144" s="86" t="s">
        <v>83</v>
      </c>
      <c r="C144" s="83"/>
      <c r="D144" s="83"/>
      <c r="E144" s="83"/>
      <c r="F144" s="83"/>
      <c r="G144" s="82"/>
      <c r="H144" s="82"/>
      <c r="I144" s="82"/>
      <c r="J144" s="82"/>
      <c r="K144" s="82"/>
      <c r="L144" s="82"/>
      <c r="M144" s="82"/>
      <c r="N144" s="82"/>
      <c r="O144" s="82"/>
      <c r="P144" s="60"/>
      <c r="S144" s="59"/>
    </row>
    <row r="145" spans="2:19" hidden="1" x14ac:dyDescent="0.2">
      <c r="B145" s="86" t="s">
        <v>27</v>
      </c>
      <c r="C145" s="83"/>
      <c r="D145" s="83"/>
      <c r="E145" s="83"/>
      <c r="F145" s="83"/>
      <c r="G145" s="82"/>
      <c r="H145" s="82"/>
      <c r="I145" s="82"/>
      <c r="J145" s="82"/>
      <c r="K145" s="82"/>
      <c r="L145" s="82"/>
      <c r="M145" s="82"/>
      <c r="N145" s="82"/>
      <c r="O145" s="82"/>
      <c r="P145" s="60"/>
      <c r="S145" s="59"/>
    </row>
    <row r="146" spans="2:19" hidden="1" x14ac:dyDescent="0.2">
      <c r="B146" s="86" t="s">
        <v>89</v>
      </c>
      <c r="C146" s="83"/>
      <c r="D146" s="83"/>
      <c r="E146" s="83"/>
      <c r="F146" s="83"/>
      <c r="G146" s="82"/>
      <c r="H146" s="82"/>
      <c r="I146" s="82"/>
      <c r="J146" s="82"/>
      <c r="K146" s="82"/>
      <c r="L146" s="82"/>
      <c r="M146" s="82"/>
      <c r="N146" s="82"/>
      <c r="O146" s="82"/>
      <c r="P146" s="60"/>
      <c r="S146" s="59"/>
    </row>
    <row r="147" spans="2:19" hidden="1" x14ac:dyDescent="0.2">
      <c r="B147" s="86" t="s">
        <v>105</v>
      </c>
      <c r="C147" s="83"/>
      <c r="D147" s="83"/>
      <c r="E147" s="83"/>
      <c r="F147" s="83"/>
      <c r="G147" s="82"/>
      <c r="H147" s="82"/>
      <c r="I147" s="82"/>
      <c r="J147" s="82"/>
      <c r="K147" s="82"/>
      <c r="L147" s="82"/>
      <c r="M147" s="82"/>
      <c r="N147" s="82"/>
      <c r="O147" s="82"/>
      <c r="P147" s="60"/>
      <c r="S147" s="59"/>
    </row>
    <row r="148" spans="2:19" hidden="1" x14ac:dyDescent="0.2">
      <c r="B148" s="86" t="s">
        <v>91</v>
      </c>
      <c r="C148" s="83"/>
      <c r="D148" s="83"/>
      <c r="E148" s="83"/>
      <c r="F148" s="83"/>
      <c r="G148" s="82"/>
      <c r="H148" s="82"/>
      <c r="I148" s="82"/>
      <c r="J148" s="82"/>
      <c r="K148" s="82"/>
      <c r="L148" s="82"/>
      <c r="M148" s="82"/>
      <c r="N148" s="82"/>
      <c r="O148" s="82"/>
      <c r="P148" s="60"/>
      <c r="S148" s="59"/>
    </row>
    <row r="149" spans="2:19" hidden="1" x14ac:dyDescent="0.2">
      <c r="B149" s="86" t="s">
        <v>32</v>
      </c>
      <c r="C149" s="83"/>
      <c r="D149" s="83"/>
      <c r="E149" s="83"/>
      <c r="F149" s="83"/>
      <c r="G149" s="82"/>
      <c r="H149" s="82"/>
      <c r="I149" s="82"/>
      <c r="J149" s="82"/>
      <c r="K149" s="82"/>
      <c r="L149" s="82"/>
      <c r="M149" s="82"/>
      <c r="N149" s="82"/>
      <c r="O149" s="82"/>
      <c r="P149" s="60"/>
      <c r="S149" s="59"/>
    </row>
    <row r="150" spans="2:19" hidden="1" x14ac:dyDescent="0.2">
      <c r="B150" s="86" t="s">
        <v>80</v>
      </c>
      <c r="C150" s="83"/>
      <c r="D150" s="83"/>
      <c r="E150" s="83"/>
      <c r="F150" s="83"/>
      <c r="G150" s="82"/>
      <c r="H150" s="82"/>
      <c r="I150" s="82"/>
      <c r="J150" s="82"/>
      <c r="K150" s="82"/>
      <c r="L150" s="82"/>
      <c r="M150" s="82"/>
      <c r="N150" s="82"/>
      <c r="O150" s="82"/>
      <c r="P150" s="60"/>
      <c r="S150" s="59"/>
    </row>
    <row r="151" spans="2:19" hidden="1" x14ac:dyDescent="0.2">
      <c r="B151" s="86" t="s">
        <v>84</v>
      </c>
      <c r="C151" s="83"/>
      <c r="D151" s="83"/>
      <c r="E151" s="83"/>
      <c r="F151" s="83"/>
      <c r="G151" s="82"/>
      <c r="H151" s="82"/>
      <c r="I151" s="82"/>
      <c r="J151" s="82"/>
      <c r="K151" s="82"/>
      <c r="L151" s="82"/>
      <c r="M151" s="82"/>
      <c r="N151" s="82"/>
      <c r="O151" s="82"/>
      <c r="P151" s="60"/>
      <c r="S151" s="59"/>
    </row>
    <row r="152" spans="2:19" ht="25.5" hidden="1" x14ac:dyDescent="0.2">
      <c r="B152" s="35" t="s">
        <v>101</v>
      </c>
      <c r="C152" s="83"/>
      <c r="D152" s="83"/>
      <c r="E152" s="83"/>
      <c r="F152" s="83"/>
      <c r="G152" s="82"/>
      <c r="H152" s="82"/>
      <c r="I152" s="82"/>
      <c r="J152" s="82"/>
      <c r="K152" s="82"/>
      <c r="L152" s="82"/>
      <c r="M152" s="82"/>
      <c r="N152" s="82"/>
      <c r="O152" s="82"/>
      <c r="P152" s="60"/>
    </row>
    <row r="153" spans="2:19" hidden="1" x14ac:dyDescent="0.2">
      <c r="B153" s="86" t="s">
        <v>82</v>
      </c>
      <c r="C153" s="83"/>
      <c r="D153" s="83"/>
      <c r="E153" s="83"/>
      <c r="F153" s="83"/>
      <c r="G153" s="82"/>
      <c r="H153" s="82"/>
      <c r="I153" s="82"/>
      <c r="J153" s="82"/>
      <c r="K153" s="82"/>
      <c r="L153" s="82"/>
      <c r="M153" s="82"/>
      <c r="N153" s="82"/>
      <c r="O153" s="82"/>
      <c r="P153" s="60"/>
    </row>
    <row r="154" spans="2:19" hidden="1" x14ac:dyDescent="0.2">
      <c r="B154" s="86" t="s">
        <v>87</v>
      </c>
      <c r="C154" s="83"/>
      <c r="D154" s="83"/>
      <c r="E154" s="83"/>
      <c r="F154" s="83"/>
      <c r="G154" s="82"/>
      <c r="H154" s="82"/>
      <c r="I154" s="82"/>
      <c r="J154" s="82"/>
      <c r="K154" s="82"/>
      <c r="L154" s="82"/>
      <c r="M154" s="82"/>
      <c r="N154" s="82"/>
      <c r="O154" s="82"/>
      <c r="P154" s="60"/>
    </row>
    <row r="155" spans="2:19" hidden="1" x14ac:dyDescent="0.2">
      <c r="B155" s="86" t="s">
        <v>90</v>
      </c>
      <c r="C155" s="83"/>
      <c r="D155" s="83"/>
      <c r="E155" s="83"/>
      <c r="F155" s="83"/>
      <c r="G155" s="82"/>
      <c r="H155" s="82"/>
      <c r="I155" s="82"/>
      <c r="J155" s="82"/>
      <c r="K155" s="82"/>
      <c r="L155" s="82"/>
      <c r="M155" s="82"/>
      <c r="N155" s="82"/>
      <c r="O155" s="82"/>
      <c r="P155" s="60"/>
    </row>
    <row r="156" spans="2:19" hidden="1" x14ac:dyDescent="0.2">
      <c r="B156" s="86" t="s">
        <v>88</v>
      </c>
      <c r="C156" s="83"/>
      <c r="D156" s="83"/>
      <c r="E156" s="83"/>
      <c r="F156" s="83"/>
      <c r="G156" s="82"/>
      <c r="H156" s="82"/>
      <c r="I156" s="82"/>
      <c r="J156" s="82"/>
      <c r="K156" s="82"/>
      <c r="L156" s="82"/>
      <c r="M156" s="82"/>
      <c r="N156" s="82"/>
      <c r="O156" s="82"/>
      <c r="P156" s="60"/>
    </row>
    <row r="157" spans="2:19" hidden="1" x14ac:dyDescent="0.2">
      <c r="B157" s="86" t="s">
        <v>85</v>
      </c>
      <c r="C157" s="83"/>
      <c r="D157" s="83"/>
      <c r="E157" s="83"/>
      <c r="F157" s="83"/>
      <c r="G157" s="82"/>
      <c r="H157" s="82"/>
      <c r="I157" s="82"/>
      <c r="J157" s="82"/>
      <c r="K157" s="82"/>
      <c r="L157" s="82"/>
      <c r="M157" s="82"/>
      <c r="N157" s="82"/>
      <c r="O157" s="82"/>
      <c r="P157" s="60"/>
    </row>
    <row r="158" spans="2:19" hidden="1" x14ac:dyDescent="0.2">
      <c r="B158" s="86" t="s">
        <v>78</v>
      </c>
      <c r="C158" s="83"/>
      <c r="D158" s="83"/>
      <c r="E158" s="83"/>
      <c r="F158" s="83"/>
      <c r="G158" s="82"/>
      <c r="H158" s="82"/>
      <c r="I158" s="82"/>
      <c r="J158" s="82"/>
      <c r="K158" s="82"/>
      <c r="L158" s="82"/>
      <c r="M158" s="82"/>
      <c r="N158" s="82"/>
      <c r="O158" s="82"/>
      <c r="P158" s="60"/>
    </row>
    <row r="159" spans="2:19" hidden="1" x14ac:dyDescent="0.2">
      <c r="B159" s="86" t="s">
        <v>86</v>
      </c>
      <c r="C159" s="83"/>
      <c r="D159" s="83"/>
      <c r="E159" s="83"/>
      <c r="F159" s="83"/>
      <c r="G159" s="82"/>
      <c r="H159" s="82"/>
      <c r="I159" s="82"/>
      <c r="J159" s="82"/>
      <c r="K159" s="82"/>
      <c r="L159" s="82"/>
      <c r="M159" s="82"/>
      <c r="N159" s="82"/>
      <c r="O159" s="82"/>
      <c r="P159" s="60"/>
    </row>
    <row r="160" spans="2:19" hidden="1" x14ac:dyDescent="0.2">
      <c r="B160" s="86" t="s">
        <v>79</v>
      </c>
      <c r="C160" s="83"/>
      <c r="D160" s="83"/>
      <c r="E160" s="83"/>
      <c r="F160" s="83"/>
      <c r="G160" s="82"/>
      <c r="H160" s="82"/>
      <c r="I160" s="82"/>
      <c r="J160" s="82"/>
      <c r="K160" s="82"/>
      <c r="L160" s="82"/>
      <c r="M160" s="82"/>
      <c r="N160" s="82"/>
      <c r="O160" s="82"/>
      <c r="P160" s="60"/>
    </row>
    <row r="161" spans="2:16" hidden="1" x14ac:dyDescent="0.2">
      <c r="B161" s="86" t="s">
        <v>81</v>
      </c>
      <c r="C161" s="83"/>
      <c r="D161" s="83"/>
      <c r="E161" s="83"/>
      <c r="F161" s="83"/>
      <c r="G161" s="82"/>
      <c r="H161" s="82"/>
      <c r="I161" s="82"/>
      <c r="J161" s="82"/>
      <c r="K161" s="82"/>
      <c r="L161" s="82"/>
      <c r="M161" s="82"/>
      <c r="N161" s="82"/>
      <c r="O161" s="82"/>
      <c r="P161" s="60"/>
    </row>
    <row r="162" spans="2:16" hidden="1" x14ac:dyDescent="0.2">
      <c r="B162" s="86" t="s">
        <v>30</v>
      </c>
      <c r="C162" s="83"/>
      <c r="D162" s="83"/>
      <c r="E162" s="83"/>
      <c r="F162" s="83"/>
      <c r="G162" s="82"/>
      <c r="H162" s="82"/>
      <c r="I162" s="82"/>
      <c r="J162" s="82"/>
      <c r="K162" s="82"/>
      <c r="L162" s="82"/>
      <c r="M162" s="82"/>
      <c r="N162" s="82"/>
      <c r="O162" s="82"/>
      <c r="P162" s="60"/>
    </row>
    <row r="163" spans="2:16" hidden="1" x14ac:dyDescent="0.2">
      <c r="B163" s="86" t="s">
        <v>33</v>
      </c>
      <c r="C163" s="83"/>
      <c r="D163" s="83"/>
      <c r="E163" s="83"/>
      <c r="F163" s="83"/>
      <c r="G163" s="82"/>
      <c r="H163" s="82"/>
      <c r="I163" s="82"/>
      <c r="J163" s="82"/>
      <c r="K163" s="82"/>
      <c r="L163" s="82"/>
      <c r="M163" s="82"/>
      <c r="N163" s="82"/>
      <c r="O163" s="82"/>
      <c r="P163" s="60"/>
    </row>
    <row r="164" spans="2:16" hidden="1" x14ac:dyDescent="0.2">
      <c r="B164" s="86" t="s">
        <v>29</v>
      </c>
      <c r="C164" s="83"/>
      <c r="D164" s="83"/>
      <c r="E164" s="83"/>
      <c r="F164" s="83"/>
      <c r="G164" s="82"/>
      <c r="H164" s="82"/>
      <c r="I164" s="82"/>
      <c r="J164" s="82"/>
      <c r="K164" s="82"/>
      <c r="L164" s="82"/>
      <c r="M164" s="82"/>
      <c r="N164" s="82"/>
      <c r="O164" s="82"/>
      <c r="P164" s="60"/>
    </row>
    <row r="165" spans="2:16" hidden="1" x14ac:dyDescent="0.2">
      <c r="B165" s="86" t="s">
        <v>31</v>
      </c>
      <c r="C165" s="83"/>
      <c r="D165" s="83"/>
      <c r="E165" s="83"/>
      <c r="F165" s="83"/>
      <c r="G165" s="82"/>
      <c r="H165" s="82"/>
      <c r="I165" s="82"/>
      <c r="J165" s="82"/>
      <c r="K165" s="82"/>
      <c r="L165" s="82"/>
      <c r="M165" s="82"/>
      <c r="N165" s="82"/>
      <c r="O165" s="82"/>
      <c r="P165" s="60"/>
    </row>
    <row r="166" spans="2:16" hidden="1" x14ac:dyDescent="0.2">
      <c r="B166" s="86" t="s">
        <v>64</v>
      </c>
      <c r="C166" s="83"/>
      <c r="D166" s="83"/>
      <c r="E166" s="83"/>
      <c r="F166" s="83"/>
      <c r="G166" s="82"/>
      <c r="H166" s="82"/>
      <c r="I166" s="82"/>
      <c r="J166" s="82"/>
      <c r="K166" s="82"/>
      <c r="L166" s="82"/>
      <c r="M166" s="82"/>
      <c r="N166" s="82"/>
      <c r="O166" s="82"/>
      <c r="P166" s="60"/>
    </row>
    <row r="167" spans="2:16" hidden="1" x14ac:dyDescent="0.2">
      <c r="B167" s="86" t="s">
        <v>63</v>
      </c>
      <c r="C167" s="83"/>
      <c r="D167" s="83"/>
      <c r="E167" s="83"/>
      <c r="F167" s="83"/>
      <c r="G167" s="82"/>
      <c r="H167" s="82"/>
      <c r="I167" s="82"/>
      <c r="J167" s="82"/>
      <c r="K167" s="82"/>
      <c r="L167" s="82"/>
      <c r="M167" s="82"/>
      <c r="N167" s="82"/>
      <c r="O167" s="82"/>
      <c r="P167" s="60"/>
    </row>
    <row r="168" spans="2:16" hidden="1" x14ac:dyDescent="0.2">
      <c r="B168" s="86" t="s">
        <v>28</v>
      </c>
      <c r="C168" s="83"/>
      <c r="D168" s="83"/>
      <c r="E168" s="83"/>
      <c r="F168" s="83"/>
      <c r="G168" s="82"/>
      <c r="H168" s="82"/>
      <c r="I168" s="82"/>
      <c r="J168" s="82"/>
      <c r="K168" s="82"/>
      <c r="L168" s="82"/>
      <c r="M168" s="82"/>
      <c r="N168" s="82"/>
      <c r="O168" s="82"/>
      <c r="P168" s="60"/>
    </row>
    <row r="169" spans="2:16" hidden="1" x14ac:dyDescent="0.2">
      <c r="B169" s="86" t="s">
        <v>62</v>
      </c>
      <c r="C169" s="83"/>
      <c r="D169" s="83"/>
      <c r="E169" s="83"/>
      <c r="F169" s="83"/>
      <c r="G169" s="82"/>
      <c r="H169" s="82"/>
      <c r="I169" s="82"/>
      <c r="J169" s="82"/>
      <c r="K169" s="82"/>
      <c r="L169" s="82"/>
      <c r="M169" s="82"/>
      <c r="N169" s="82"/>
      <c r="O169" s="82"/>
      <c r="P169" s="60"/>
    </row>
    <row r="170" spans="2:16" x14ac:dyDescent="0.2">
      <c r="B170" s="83"/>
      <c r="C170" s="83"/>
      <c r="D170" s="83"/>
      <c r="E170" s="83"/>
      <c r="F170" s="83"/>
      <c r="G170" s="82"/>
      <c r="H170" s="82"/>
      <c r="I170" s="82"/>
      <c r="J170" s="82"/>
      <c r="K170" s="82"/>
      <c r="L170" s="82"/>
      <c r="M170" s="82"/>
      <c r="N170" s="82"/>
      <c r="O170" s="82"/>
      <c r="P170" s="60"/>
    </row>
    <row r="171" spans="2:16" x14ac:dyDescent="0.2">
      <c r="B171" s="83"/>
      <c r="C171" s="83"/>
      <c r="D171" s="83"/>
      <c r="E171" s="83"/>
      <c r="F171" s="83"/>
      <c r="G171" s="82"/>
      <c r="H171" s="82"/>
      <c r="I171" s="82"/>
      <c r="J171" s="82"/>
      <c r="K171" s="82"/>
      <c r="L171" s="82"/>
      <c r="M171" s="82"/>
      <c r="N171" s="82"/>
      <c r="O171" s="82"/>
      <c r="P171" s="60"/>
    </row>
    <row r="172" spans="2:16" x14ac:dyDescent="0.2">
      <c r="B172" s="83"/>
      <c r="C172" s="83"/>
      <c r="D172" s="83"/>
      <c r="E172" s="83"/>
      <c r="F172" s="83"/>
      <c r="G172" s="82"/>
      <c r="H172" s="82"/>
      <c r="I172" s="82"/>
      <c r="J172" s="82"/>
      <c r="K172" s="82"/>
      <c r="L172" s="82"/>
      <c r="M172" s="82"/>
      <c r="N172" s="82"/>
      <c r="O172" s="82"/>
      <c r="P172" s="60"/>
    </row>
    <row r="173" spans="2:16" hidden="1" x14ac:dyDescent="0.2">
      <c r="B173" s="83" t="s">
        <v>102</v>
      </c>
      <c r="C173" s="83"/>
      <c r="D173" s="83"/>
      <c r="E173" s="83"/>
      <c r="F173" s="83"/>
      <c r="G173" s="82"/>
      <c r="H173" s="82"/>
      <c r="I173" s="82"/>
      <c r="J173" s="82"/>
      <c r="K173" s="82"/>
      <c r="L173" s="82"/>
      <c r="M173" s="82"/>
      <c r="N173" s="82"/>
      <c r="O173" s="82"/>
      <c r="P173" s="60"/>
    </row>
    <row r="174" spans="2:16" hidden="1" x14ac:dyDescent="0.2">
      <c r="B174" s="86" t="s">
        <v>44</v>
      </c>
      <c r="C174" s="83"/>
      <c r="D174" s="83"/>
      <c r="E174" s="83"/>
      <c r="F174" s="83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2:16" hidden="1" x14ac:dyDescent="0.2">
      <c r="B175" s="86" t="s">
        <v>55</v>
      </c>
      <c r="C175" s="83"/>
      <c r="D175" s="83"/>
      <c r="E175" s="83"/>
      <c r="F175" s="83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2:16" x14ac:dyDescent="0.2">
      <c r="B176" s="82"/>
      <c r="C176" s="83"/>
      <c r="D176" s="83"/>
      <c r="E176" s="83"/>
      <c r="F176" s="83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2:15" x14ac:dyDescent="0.2">
      <c r="B177" s="36"/>
      <c r="C177" s="83"/>
      <c r="D177" s="83"/>
      <c r="E177" s="83"/>
      <c r="F177" s="83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2:15" x14ac:dyDescent="0.2">
      <c r="B178" s="36"/>
      <c r="C178" s="83"/>
      <c r="D178" s="83"/>
      <c r="E178" s="83"/>
      <c r="F178" s="83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2:15" x14ac:dyDescent="0.2">
      <c r="B179" s="36"/>
      <c r="C179" s="83"/>
      <c r="D179" s="83"/>
      <c r="E179" s="83"/>
      <c r="F179" s="83"/>
      <c r="G179" s="82"/>
      <c r="H179" s="82"/>
      <c r="I179" s="82"/>
      <c r="J179" s="82"/>
      <c r="K179" s="82"/>
      <c r="L179" s="82"/>
      <c r="M179" s="82"/>
      <c r="N179" s="82"/>
      <c r="O179" s="82"/>
    </row>
    <row r="180" spans="2:15" x14ac:dyDescent="0.2">
      <c r="B180" s="36"/>
      <c r="C180" s="83"/>
      <c r="D180" s="83"/>
      <c r="E180" s="83"/>
      <c r="F180" s="83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2:15" x14ac:dyDescent="0.2">
      <c r="B181" s="36"/>
      <c r="C181" s="83"/>
      <c r="D181" s="83"/>
      <c r="E181" s="83"/>
      <c r="F181" s="83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2:15" s="60" customFormat="1" ht="25.5" hidden="1" x14ac:dyDescent="0.2">
      <c r="B182" s="31" t="s">
        <v>107</v>
      </c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</row>
    <row r="183" spans="2:15" s="60" customFormat="1" hidden="1" x14ac:dyDescent="0.2">
      <c r="B183" s="32" t="s">
        <v>106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</row>
    <row r="184" spans="2:15" s="60" customFormat="1" ht="38.25" hidden="1" x14ac:dyDescent="0.2">
      <c r="B184" s="37" t="s">
        <v>52</v>
      </c>
    </row>
    <row r="185" spans="2:15" s="60" customFormat="1" ht="51" hidden="1" x14ac:dyDescent="0.2">
      <c r="B185" s="37" t="s">
        <v>96</v>
      </c>
    </row>
    <row r="186" spans="2:15" s="60" customFormat="1" ht="51" hidden="1" x14ac:dyDescent="0.2">
      <c r="B186" s="37" t="s">
        <v>97</v>
      </c>
    </row>
    <row r="187" spans="2:15" s="60" customFormat="1" ht="76.5" hidden="1" x14ac:dyDescent="0.2">
      <c r="B187" s="37" t="s">
        <v>98</v>
      </c>
    </row>
    <row r="188" spans="2:15" s="60" customFormat="1" ht="51" hidden="1" x14ac:dyDescent="0.2">
      <c r="B188" s="37" t="s">
        <v>99</v>
      </c>
    </row>
    <row r="189" spans="2:15" s="60" customFormat="1" ht="38.25" hidden="1" x14ac:dyDescent="0.2">
      <c r="B189" s="37" t="s">
        <v>100</v>
      </c>
    </row>
    <row r="190" spans="2:15" s="60" customFormat="1" ht="38.25" hidden="1" x14ac:dyDescent="0.2">
      <c r="B190" s="37" t="s">
        <v>92</v>
      </c>
    </row>
    <row r="191" spans="2:15" s="60" customFormat="1" hidden="1" x14ac:dyDescent="0.2">
      <c r="B191" s="37" t="s">
        <v>65</v>
      </c>
    </row>
  </sheetData>
  <sheetProtection algorithmName="SHA-512" hashValue="QKshrbnd85gMuaHXaVr4RtHxZimfO6fNErs7nfYil+q4tTjK/wQfkUp9rPGSedfNiAkq1avhXFRQF368IN1Vtw==" saltValue="0M+DNlsgVt8A24sGo/cQeA==" spinCount="100000" sheet="1" objects="1" scenarios="1"/>
  <mergeCells count="80">
    <mergeCell ref="D35:G35"/>
    <mergeCell ref="H35:J35"/>
    <mergeCell ref="K35:M35"/>
    <mergeCell ref="N35:O35"/>
    <mergeCell ref="D56:O56"/>
    <mergeCell ref="D36:G36"/>
    <mergeCell ref="H36:J36"/>
    <mergeCell ref="K36:M36"/>
    <mergeCell ref="N36:O36"/>
    <mergeCell ref="D54:O54"/>
    <mergeCell ref="D55:O55"/>
    <mergeCell ref="M49:P49"/>
    <mergeCell ref="B51:P51"/>
    <mergeCell ref="B53:B58"/>
    <mergeCell ref="C44:P44"/>
    <mergeCell ref="B46:P46"/>
    <mergeCell ref="N33:O33"/>
    <mergeCell ref="D34:G34"/>
    <mergeCell ref="H34:J34"/>
    <mergeCell ref="K34:M34"/>
    <mergeCell ref="N34:O34"/>
    <mergeCell ref="C80:P80"/>
    <mergeCell ref="C81:P81"/>
    <mergeCell ref="C30:P30"/>
    <mergeCell ref="B26:B30"/>
    <mergeCell ref="C27:P27"/>
    <mergeCell ref="C28:P28"/>
    <mergeCell ref="A77:Q77"/>
    <mergeCell ref="B78:B79"/>
    <mergeCell ref="C78:P78"/>
    <mergeCell ref="C79:P79"/>
    <mergeCell ref="B60:P60"/>
    <mergeCell ref="B61:P76"/>
    <mergeCell ref="D58:O58"/>
    <mergeCell ref="C49:G49"/>
    <mergeCell ref="H49:L49"/>
    <mergeCell ref="D33:G33"/>
    <mergeCell ref="C47:G47"/>
    <mergeCell ref="H47:L47"/>
    <mergeCell ref="M47:P47"/>
    <mergeCell ref="C48:G48"/>
    <mergeCell ref="H48:L48"/>
    <mergeCell ref="M48:P48"/>
    <mergeCell ref="C24:P24"/>
    <mergeCell ref="B43:P43"/>
    <mergeCell ref="C26:P26"/>
    <mergeCell ref="B31:P31"/>
    <mergeCell ref="D32:G32"/>
    <mergeCell ref="H32:J32"/>
    <mergeCell ref="K32:M32"/>
    <mergeCell ref="N32:O32"/>
    <mergeCell ref="C29:P29"/>
    <mergeCell ref="C38:P38"/>
    <mergeCell ref="B39:P39"/>
    <mergeCell ref="C40:P40"/>
    <mergeCell ref="B41:P41"/>
    <mergeCell ref="C42:P42"/>
    <mergeCell ref="H33:J33"/>
    <mergeCell ref="K33:M33"/>
    <mergeCell ref="C14:P14"/>
    <mergeCell ref="C16:P16"/>
    <mergeCell ref="C18:P18"/>
    <mergeCell ref="B20:P20"/>
    <mergeCell ref="C22:P22"/>
    <mergeCell ref="D57:O57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25:P25"/>
    <mergeCell ref="B7:P8"/>
    <mergeCell ref="C10:I10"/>
    <mergeCell ref="J10:M10"/>
    <mergeCell ref="N10:P10"/>
    <mergeCell ref="C12:P12"/>
  </mergeCells>
  <conditionalFormatting sqref="D54:O54">
    <cfRule type="cellIs" dxfId="32" priority="25" stopIfTrue="1" operator="lessThan">
      <formula>0.7</formula>
    </cfRule>
    <cfRule type="cellIs" dxfId="31" priority="26" stopIfTrue="1" operator="between">
      <formula>0.7</formula>
      <formula>0.89999</formula>
    </cfRule>
    <cfRule type="cellIs" dxfId="30" priority="39" stopIfTrue="1" operator="greaterThanOrEqual">
      <formula>0.9</formula>
    </cfRule>
  </conditionalFormatting>
  <conditionalFormatting sqref="D55:P55">
    <cfRule type="cellIs" dxfId="29" priority="22" stopIfTrue="1" operator="lessThan">
      <formula>0.2</formula>
    </cfRule>
    <cfRule type="cellIs" dxfId="28" priority="23" stopIfTrue="1" operator="between">
      <formula>0.2</formula>
      <formula>0.32999</formula>
    </cfRule>
    <cfRule type="cellIs" dxfId="27" priority="24" stopIfTrue="1" operator="greaterThanOrEqual">
      <formula>0.33</formula>
    </cfRule>
  </conditionalFormatting>
  <conditionalFormatting sqref="D56:P56">
    <cfRule type="cellIs" dxfId="26" priority="7" stopIfTrue="1" operator="lessThan">
      <formula>0.1</formula>
    </cfRule>
    <cfRule type="cellIs" dxfId="25" priority="8" stopIfTrue="1" operator="between">
      <formula>0.1</formula>
      <formula>0.14999</formula>
    </cfRule>
    <cfRule type="cellIs" dxfId="24" priority="9" stopIfTrue="1" operator="greaterThanOrEqual">
      <formula>0.15</formula>
    </cfRule>
  </conditionalFormatting>
  <conditionalFormatting sqref="D57:P57">
    <cfRule type="cellIs" dxfId="23" priority="4" stopIfTrue="1" operator="lessThan">
      <formula>0.35</formula>
    </cfRule>
    <cfRule type="cellIs" dxfId="22" priority="5" stopIfTrue="1" operator="between">
      <formula>0.35</formula>
      <formula>0.44999</formula>
    </cfRule>
    <cfRule type="cellIs" dxfId="21" priority="6" stopIfTrue="1" operator="greaterThanOrEqual">
      <formula>0.45</formula>
    </cfRule>
  </conditionalFormatting>
  <conditionalFormatting sqref="D58:P58">
    <cfRule type="cellIs" dxfId="20" priority="16" stopIfTrue="1" operator="lessThan">
      <formula>0.6</formula>
    </cfRule>
    <cfRule type="cellIs" dxfId="19" priority="17" stopIfTrue="1" operator="between">
      <formula>0.6</formula>
      <formula>0.69999</formula>
    </cfRule>
    <cfRule type="cellIs" dxfId="18" priority="18" stopIfTrue="1" operator="greaterThanOrEqual">
      <formula>0.7</formula>
    </cfRule>
  </conditionalFormatting>
  <conditionalFormatting sqref="P54">
    <cfRule type="cellIs" dxfId="17" priority="1" stopIfTrue="1" operator="lessThan">
      <formula>0.2</formula>
    </cfRule>
    <cfRule type="cellIs" dxfId="16" priority="2" stopIfTrue="1" operator="between">
      <formula>0.2</formula>
      <formula>0.32999</formula>
    </cfRule>
    <cfRule type="cellIs" dxfId="15" priority="3" stopIfTrue="1" operator="greaterThanOrEqual">
      <formula>0.33</formula>
    </cfRule>
  </conditionalFormatting>
  <dataValidations count="6">
    <dataValidation type="list" allowBlank="1" showInputMessage="1" showErrorMessage="1" sqref="C81:P81" xr:uid="{D7DFDBD7-8176-4D51-8A6C-309205BF282E}">
      <formula1>$B$174:$B$175</formula1>
    </dataValidation>
    <dataValidation type="list" allowBlank="1" showInputMessage="1" showErrorMessage="1" sqref="C12:P12" xr:uid="{FC5ED028-EB2A-4D3C-8BCE-42DFEB4142DE}">
      <formula1>$B$143:$B$169</formula1>
    </dataValidation>
    <dataValidation type="list" allowBlank="1" showInputMessage="1" showErrorMessage="1" sqref="C10:I10" xr:uid="{DEA96C5E-1993-4DBD-B88B-091D9EFC503C}">
      <formula1>"2024,2025,2026,2027,2028,2029"</formula1>
    </dataValidation>
    <dataValidation type="list" allowBlank="1" showInputMessage="1" showErrorMessage="1" sqref="N10:P10" xr:uid="{803E1A03-9928-4A28-B39D-711452A9477A}">
      <formula1>"Economicos,Eficiencia,Eficacia, Efectividad,Calidad"</formula1>
    </dataValidation>
    <dataValidation type="list" allowBlank="1" showInputMessage="1" showErrorMessage="1" sqref="C40:P40 C44:P44 C42:P42" xr:uid="{EC0A5476-739F-4DDC-9BCF-2A8EE5520636}">
      <formula1>$Q$106:$Q$111</formula1>
    </dataValidation>
    <dataValidation type="list" allowBlank="1" showInputMessage="1" showErrorMessage="1" sqref="C18:P18" xr:uid="{98754157-06BB-4297-86E7-1F91456AB0FA}">
      <formula1>$B$132:$B$138</formula1>
    </dataValidation>
  </dataValidation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2B56-D245-44A9-BF05-6558495916E3}">
  <dimension ref="B1:O146"/>
  <sheetViews>
    <sheetView topLeftCell="A11" workbookViewId="0">
      <selection activeCell="B13" sqref="B13:B14"/>
    </sheetView>
  </sheetViews>
  <sheetFormatPr baseColWidth="10" defaultColWidth="11.42578125" defaultRowHeight="30" customHeight="1" x14ac:dyDescent="0.2"/>
  <cols>
    <col min="1" max="1" width="2.85546875" style="8" customWidth="1"/>
    <col min="2" max="2" width="30.5703125" style="52" customWidth="1"/>
    <col min="3" max="3" width="30.5703125" style="8" customWidth="1"/>
    <col min="4" max="4" width="24.140625" style="8" customWidth="1"/>
    <col min="5" max="5" width="16.5703125" style="8" customWidth="1"/>
    <col min="6" max="6" width="30.5703125" style="8" customWidth="1"/>
    <col min="7" max="7" width="25.42578125" style="8" customWidth="1"/>
    <col min="8" max="8" width="18.7109375" style="8" customWidth="1"/>
    <col min="9" max="11" width="11.42578125" style="8"/>
    <col min="12" max="12" width="11.42578125" style="2" hidden="1" customWidth="1"/>
    <col min="13" max="16384" width="11.42578125" style="8"/>
  </cols>
  <sheetData>
    <row r="1" spans="2:15" ht="30" customHeight="1" x14ac:dyDescent="0.25">
      <c r="B1" s="242"/>
      <c r="C1" s="243" t="s">
        <v>35</v>
      </c>
      <c r="D1" s="244"/>
      <c r="E1" s="244"/>
      <c r="F1" s="245"/>
      <c r="G1" s="246" t="s">
        <v>36</v>
      </c>
      <c r="H1" s="246"/>
      <c r="I1" s="39"/>
      <c r="J1" s="39"/>
      <c r="M1" s="39"/>
      <c r="N1" s="39"/>
      <c r="O1" s="39"/>
    </row>
    <row r="2" spans="2:15" ht="30" customHeight="1" x14ac:dyDescent="0.25">
      <c r="B2" s="242"/>
      <c r="C2" s="243" t="s">
        <v>56</v>
      </c>
      <c r="D2" s="244"/>
      <c r="E2" s="244"/>
      <c r="F2" s="245"/>
      <c r="G2" s="246" t="s">
        <v>103</v>
      </c>
      <c r="H2" s="246"/>
      <c r="I2" s="39"/>
      <c r="J2" s="39"/>
      <c r="L2" s="3">
        <v>0.8</v>
      </c>
      <c r="M2" s="39"/>
      <c r="N2" s="39"/>
      <c r="O2" s="39"/>
    </row>
    <row r="3" spans="2:15" ht="30" customHeight="1" x14ac:dyDescent="0.25">
      <c r="B3" s="242"/>
      <c r="C3" s="243" t="s">
        <v>57</v>
      </c>
      <c r="D3" s="244"/>
      <c r="E3" s="244"/>
      <c r="F3" s="245"/>
      <c r="G3" s="246" t="s">
        <v>104</v>
      </c>
      <c r="H3" s="246"/>
      <c r="I3" s="39"/>
      <c r="J3" s="39"/>
      <c r="L3" s="3">
        <v>0.79998999999999998</v>
      </c>
      <c r="M3" s="39"/>
      <c r="N3" s="39"/>
      <c r="O3" s="39"/>
    </row>
    <row r="4" spans="2:15" ht="30" customHeight="1" x14ac:dyDescent="0.25">
      <c r="B4" s="242"/>
      <c r="C4" s="243" t="s">
        <v>58</v>
      </c>
      <c r="D4" s="244"/>
      <c r="E4" s="244"/>
      <c r="F4" s="245"/>
      <c r="G4" s="246" t="s">
        <v>40</v>
      </c>
      <c r="H4" s="246"/>
      <c r="I4" s="40"/>
      <c r="J4" s="40"/>
      <c r="L4" s="3">
        <v>0.65</v>
      </c>
      <c r="M4" s="40"/>
      <c r="N4" s="40"/>
      <c r="O4" s="40"/>
    </row>
    <row r="5" spans="2:15" ht="18" x14ac:dyDescent="0.25">
      <c r="B5" s="41"/>
      <c r="C5" s="42"/>
      <c r="D5" s="43"/>
      <c r="E5" s="43"/>
      <c r="F5" s="44"/>
      <c r="G5" s="44"/>
      <c r="H5" s="44"/>
      <c r="I5" s="40"/>
      <c r="J5" s="40"/>
      <c r="L5" s="3">
        <v>0.64999899999999999</v>
      </c>
      <c r="M5" s="40"/>
      <c r="N5" s="40"/>
      <c r="O5" s="40"/>
    </row>
    <row r="6" spans="2:15" ht="21" customHeight="1" x14ac:dyDescent="0.2">
      <c r="B6" s="45" t="s">
        <v>0</v>
      </c>
      <c r="C6" s="239" t="str">
        <f>IF('1. Informes, estudios, proyecto'!C12="","",'1. Informes, estudios, proyecto'!C12)</f>
        <v>ANALISIS ECONOMICO Y DE RIESGO</v>
      </c>
      <c r="D6" s="239"/>
      <c r="E6" s="239"/>
      <c r="F6" s="239"/>
      <c r="G6" s="239"/>
      <c r="H6" s="239"/>
      <c r="L6" s="3"/>
    </row>
    <row r="7" spans="2:15" ht="11.25" customHeight="1" thickBot="1" x14ac:dyDescent="0.25">
      <c r="B7" s="41"/>
      <c r="C7" s="42"/>
      <c r="D7" s="42"/>
      <c r="E7" s="42"/>
      <c r="F7" s="42"/>
      <c r="G7" s="42"/>
      <c r="H7" s="42"/>
      <c r="L7" s="3"/>
    </row>
    <row r="8" spans="2:15" s="46" customFormat="1" ht="30" customHeight="1" x14ac:dyDescent="0.2">
      <c r="B8" s="412" t="s">
        <v>59</v>
      </c>
      <c r="C8" s="249" t="s">
        <v>20</v>
      </c>
      <c r="D8" s="249" t="s">
        <v>200</v>
      </c>
      <c r="E8" s="249"/>
      <c r="F8" s="249" t="s">
        <v>61</v>
      </c>
      <c r="G8" s="249"/>
      <c r="H8" s="251"/>
      <c r="L8" s="2"/>
    </row>
    <row r="9" spans="2:15" s="48" customFormat="1" ht="30" customHeight="1" x14ac:dyDescent="0.2">
      <c r="B9" s="413"/>
      <c r="C9" s="414"/>
      <c r="D9" s="97" t="s">
        <v>10</v>
      </c>
      <c r="E9" s="97" t="s">
        <v>60</v>
      </c>
      <c r="F9" s="414"/>
      <c r="G9" s="414"/>
      <c r="H9" s="415"/>
      <c r="L9" s="2"/>
    </row>
    <row r="10" spans="2:15" ht="90" customHeight="1" x14ac:dyDescent="0.2">
      <c r="B10" s="418" t="str">
        <f>'4. Recepción de informes'!$M$48</f>
        <v>Dirección de Cumplimiento; Coordinación Grupo de Supervisión de Programas y Riesgos Especiales;  Coordinación Grupo de Sostenibilidad Empresarial y Supervisión de Sociedades.</v>
      </c>
      <c r="C10" s="51" t="str">
        <f>'4. Recepción de informes'!$B$48</f>
        <v>Número de sujetos o sociedades obligadas o convocadas que reportaron los informes.</v>
      </c>
      <c r="D10" s="118">
        <f>D13+D16+D19+D22</f>
        <v>0</v>
      </c>
      <c r="E10" s="419" t="str">
        <f>IF(D10=0,"0",D10/D11)</f>
        <v>0</v>
      </c>
      <c r="F10" s="426"/>
      <c r="G10" s="427"/>
      <c r="H10" s="428"/>
    </row>
    <row r="11" spans="2:15" ht="117.75" customHeight="1" thickBot="1" x14ac:dyDescent="0.25">
      <c r="B11" s="254"/>
      <c r="C11" s="56" t="str">
        <f>'4. Recepción de informes'!$B$49</f>
        <v>Número de sujetos o sociedades obligadas o convocadas a reportar los informes.</v>
      </c>
      <c r="D11" s="117">
        <f>D14+D17+D20+D23</f>
        <v>0</v>
      </c>
      <c r="E11" s="417"/>
      <c r="F11" s="423"/>
      <c r="G11" s="424"/>
      <c r="H11" s="425"/>
      <c r="M11" s="8" t="s">
        <v>163</v>
      </c>
    </row>
    <row r="12" spans="2:15" ht="13.5" customHeight="1" thickBot="1" x14ac:dyDescent="0.25">
      <c r="D12" s="53"/>
      <c r="E12" s="53"/>
    </row>
    <row r="13" spans="2:15" ht="90" customHeight="1" x14ac:dyDescent="0.2">
      <c r="B13" s="253" t="s">
        <v>156</v>
      </c>
      <c r="C13" s="49" t="str">
        <f>'4. Recepción de informes'!$B$48</f>
        <v>Número de sujetos o sociedades obligadas o convocadas que reportaron los informes.</v>
      </c>
      <c r="D13" s="50"/>
      <c r="E13" s="416" t="str">
        <f>IF(D13=0,"0",D13/D14)</f>
        <v>0</v>
      </c>
      <c r="F13" s="420"/>
      <c r="G13" s="421"/>
      <c r="H13" s="422"/>
    </row>
    <row r="14" spans="2:15" ht="117.75" customHeight="1" thickBot="1" x14ac:dyDescent="0.25">
      <c r="B14" s="254"/>
      <c r="C14" s="56" t="str">
        <f>'4. Recepción de informes'!$B$49</f>
        <v>Número de sujetos o sociedades obligadas o convocadas a reportar los informes.</v>
      </c>
      <c r="D14" s="57"/>
      <c r="E14" s="417"/>
      <c r="F14" s="423"/>
      <c r="G14" s="424"/>
      <c r="H14" s="425"/>
    </row>
    <row r="15" spans="2:15" ht="12" customHeight="1" thickBot="1" x14ac:dyDescent="0.25"/>
    <row r="16" spans="2:15" ht="90" customHeight="1" x14ac:dyDescent="0.2">
      <c r="B16" s="253" t="s">
        <v>157</v>
      </c>
      <c r="C16" s="49" t="str">
        <f>'4. Recepción de informes'!$B$48</f>
        <v>Número de sujetos o sociedades obligadas o convocadas que reportaron los informes.</v>
      </c>
      <c r="D16" s="50"/>
      <c r="E16" s="416" t="str">
        <f>IF(D16=0,"0",D17/D16)</f>
        <v>0</v>
      </c>
      <c r="F16" s="420"/>
      <c r="G16" s="421"/>
      <c r="H16" s="422"/>
    </row>
    <row r="17" spans="2:8" ht="117.75" customHeight="1" thickBot="1" x14ac:dyDescent="0.25">
      <c r="B17" s="254"/>
      <c r="C17" s="56" t="str">
        <f>'4. Recepción de informes'!$B$49</f>
        <v>Número de sujetos o sociedades obligadas o convocadas a reportar los informes.</v>
      </c>
      <c r="D17" s="57"/>
      <c r="E17" s="417"/>
      <c r="F17" s="423"/>
      <c r="G17" s="424"/>
      <c r="H17" s="425"/>
    </row>
    <row r="18" spans="2:8" ht="13.5" customHeight="1" thickBot="1" x14ac:dyDescent="0.25"/>
    <row r="19" spans="2:8" ht="100.5" customHeight="1" x14ac:dyDescent="0.2">
      <c r="B19" s="253" t="s">
        <v>158</v>
      </c>
      <c r="C19" s="49" t="str">
        <f>'4. Recepción de informes'!$B$48</f>
        <v>Número de sujetos o sociedades obligadas o convocadas que reportaron los informes.</v>
      </c>
      <c r="D19" s="50"/>
      <c r="E19" s="416" t="str">
        <f>IF(D19=0,"0",D19/D20)</f>
        <v>0</v>
      </c>
      <c r="F19" s="429"/>
      <c r="G19" s="430"/>
      <c r="H19" s="431"/>
    </row>
    <row r="20" spans="2:8" ht="100.5" customHeight="1" thickBot="1" x14ac:dyDescent="0.25">
      <c r="B20" s="254"/>
      <c r="C20" s="56" t="str">
        <f>'4. Recepción de informes'!$B$49</f>
        <v>Número de sujetos o sociedades obligadas o convocadas a reportar los informes.</v>
      </c>
      <c r="D20" s="57"/>
      <c r="E20" s="417"/>
      <c r="F20" s="432"/>
      <c r="G20" s="433"/>
      <c r="H20" s="434"/>
    </row>
    <row r="21" spans="2:8" ht="14.25" customHeight="1" thickBot="1" x14ac:dyDescent="0.25"/>
    <row r="22" spans="2:8" ht="82.5" customHeight="1" x14ac:dyDescent="0.2">
      <c r="B22" s="253" t="s">
        <v>185</v>
      </c>
      <c r="C22" s="49" t="str">
        <f>'4. Recepción de informes'!$B$48</f>
        <v>Número de sujetos o sociedades obligadas o convocadas que reportaron los informes.</v>
      </c>
      <c r="D22" s="50"/>
      <c r="E22" s="416" t="str">
        <f>IF(D22=0,"0",D22/D23)</f>
        <v>0</v>
      </c>
      <c r="F22" s="367"/>
      <c r="G22" s="367"/>
      <c r="H22" s="368"/>
    </row>
    <row r="23" spans="2:8" ht="82.5" customHeight="1" thickBot="1" x14ac:dyDescent="0.25">
      <c r="B23" s="254"/>
      <c r="C23" s="56" t="str">
        <f>'4. Recepción de informes'!$B$49</f>
        <v>Número de sujetos o sociedades obligadas o convocadas a reportar los informes.</v>
      </c>
      <c r="D23" s="57"/>
      <c r="E23" s="417"/>
      <c r="F23" s="369"/>
      <c r="G23" s="369"/>
      <c r="H23" s="370"/>
    </row>
    <row r="66" spans="12:12" ht="30" customHeight="1" x14ac:dyDescent="0.2">
      <c r="L66" s="23"/>
    </row>
    <row r="136" spans="12:12" ht="30" customHeight="1" x14ac:dyDescent="0.2">
      <c r="L136" s="1"/>
    </row>
    <row r="137" spans="12:12" ht="30" customHeight="1" x14ac:dyDescent="0.2">
      <c r="L137" s="1"/>
    </row>
    <row r="138" spans="12:12" ht="30" customHeight="1" x14ac:dyDescent="0.2">
      <c r="L138" s="1"/>
    </row>
    <row r="139" spans="12:12" ht="30" customHeight="1" x14ac:dyDescent="0.2">
      <c r="L139" s="1"/>
    </row>
    <row r="140" spans="12:12" ht="30" customHeight="1" x14ac:dyDescent="0.2">
      <c r="L140" s="1"/>
    </row>
    <row r="141" spans="12:12" ht="30" customHeight="1" x14ac:dyDescent="0.2">
      <c r="L141" s="1"/>
    </row>
    <row r="142" spans="12:12" ht="30" customHeight="1" x14ac:dyDescent="0.2">
      <c r="L142" s="1"/>
    </row>
    <row r="143" spans="12:12" ht="30" customHeight="1" x14ac:dyDescent="0.2">
      <c r="L143" s="1"/>
    </row>
    <row r="144" spans="12:12" ht="30" customHeight="1" x14ac:dyDescent="0.2">
      <c r="L144" s="1"/>
    </row>
    <row r="145" spans="12:12" ht="30" customHeight="1" x14ac:dyDescent="0.2">
      <c r="L145" s="1"/>
    </row>
    <row r="146" spans="12:12" ht="30" customHeight="1" x14ac:dyDescent="0.2">
      <c r="L146" s="1"/>
    </row>
  </sheetData>
  <mergeCells count="30">
    <mergeCell ref="B22:B23"/>
    <mergeCell ref="E22:E23"/>
    <mergeCell ref="F22:H22"/>
    <mergeCell ref="F23:H23"/>
    <mergeCell ref="B10:B11"/>
    <mergeCell ref="E10:E11"/>
    <mergeCell ref="F16:H17"/>
    <mergeCell ref="F10:H11"/>
    <mergeCell ref="B19:B20"/>
    <mergeCell ref="E19:E20"/>
    <mergeCell ref="B16:B17"/>
    <mergeCell ref="E16:E17"/>
    <mergeCell ref="B13:B14"/>
    <mergeCell ref="E13:E14"/>
    <mergeCell ref="F13:H14"/>
    <mergeCell ref="F19:H20"/>
    <mergeCell ref="B1:B4"/>
    <mergeCell ref="C1:F1"/>
    <mergeCell ref="G1:H1"/>
    <mergeCell ref="C2:F2"/>
    <mergeCell ref="G2:H2"/>
    <mergeCell ref="C3:F3"/>
    <mergeCell ref="G3:H3"/>
    <mergeCell ref="C4:F4"/>
    <mergeCell ref="G4:H4"/>
    <mergeCell ref="C6:H6"/>
    <mergeCell ref="B8:B9"/>
    <mergeCell ref="C8:C9"/>
    <mergeCell ref="D8:E8"/>
    <mergeCell ref="F8:H9"/>
  </mergeCells>
  <conditionalFormatting sqref="E10:E11">
    <cfRule type="cellIs" dxfId="14" priority="13" stopIfTrue="1" operator="lessThan">
      <formula>0.6</formula>
    </cfRule>
    <cfRule type="cellIs" dxfId="13" priority="14" stopIfTrue="1" operator="between">
      <formula>0.6</formula>
      <formula>0.69999</formula>
    </cfRule>
    <cfRule type="cellIs" dxfId="12" priority="15" stopIfTrue="1" operator="greaterThanOrEqual">
      <formula>0.7</formula>
    </cfRule>
  </conditionalFormatting>
  <conditionalFormatting sqref="E13:E14">
    <cfRule type="cellIs" dxfId="11" priority="10" stopIfTrue="1" operator="lessThan">
      <formula>0.7</formula>
    </cfRule>
    <cfRule type="cellIs" dxfId="10" priority="11" stopIfTrue="1" operator="between">
      <formula>0.7</formula>
      <formula>0.8999</formula>
    </cfRule>
    <cfRule type="cellIs" dxfId="9" priority="12" stopIfTrue="1" operator="greaterThanOrEqual">
      <formula>0.9</formula>
    </cfRule>
  </conditionalFormatting>
  <conditionalFormatting sqref="E16:E17">
    <cfRule type="cellIs" dxfId="8" priority="7" stopIfTrue="1" operator="lessThan">
      <formula>0.2</formula>
    </cfRule>
    <cfRule type="cellIs" dxfId="7" priority="8" stopIfTrue="1" operator="between">
      <formula>0.2</formula>
      <formula>0.32999</formula>
    </cfRule>
    <cfRule type="cellIs" dxfId="6" priority="9" stopIfTrue="1" operator="greaterThanOrEqual">
      <formula>0.33</formula>
    </cfRule>
  </conditionalFormatting>
  <conditionalFormatting sqref="E19:E20">
    <cfRule type="cellIs" dxfId="5" priority="4" stopIfTrue="1" operator="lessThan">
      <formula>0.1</formula>
    </cfRule>
    <cfRule type="cellIs" dxfId="4" priority="5" stopIfTrue="1" operator="between">
      <formula>0.1</formula>
      <formula>0.14999</formula>
    </cfRule>
    <cfRule type="cellIs" dxfId="3" priority="6" stopIfTrue="1" operator="greaterThanOrEqual">
      <formula>0.15</formula>
    </cfRule>
  </conditionalFormatting>
  <conditionalFormatting sqref="E22:E23">
    <cfRule type="cellIs" dxfId="2" priority="1" stopIfTrue="1" operator="lessThan">
      <formula>0.35</formula>
    </cfRule>
    <cfRule type="cellIs" dxfId="1" priority="2" stopIfTrue="1" operator="between">
      <formula>0.35</formula>
      <formula>0.44999</formula>
    </cfRule>
    <cfRule type="cellIs" dxfId="0" priority="3" stopIfTrue="1" operator="greaterThanOrEqual">
      <formula>0.45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84AC118-44B2-4EA8-8C38-BF93671FA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80E20D-8C76-46BE-B878-E66FE6A1AF5D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4B8D192-D900-4D65-9667-0C27AECF59D7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179D415A-3918-4AD2-9D09-3D3A1E41566F}">
  <ds:schemaRefs>
    <ds:schemaRef ds:uri="http://schemas.microsoft.com/office/infopath/2007/PartnerControls"/>
    <ds:schemaRef ds:uri="http://schemas.microsoft.com/sharepoint/v4"/>
    <ds:schemaRef ds:uri="http://purl.org/dc/dcmitype/"/>
    <ds:schemaRef ds:uri="http://schemas.microsoft.com/office/2006/documentManagement/types"/>
    <ds:schemaRef ds:uri="http://schemas.microsoft.com/sharepoint/v3"/>
    <ds:schemaRef ds:uri="ff8e3638-9d45-4162-afb4-6d390653d547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1. Informes, estudios, proyecto</vt:lpstr>
      <vt:lpstr>1.1. Registro informes, estudio</vt:lpstr>
      <vt:lpstr>2. Jornadas pedagogicas realiza</vt:lpstr>
      <vt:lpstr>2.1. Registro jornadas pedagogi</vt:lpstr>
      <vt:lpstr>3. Consultas atendidas</vt:lpstr>
      <vt:lpstr>3.1. Registro consultas atendid</vt:lpstr>
      <vt:lpstr>4. Recepción de informes</vt:lpstr>
      <vt:lpstr>4.1. Registro Recepción de info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Bibiana Coy Paez</cp:lastModifiedBy>
  <cp:lastPrinted>2022-11-22T18:45:25Z</cp:lastPrinted>
  <dcterms:created xsi:type="dcterms:W3CDTF">2012-02-20T19:54:14Z</dcterms:created>
  <dcterms:modified xsi:type="dcterms:W3CDTF">2026-01-31T02:34:32Z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