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francycp_supersociedades_gov_co/Documents/Documentos/2026/ITA/Indicadores/"/>
    </mc:Choice>
  </mc:AlternateContent>
  <xr:revisionPtr revIDLastSave="38" documentId="14_{FB07A6FC-1343-4802-B113-86BA88467F68}" xr6:coauthVersionLast="47" xr6:coauthVersionMax="47" xr10:uidLastSave="{46323C97-B31D-4BFC-8BD4-3F03D7341B65}"/>
  <bookViews>
    <workbookView xWindow="-120" yWindow="-120" windowWidth="20730" windowHeight="11040" tabRatio="724" xr2:uid="{00000000-000D-0000-FFFF-FFFF00000000}"/>
  </bookViews>
  <sheets>
    <sheet name="1. Consultas sobre envío de Est" sheetId="9" r:id="rId1"/>
    <sheet name="1.1. Consultas sobre envío de E" sheetId="10" r:id="rId2"/>
    <sheet name="2. Consultas sobre la aplicació" sheetId="11" r:id="rId3"/>
    <sheet name="2.1. Consultas sobre la aplicac" sheetId="12" r:id="rId4"/>
    <sheet name="3. Capacitaciones internas y ex" sheetId="13" r:id="rId5"/>
    <sheet name="3.1. Capacitaciones internas y " sheetId="14" r:id="rId6"/>
    <sheet name="4. Informes de Estados Financie" sheetId="15" r:id="rId7"/>
    <sheet name="4.1. Informes de Estados Financ" sheetId="1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4" l="1"/>
  <c r="B11" i="12"/>
  <c r="K19" i="10"/>
  <c r="C11" i="16"/>
  <c r="C10" i="16"/>
  <c r="D16" i="16"/>
  <c r="D14" i="16"/>
  <c r="D15" i="16"/>
  <c r="B13" i="16"/>
  <c r="B11" i="16"/>
  <c r="A13" i="16"/>
  <c r="A10" i="16"/>
  <c r="B10" i="16"/>
  <c r="D13" i="16" l="1"/>
  <c r="D10" i="16"/>
  <c r="D46" i="15" s="1"/>
  <c r="P46" i="15" s="1"/>
  <c r="C8" i="16"/>
  <c r="B6" i="16"/>
  <c r="P47" i="15"/>
  <c r="O47" i="15"/>
  <c r="L47" i="15"/>
  <c r="I47" i="15"/>
  <c r="F47" i="15"/>
  <c r="I11" i="14"/>
  <c r="I10" i="14"/>
  <c r="G11" i="14"/>
  <c r="G10" i="14"/>
  <c r="E11" i="14"/>
  <c r="E10" i="14"/>
  <c r="C11" i="14"/>
  <c r="C10" i="14"/>
  <c r="B17" i="14"/>
  <c r="B16" i="14"/>
  <c r="B14" i="14"/>
  <c r="B13" i="14"/>
  <c r="A10" i="14"/>
  <c r="B10" i="14"/>
  <c r="C10" i="10"/>
  <c r="K17" i="14"/>
  <c r="K16" i="14"/>
  <c r="J16" i="14"/>
  <c r="H16" i="14"/>
  <c r="F16" i="14"/>
  <c r="D16" i="14"/>
  <c r="K14" i="14"/>
  <c r="K13" i="14"/>
  <c r="J13" i="14"/>
  <c r="H13" i="14"/>
  <c r="F13" i="14"/>
  <c r="D13" i="14"/>
  <c r="A10" i="12"/>
  <c r="B10" i="12"/>
  <c r="J10" i="14" l="1"/>
  <c r="M46" i="13" s="1"/>
  <c r="H10" i="14"/>
  <c r="J46" i="13" s="1"/>
  <c r="K10" i="14"/>
  <c r="K11" i="14"/>
  <c r="F10" i="14"/>
  <c r="G46" i="13" s="1"/>
  <c r="L16" i="14"/>
  <c r="L13" i="14"/>
  <c r="D10" i="14"/>
  <c r="D46" i="13" s="1"/>
  <c r="C8" i="14"/>
  <c r="B6" i="14"/>
  <c r="P47" i="13"/>
  <c r="O47" i="13"/>
  <c r="L47" i="13"/>
  <c r="I47" i="13"/>
  <c r="F47" i="13"/>
  <c r="J10" i="12"/>
  <c r="M46" i="11" s="1"/>
  <c r="H10" i="12"/>
  <c r="J46" i="11" s="1"/>
  <c r="F10" i="12"/>
  <c r="G46" i="11" s="1"/>
  <c r="D10" i="12"/>
  <c r="D46" i="11" s="1"/>
  <c r="C8" i="12"/>
  <c r="B6" i="12"/>
  <c r="P47" i="11"/>
  <c r="O47" i="11"/>
  <c r="L47" i="11"/>
  <c r="I47" i="11"/>
  <c r="F47" i="11"/>
  <c r="E11" i="10"/>
  <c r="E10" i="10"/>
  <c r="I11" i="10"/>
  <c r="I10" i="10"/>
  <c r="G11" i="10"/>
  <c r="G10" i="10"/>
  <c r="C11" i="10"/>
  <c r="D13" i="10"/>
  <c r="K20" i="10"/>
  <c r="L19" i="10" s="1"/>
  <c r="J19" i="10"/>
  <c r="H19" i="10"/>
  <c r="F19" i="10"/>
  <c r="D19" i="10"/>
  <c r="K17" i="10"/>
  <c r="K16" i="10"/>
  <c r="J16" i="10"/>
  <c r="H16" i="10"/>
  <c r="F16" i="10"/>
  <c r="D16" i="10"/>
  <c r="K14" i="10"/>
  <c r="K13" i="10"/>
  <c r="J13" i="10"/>
  <c r="H13" i="10"/>
  <c r="F13" i="10"/>
  <c r="C8" i="10"/>
  <c r="B11" i="10"/>
  <c r="B10" i="10"/>
  <c r="A10" i="10"/>
  <c r="A16" i="10" s="1"/>
  <c r="B6" i="10"/>
  <c r="L10" i="14" l="1"/>
  <c r="P46" i="13" s="1"/>
  <c r="L16" i="10"/>
  <c r="L13" i="10"/>
  <c r="A19" i="10"/>
  <c r="A13" i="10"/>
  <c r="K11" i="12"/>
  <c r="K10" i="12"/>
  <c r="D10" i="10"/>
  <c r="D46" i="9" s="1"/>
  <c r="P47" i="9"/>
  <c r="O47" i="9"/>
  <c r="L47" i="9"/>
  <c r="I47" i="9"/>
  <c r="F47" i="9"/>
  <c r="K11" i="10"/>
  <c r="K10" i="10"/>
  <c r="J10" i="10"/>
  <c r="M46" i="9" s="1"/>
  <c r="H10" i="10"/>
  <c r="J46" i="9" s="1"/>
  <c r="F10" i="10"/>
  <c r="G46" i="9" s="1"/>
  <c r="L10" i="12" l="1"/>
  <c r="P46" i="11" s="1"/>
  <c r="L10" i="10"/>
  <c r="P4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E143605A-A082-4A08-8D77-C4B5F00CDA54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9DF761D6-B95E-467B-9A61-05909296E578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E7E0FF1-FC04-45F9-9CD8-D1D0D4EF0872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<sst xmlns="http://schemas.openxmlformats.org/spreadsheetml/2006/main" count="631" uniqueCount="179">
  <si>
    <t>PROCESO</t>
  </si>
  <si>
    <t>TIPO DE INDICADOR</t>
  </si>
  <si>
    <t>META</t>
  </si>
  <si>
    <t>FORMULACIÓN</t>
  </si>
  <si>
    <t>FRECUENCIA DE MEDICION</t>
  </si>
  <si>
    <t>ANALISIS DE INFORMACIÓN</t>
  </si>
  <si>
    <t>NOMBRE DEL INDICADOR</t>
  </si>
  <si>
    <t>UNIDAD DE MEDIDA</t>
  </si>
  <si>
    <t>MEDICIÓN</t>
  </si>
  <si>
    <t>MES</t>
  </si>
  <si>
    <t>RESULTADO</t>
  </si>
  <si>
    <t>OBJETIVO ESTRATEGICO</t>
  </si>
  <si>
    <t>DEFINICIÓN DE LAS VARIABLES</t>
  </si>
  <si>
    <t>RANGO</t>
  </si>
  <si>
    <t>VERDE</t>
  </si>
  <si>
    <t>AMARILLO</t>
  </si>
  <si>
    <t>ROJO</t>
  </si>
  <si>
    <t>DATOS DE LAS VARIABLES</t>
  </si>
  <si>
    <t>FUENTE</t>
  </si>
  <si>
    <t>RESPONSABLE</t>
  </si>
  <si>
    <t>DATOS</t>
  </si>
  <si>
    <t>NOMBRE DE LA VARIABLE</t>
  </si>
  <si>
    <t>FRECUENCIA DE SEGUIMIENTO</t>
  </si>
  <si>
    <t>PROMEDIO</t>
  </si>
  <si>
    <t>OBJETIVO DEL INDICADOR</t>
  </si>
  <si>
    <t>COMO SE MIDE EL INDICADOR</t>
  </si>
  <si>
    <t>PROCESOS</t>
  </si>
  <si>
    <t>ANALISIS FINANCIERO Y CONTABLE</t>
  </si>
  <si>
    <t>REGIMEN CAMBIARIO</t>
  </si>
  <si>
    <t>LIQUIDACIÓN JUDICIAL</t>
  </si>
  <si>
    <t>INTERVENCIÓN</t>
  </si>
  <si>
    <t>PROCESOS ESPECIALES</t>
  </si>
  <si>
    <t>EVALUACIÓN Y CONTROL</t>
  </si>
  <si>
    <t>INVESTIGACIONES ADMINISTRATIVAS</t>
  </si>
  <si>
    <t>ACTUACIONES Y AUTORIZACIONES ADMINISTRATIVAS</t>
  </si>
  <si>
    <t>SUPERINTENDENCIA DE SOCIEDADES</t>
  </si>
  <si>
    <t>Codigo: GC-F-006</t>
  </si>
  <si>
    <t>SISTEMA DE GESTIÓN INTEGRADO</t>
  </si>
  <si>
    <t>PROCESO: GESTIÓN INTEGRAL</t>
  </si>
  <si>
    <t>FORMATO: HOJA DE VIDA INDICADORES</t>
  </si>
  <si>
    <t>Pagina 1 de 1</t>
  </si>
  <si>
    <t>LIDER DEL PROCESO
(cargo)</t>
  </si>
  <si>
    <t>PERIODO DE ANALISIS</t>
  </si>
  <si>
    <t>HOJA DE VIDA DE INDICADORES</t>
  </si>
  <si>
    <t>ACCIÓN CORRECTIVA</t>
  </si>
  <si>
    <t xml:space="preserve">           </t>
  </si>
  <si>
    <t>ANUAL</t>
  </si>
  <si>
    <t>SEMESTRAL</t>
  </si>
  <si>
    <t>TRIMESTRAL</t>
  </si>
  <si>
    <t>CUATRIMESTRAL</t>
  </si>
  <si>
    <t>BIMESTRAL</t>
  </si>
  <si>
    <t>MENSUAL</t>
  </si>
  <si>
    <t>Contar con empresas competitivas, productivas y perdurables</t>
  </si>
  <si>
    <t>AÑO</t>
  </si>
  <si>
    <t>ACCIÓN A TOMAR</t>
  </si>
  <si>
    <t>NINGUNA</t>
  </si>
  <si>
    <t>SISTEMA DE GESTION INTEGRADO</t>
  </si>
  <si>
    <t>PROCESO:  GESTION INTEGRAL</t>
  </si>
  <si>
    <t>FORMATO: DATOS INDICADORES PROCESOS</t>
  </si>
  <si>
    <t>GRUPO</t>
  </si>
  <si>
    <t>TOTAL</t>
  </si>
  <si>
    <t>OBSERVACIONES</t>
  </si>
  <si>
    <t>RECUPERACIÓN EMPRESARIAL</t>
  </si>
  <si>
    <t>PROCESOS SOCIETARIOS</t>
  </si>
  <si>
    <t>PROCESOS PARALELOS A LA INSOLVENCIA</t>
  </si>
  <si>
    <t>No aplica</t>
  </si>
  <si>
    <t>ENE</t>
  </si>
  <si>
    <t>FEB</t>
  </si>
  <si>
    <t>MAR</t>
  </si>
  <si>
    <t>ABR</t>
  </si>
  <si>
    <t>MAY</t>
  </si>
  <si>
    <t>JUN</t>
  </si>
  <si>
    <t>JUL</t>
  </si>
  <si>
    <t>AGOS</t>
  </si>
  <si>
    <t>SEP</t>
  </si>
  <si>
    <t>OCT</t>
  </si>
  <si>
    <t>NOV</t>
  </si>
  <si>
    <t>DIC</t>
  </si>
  <si>
    <t>GESTION ESTRATEGICA</t>
  </si>
  <si>
    <t xml:space="preserve">GESTION INTEGRAL </t>
  </si>
  <si>
    <t>GESTION COMUNICACIONES</t>
  </si>
  <si>
    <t>GESTION JUDICIAL</t>
  </si>
  <si>
    <t>GESTION DE INFORMACION EMPRESARIAL</t>
  </si>
  <si>
    <t>ANALISIS ECONOMICO Y DE RIESGO</t>
  </si>
  <si>
    <t>GESTION CONTRACTUAL</t>
  </si>
  <si>
    <t>GESTION DOCUMENTAL</t>
  </si>
  <si>
    <t>GESTION FINANCIERA Y CONTABLE</t>
  </si>
  <si>
    <t>GESTION DE INFRAESTRUCTURA FISICA</t>
  </si>
  <si>
    <t>GESTION DEL TALENTO HUMANO</t>
  </si>
  <si>
    <t>ATENCION AL CIUDADANO</t>
  </si>
  <si>
    <t>GESTION DE INFRAESTRUCTURA Y TECNOLOGIAS DE INFORMACION</t>
  </si>
  <si>
    <t>CONTROL DISCIPLINARIO</t>
  </si>
  <si>
    <t>Contribuir a la preservación del orden público económico</t>
  </si>
  <si>
    <t>TRIMESTRE I</t>
  </si>
  <si>
    <t>TRIMESTRE II</t>
  </si>
  <si>
    <t>TRIMESTRE III</t>
  </si>
  <si>
    <t>TRIMESTRE IV</t>
  </si>
  <si>
    <t>PORCENTAJE</t>
  </si>
  <si>
    <t>Código: GC-F-006</t>
  </si>
  <si>
    <t>Versión 004</t>
  </si>
  <si>
    <t>Fortalecimiento de la oferta de valor para los usuarios (más y mejores servicios)</t>
  </si>
  <si>
    <t xml:space="preserve">Lograr el reconocimiento y la confianza de los usuarios
</t>
  </si>
  <si>
    <t xml:space="preserve">Lograr niveles superiores de servicio, acompañamiento y atención al usuario (excelencia operacional)
</t>
  </si>
  <si>
    <t xml:space="preserve">Lograr un marco normativo adecuado que facilite el cumplimiento de la Misión
</t>
  </si>
  <si>
    <t xml:space="preserve">Construcción de una cultura de alto rendimiento
</t>
  </si>
  <si>
    <t>GESTION DE APOYO JUDICIAL</t>
  </si>
  <si>
    <t>TIPO DE ACCION</t>
  </si>
  <si>
    <t>Fecha: 14 de junio de 2019</t>
  </si>
  <si>
    <t>Version: 004</t>
  </si>
  <si>
    <t>CONCILIACIÓN Y ARBITRAJE</t>
  </si>
  <si>
    <t>2019-2022</t>
  </si>
  <si>
    <t>Histórico de objetivos estratégicos</t>
  </si>
  <si>
    <t>Promover la adopción de prácticas empresariales, responsables y sostenibles que contribuyan al desarrollo social, ambiental y económico en las empresas y los diferentes grupos de interés</t>
  </si>
  <si>
    <t>Generar un equilibrio presupuestal sólido, mediante procesos de planificación y ejecución financiera eficiente, que apoyen la medición de resultados y la toma de decisiones basada en evidencia</t>
  </si>
  <si>
    <t>Facilitar la experiencia de los usuarios frente a los servicios que presta la Entidad</t>
  </si>
  <si>
    <t>Posicionar a la Superintendencia de Sociedades en la mente de sus grupos de interés</t>
  </si>
  <si>
    <t xml:space="preserve">Utilizar y apropiar nuevas tecnologías de la información para fortalecer la gestión institucional </t>
  </si>
  <si>
    <t>Consolidar el modelo de gestión del conocimiento y la innovación</t>
  </si>
  <si>
    <t>Fortalecer entornos de trabajo adaptables a las nuevas realidades que buscan el equilibrio de la vida personal, familiar y laboral, promoviendo mecanismos de inclusión social y espacios colaborativos</t>
  </si>
  <si>
    <t>GRÁFICA DE INDICADOR</t>
  </si>
  <si>
    <t>Eficiencia</t>
  </si>
  <si>
    <t>Consultas sobre envío de Estados Financieros atendidas oportunamente</t>
  </si>
  <si>
    <t>Medir la atención oportuna de las consultas sobre recepción de estados financieros</t>
  </si>
  <si>
    <t xml:space="preserve">Número de consultas atendidas oportunamente sobre recepción de estados financieros
         -----------------------------------------------------------------------------------------  X 100
Número de consultas recibidas sobre recepción de Estados Financieros </t>
  </si>
  <si>
    <r>
      <t xml:space="preserve">Número de consultas atendidas oportunamente sobre recepción de estados financieros: </t>
    </r>
    <r>
      <rPr>
        <sz val="10"/>
        <rFont val="Verdana"/>
        <family val="2"/>
      </rPr>
      <t>se refiere al número de consultas sobre recepción de estados financieros atendidas en los términos establecidos por la Entidad, para cada canal previsto (portal web, telefónico, escrito, personalizado).</t>
    </r>
    <r>
      <rPr>
        <b/>
        <sz val="10"/>
        <rFont val="Verdana"/>
        <family val="2"/>
      </rPr>
      <t xml:space="preserve">
Número de consultas recibidas sobre recepción de Estados Financieros: </t>
    </r>
    <r>
      <rPr>
        <sz val="10"/>
        <rFont val="Verdana"/>
        <family val="2"/>
      </rPr>
      <t>se refiere al número total de consultas recibidas sobre recepción de estados financieros por los diferentes canales previstos para ello (portal web, telefónico, escrito, personalizado).</t>
    </r>
  </si>
  <si>
    <t>Entre 70% y 89%</t>
  </si>
  <si>
    <t>Menor a 70%</t>
  </si>
  <si>
    <t>Número de consultas atendidas oportunamente sobre recepción de estados financieros.</t>
  </si>
  <si>
    <t>Para consultas Portal web: Correos electrónicos; para consultas telefónico: Reporte extensión 7177; para consultas por escrito: Sistema de Información Documental (Radicador); para consultas personalizadas: Listado de atención</t>
  </si>
  <si>
    <t>Número</t>
  </si>
  <si>
    <t xml:space="preserve">Coordinador Grupo Informes Empresariales </t>
  </si>
  <si>
    <t xml:space="preserve">Número de consultas recibidas sobre recepción de Estados Financieros. </t>
  </si>
  <si>
    <t>Portal web: Correos electrónicos; telefónico: Reporte extensión 7177; escrito: Sistema de Información Documental (Radicador); personalizado: Listado de atención</t>
  </si>
  <si>
    <t>Mayor o igual a 90%</t>
  </si>
  <si>
    <t>DELEGATURA DE ASUNTOS ECONÓMICOS Y SOCIETARIOS</t>
  </si>
  <si>
    <t>Análisis Trimestre 1:</t>
  </si>
  <si>
    <t>Análisis Trimestre 2:</t>
  </si>
  <si>
    <t>Análisis Trimestre 3:</t>
  </si>
  <si>
    <t>Total consultas sobre estados financieros VIA WEB atendidas oportunamente</t>
  </si>
  <si>
    <t>Total consultas sobre estados financieros VIA WEB presentadas</t>
  </si>
  <si>
    <t>Total consultas sobre estados financieros VIA TELEFÓNICA  atendidas oportunamente</t>
  </si>
  <si>
    <t>Total consultas sobre estados financieros VIA TELEFÓNICA presentadas</t>
  </si>
  <si>
    <t>Total consultas sobre estados financieros PERSONALIZADAS  atendidas oportunamente</t>
  </si>
  <si>
    <t>Total consultas sobre estados financieros PERSONALIZADAS presentadas</t>
  </si>
  <si>
    <t>Consultas sobre la aplicación de las normas vigentes NIIF atendidas oportunamente</t>
  </si>
  <si>
    <t xml:space="preserve">Atender en término las consultas recibidas (radicadas) sobre la aplicación de las normas vigentes bajo NIIF </t>
  </si>
  <si>
    <t>Número de consultas atendidas oportunamente sobre la aplicación de las normas vigentes bajo NIIF 
       ---------------------------------------------------------------------------------------------------- X 100
Número total de consultas  recibidas (radicadas) sobre la aplicación de las normas vigentes bajo NIIF</t>
  </si>
  <si>
    <r>
      <t xml:space="preserve">Número de consultas atendidas oportunamente sobre la aplicación de las normas vigentes bajo NIIF: </t>
    </r>
    <r>
      <rPr>
        <sz val="10"/>
        <rFont val="Verdana"/>
        <family val="2"/>
      </rPr>
      <t xml:space="preserve">se refiere al número de consultas atendidas en los términos establecidos sobre aplicación de normas NIIF. </t>
    </r>
    <r>
      <rPr>
        <b/>
        <sz val="10"/>
        <rFont val="Verdana"/>
        <family val="2"/>
      </rPr>
      <t xml:space="preserve">
Número total de consultas  recibidas (radicadas) sobre la aplicación de las normas vigentes bajo NIIF: </t>
    </r>
    <r>
      <rPr>
        <sz val="10"/>
        <rFont val="Verdana"/>
        <family val="2"/>
      </rPr>
      <t>se refiere al número total de consultas recibidas (radicadas) sobre la aplicación de las normas vigentes bajo NIIF.</t>
    </r>
  </si>
  <si>
    <t>Número de consultas atendidas oportunamente sobre la aplicación de las normas vigentes bajo NIIF.</t>
  </si>
  <si>
    <t>Radicados de salida del gestor documental</t>
  </si>
  <si>
    <t>Coordinador Grupo de Análisis y Regulación Contable</t>
  </si>
  <si>
    <t>Número total de consultas  recibidas (radicadas) sobre la aplicación de las normas vigentes bajo NIIF.</t>
  </si>
  <si>
    <t>Radicados de entrada del gestor documental</t>
  </si>
  <si>
    <t>Capacitaciones internas y externas realizadas</t>
  </si>
  <si>
    <t>Medir el cumplimiento de las capacitaciones internas y externas programadas</t>
  </si>
  <si>
    <t>Número de Capacitaciones internas o externas realizadas
        -------------------------------------------------------------  X 100
Número de Capacitaciones internas o externas programadas</t>
  </si>
  <si>
    <r>
      <t xml:space="preserve"> Número de Capacitaciones internas o externas realizadas: </t>
    </r>
    <r>
      <rPr>
        <sz val="10"/>
        <rFont val="Verdana"/>
        <family val="2"/>
      </rPr>
      <t xml:space="preserve">jornadas de capacitación realizadas en temas contables y  Estados Financieros, dirigidas a funcionarios y/o a usuarios. </t>
    </r>
    <r>
      <rPr>
        <b/>
        <sz val="10"/>
        <rFont val="Verdana"/>
        <family val="2"/>
      </rPr>
      <t xml:space="preserve">
Número de Capacitaciones internas o externas programadas:</t>
    </r>
    <r>
      <rPr>
        <sz val="10"/>
        <rFont val="Verdana"/>
        <family val="2"/>
      </rPr>
      <t xml:space="preserve"> jornadas de capacitación programadas en temas contables y Estados Financieros, dirigidas a funcionarios y/o a usuarios.</t>
    </r>
  </si>
  <si>
    <t>Número de Capacitaciones internas o externas realizadas.</t>
  </si>
  <si>
    <t>Lista de asistencia y/o citación y promoción de la jornada de capacitación</t>
  </si>
  <si>
    <t>- Coordinador Grupo de Análisis y Regulación Contable
- Coordinador Grupo Informes Empresariales</t>
  </si>
  <si>
    <t>Número de Capacitaciones internas o externas programadas.</t>
  </si>
  <si>
    <t>Objetivos de gestión semestral o cuadro de programación</t>
  </si>
  <si>
    <t>Coordinador Grupo Informes Empresariales</t>
  </si>
  <si>
    <t>Informes de Estados Financieros de fin de ejercicio recepcionados</t>
  </si>
  <si>
    <t xml:space="preserve">Medir el porcentaje de recepción de los informes de Estados Financieros solicitados a las entidades empresariales requeridas y obligadas según la muestra. </t>
  </si>
  <si>
    <t>Número de entidades empresariales requeridas y obligadas que reportaron el informe 01 y 01A
     --------------------------------------------------------------------------------------------------- X 100%
Número de entidades empresariales requeridas y obligadas a presentar el informe 01 - 01A</t>
  </si>
  <si>
    <r>
      <t xml:space="preserve">Número de entidades empresariales requeridas y obligadas que reportaron el informe 01 y 01A: </t>
    </r>
    <r>
      <rPr>
        <sz val="10"/>
        <rFont val="Verdana"/>
        <family val="2"/>
      </rPr>
      <t>corresponde al número de informes de Estados Financieros presentados por las entidades empresariales requeridas por la Entidad.</t>
    </r>
    <r>
      <rPr>
        <b/>
        <sz val="10"/>
        <rFont val="Verdana"/>
        <family val="2"/>
      </rPr>
      <t xml:space="preserve">
Número de entidades empresariales requeridas y obligadas a presentar el informe 01 - 01A: </t>
    </r>
    <r>
      <rPr>
        <sz val="10"/>
        <rFont val="Verdana"/>
        <family val="2"/>
      </rPr>
      <t>son aquellas entidades empresariales obligadas a presentar el informe de Estados Financieros según la muestra.</t>
    </r>
    <r>
      <rPr>
        <b/>
        <sz val="10"/>
        <rFont val="Verdana"/>
        <family val="2"/>
      </rPr>
      <t xml:space="preserve">
Nota: </t>
    </r>
    <r>
      <rPr>
        <sz val="10"/>
        <rFont val="Verdana"/>
        <family val="2"/>
      </rPr>
      <t>el reporte del indicador se registrara para el cuarto trimestre de la vigencia en curso.</t>
    </r>
  </si>
  <si>
    <t>Mayor o igual a 85%</t>
  </si>
  <si>
    <t>Entre 70% y 84%</t>
  </si>
  <si>
    <t>Aplicativo Storm</t>
  </si>
  <si>
    <t>Muestra de sociedades</t>
  </si>
  <si>
    <t>Número de entidades empresariales requeridas y obligadas que reportaron el informe 01 y 01A</t>
  </si>
  <si>
    <t>Número de entidades empresariales requeridas y obligadas a presentar el informe 01 - 01A</t>
  </si>
  <si>
    <t>Número de entidades empresariales requeridas que presentaron el informe 01 y 01A en término</t>
  </si>
  <si>
    <t>Número de entidades empresariales requeridas que presentaron el informe 01 y 01A extemporáneamente</t>
  </si>
  <si>
    <t xml:space="preserve">Número de entidades empresariales requeridas que no presentaron el informe 01 y 01A </t>
  </si>
  <si>
    <t>VIGENCIA 2025 (CORTE 2024)</t>
  </si>
  <si>
    <t>Análisis Trimestre 4:</t>
  </si>
  <si>
    <t>Análisis vigencia 2025 (corte 2024):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</si>
</sst>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Verdana"/>
      <family val="2"/>
    </font>
    <font>
      <sz val="10"/>
      <color theme="0"/>
      <name val="Verdana"/>
      <family val="2"/>
    </font>
    <font>
      <b/>
      <sz val="10"/>
      <color indexed="8"/>
      <name val="Verdana"/>
      <family val="2"/>
    </font>
    <font>
      <sz val="10"/>
      <color rgb="FFFF0000"/>
      <name val="Verdana"/>
      <family val="2"/>
    </font>
    <font>
      <b/>
      <sz val="10"/>
      <color indexed="9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indexed="8"/>
      <name val="Verdana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62D46"/>
        <bgColor indexed="64"/>
      </patternFill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2" fillId="23" borderId="4" applyNumberFormat="0" applyFont="0" applyAlignment="0" applyProtection="0"/>
    <xf numFmtId="9" fontId="18" fillId="0" borderId="0" applyFont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7" fillId="0" borderId="8" applyNumberFormat="0" applyFill="0" applyAlignment="0" applyProtection="0"/>
  </cellStyleXfs>
  <cellXfs count="263">
    <xf numFmtId="0" fontId="0" fillId="0" borderId="0" xfId="0"/>
    <xf numFmtId="0" fontId="21" fillId="24" borderId="0" xfId="0" applyFont="1" applyFill="1" applyProtection="1">
      <protection locked="0"/>
    </xf>
    <xf numFmtId="0" fontId="22" fillId="24" borderId="0" xfId="0" applyFont="1" applyFill="1" applyProtection="1">
      <protection locked="0"/>
    </xf>
    <xf numFmtId="0" fontId="24" fillId="24" borderId="0" xfId="0" applyFont="1" applyFill="1" applyProtection="1">
      <protection locked="0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2" fillId="28" borderId="0" xfId="0" applyFont="1" applyFill="1" applyAlignment="1" applyProtection="1">
      <alignment vertical="center" wrapText="1"/>
      <protection locked="0"/>
    </xf>
    <xf numFmtId="0" fontId="22" fillId="28" borderId="0" xfId="0" applyFont="1" applyFill="1" applyAlignment="1" applyProtection="1">
      <alignment horizontal="center" vertical="center" wrapText="1"/>
      <protection locked="0"/>
    </xf>
    <xf numFmtId="0" fontId="28" fillId="28" borderId="0" xfId="0" applyFont="1" applyFill="1" applyAlignment="1" applyProtection="1">
      <alignment horizontal="left" vertical="center"/>
      <protection locked="0"/>
    </xf>
    <xf numFmtId="0" fontId="26" fillId="28" borderId="0" xfId="0" applyFont="1" applyFill="1" applyAlignment="1" applyProtection="1">
      <alignment horizontal="center" vertical="center" wrapText="1"/>
      <protection locked="0"/>
    </xf>
    <xf numFmtId="0" fontId="28" fillId="28" borderId="0" xfId="0" applyFont="1" applyFill="1" applyAlignment="1" applyProtection="1">
      <alignment vertical="center" wrapText="1"/>
      <protection locked="0"/>
    </xf>
    <xf numFmtId="0" fontId="21" fillId="28" borderId="0" xfId="0" applyFont="1" applyFill="1" applyAlignment="1" applyProtection="1">
      <alignment vertical="center" wrapText="1"/>
      <protection locked="0"/>
    </xf>
    <xf numFmtId="0" fontId="28" fillId="28" borderId="0" xfId="0" applyFont="1" applyFill="1" applyAlignment="1" applyProtection="1">
      <alignment horizontal="center" vertical="center" wrapText="1"/>
      <protection locked="0"/>
    </xf>
    <xf numFmtId="0" fontId="25" fillId="30" borderId="10" xfId="32" applyFont="1" applyFill="1" applyBorder="1" applyAlignment="1">
      <alignment horizontal="center" vertical="center" wrapText="1"/>
    </xf>
    <xf numFmtId="0" fontId="21" fillId="28" borderId="0" xfId="0" applyFont="1" applyFill="1" applyAlignment="1">
      <alignment horizontal="center" vertical="center"/>
    </xf>
    <xf numFmtId="0" fontId="21" fillId="28" borderId="0" xfId="0" applyFont="1" applyFill="1"/>
    <xf numFmtId="0" fontId="21" fillId="28" borderId="0" xfId="0" applyFont="1" applyFill="1" applyAlignment="1">
      <alignment horizontal="left"/>
    </xf>
    <xf numFmtId="0" fontId="26" fillId="0" borderId="0" xfId="0" applyFont="1" applyAlignment="1" applyProtection="1">
      <alignment horizontal="center"/>
      <protection locked="0"/>
    </xf>
    <xf numFmtId="0" fontId="28" fillId="30" borderId="21" xfId="0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/>
    </xf>
    <xf numFmtId="0" fontId="21" fillId="0" borderId="20" xfId="32" applyFont="1" applyBorder="1" applyAlignment="1">
      <alignment horizontal="center" vertical="center" wrapText="1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21" fillId="0" borderId="23" xfId="32" applyFont="1" applyBorder="1" applyAlignment="1">
      <alignment horizontal="center" vertical="center" wrapText="1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164" fontId="21" fillId="0" borderId="0" xfId="0" applyNumberFormat="1" applyFont="1" applyAlignment="1" applyProtection="1">
      <alignment horizontal="center" wrapText="1"/>
      <protection locked="0"/>
    </xf>
    <xf numFmtId="0" fontId="21" fillId="24" borderId="0" xfId="0" applyFont="1" applyFill="1" applyAlignment="1" applyProtection="1">
      <alignment vertical="center"/>
      <protection locked="0"/>
    </xf>
    <xf numFmtId="0" fontId="22" fillId="24" borderId="0" xfId="0" applyFont="1" applyFill="1" applyAlignment="1" applyProtection="1">
      <alignment vertical="center"/>
      <protection locked="0"/>
    </xf>
    <xf numFmtId="0" fontId="24" fillId="24" borderId="0" xfId="0" applyFont="1" applyFill="1" applyAlignment="1" applyProtection="1">
      <alignment vertical="center"/>
      <protection locked="0"/>
    </xf>
    <xf numFmtId="0" fontId="25" fillId="24" borderId="9" xfId="32" applyFont="1" applyFill="1" applyBorder="1" applyAlignment="1" applyProtection="1">
      <alignment vertical="center"/>
      <protection locked="0"/>
    </xf>
    <xf numFmtId="0" fontId="25" fillId="24" borderId="22" xfId="32" applyFont="1" applyFill="1" applyBorder="1" applyAlignment="1" applyProtection="1">
      <alignment vertical="center"/>
      <protection locked="0"/>
    </xf>
    <xf numFmtId="0" fontId="25" fillId="24" borderId="24" xfId="32" applyFont="1" applyFill="1" applyBorder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6" fillId="25" borderId="9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 applyProtection="1">
      <alignment horizontal="center" vertical="center"/>
      <protection locked="0"/>
    </xf>
    <xf numFmtId="0" fontId="25" fillId="24" borderId="11" xfId="0" applyFont="1" applyFill="1" applyBorder="1" applyAlignment="1" applyProtection="1">
      <alignment horizontal="center" vertical="center"/>
      <protection locked="0"/>
    </xf>
    <xf numFmtId="0" fontId="25" fillId="24" borderId="0" xfId="0" applyFont="1" applyFill="1" applyAlignment="1" applyProtection="1">
      <alignment horizontal="center" vertical="center"/>
      <protection locked="0"/>
    </xf>
    <xf numFmtId="0" fontId="25" fillId="24" borderId="12" xfId="0" applyFont="1" applyFill="1" applyBorder="1" applyAlignment="1">
      <alignment horizontal="center" vertical="center"/>
    </xf>
    <xf numFmtId="0" fontId="25" fillId="24" borderId="11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6" fillId="24" borderId="20" xfId="32" applyFont="1" applyFill="1" applyBorder="1" applyAlignment="1">
      <alignment horizontal="center" vertical="center"/>
    </xf>
    <xf numFmtId="0" fontId="26" fillId="24" borderId="19" xfId="32" applyFont="1" applyFill="1" applyBorder="1" applyAlignment="1">
      <alignment horizontal="center" vertical="center"/>
    </xf>
    <xf numFmtId="0" fontId="22" fillId="0" borderId="0" xfId="0" applyFont="1" applyAlignment="1" applyProtection="1">
      <alignment vertical="center"/>
      <protection locked="0"/>
    </xf>
    <xf numFmtId="0" fontId="21" fillId="24" borderId="0" xfId="0" applyFont="1" applyFill="1" applyAlignment="1" applyProtection="1">
      <alignment vertical="center" wrapText="1"/>
      <protection locked="0"/>
    </xf>
    <xf numFmtId="0" fontId="21" fillId="28" borderId="0" xfId="0" applyFont="1" applyFill="1" applyAlignment="1" applyProtection="1">
      <alignment vertical="center"/>
      <protection locked="0"/>
    </xf>
    <xf numFmtId="0" fontId="22" fillId="28" borderId="0" xfId="0" applyFont="1" applyFill="1" applyAlignment="1" applyProtection="1">
      <alignment vertical="center"/>
      <protection locked="0"/>
    </xf>
    <xf numFmtId="0" fontId="27" fillId="24" borderId="0" xfId="0" applyFont="1" applyFill="1" applyAlignment="1" applyProtection="1">
      <alignment vertical="center"/>
      <protection locked="0"/>
    </xf>
    <xf numFmtId="0" fontId="28" fillId="24" borderId="0" xfId="0" applyFont="1" applyFill="1" applyAlignment="1" applyProtection="1">
      <alignment vertical="center"/>
      <protection locked="0"/>
    </xf>
    <xf numFmtId="0" fontId="28" fillId="28" borderId="0" xfId="0" applyFont="1" applyFill="1" applyAlignment="1" applyProtection="1">
      <alignment vertical="center"/>
      <protection locked="0"/>
    </xf>
    <xf numFmtId="0" fontId="26" fillId="28" borderId="0" xfId="0" applyFont="1" applyFill="1" applyAlignment="1" applyProtection="1">
      <alignment vertical="center"/>
      <protection locked="0"/>
    </xf>
    <xf numFmtId="0" fontId="21" fillId="24" borderId="15" xfId="0" applyFont="1" applyFill="1" applyBorder="1" applyAlignment="1" applyProtection="1">
      <alignment horizontal="justify" vertical="center" wrapText="1"/>
      <protection locked="0"/>
    </xf>
    <xf numFmtId="0" fontId="21" fillId="24" borderId="14" xfId="0" applyFont="1" applyFill="1" applyBorder="1" applyAlignment="1" applyProtection="1">
      <alignment horizontal="justify" vertical="center" wrapText="1"/>
      <protection locked="0"/>
    </xf>
    <xf numFmtId="0" fontId="25" fillId="24" borderId="27" xfId="0" applyFont="1" applyFill="1" applyBorder="1" applyAlignment="1" applyProtection="1">
      <alignment vertical="center"/>
      <protection locked="0"/>
    </xf>
    <xf numFmtId="0" fontId="25" fillId="24" borderId="28" xfId="0" applyFont="1" applyFill="1" applyBorder="1" applyAlignment="1" applyProtection="1">
      <alignment vertical="center"/>
      <protection locked="0"/>
    </xf>
    <xf numFmtId="9" fontId="25" fillId="24" borderId="28" xfId="0" applyNumberFormat="1" applyFont="1" applyFill="1" applyBorder="1" applyAlignment="1" applyProtection="1">
      <alignment vertical="center"/>
      <protection locked="0"/>
    </xf>
    <xf numFmtId="0" fontId="26" fillId="24" borderId="23" xfId="32" applyFont="1" applyFill="1" applyBorder="1" applyAlignment="1">
      <alignment vertical="center"/>
    </xf>
    <xf numFmtId="0" fontId="26" fillId="24" borderId="20" xfId="32" applyFont="1" applyFill="1" applyBorder="1" applyAlignment="1">
      <alignment vertical="center"/>
    </xf>
    <xf numFmtId="0" fontId="26" fillId="24" borderId="17" xfId="32" applyFont="1" applyFill="1" applyBorder="1" applyAlignment="1">
      <alignment vertical="center"/>
    </xf>
    <xf numFmtId="165" fontId="26" fillId="29" borderId="18" xfId="34" applyNumberFormat="1" applyFont="1" applyFill="1" applyBorder="1" applyAlignment="1" applyProtection="1">
      <alignment horizontal="center" vertical="center"/>
    </xf>
    <xf numFmtId="0" fontId="23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26" fillId="28" borderId="0" xfId="0" applyFont="1" applyFill="1" applyAlignment="1">
      <alignment horizontal="center"/>
    </xf>
    <xf numFmtId="0" fontId="26" fillId="28" borderId="0" xfId="0" applyFont="1" applyFill="1" applyAlignment="1">
      <alignment horizontal="center" vertical="center"/>
    </xf>
    <xf numFmtId="0" fontId="21" fillId="0" borderId="17" xfId="32" applyFont="1" applyBorder="1" applyAlignment="1">
      <alignment horizontal="center" vertical="center" wrapText="1"/>
    </xf>
    <xf numFmtId="0" fontId="1" fillId="24" borderId="14" xfId="0" applyFont="1" applyFill="1" applyBorder="1" applyAlignment="1" applyProtection="1">
      <alignment horizontal="justify" vertical="center" wrapText="1"/>
      <protection locked="0"/>
    </xf>
    <xf numFmtId="0" fontId="21" fillId="24" borderId="16" xfId="0" applyFont="1" applyFill="1" applyBorder="1" applyAlignment="1" applyProtection="1">
      <alignment horizontal="justify" vertical="center" wrapText="1"/>
      <protection locked="0"/>
    </xf>
    <xf numFmtId="0" fontId="1" fillId="24" borderId="45" xfId="0" applyFont="1" applyFill="1" applyBorder="1" applyAlignment="1" applyProtection="1">
      <alignment horizontal="justify" vertical="center" wrapText="1"/>
      <protection locked="0"/>
    </xf>
    <xf numFmtId="0" fontId="25" fillId="30" borderId="48" xfId="32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  <protection locked="0"/>
    </xf>
    <xf numFmtId="0" fontId="21" fillId="0" borderId="46" xfId="0" applyFont="1" applyBorder="1" applyAlignment="1" applyProtection="1">
      <alignment horizontal="center" vertical="center" wrapText="1"/>
      <protection locked="0"/>
    </xf>
    <xf numFmtId="0" fontId="21" fillId="0" borderId="46" xfId="32" applyFont="1" applyBorder="1" applyAlignment="1">
      <alignment horizontal="center" vertical="center" wrapText="1"/>
    </xf>
    <xf numFmtId="0" fontId="28" fillId="30" borderId="17" xfId="0" applyFont="1" applyFill="1" applyBorder="1" applyAlignment="1">
      <alignment horizontal="center" vertical="center" wrapText="1"/>
    </xf>
    <xf numFmtId="165" fontId="26" fillId="29" borderId="40" xfId="34" applyNumberFormat="1" applyFont="1" applyFill="1" applyBorder="1" applyAlignment="1" applyProtection="1">
      <alignment horizontal="center" vertical="center"/>
    </xf>
    <xf numFmtId="0" fontId="21" fillId="28" borderId="0" xfId="0" applyFont="1" applyFill="1" applyAlignment="1">
      <alignment horizontal="center"/>
    </xf>
    <xf numFmtId="0" fontId="21" fillId="0" borderId="0" xfId="0" applyFont="1" applyAlignment="1" applyProtection="1">
      <alignment horizontal="center"/>
      <protection locked="0"/>
    </xf>
    <xf numFmtId="0" fontId="21" fillId="0" borderId="0" xfId="0" applyFont="1"/>
    <xf numFmtId="0" fontId="22" fillId="24" borderId="0" xfId="0" applyFont="1" applyFill="1"/>
    <xf numFmtId="0" fontId="21" fillId="0" borderId="20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9" fontId="26" fillId="31" borderId="20" xfId="34" applyFont="1" applyFill="1" applyBorder="1" applyAlignment="1" applyProtection="1">
      <alignment horizontal="center" vertical="center" wrapText="1"/>
    </xf>
    <xf numFmtId="10" fontId="26" fillId="31" borderId="23" xfId="0" applyNumberFormat="1" applyFont="1" applyFill="1" applyBorder="1" applyAlignment="1">
      <alignment horizontal="center" vertical="center" wrapText="1"/>
    </xf>
    <xf numFmtId="10" fontId="26" fillId="31" borderId="17" xfId="0" applyNumberFormat="1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9" fillId="0" borderId="39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19" xfId="0" applyFont="1" applyBorder="1" applyAlignment="1">
      <alignment vertical="center"/>
    </xf>
    <xf numFmtId="0" fontId="23" fillId="0" borderId="16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9" fillId="0" borderId="34" xfId="0" applyFont="1" applyBorder="1" applyAlignment="1">
      <alignment vertical="center"/>
    </xf>
    <xf numFmtId="0" fontId="29" fillId="0" borderId="23" xfId="0" applyFont="1" applyBorder="1" applyAlignment="1">
      <alignment vertical="center"/>
    </xf>
    <xf numFmtId="0" fontId="29" fillId="0" borderId="40" xfId="0" applyFont="1" applyBorder="1" applyAlignment="1">
      <alignment vertical="center"/>
    </xf>
    <xf numFmtId="0" fontId="23" fillId="0" borderId="14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9" fillId="0" borderId="30" xfId="0" applyFont="1" applyBorder="1" applyAlignment="1">
      <alignment vertical="center"/>
    </xf>
    <xf numFmtId="0" fontId="29" fillId="0" borderId="17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6" fillId="24" borderId="22" xfId="32" applyFont="1" applyFill="1" applyBorder="1" applyAlignment="1" applyProtection="1">
      <alignment horizontal="center" vertical="center"/>
      <protection locked="0"/>
    </xf>
    <xf numFmtId="0" fontId="26" fillId="24" borderId="24" xfId="32" applyFont="1" applyFill="1" applyBorder="1" applyAlignment="1" applyProtection="1">
      <alignment horizontal="center" vertical="center"/>
      <protection locked="0"/>
    </xf>
    <xf numFmtId="0" fontId="21" fillId="0" borderId="9" xfId="32" applyFont="1" applyBorder="1" applyAlignment="1" applyProtection="1">
      <alignment horizontal="center" vertical="center"/>
      <protection locked="0"/>
    </xf>
    <xf numFmtId="0" fontId="21" fillId="0" borderId="22" xfId="32" applyFont="1" applyBorder="1" applyAlignment="1" applyProtection="1">
      <alignment horizontal="center" vertical="center"/>
      <protection locked="0"/>
    </xf>
    <xf numFmtId="0" fontId="21" fillId="0" borderId="24" xfId="32" applyFont="1" applyBorder="1" applyAlignment="1" applyProtection="1">
      <alignment horizontal="center" vertical="center"/>
      <protection locked="0"/>
    </xf>
    <xf numFmtId="0" fontId="25" fillId="30" borderId="12" xfId="0" applyFont="1" applyFill="1" applyBorder="1" applyAlignment="1">
      <alignment horizontal="center" vertical="center" wrapText="1"/>
    </xf>
    <xf numFmtId="0" fontId="25" fillId="30" borderId="11" xfId="0" applyFont="1" applyFill="1" applyBorder="1" applyAlignment="1">
      <alignment horizontal="center" vertical="center" wrapText="1"/>
    </xf>
    <xf numFmtId="0" fontId="25" fillId="30" borderId="13" xfId="0" applyFont="1" applyFill="1" applyBorder="1" applyAlignment="1">
      <alignment horizontal="center" vertical="center" wrapText="1"/>
    </xf>
    <xf numFmtId="0" fontId="25" fillId="30" borderId="27" xfId="0" applyFont="1" applyFill="1" applyBorder="1" applyAlignment="1">
      <alignment horizontal="center" vertical="center" wrapText="1"/>
    </xf>
    <xf numFmtId="0" fontId="25" fillId="30" borderId="28" xfId="0" applyFont="1" applyFill="1" applyBorder="1" applyAlignment="1">
      <alignment horizontal="center" vertical="center" wrapText="1"/>
    </xf>
    <xf numFmtId="0" fontId="25" fillId="30" borderId="29" xfId="0" applyFont="1" applyFill="1" applyBorder="1" applyAlignment="1">
      <alignment horizontal="center" vertical="center" wrapText="1"/>
    </xf>
    <xf numFmtId="0" fontId="25" fillId="30" borderId="9" xfId="32" applyFont="1" applyFill="1" applyBorder="1" applyAlignment="1">
      <alignment horizontal="center" vertical="center" wrapText="1"/>
    </xf>
    <xf numFmtId="0" fontId="25" fillId="30" borderId="22" xfId="32" applyFont="1" applyFill="1" applyBorder="1" applyAlignment="1">
      <alignment horizontal="center" vertical="center" wrapText="1"/>
    </xf>
    <xf numFmtId="0" fontId="25" fillId="30" borderId="24" xfId="32" applyFont="1" applyFill="1" applyBorder="1" applyAlignment="1">
      <alignment horizontal="center" vertical="center" wrapText="1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6" fillId="0" borderId="9" xfId="32" applyFont="1" applyBorder="1" applyAlignment="1" applyProtection="1">
      <alignment horizontal="center" vertical="center"/>
      <protection locked="0"/>
    </xf>
    <xf numFmtId="0" fontId="26" fillId="0" borderId="22" xfId="32" applyFont="1" applyBorder="1" applyAlignment="1" applyProtection="1">
      <alignment horizontal="center" vertical="center"/>
      <protection locked="0"/>
    </xf>
    <xf numFmtId="0" fontId="26" fillId="0" borderId="24" xfId="32" applyFont="1" applyBorder="1" applyAlignment="1" applyProtection="1">
      <alignment horizontal="center" vertical="center"/>
      <protection locked="0"/>
    </xf>
    <xf numFmtId="0" fontId="21" fillId="24" borderId="9" xfId="32" applyFont="1" applyFill="1" applyBorder="1" applyAlignment="1" applyProtection="1">
      <alignment horizontal="center" vertical="center" wrapText="1"/>
      <protection locked="0"/>
    </xf>
    <xf numFmtId="0" fontId="21" fillId="24" borderId="22" xfId="32" applyFont="1" applyFill="1" applyBorder="1" applyAlignment="1" applyProtection="1">
      <alignment horizontal="center" vertical="center"/>
      <protection locked="0"/>
    </xf>
    <xf numFmtId="0" fontId="21" fillId="24" borderId="24" xfId="32" applyFont="1" applyFill="1" applyBorder="1" applyAlignment="1" applyProtection="1">
      <alignment horizontal="center" vertical="center"/>
      <protection locked="0"/>
    </xf>
    <xf numFmtId="0" fontId="26" fillId="0" borderId="9" xfId="32" applyFont="1" applyBorder="1" applyAlignment="1" applyProtection="1">
      <alignment horizontal="justify" vertical="center" wrapText="1"/>
      <protection locked="0"/>
    </xf>
    <xf numFmtId="0" fontId="21" fillId="0" borderId="22" xfId="32" applyFont="1" applyBorder="1" applyAlignment="1" applyProtection="1">
      <alignment horizontal="justify" vertical="center"/>
      <protection locked="0"/>
    </xf>
    <xf numFmtId="0" fontId="21" fillId="0" borderId="24" xfId="32" applyFont="1" applyBorder="1" applyAlignment="1" applyProtection="1">
      <alignment horizontal="justify" vertical="center"/>
      <protection locked="0"/>
    </xf>
    <xf numFmtId="0" fontId="25" fillId="24" borderId="9" xfId="0" applyFont="1" applyFill="1" applyBorder="1" applyAlignment="1" applyProtection="1">
      <alignment horizontal="center" vertical="center"/>
      <protection locked="0"/>
    </xf>
    <xf numFmtId="0" fontId="25" fillId="24" borderId="22" xfId="0" applyFont="1" applyFill="1" applyBorder="1" applyAlignment="1" applyProtection="1">
      <alignment horizontal="center" vertical="center"/>
      <protection locked="0"/>
    </xf>
    <xf numFmtId="0" fontId="25" fillId="24" borderId="24" xfId="0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0" fontId="25" fillId="30" borderId="9" xfId="0" applyFont="1" applyFill="1" applyBorder="1" applyAlignment="1">
      <alignment horizontal="center" vertical="center"/>
    </xf>
    <xf numFmtId="0" fontId="25" fillId="30" borderId="22" xfId="0" applyFont="1" applyFill="1" applyBorder="1" applyAlignment="1">
      <alignment horizontal="center" vertical="center"/>
    </xf>
    <xf numFmtId="0" fontId="25" fillId="30" borderId="24" xfId="0" applyFont="1" applyFill="1" applyBorder="1" applyAlignment="1">
      <alignment horizontal="center" vertical="center"/>
    </xf>
    <xf numFmtId="0" fontId="26" fillId="24" borderId="9" xfId="32" applyFont="1" applyFill="1" applyBorder="1" applyAlignment="1" applyProtection="1">
      <alignment horizontal="center" vertical="center"/>
      <protection locked="0"/>
    </xf>
    <xf numFmtId="0" fontId="25" fillId="24" borderId="9" xfId="32" applyFont="1" applyFill="1" applyBorder="1" applyAlignment="1" applyProtection="1">
      <alignment horizontal="center" vertical="center"/>
      <protection locked="0"/>
    </xf>
    <xf numFmtId="0" fontId="25" fillId="24" borderId="22" xfId="32" applyFont="1" applyFill="1" applyBorder="1" applyAlignment="1" applyProtection="1">
      <alignment horizontal="center" vertical="center"/>
      <protection locked="0"/>
    </xf>
    <xf numFmtId="0" fontId="25" fillId="24" borderId="24" xfId="32" applyFont="1" applyFill="1" applyBorder="1" applyAlignment="1" applyProtection="1">
      <alignment horizontal="center" vertical="center"/>
      <protection locked="0"/>
    </xf>
    <xf numFmtId="0" fontId="26" fillId="24" borderId="9" xfId="32" applyFont="1" applyFill="1" applyBorder="1" applyAlignment="1" applyProtection="1">
      <alignment horizontal="center" vertical="center" wrapText="1"/>
      <protection locked="0"/>
    </xf>
    <xf numFmtId="9" fontId="26" fillId="24" borderId="9" xfId="0" applyNumberFormat="1" applyFont="1" applyFill="1" applyBorder="1" applyAlignment="1" applyProtection="1">
      <alignment horizontal="center" vertical="center" wrapText="1"/>
      <protection locked="0"/>
    </xf>
    <xf numFmtId="0" fontId="26" fillId="24" borderId="22" xfId="0" applyFont="1" applyFill="1" applyBorder="1" applyAlignment="1" applyProtection="1">
      <alignment horizontal="center" vertical="center" wrapText="1"/>
      <protection locked="0"/>
    </xf>
    <xf numFmtId="0" fontId="26" fillId="24" borderId="24" xfId="0" applyFont="1" applyFill="1" applyBorder="1" applyAlignment="1" applyProtection="1">
      <alignment horizontal="center" vertical="center" wrapText="1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26" xfId="0" applyFont="1" applyBorder="1" applyAlignment="1" applyProtection="1">
      <alignment horizontal="center" vertical="center"/>
      <protection locked="0"/>
    </xf>
    <xf numFmtId="0" fontId="26" fillId="24" borderId="9" xfId="0" applyFont="1" applyFill="1" applyBorder="1" applyAlignment="1" applyProtection="1">
      <alignment horizontal="center" vertical="center" wrapText="1"/>
      <protection locked="0"/>
    </xf>
    <xf numFmtId="0" fontId="26" fillId="26" borderId="22" xfId="0" applyFont="1" applyFill="1" applyBorder="1" applyAlignment="1">
      <alignment horizontal="center" vertical="center" wrapText="1"/>
    </xf>
    <xf numFmtId="0" fontId="26" fillId="27" borderId="9" xfId="0" applyFont="1" applyFill="1" applyBorder="1" applyAlignment="1">
      <alignment horizontal="center" vertical="center" wrapText="1"/>
    </xf>
    <xf numFmtId="0" fontId="26" fillId="27" borderId="24" xfId="0" applyFont="1" applyFill="1" applyBorder="1" applyAlignment="1">
      <alignment horizontal="center" vertical="center" wrapText="1"/>
    </xf>
    <xf numFmtId="0" fontId="25" fillId="24" borderId="12" xfId="32" applyFont="1" applyFill="1" applyBorder="1" applyAlignment="1" applyProtection="1">
      <alignment horizontal="center" vertical="center"/>
      <protection locked="0"/>
    </xf>
    <xf numFmtId="0" fontId="25" fillId="24" borderId="11" xfId="32" applyFont="1" applyFill="1" applyBorder="1" applyAlignment="1" applyProtection="1">
      <alignment horizontal="center" vertical="center"/>
      <protection locked="0"/>
    </xf>
    <xf numFmtId="0" fontId="25" fillId="24" borderId="13" xfId="32" applyFont="1" applyFill="1" applyBorder="1" applyAlignment="1" applyProtection="1">
      <alignment horizontal="center" vertical="center"/>
      <protection locked="0"/>
    </xf>
    <xf numFmtId="0" fontId="25" fillId="30" borderId="15" xfId="0" applyFont="1" applyFill="1" applyBorder="1" applyAlignment="1">
      <alignment horizontal="center" vertical="center"/>
    </xf>
    <xf numFmtId="0" fontId="25" fillId="30" borderId="20" xfId="0" applyFont="1" applyFill="1" applyBorder="1" applyAlignment="1">
      <alignment horizontal="center" vertical="center"/>
    </xf>
    <xf numFmtId="0" fontId="25" fillId="30" borderId="19" xfId="0" applyFont="1" applyFill="1" applyBorder="1" applyAlignment="1">
      <alignment horizontal="center" vertical="center"/>
    </xf>
    <xf numFmtId="0" fontId="21" fillId="24" borderId="20" xfId="32" applyFont="1" applyFill="1" applyBorder="1" applyAlignment="1" applyProtection="1">
      <alignment horizontal="justify" vertical="center" wrapText="1"/>
      <protection locked="0"/>
    </xf>
    <xf numFmtId="0" fontId="21" fillId="24" borderId="20" xfId="0" applyFont="1" applyFill="1" applyBorder="1" applyAlignment="1" applyProtection="1">
      <alignment horizontal="center" vertical="center"/>
      <protection locked="0"/>
    </xf>
    <xf numFmtId="0" fontId="21" fillId="24" borderId="20" xfId="0" applyFont="1" applyFill="1" applyBorder="1" applyAlignment="1" applyProtection="1">
      <alignment horizontal="center" vertical="center" wrapText="1"/>
      <protection locked="0"/>
    </xf>
    <xf numFmtId="0" fontId="21" fillId="24" borderId="19" xfId="0" applyFont="1" applyFill="1" applyBorder="1" applyAlignment="1" applyProtection="1">
      <alignment horizontal="center" vertical="center" wrapText="1"/>
      <protection locked="0"/>
    </xf>
    <xf numFmtId="0" fontId="21" fillId="24" borderId="17" xfId="32" applyFont="1" applyFill="1" applyBorder="1" applyAlignment="1" applyProtection="1">
      <alignment horizontal="justify" vertical="center" wrapText="1"/>
      <protection locked="0"/>
    </xf>
    <xf numFmtId="0" fontId="21" fillId="24" borderId="17" xfId="0" applyFont="1" applyFill="1" applyBorder="1" applyAlignment="1" applyProtection="1">
      <alignment horizontal="center" vertical="center"/>
      <protection locked="0"/>
    </xf>
    <xf numFmtId="0" fontId="21" fillId="24" borderId="17" xfId="0" applyFont="1" applyFill="1" applyBorder="1" applyAlignment="1" applyProtection="1">
      <alignment horizontal="center" vertical="center" wrapText="1"/>
      <protection locked="0"/>
    </xf>
    <xf numFmtId="0" fontId="21" fillId="24" borderId="18" xfId="0" applyFont="1" applyFill="1" applyBorder="1" applyAlignment="1" applyProtection="1">
      <alignment horizontal="center" vertical="center" wrapText="1"/>
      <protection locked="0"/>
    </xf>
    <xf numFmtId="0" fontId="26" fillId="28" borderId="12" xfId="32" applyFont="1" applyFill="1" applyBorder="1" applyAlignment="1" applyProtection="1">
      <alignment horizontal="left" vertical="center" wrapText="1"/>
      <protection locked="0"/>
    </xf>
    <xf numFmtId="0" fontId="26" fillId="28" borderId="11" xfId="32" applyFont="1" applyFill="1" applyBorder="1" applyAlignment="1" applyProtection="1">
      <alignment horizontal="left" vertical="center" wrapText="1"/>
      <protection locked="0"/>
    </xf>
    <xf numFmtId="0" fontId="26" fillId="28" borderId="13" xfId="32" applyFont="1" applyFill="1" applyBorder="1" applyAlignment="1" applyProtection="1">
      <alignment horizontal="left" vertical="center" wrapText="1"/>
      <protection locked="0"/>
    </xf>
    <xf numFmtId="0" fontId="25" fillId="30" borderId="31" xfId="32" applyFont="1" applyFill="1" applyBorder="1" applyAlignment="1">
      <alignment horizontal="center" vertical="center" wrapText="1"/>
    </xf>
    <xf numFmtId="0" fontId="25" fillId="30" borderId="41" xfId="32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/>
    </xf>
    <xf numFmtId="0" fontId="26" fillId="24" borderId="11" xfId="0" applyFont="1" applyFill="1" applyBorder="1" applyAlignment="1">
      <alignment horizontal="center" vertical="center"/>
    </xf>
    <xf numFmtId="0" fontId="26" fillId="24" borderId="13" xfId="0" applyFont="1" applyFill="1" applyBorder="1" applyAlignment="1">
      <alignment horizontal="center" vertical="center"/>
    </xf>
    <xf numFmtId="0" fontId="26" fillId="24" borderId="25" xfId="0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vertical="center"/>
    </xf>
    <xf numFmtId="0" fontId="26" fillId="24" borderId="26" xfId="0" applyFont="1" applyFill="1" applyBorder="1" applyAlignment="1">
      <alignment horizontal="center" vertical="center"/>
    </xf>
    <xf numFmtId="0" fontId="26" fillId="24" borderId="27" xfId="0" applyFont="1" applyFill="1" applyBorder="1" applyAlignment="1">
      <alignment horizontal="center" vertical="center"/>
    </xf>
    <xf numFmtId="0" fontId="26" fillId="24" borderId="28" xfId="0" applyFont="1" applyFill="1" applyBorder="1" applyAlignment="1">
      <alignment horizontal="center" vertical="center"/>
    </xf>
    <xf numFmtId="0" fontId="26" fillId="24" borderId="29" xfId="0" applyFont="1" applyFill="1" applyBorder="1" applyAlignment="1">
      <alignment horizontal="center" vertical="center"/>
    </xf>
    <xf numFmtId="0" fontId="21" fillId="0" borderId="0" xfId="0" applyFont="1" applyAlignment="1" applyProtection="1">
      <alignment horizontal="center" vertical="center"/>
      <protection locked="0"/>
    </xf>
    <xf numFmtId="0" fontId="25" fillId="30" borderId="15" xfId="32" applyFont="1" applyFill="1" applyBorder="1" applyAlignment="1">
      <alignment horizontal="center" vertical="center" wrapText="1"/>
    </xf>
    <xf numFmtId="0" fontId="25" fillId="30" borderId="14" xfId="32" applyFont="1" applyFill="1" applyBorder="1" applyAlignment="1">
      <alignment horizontal="center" vertical="center" wrapText="1"/>
    </xf>
    <xf numFmtId="0" fontId="25" fillId="30" borderId="9" xfId="0" applyFont="1" applyFill="1" applyBorder="1" applyAlignment="1" applyProtection="1">
      <alignment horizontal="center" vertical="center"/>
      <protection locked="0"/>
    </xf>
    <xf numFmtId="0" fontId="25" fillId="30" borderId="22" xfId="0" applyFont="1" applyFill="1" applyBorder="1" applyAlignment="1" applyProtection="1">
      <alignment horizontal="center" vertical="center"/>
      <protection locked="0"/>
    </xf>
    <xf numFmtId="0" fontId="25" fillId="30" borderId="24" xfId="0" applyFont="1" applyFill="1" applyBorder="1" applyAlignment="1" applyProtection="1">
      <alignment horizontal="center" vertical="center"/>
      <protection locked="0"/>
    </xf>
    <xf numFmtId="165" fontId="26" fillId="29" borderId="17" xfId="34" applyNumberFormat="1" applyFont="1" applyFill="1" applyBorder="1" applyAlignment="1" applyProtection="1">
      <alignment horizontal="center" vertical="center"/>
    </xf>
    <xf numFmtId="0" fontId="26" fillId="28" borderId="42" xfId="32" applyFont="1" applyFill="1" applyBorder="1" applyAlignment="1" applyProtection="1">
      <alignment horizontal="left" vertical="center" wrapText="1"/>
      <protection locked="0"/>
    </xf>
    <xf numFmtId="0" fontId="26" fillId="28" borderId="43" xfId="32" applyFont="1" applyFill="1" applyBorder="1" applyAlignment="1" applyProtection="1">
      <alignment horizontal="left" vertical="center" wrapText="1"/>
      <protection locked="0"/>
    </xf>
    <xf numFmtId="0" fontId="26" fillId="28" borderId="44" xfId="32" applyFont="1" applyFill="1" applyBorder="1" applyAlignment="1" applyProtection="1">
      <alignment horizontal="left" vertical="center" wrapText="1"/>
      <protection locked="0"/>
    </xf>
    <xf numFmtId="0" fontId="26" fillId="0" borderId="25" xfId="32" applyFont="1" applyBorder="1" applyAlignment="1" applyProtection="1">
      <alignment horizontal="justify" vertical="center" wrapText="1"/>
      <protection locked="0"/>
    </xf>
    <xf numFmtId="0" fontId="26" fillId="0" borderId="0" xfId="32" applyFont="1" applyAlignment="1" applyProtection="1">
      <alignment horizontal="justify" vertical="center" wrapText="1"/>
      <protection locked="0"/>
    </xf>
    <xf numFmtId="0" fontId="26" fillId="0" borderId="26" xfId="32" applyFont="1" applyBorder="1" applyAlignment="1" applyProtection="1">
      <alignment horizontal="justify" vertical="center" wrapText="1"/>
      <protection locked="0"/>
    </xf>
    <xf numFmtId="0" fontId="26" fillId="0" borderId="22" xfId="32" applyFont="1" applyBorder="1" applyAlignment="1" applyProtection="1">
      <alignment horizontal="center" vertical="center" wrapText="1"/>
      <protection locked="0"/>
    </xf>
    <xf numFmtId="0" fontId="26" fillId="0" borderId="24" xfId="32" applyFont="1" applyBorder="1" applyAlignment="1" applyProtection="1">
      <alignment horizontal="center" vertical="center" wrapText="1"/>
      <protection locked="0"/>
    </xf>
    <xf numFmtId="10" fontId="26" fillId="0" borderId="20" xfId="0" applyNumberFormat="1" applyFont="1" applyBorder="1" applyAlignment="1">
      <alignment horizontal="center" vertical="center" wrapText="1"/>
    </xf>
    <xf numFmtId="10" fontId="26" fillId="0" borderId="17" xfId="0" applyNumberFormat="1" applyFont="1" applyBorder="1" applyAlignment="1">
      <alignment horizontal="center" vertical="center" wrapText="1"/>
    </xf>
    <xf numFmtId="0" fontId="21" fillId="0" borderId="20" xfId="0" applyFont="1" applyBorder="1" applyAlignment="1" applyProtection="1">
      <alignment horizontal="left" vertical="top" wrapText="1"/>
      <protection locked="0"/>
    </xf>
    <xf numFmtId="0" fontId="21" fillId="0" borderId="19" xfId="0" applyFont="1" applyBorder="1" applyAlignment="1" applyProtection="1">
      <alignment horizontal="left" vertical="top" wrapText="1"/>
      <protection locked="0"/>
    </xf>
    <xf numFmtId="0" fontId="21" fillId="0" borderId="17" xfId="0" applyFont="1" applyBorder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1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6" fillId="28" borderId="0" xfId="0" applyFont="1" applyFill="1" applyAlignment="1">
      <alignment horizontal="center" vertical="center"/>
    </xf>
    <xf numFmtId="0" fontId="21" fillId="0" borderId="23" xfId="0" applyFont="1" applyBorder="1" applyAlignment="1" applyProtection="1">
      <alignment horizontal="left" vertical="top" wrapText="1"/>
      <protection locked="0"/>
    </xf>
    <xf numFmtId="0" fontId="21" fillId="0" borderId="40" xfId="0" applyFont="1" applyBorder="1" applyAlignment="1" applyProtection="1">
      <alignment horizontal="left" vertical="top" wrapText="1"/>
      <protection locked="0"/>
    </xf>
    <xf numFmtId="0" fontId="21" fillId="0" borderId="23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1" fillId="0" borderId="23" xfId="0" applyFont="1" applyBorder="1" applyAlignment="1">
      <alignment horizontal="left" vertical="center"/>
    </xf>
    <xf numFmtId="0" fontId="28" fillId="30" borderId="54" xfId="0" applyFont="1" applyFill="1" applyBorder="1" applyAlignment="1">
      <alignment horizontal="center" vertical="center" wrapText="1"/>
    </xf>
    <xf numFmtId="0" fontId="28" fillId="30" borderId="55" xfId="0" applyFont="1" applyFill="1" applyBorder="1" applyAlignment="1">
      <alignment horizontal="center" vertical="center" wrapText="1"/>
    </xf>
    <xf numFmtId="0" fontId="28" fillId="30" borderId="20" xfId="0" applyFont="1" applyFill="1" applyBorder="1" applyAlignment="1">
      <alignment horizontal="center" vertical="center" wrapText="1"/>
    </xf>
    <xf numFmtId="0" fontId="28" fillId="30" borderId="21" xfId="0" applyFont="1" applyFill="1" applyBorder="1" applyAlignment="1">
      <alignment horizontal="center" vertical="center" wrapText="1"/>
    </xf>
    <xf numFmtId="0" fontId="28" fillId="30" borderId="19" xfId="0" applyFont="1" applyFill="1" applyBorder="1" applyAlignment="1">
      <alignment horizontal="center" vertical="center" wrapText="1"/>
    </xf>
    <xf numFmtId="0" fontId="28" fillId="30" borderId="56" xfId="0" applyFont="1" applyFill="1" applyBorder="1" applyAlignment="1">
      <alignment horizontal="center" vertical="center" wrapText="1"/>
    </xf>
    <xf numFmtId="0" fontId="21" fillId="24" borderId="23" xfId="0" applyFont="1" applyFill="1" applyBorder="1" applyAlignment="1" applyProtection="1">
      <alignment horizontal="center" vertical="center"/>
      <protection locked="0"/>
    </xf>
    <xf numFmtId="0" fontId="21" fillId="24" borderId="23" xfId="0" applyFont="1" applyFill="1" applyBorder="1" applyAlignment="1" applyProtection="1">
      <alignment horizontal="center" vertical="center" wrapText="1"/>
      <protection locked="0"/>
    </xf>
    <xf numFmtId="0" fontId="21" fillId="24" borderId="40" xfId="0" applyFont="1" applyFill="1" applyBorder="1" applyAlignment="1" applyProtection="1">
      <alignment horizontal="center" vertical="center" wrapText="1"/>
      <protection locked="0"/>
    </xf>
    <xf numFmtId="10" fontId="26" fillId="0" borderId="46" xfId="0" applyNumberFormat="1" applyFont="1" applyBorder="1" applyAlignment="1">
      <alignment horizontal="center" vertical="center" wrapText="1"/>
    </xf>
    <xf numFmtId="0" fontId="21" fillId="0" borderId="46" xfId="0" applyFont="1" applyBorder="1" applyAlignment="1" applyProtection="1">
      <alignment horizontal="left" vertical="top" wrapText="1"/>
      <protection locked="0"/>
    </xf>
    <xf numFmtId="0" fontId="21" fillId="0" borderId="47" xfId="0" applyFont="1" applyBorder="1" applyAlignment="1" applyProtection="1">
      <alignment horizontal="left" vertical="top" wrapText="1"/>
      <protection locked="0"/>
    </xf>
    <xf numFmtId="0" fontId="28" fillId="30" borderId="48" xfId="0" applyFont="1" applyFill="1" applyBorder="1" applyAlignment="1">
      <alignment horizontal="center" vertical="center" wrapText="1"/>
    </xf>
    <xf numFmtId="0" fontId="28" fillId="30" borderId="17" xfId="0" applyFont="1" applyFill="1" applyBorder="1" applyAlignment="1">
      <alignment horizontal="center" vertical="center" wrapText="1"/>
    </xf>
    <xf numFmtId="0" fontId="28" fillId="30" borderId="18" xfId="0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1" fillId="24" borderId="17" xfId="0" applyFont="1" applyFill="1" applyBorder="1" applyAlignment="1" applyProtection="1">
      <alignment horizontal="center" vertical="center"/>
      <protection locked="0"/>
    </xf>
    <xf numFmtId="0" fontId="1" fillId="24" borderId="17" xfId="0" quotePrefix="1" applyFont="1" applyFill="1" applyBorder="1" applyAlignment="1" applyProtection="1">
      <alignment horizontal="justify" vertical="center" wrapText="1"/>
      <protection locked="0"/>
    </xf>
    <xf numFmtId="0" fontId="1" fillId="24" borderId="17" xfId="0" applyFont="1" applyFill="1" applyBorder="1" applyAlignment="1" applyProtection="1">
      <alignment horizontal="justify" vertical="center" wrapText="1"/>
      <protection locked="0"/>
    </xf>
    <xf numFmtId="0" fontId="1" fillId="24" borderId="18" xfId="0" applyFont="1" applyFill="1" applyBorder="1" applyAlignment="1" applyProtection="1">
      <alignment horizontal="justify" vertical="center" wrapText="1"/>
      <protection locked="0"/>
    </xf>
    <xf numFmtId="0" fontId="1" fillId="24" borderId="46" xfId="0" applyFont="1" applyFill="1" applyBorder="1" applyAlignment="1" applyProtection="1">
      <alignment horizontal="center" vertical="center" wrapText="1"/>
      <protection locked="0"/>
    </xf>
    <xf numFmtId="0" fontId="1" fillId="24" borderId="46" xfId="0" applyFont="1" applyFill="1" applyBorder="1" applyAlignment="1" applyProtection="1">
      <alignment horizontal="center" vertical="center"/>
      <protection locked="0"/>
    </xf>
    <xf numFmtId="0" fontId="1" fillId="24" borderId="46" xfId="0" quotePrefix="1" applyFont="1" applyFill="1" applyBorder="1" applyAlignment="1" applyProtection="1">
      <alignment horizontal="justify" vertical="center" wrapText="1"/>
      <protection locked="0"/>
    </xf>
    <xf numFmtId="0" fontId="1" fillId="24" borderId="46" xfId="0" applyFont="1" applyFill="1" applyBorder="1" applyAlignment="1" applyProtection="1">
      <alignment horizontal="justify" vertical="center" wrapText="1"/>
      <protection locked="0"/>
    </xf>
    <xf numFmtId="0" fontId="1" fillId="24" borderId="47" xfId="0" applyFont="1" applyFill="1" applyBorder="1" applyAlignment="1" applyProtection="1">
      <alignment horizontal="justify" vertical="center" wrapText="1"/>
      <protection locked="0"/>
    </xf>
    <xf numFmtId="0" fontId="25" fillId="30" borderId="51" xfId="0" applyFont="1" applyFill="1" applyBorder="1" applyAlignment="1">
      <alignment horizontal="center" vertical="center"/>
    </xf>
    <xf numFmtId="0" fontId="25" fillId="30" borderId="52" xfId="0" applyFont="1" applyFill="1" applyBorder="1" applyAlignment="1">
      <alignment horizontal="center" vertical="center"/>
    </xf>
    <xf numFmtId="0" fontId="25" fillId="30" borderId="53" xfId="0" applyFont="1" applyFill="1" applyBorder="1" applyAlignment="1">
      <alignment horizontal="center" vertical="center"/>
    </xf>
    <xf numFmtId="0" fontId="25" fillId="30" borderId="49" xfId="32" applyFont="1" applyFill="1" applyBorder="1" applyAlignment="1">
      <alignment horizontal="center" vertical="center" wrapText="1"/>
    </xf>
    <xf numFmtId="0" fontId="25" fillId="30" borderId="50" xfId="32" applyFont="1" applyFill="1" applyBorder="1" applyAlignment="1">
      <alignment horizontal="center" vertical="center" wrapText="1"/>
    </xf>
    <xf numFmtId="165" fontId="26" fillId="29" borderId="23" xfId="34" applyNumberFormat="1" applyFont="1" applyFill="1" applyBorder="1" applyAlignment="1" applyProtection="1">
      <alignment horizontal="center" vertical="center"/>
    </xf>
    <xf numFmtId="0" fontId="26" fillId="0" borderId="59" xfId="32" applyFont="1" applyBorder="1" applyAlignment="1" applyProtection="1">
      <alignment horizontal="justify" vertical="center" wrapText="1"/>
      <protection locked="0"/>
    </xf>
    <xf numFmtId="0" fontId="26" fillId="0" borderId="60" xfId="32" applyFont="1" applyBorder="1" applyAlignment="1" applyProtection="1">
      <alignment horizontal="justify" vertical="center" wrapText="1"/>
      <protection locked="0"/>
    </xf>
    <xf numFmtId="0" fontId="26" fillId="0" borderId="61" xfId="32" applyFont="1" applyBorder="1" applyAlignment="1" applyProtection="1">
      <alignment horizontal="justify" vertical="center" wrapText="1"/>
      <protection locked="0"/>
    </xf>
    <xf numFmtId="0" fontId="25" fillId="30" borderId="16" xfId="32" applyFont="1" applyFill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58" xfId="0" applyFont="1" applyBorder="1" applyAlignment="1">
      <alignment horizontal="center" vertical="top" wrapText="1"/>
    </xf>
    <xf numFmtId="0" fontId="21" fillId="0" borderId="28" xfId="0" applyFont="1" applyBorder="1" applyAlignment="1">
      <alignment horizontal="center" vertical="top" wrapText="1"/>
    </xf>
    <xf numFmtId="0" fontId="21" fillId="0" borderId="29" xfId="0" applyFont="1" applyBorder="1" applyAlignment="1">
      <alignment horizontal="center" vertical="top" wrapText="1"/>
    </xf>
    <xf numFmtId="0" fontId="21" fillId="0" borderId="20" xfId="0" applyFont="1" applyBorder="1" applyAlignment="1" applyProtection="1">
      <alignment horizontal="center" vertical="top" wrapText="1"/>
      <protection locked="0"/>
    </xf>
    <xf numFmtId="0" fontId="21" fillId="0" borderId="19" xfId="0" applyFont="1" applyBorder="1" applyAlignment="1" applyProtection="1">
      <alignment horizontal="center" vertical="top" wrapText="1"/>
      <protection locked="0"/>
    </xf>
    <xf numFmtId="0" fontId="21" fillId="0" borderId="23" xfId="0" applyFont="1" applyBorder="1" applyAlignment="1" applyProtection="1">
      <alignment horizontal="center" vertical="top" wrapText="1"/>
      <protection locked="0"/>
    </xf>
    <xf numFmtId="0" fontId="21" fillId="0" borderId="40" xfId="0" applyFont="1" applyBorder="1" applyAlignment="1" applyProtection="1">
      <alignment horizontal="center" vertical="top" wrapText="1"/>
      <protection locked="0"/>
    </xf>
    <xf numFmtId="0" fontId="21" fillId="0" borderId="17" xfId="0" applyFont="1" applyBorder="1" applyAlignment="1" applyProtection="1">
      <alignment horizontal="center" vertical="top" wrapText="1"/>
      <protection locked="0"/>
    </xf>
    <xf numFmtId="0" fontId="21" fillId="0" borderId="18" xfId="0" applyFont="1" applyBorder="1" applyAlignment="1" applyProtection="1">
      <alignment horizontal="center" vertical="top" wrapText="1"/>
      <protection locked="0"/>
    </xf>
    <xf numFmtId="0" fontId="21" fillId="0" borderId="16" xfId="0" applyFont="1" applyBorder="1" applyAlignment="1">
      <alignment horizontal="center" vertical="center" wrapText="1"/>
    </xf>
    <xf numFmtId="10" fontId="26" fillId="0" borderId="35" xfId="0" applyNumberFormat="1" applyFont="1" applyBorder="1" applyAlignment="1">
      <alignment horizontal="center" vertical="center" wrapText="1"/>
    </xf>
    <xf numFmtId="10" fontId="26" fillId="0" borderId="49" xfId="0" applyNumberFormat="1" applyFont="1" applyBorder="1" applyAlignment="1">
      <alignment horizontal="center" vertical="center"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 xr:uid="{00000000-0005-0000-0000-000020000000}"/>
    <cellStyle name="Notas" xfId="33" builtinId="10" customBuiltin="1"/>
    <cellStyle name="Porcentaje" xfId="34" builtinId="5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129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62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Consultas sobre envío de Est'!$C$46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('1. Consultas sobre envío de Est'!$F$45,'1. Consultas sobre envío de Est'!$I$45,'1. Consultas sobre envío de Est'!$L$45,'1. Consultas sobre envío de Est'!$O$45,'1. Consultas sobre envío de Est'!$P$45)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('1. Consultas sobre envío de Est'!$D$46,'1. Consultas sobre envío de Est'!$G$46,'1. Consultas sobre envío de Est'!$J$46,'1. Consultas sobre envío de Est'!$O$46,'1. Consultas sobre envío de Est'!$P$46)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0-4CFA-8C60-7979DCA5E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063192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('1. Consultas sobre envío de Est'!$F$45,'1. Consultas sobre envío de Est'!$I$45,'1. Consultas sobre envío de Est'!$L$45,'1. Consultas sobre envío de Est'!$O$45,'1. Consultas sobre envío de Est'!$P$45)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('1. Consultas sobre envío de Est'!$F$47,'1. Consultas sobre envío de Est'!$I$47,'1. Consultas sobre envío de Est'!$L$47,'1. Consultas sobre envío de Est'!$O$47,'1. Consultas sobre envío de Est'!$P$47)</c:f>
              <c:numCache>
                <c:formatCode>0%</c:formatCode>
                <c:ptCount val="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0-4CFA-8C60-7979DCA5E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063192"/>
        <c:axId val="1"/>
      </c:lineChart>
      <c:catAx>
        <c:axId val="569063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690631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Consultas sobre envío de Est'!$C$46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('1. Consultas sobre envío de Est'!$F$45,'1. Consultas sobre envío de Est'!$I$45,'1. Consultas sobre envío de Est'!$L$45,'1. Consultas sobre envío de Est'!$O$45,'1. Consultas sobre envío de Est'!$P$45)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('1. Consultas sobre envío de Est'!$D$46,'1. Consultas sobre envío de Est'!$G$46,'1. Consultas sobre envío de Est'!$J$46,'1. Consultas sobre envío de Est'!$O$46,'1. Consultas sobre envío de Est'!$P$46)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D-40ED-AA50-8208C07F9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063192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('1. Consultas sobre envío de Est'!$F$45,'1. Consultas sobre envío de Est'!$I$45,'1. Consultas sobre envío de Est'!$L$45,'1. Consultas sobre envío de Est'!$O$45,'1. Consultas sobre envío de Est'!$P$45)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('1. Consultas sobre envío de Est'!$F$47,'1. Consultas sobre envío de Est'!$I$47,'1. Consultas sobre envío de Est'!$L$47,'1. Consultas sobre envío de Est'!$O$47,'1. Consultas sobre envío de Est'!$P$47)</c:f>
              <c:numCache>
                <c:formatCode>0%</c:formatCode>
                <c:ptCount val="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D-40ED-AA50-8208C07F9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063192"/>
        <c:axId val="1"/>
      </c:lineChart>
      <c:catAx>
        <c:axId val="569063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690631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Consultas sobre envío de Est'!$C$46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('1. Consultas sobre envío de Est'!$F$45,'1. Consultas sobre envío de Est'!$I$45,'1. Consultas sobre envío de Est'!$L$45,'1. Consultas sobre envío de Est'!$O$45,'1. Consultas sobre envío de Est'!$P$45)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('1. Consultas sobre envío de Est'!$D$46,'1. Consultas sobre envío de Est'!$G$46,'1. Consultas sobre envío de Est'!$J$46,'1. Consultas sobre envío de Est'!$O$46,'1. Consultas sobre envío de Est'!$P$46)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E-46AA-8F15-C4E1BBFFC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063192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('1. Consultas sobre envío de Est'!$F$45,'1. Consultas sobre envío de Est'!$I$45,'1. Consultas sobre envío de Est'!$L$45,'1. Consultas sobre envío de Est'!$O$45,'1. Consultas sobre envío de Est'!$P$45)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('1. Consultas sobre envío de Est'!$F$47,'1. Consultas sobre envío de Est'!$I$47,'1. Consultas sobre envío de Est'!$L$47,'1. Consultas sobre envío de Est'!$O$47,'1. Consultas sobre envío de Est'!$P$47)</c:f>
              <c:numCache>
                <c:formatCode>0%</c:formatCode>
                <c:ptCount val="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E-46AA-8F15-C4E1BBFFC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063192"/>
        <c:axId val="1"/>
      </c:lineChart>
      <c:catAx>
        <c:axId val="569063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690631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Consultas sobre envío de Est'!$C$46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('1. Consultas sobre envío de Est'!$F$45,'1. Consultas sobre envío de Est'!$I$45,'1. Consultas sobre envío de Est'!$L$45,'1. Consultas sobre envío de Est'!$O$45,'1. Consultas sobre envío de Est'!$P$45)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('1. Consultas sobre envío de Est'!$D$46,'1. Consultas sobre envío de Est'!$G$46,'1. Consultas sobre envío de Est'!$J$46,'1. Consultas sobre envío de Est'!$O$46,'1. Consultas sobre envío de Est'!$P$46)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9-4457-ABF0-21B9A0485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063192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('1. Consultas sobre envío de Est'!$F$45,'1. Consultas sobre envío de Est'!$I$45,'1. Consultas sobre envío de Est'!$L$45,'1. Consultas sobre envío de Est'!$O$45,'1. Consultas sobre envío de Est'!$P$45)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('1. Consultas sobre envío de Est'!$F$47,'1. Consultas sobre envío de Est'!$I$47,'1. Consultas sobre envío de Est'!$L$47,'1. Consultas sobre envío de Est'!$O$47,'1. Consultas sobre envío de Est'!$P$47)</c:f>
              <c:numCache>
                <c:formatCode>0%</c:formatCode>
                <c:ptCount val="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9-4457-ABF0-21B9A0485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063192"/>
        <c:axId val="1"/>
      </c:lineChart>
      <c:catAx>
        <c:axId val="569063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690631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48</xdr:row>
      <xdr:rowOff>133350</xdr:rowOff>
    </xdr:from>
    <xdr:to>
      <xdr:col>14</xdr:col>
      <xdr:colOff>638175</xdr:colOff>
      <xdr:row>63</xdr:row>
      <xdr:rowOff>47625</xdr:rowOff>
    </xdr:to>
    <xdr:graphicFrame macro="">
      <xdr:nvGraphicFramePr>
        <xdr:cNvPr id="43264" name="1 Gráfico">
          <a:extLst>
            <a:ext uri="{FF2B5EF4-FFF2-40B4-BE49-F238E27FC236}">
              <a16:creationId xmlns:a16="http://schemas.microsoft.com/office/drawing/2014/main" id="{00000000-0008-0000-0000-000000A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352425</xdr:colOff>
      <xdr:row>1</xdr:row>
      <xdr:rowOff>20082</xdr:rowOff>
    </xdr:from>
    <xdr:to>
      <xdr:col>1</xdr:col>
      <xdr:colOff>1704975</xdr:colOff>
      <xdr:row>4</xdr:row>
      <xdr:rowOff>182245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7ACA26-BA0C-EEF2-F7C1-B43FCAD622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52450" y="191532"/>
          <a:ext cx="1352550" cy="7717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3" name="Group 1">
          <a:extLst>
            <a:ext uri="{FF2B5EF4-FFF2-40B4-BE49-F238E27FC236}">
              <a16:creationId xmlns:a16="http://schemas.microsoft.com/office/drawing/2014/main" id="{00000000-0008-0000-0100-000035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90497" name="Rectangle 2">
            <a:extLst>
              <a:ext uri="{FF2B5EF4-FFF2-40B4-BE49-F238E27FC236}">
                <a16:creationId xmlns:a16="http://schemas.microsoft.com/office/drawing/2014/main" id="{00000000-0008-0000-0100-000061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4" name="Group 15">
          <a:extLst>
            <a:ext uri="{FF2B5EF4-FFF2-40B4-BE49-F238E27FC236}">
              <a16:creationId xmlns:a16="http://schemas.microsoft.com/office/drawing/2014/main" id="{00000000-0008-0000-0100-000036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90495" name="Rectangle 16">
            <a:extLst>
              <a:ext uri="{FF2B5EF4-FFF2-40B4-BE49-F238E27FC236}">
                <a16:creationId xmlns:a16="http://schemas.microsoft.com/office/drawing/2014/main" id="{00000000-0008-0000-0100-00005F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5" name="Group 1">
          <a:extLst>
            <a:ext uri="{FF2B5EF4-FFF2-40B4-BE49-F238E27FC236}">
              <a16:creationId xmlns:a16="http://schemas.microsoft.com/office/drawing/2014/main" id="{00000000-0008-0000-0100-000037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90493" name="Rectangle 2">
            <a:extLst>
              <a:ext uri="{FF2B5EF4-FFF2-40B4-BE49-F238E27FC236}">
                <a16:creationId xmlns:a16="http://schemas.microsoft.com/office/drawing/2014/main" id="{00000000-0008-0000-0100-00005D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6" name="Group 15">
          <a:extLst>
            <a:ext uri="{FF2B5EF4-FFF2-40B4-BE49-F238E27FC236}">
              <a16:creationId xmlns:a16="http://schemas.microsoft.com/office/drawing/2014/main" id="{00000000-0008-0000-0100-000038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90491" name="Rectangle 16">
            <a:extLst>
              <a:ext uri="{FF2B5EF4-FFF2-40B4-BE49-F238E27FC236}">
                <a16:creationId xmlns:a16="http://schemas.microsoft.com/office/drawing/2014/main" id="{00000000-0008-0000-0100-00005B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7" name="Group 1">
          <a:extLst>
            <a:ext uri="{FF2B5EF4-FFF2-40B4-BE49-F238E27FC236}">
              <a16:creationId xmlns:a16="http://schemas.microsoft.com/office/drawing/2014/main" id="{00000000-0008-0000-0100-000039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7950200" y="104775"/>
          <a:chExt cx="0" cy="314325"/>
        </a:xfrm>
      </xdr:grpSpPr>
      <xdr:sp macro="" textlink="">
        <xdr:nvSpPr>
          <xdr:cNvPr id="390489" name="Rectangle 2">
            <a:extLst>
              <a:ext uri="{FF2B5EF4-FFF2-40B4-BE49-F238E27FC236}">
                <a16:creationId xmlns:a16="http://schemas.microsoft.com/office/drawing/2014/main" id="{00000000-0008-0000-0100-000059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8" name="Group 1">
          <a:extLst>
            <a:ext uri="{FF2B5EF4-FFF2-40B4-BE49-F238E27FC236}">
              <a16:creationId xmlns:a16="http://schemas.microsoft.com/office/drawing/2014/main" id="{00000000-0008-0000-0100-00003A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90487" name="Rectangle 2">
            <a:extLst>
              <a:ext uri="{FF2B5EF4-FFF2-40B4-BE49-F238E27FC236}">
                <a16:creationId xmlns:a16="http://schemas.microsoft.com/office/drawing/2014/main" id="{00000000-0008-0000-0100-000057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9" name="Group 15">
          <a:extLst>
            <a:ext uri="{FF2B5EF4-FFF2-40B4-BE49-F238E27FC236}">
              <a16:creationId xmlns:a16="http://schemas.microsoft.com/office/drawing/2014/main" id="{00000000-0008-0000-0100-00003B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90485" name="Rectangle 16">
            <a:extLst>
              <a:ext uri="{FF2B5EF4-FFF2-40B4-BE49-F238E27FC236}">
                <a16:creationId xmlns:a16="http://schemas.microsoft.com/office/drawing/2014/main" id="{00000000-0008-0000-0100-000055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0" name="Group 1">
          <a:extLst>
            <a:ext uri="{FF2B5EF4-FFF2-40B4-BE49-F238E27FC236}">
              <a16:creationId xmlns:a16="http://schemas.microsoft.com/office/drawing/2014/main" id="{00000000-0008-0000-0100-00003C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90483" name="Rectangle 2">
            <a:extLst>
              <a:ext uri="{FF2B5EF4-FFF2-40B4-BE49-F238E27FC236}">
                <a16:creationId xmlns:a16="http://schemas.microsoft.com/office/drawing/2014/main" id="{00000000-0008-0000-0100-000053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1" name="Group 15">
          <a:extLst>
            <a:ext uri="{FF2B5EF4-FFF2-40B4-BE49-F238E27FC236}">
              <a16:creationId xmlns:a16="http://schemas.microsoft.com/office/drawing/2014/main" id="{00000000-0008-0000-0100-00003D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90481" name="Rectangle 16">
            <a:extLst>
              <a:ext uri="{FF2B5EF4-FFF2-40B4-BE49-F238E27FC236}">
                <a16:creationId xmlns:a16="http://schemas.microsoft.com/office/drawing/2014/main" id="{00000000-0008-0000-0100-000051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2" name="Group 1">
          <a:extLst>
            <a:ext uri="{FF2B5EF4-FFF2-40B4-BE49-F238E27FC236}">
              <a16:creationId xmlns:a16="http://schemas.microsoft.com/office/drawing/2014/main" id="{00000000-0008-0000-0100-00003E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7950200" y="104775"/>
          <a:chExt cx="0" cy="314325"/>
        </a:xfrm>
      </xdr:grpSpPr>
      <xdr:sp macro="" textlink="">
        <xdr:nvSpPr>
          <xdr:cNvPr id="390479" name="Rectangle 2">
            <a:extLst>
              <a:ext uri="{FF2B5EF4-FFF2-40B4-BE49-F238E27FC236}">
                <a16:creationId xmlns:a16="http://schemas.microsoft.com/office/drawing/2014/main" id="{00000000-0008-0000-0100-00004F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3" name="Group 1">
          <a:extLst>
            <a:ext uri="{FF2B5EF4-FFF2-40B4-BE49-F238E27FC236}">
              <a16:creationId xmlns:a16="http://schemas.microsoft.com/office/drawing/2014/main" id="{00000000-0008-0000-0100-00003F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90477" name="Rectangle 2">
            <a:extLst>
              <a:ext uri="{FF2B5EF4-FFF2-40B4-BE49-F238E27FC236}">
                <a16:creationId xmlns:a16="http://schemas.microsoft.com/office/drawing/2014/main" id="{00000000-0008-0000-0100-00004D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4" name="Group 15">
          <a:extLst>
            <a:ext uri="{FF2B5EF4-FFF2-40B4-BE49-F238E27FC236}">
              <a16:creationId xmlns:a16="http://schemas.microsoft.com/office/drawing/2014/main" id="{00000000-0008-0000-0100-000040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90475" name="Rectangle 16">
            <a:extLst>
              <a:ext uri="{FF2B5EF4-FFF2-40B4-BE49-F238E27FC236}">
                <a16:creationId xmlns:a16="http://schemas.microsoft.com/office/drawing/2014/main" id="{00000000-0008-0000-0100-00004B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5" name="Group 1">
          <a:extLst>
            <a:ext uri="{FF2B5EF4-FFF2-40B4-BE49-F238E27FC236}">
              <a16:creationId xmlns:a16="http://schemas.microsoft.com/office/drawing/2014/main" id="{00000000-0008-0000-0100-000041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90473" name="Rectangle 2">
            <a:extLst>
              <a:ext uri="{FF2B5EF4-FFF2-40B4-BE49-F238E27FC236}">
                <a16:creationId xmlns:a16="http://schemas.microsoft.com/office/drawing/2014/main" id="{00000000-0008-0000-0100-000049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6" name="Group 15">
          <a:extLst>
            <a:ext uri="{FF2B5EF4-FFF2-40B4-BE49-F238E27FC236}">
              <a16:creationId xmlns:a16="http://schemas.microsoft.com/office/drawing/2014/main" id="{00000000-0008-0000-0100-000042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90471" name="Rectangle 16">
            <a:extLst>
              <a:ext uri="{FF2B5EF4-FFF2-40B4-BE49-F238E27FC236}">
                <a16:creationId xmlns:a16="http://schemas.microsoft.com/office/drawing/2014/main" id="{00000000-0008-0000-0100-000047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7" name="Group 1">
          <a:extLst>
            <a:ext uri="{FF2B5EF4-FFF2-40B4-BE49-F238E27FC236}">
              <a16:creationId xmlns:a16="http://schemas.microsoft.com/office/drawing/2014/main" id="{00000000-0008-0000-0100-000043F5050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7950200" y="104775"/>
          <a:chExt cx="0" cy="314325"/>
        </a:xfrm>
      </xdr:grpSpPr>
      <xdr:sp macro="" textlink="">
        <xdr:nvSpPr>
          <xdr:cNvPr id="390469" name="Rectangle 2">
            <a:extLst>
              <a:ext uri="{FF2B5EF4-FFF2-40B4-BE49-F238E27FC236}">
                <a16:creationId xmlns:a16="http://schemas.microsoft.com/office/drawing/2014/main" id="{00000000-0008-0000-0100-000045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166687</xdr:colOff>
      <xdr:row>0</xdr:row>
      <xdr:rowOff>166687</xdr:rowOff>
    </xdr:from>
    <xdr:to>
      <xdr:col>0</xdr:col>
      <xdr:colOff>1815120</xdr:colOff>
      <xdr:row>2</xdr:row>
      <xdr:rowOff>345280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65E472-BCA4-4C3A-AFAB-0F0D11754A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166687" y="166687"/>
          <a:ext cx="1648433" cy="9405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48</xdr:row>
      <xdr:rowOff>133350</xdr:rowOff>
    </xdr:from>
    <xdr:to>
      <xdr:col>14</xdr:col>
      <xdr:colOff>638175</xdr:colOff>
      <xdr:row>63</xdr:row>
      <xdr:rowOff>47625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AA8D05A0-2F45-438C-AC4B-97037ED615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342900</xdr:colOff>
      <xdr:row>1</xdr:row>
      <xdr:rowOff>10557</xdr:rowOff>
    </xdr:from>
    <xdr:to>
      <xdr:col>1</xdr:col>
      <xdr:colOff>1695450</xdr:colOff>
      <xdr:row>5</xdr:row>
      <xdr:rowOff>29845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78BF1D-E007-44BD-801B-0DF6CDB555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42925" y="182007"/>
          <a:ext cx="1352550" cy="8384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D1A6F81-7A9C-446C-950E-7F837F4114C1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5601F139-804B-160C-FBB2-C0EE44AA318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36F3473D-566F-713C-783D-AADCE7902A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EB588065-5CDC-4045-B84B-8397D6FF5B08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20969C57-6C55-CC9A-A159-64EAD121FC6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104BE5A5-0032-0224-E24C-B91DE25409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94E832CA-422F-494A-8251-3A4FFFBFEFF5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FF4E6255-4E40-17FE-700B-301816D8C2E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CC042455-FADF-9E95-A0B8-D21A30F10C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566296E4-FAB3-4024-8B0A-F0AE6B9A78ED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7E2E6F34-9E2A-4314-752E-15A88D6D7906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6B3EFBEB-81F9-2C7A-5103-051E193B34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408A9D52-C0DD-4AC4-81FE-52BDDA51B4DC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A42C6FFD-5605-53EA-C529-F7551FBDE78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351688BB-930F-5728-A5DD-AC24BB82A3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80CF8413-1E90-418E-9684-CE2A06CFE01B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10338AD5-D7FD-AFD7-F4AC-5353BAF69352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CB5EAFB8-AC62-CE73-D9A8-DCA993A4BF9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5FAAB9C3-6631-4818-A43D-830E47F9937D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76064230-5B3C-56EA-443A-E8BFE6DCCA7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BE621107-10EE-0839-5844-A1A98C1324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E46DD091-3C74-4944-8CE2-524C739F9242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4D32FB05-24A4-1C3C-AE08-15B09F49E94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95108D70-3F95-DAF5-0913-197120E8FC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2692B1FD-DF72-4334-A376-7429DF0BE0F5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89B5A1CA-E745-A041-FD4B-48F28F34F1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307C6F15-59B8-1317-188C-E43F647A90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8F3D3548-1001-4DA5-B190-91B9321ADD62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0A6AE8D0-762C-F79F-D13D-3FFABBAAD8F9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C08C6344-4671-6FC9-B5AD-914AE562EA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645D1D1D-1B5D-43BA-8F64-BFC2B7288EF4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5092082E-701D-9014-F4D6-33E0A20B34FB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8F5261CB-D7FB-C5D9-BEBB-F7029E02C7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9E9EE248-EE41-49E8-A0BE-AA033E03A035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BECB0013-CA44-1E48-99CB-1517515B4CE6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96547072-76FA-0609-CCED-66CB2264E71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75852AD4-7562-4051-A7C5-90FCB3EA1C89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33BF5232-C90E-89A4-629E-E6C662611D1C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107B5938-B1A4-0F51-81C9-54D0033F176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969966D9-D788-4186-BB6C-BDA176B7167A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2A3EBC3A-996C-A579-E02F-750C655833A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68CB9A36-BDCA-D4DA-A1F3-C9A5C9D848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C02D7E1E-4776-4440-BB23-7C12166207FA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78BD6867-D5EF-CA52-D03B-08A057FC2EB6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2C5C8EB7-A672-971E-128D-2FA9631B98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166688</xdr:colOff>
      <xdr:row>0</xdr:row>
      <xdr:rowOff>166687</xdr:rowOff>
    </xdr:from>
    <xdr:to>
      <xdr:col>0</xdr:col>
      <xdr:colOff>1733550</xdr:colOff>
      <xdr:row>3</xdr:row>
      <xdr:rowOff>95250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E185FF67-297F-41D0-9A7C-E23ACCD127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166688" y="166687"/>
          <a:ext cx="1566862" cy="10715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48</xdr:row>
      <xdr:rowOff>133350</xdr:rowOff>
    </xdr:from>
    <xdr:to>
      <xdr:col>14</xdr:col>
      <xdr:colOff>638175</xdr:colOff>
      <xdr:row>63</xdr:row>
      <xdr:rowOff>47625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60822A8C-7454-424B-A6C9-472C26C201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352425</xdr:colOff>
      <xdr:row>0</xdr:row>
      <xdr:rowOff>143907</xdr:rowOff>
    </xdr:from>
    <xdr:to>
      <xdr:col>1</xdr:col>
      <xdr:colOff>1704975</xdr:colOff>
      <xdr:row>6</xdr:row>
      <xdr:rowOff>1270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4899A9-87FA-41A6-AC7F-EAEB67F6A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52450" y="143907"/>
          <a:ext cx="1352550" cy="8860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4CFEFDC-AA00-4DD8-8000-A2D1FB96D282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FB5F384F-10FD-713D-D6EF-9E05C21FD6BD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92EE88B3-D6C0-1C55-6398-215E3A918C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421801C5-C095-4DDC-A80D-72BE0F12553A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DAFFBBD9-BB41-EF58-551C-E4308188BF31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FFBFF67B-4371-53D8-88A1-19A12B4660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FCC61813-0DC9-40BF-A8BF-7AD551CA8CAB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DCA0F103-8AE1-5B02-BA70-2055380E9645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81792491-8DD6-F877-E1C0-F1BD501CED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97AF8BC2-2D17-4625-91DA-3EC7D2558B1C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2B6E8E40-95BC-95C3-A553-8D46A4C96DA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7CC244E6-79CF-E10F-EEA6-AFC2F53871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FB5FE0F9-BE88-40E7-B64A-BEFB6AA6F0C9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C81A4275-F501-7989-5C07-761903F60306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93791401-3C04-7B73-19BF-A7BEB7375B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57A5E08A-8BC3-4399-AC29-5A7D225B3AF7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241E3759-F681-3798-06D1-2D174FB1E57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75FC6874-D761-4AD4-B7C3-4D2A8A22F80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AA15140F-8EE0-4E2F-A2C8-43EF1483FA7E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5F12587C-081C-C74C-88D6-7CAB19DE1F4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6C4F3B9A-4476-56FC-F935-2FE34B923A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21E2789A-D0AE-4F00-A928-3F38CA2ED71E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5F975749-139B-533E-1813-AF3D4BED0846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14EA212C-2982-F133-CC6F-4D12B68F29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F7C5E7D5-1A54-4F2E-BFF4-6C20D2B5011A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5198A36F-CF61-29E8-2AF0-C520DB45160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ED18384A-C1CF-03A9-8D82-365621E3C2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6F7FB18D-B464-4EA2-8CDA-5CEC344A2E9A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AEC76CEB-C569-3B43-E195-1EFF936D1E46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265CD6CD-145E-33E0-F85B-E7D605CCA5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85C36034-181E-4F97-A717-DF5517E9FDAB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BD4B171C-05B2-DF81-B56E-34BB95BE5ABC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1FF96863-62C7-56BB-B8A7-00568C81290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3534C2CE-C166-40C1-B277-982A99547803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02CF9571-697D-F95A-9B89-8A7ED68D24A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150C5892-55E8-9BFD-CFA6-F452392B03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215405A3-1D19-4E61-9443-CDBF4C86E608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03F26AF1-3DD4-E896-97A2-7931ACFB585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7970E8CB-59CC-8160-3BB3-465CA580CB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C2BDB1C8-08CD-4D35-A328-C0342815EC6C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3352720F-15DD-4876-E2D8-FAA221A86B0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9B83F21D-2C30-71D8-C298-9980C526D4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D03AA94E-3B25-4EBE-9111-4207FDF7F099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31C7C659-7AB3-1361-1FBC-E2057323B98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F6F1789-6BDE-B2D4-8011-DF723CF8B2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80962</xdr:colOff>
      <xdr:row>0</xdr:row>
      <xdr:rowOff>123826</xdr:rowOff>
    </xdr:from>
    <xdr:to>
      <xdr:col>0</xdr:col>
      <xdr:colOff>1657349</xdr:colOff>
      <xdr:row>3</xdr:row>
      <xdr:rowOff>276225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49052602-0C73-45B8-8232-0A478960DC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80962" y="123826"/>
          <a:ext cx="1576387" cy="12953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48</xdr:row>
      <xdr:rowOff>133350</xdr:rowOff>
    </xdr:from>
    <xdr:to>
      <xdr:col>14</xdr:col>
      <xdr:colOff>638175</xdr:colOff>
      <xdr:row>63</xdr:row>
      <xdr:rowOff>47625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F7050279-1A4E-4A5B-8D2F-056A962F0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352425</xdr:colOff>
      <xdr:row>0</xdr:row>
      <xdr:rowOff>143907</xdr:rowOff>
    </xdr:from>
    <xdr:to>
      <xdr:col>1</xdr:col>
      <xdr:colOff>1704975</xdr:colOff>
      <xdr:row>6</xdr:row>
      <xdr:rowOff>58420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0A2A90-381B-4067-8D39-0E067F999D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52450" y="143907"/>
          <a:ext cx="1352550" cy="8860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86B425C-5C47-40AB-98DF-D4D7A05F0A7B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B95E0BC0-F6B6-5786-8C56-35B21005CC8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E1A55455-2E6A-11E2-9548-5AE6F1B2AA85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FF1D7DAF-C98A-4113-8E56-C591A1E98A55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9BF097AA-C233-5D11-61F8-9D72D58009C6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C766D704-5910-2706-FBBB-90105A091D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A9A42B90-ED61-43E8-A7F2-72A64CA542B6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0F863AD6-1F08-65B9-9EA5-1E1D64A2DE12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C787F5F3-E365-A0B1-A7D1-52ED7AC801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581570DC-8089-47AA-8691-9C969AC7C399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CD0E73F4-144F-4261-2A1C-A4545CC66855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41172A07-7E07-9305-EB7E-CA6DDA67E7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00C39B92-486C-442F-83BB-AB892F56E070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4D466451-C6B7-09FD-2F7B-9F947AA58E3D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3F0F6105-148C-5856-1A02-AC9FEDBFE6D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0B56FC1C-72F8-48DB-8538-6D98C2E4EBEF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52B8A189-F5EC-7975-563D-FE8BA887846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FEB4B759-DABC-5241-B475-312F6DF7C778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E2D88D3C-D1F7-4CBC-856C-09AC064CF51D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652608F0-350E-6F48-3586-1F578DD80F8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C16ABB12-F935-D3DE-D065-28C63D2A5E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FE8EB3B6-74AB-4FA8-AC3D-6886D23F417D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E3FE4264-CF94-4EFD-B7E0-1F54B5F9ACF5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5A5160C8-500A-648E-B410-51677E0B3E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374AEDAC-B499-42C0-A955-DAE5D3E4008C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0CF09F4D-E135-8C3D-08DA-EB41D985C63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05E5CFD-BCF3-F537-887A-9643597B272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0608BCE6-9356-4AB4-B961-FFA779F0A8C2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D544BF14-CD11-487E-46B8-8D640951E694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C02F0186-33B6-CF37-7D08-7662D022D7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4FB1F9B7-754D-4D05-8ACA-62F299580CD9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DF198C83-88FF-B5FA-D78A-41D3B861D1D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BCF6BA1-55E1-7CE3-D2AC-7F84D4710BA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3DF01154-6265-4BF8-9505-E250095C3AE2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9E041683-636E-CA50-A02D-F061740F76D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281EBDC2-28F3-F7F8-E18F-F7F86A384E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E65D66B8-ED7E-4C37-81D2-195AE84B88FC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C0D21B87-BFD8-284D-9637-3F3F77F03AF6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21532341-C2FA-9CBC-16C2-A65E5B452F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E74EB076-D97D-43FA-9FC7-6FB6D2780F44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A6F3E16A-9F82-8E7D-B81C-4661028B030D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56D8E6CD-8404-4E32-A3CE-C6E15629062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517B79AC-6951-4E20-A8E3-F740B6EB86BB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2372B7A3-C9E5-181B-6021-827D3138DCB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96B66E74-F5E8-86F0-5BBC-4C16180B62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214312</xdr:colOff>
      <xdr:row>0</xdr:row>
      <xdr:rowOff>114301</xdr:rowOff>
    </xdr:from>
    <xdr:to>
      <xdr:col>0</xdr:col>
      <xdr:colOff>1790699</xdr:colOff>
      <xdr:row>3</xdr:row>
      <xdr:rowOff>171450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1DED9D02-3A6D-4589-BC09-DF947FFAA7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214312" y="114301"/>
          <a:ext cx="1576387" cy="12001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5"/>
  <sheetViews>
    <sheetView tabSelected="1" workbookViewId="0">
      <selection activeCell="C12" sqref="C12:P12"/>
    </sheetView>
  </sheetViews>
  <sheetFormatPr baseColWidth="10" defaultRowHeight="12.75" x14ac:dyDescent="0.2"/>
  <cols>
    <col min="1" max="1" width="3" style="26" customWidth="1"/>
    <col min="2" max="2" width="30" style="26" customWidth="1"/>
    <col min="3" max="3" width="16.85546875" style="26" customWidth="1"/>
    <col min="4" max="15" width="10" style="26" customWidth="1"/>
    <col min="16" max="16" width="15.42578125" style="26" customWidth="1"/>
    <col min="17" max="18" width="11.7109375" style="26" customWidth="1"/>
    <col min="19" max="19" width="11.42578125" style="27" hidden="1" customWidth="1"/>
    <col min="20" max="16384" width="11.42578125" style="26"/>
  </cols>
  <sheetData>
    <row r="1" spans="2:19" ht="13.5" thickBot="1" x14ac:dyDescent="0.25"/>
    <row r="2" spans="2:19" ht="16.5" customHeight="1" x14ac:dyDescent="0.2">
      <c r="B2" s="83"/>
      <c r="C2" s="86" t="s">
        <v>35</v>
      </c>
      <c r="D2" s="87"/>
      <c r="E2" s="87"/>
      <c r="F2" s="87"/>
      <c r="G2" s="87"/>
      <c r="H2" s="87"/>
      <c r="I2" s="87"/>
      <c r="J2" s="87"/>
      <c r="K2" s="87"/>
      <c r="L2" s="87"/>
      <c r="M2" s="88"/>
      <c r="N2" s="89" t="s">
        <v>98</v>
      </c>
      <c r="O2" s="90"/>
      <c r="P2" s="91"/>
      <c r="S2" s="28">
        <v>0.8</v>
      </c>
    </row>
    <row r="3" spans="2:19" ht="15.75" customHeight="1" x14ac:dyDescent="0.2">
      <c r="B3" s="84"/>
      <c r="C3" s="92" t="s">
        <v>37</v>
      </c>
      <c r="D3" s="93"/>
      <c r="E3" s="93"/>
      <c r="F3" s="93"/>
      <c r="G3" s="93"/>
      <c r="H3" s="93"/>
      <c r="I3" s="93"/>
      <c r="J3" s="93"/>
      <c r="K3" s="93"/>
      <c r="L3" s="93"/>
      <c r="M3" s="94"/>
      <c r="N3" s="95" t="s">
        <v>107</v>
      </c>
      <c r="O3" s="96"/>
      <c r="P3" s="97"/>
      <c r="S3" s="28">
        <v>0.79998999999999998</v>
      </c>
    </row>
    <row r="4" spans="2:19" ht="15.75" customHeight="1" x14ac:dyDescent="0.2">
      <c r="B4" s="84"/>
      <c r="C4" s="92" t="s">
        <v>38</v>
      </c>
      <c r="D4" s="93"/>
      <c r="E4" s="93"/>
      <c r="F4" s="93"/>
      <c r="G4" s="93"/>
      <c r="H4" s="93"/>
      <c r="I4" s="93"/>
      <c r="J4" s="93"/>
      <c r="K4" s="93"/>
      <c r="L4" s="93"/>
      <c r="M4" s="94"/>
      <c r="N4" s="95" t="s">
        <v>99</v>
      </c>
      <c r="O4" s="96"/>
      <c r="P4" s="97"/>
      <c r="S4" s="28">
        <v>0.65</v>
      </c>
    </row>
    <row r="5" spans="2:19" ht="16.5" customHeight="1" thickBot="1" x14ac:dyDescent="0.25">
      <c r="B5" s="85"/>
      <c r="C5" s="98" t="s">
        <v>39</v>
      </c>
      <c r="D5" s="99"/>
      <c r="E5" s="99"/>
      <c r="F5" s="99"/>
      <c r="G5" s="99"/>
      <c r="H5" s="99"/>
      <c r="I5" s="99"/>
      <c r="J5" s="99"/>
      <c r="K5" s="99"/>
      <c r="L5" s="99"/>
      <c r="M5" s="100"/>
      <c r="N5" s="101" t="s">
        <v>40</v>
      </c>
      <c r="O5" s="102"/>
      <c r="P5" s="103"/>
      <c r="S5" s="28">
        <v>0.64999899999999999</v>
      </c>
    </row>
    <row r="6" spans="2:19" ht="3" customHeight="1" thickBot="1" x14ac:dyDescent="0.25">
      <c r="S6" s="28"/>
    </row>
    <row r="7" spans="2:19" x14ac:dyDescent="0.2">
      <c r="B7" s="109" t="s">
        <v>43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1"/>
      <c r="S7" s="28"/>
    </row>
    <row r="8" spans="2:19" ht="13.5" thickBot="1" x14ac:dyDescent="0.25">
      <c r="B8" s="112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4"/>
    </row>
    <row r="9" spans="2:19" ht="3" customHeight="1" thickBot="1" x14ac:dyDescent="0.25">
      <c r="B9" s="29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</row>
    <row r="10" spans="2:19" ht="26.25" customHeight="1" thickBot="1" x14ac:dyDescent="0.25">
      <c r="B10" s="13" t="s">
        <v>53</v>
      </c>
      <c r="C10" s="121">
        <v>2026</v>
      </c>
      <c r="D10" s="122"/>
      <c r="E10" s="122"/>
      <c r="F10" s="122"/>
      <c r="G10" s="122"/>
      <c r="H10" s="122"/>
      <c r="I10" s="123"/>
      <c r="J10" s="115" t="s">
        <v>1</v>
      </c>
      <c r="K10" s="116"/>
      <c r="L10" s="116"/>
      <c r="M10" s="117"/>
      <c r="N10" s="118" t="s">
        <v>120</v>
      </c>
      <c r="O10" s="119"/>
      <c r="P10" s="120"/>
    </row>
    <row r="11" spans="2:19" ht="3" customHeight="1" thickBot="1" x14ac:dyDescent="0.25"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1"/>
    </row>
    <row r="12" spans="2:19" ht="30" customHeight="1" thickBot="1" x14ac:dyDescent="0.25">
      <c r="B12" s="13" t="s">
        <v>0</v>
      </c>
      <c r="C12" s="104" t="s">
        <v>82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5"/>
    </row>
    <row r="13" spans="2:19" ht="3" customHeight="1" thickBot="1" x14ac:dyDescent="0.25"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1"/>
    </row>
    <row r="14" spans="2:19" ht="30" customHeight="1" thickBot="1" x14ac:dyDescent="0.25">
      <c r="B14" s="13" t="s">
        <v>6</v>
      </c>
      <c r="C14" s="106" t="s">
        <v>121</v>
      </c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8"/>
    </row>
    <row r="15" spans="2:19" ht="3" customHeight="1" thickBot="1" x14ac:dyDescent="0.25"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1"/>
    </row>
    <row r="16" spans="2:19" ht="30" customHeight="1" thickBot="1" x14ac:dyDescent="0.25">
      <c r="B16" s="13" t="s">
        <v>24</v>
      </c>
      <c r="C16" s="118" t="s">
        <v>122</v>
      </c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20"/>
    </row>
    <row r="17" spans="1:16" ht="4.5" customHeight="1" thickBot="1" x14ac:dyDescent="0.25">
      <c r="B17" s="29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1"/>
    </row>
    <row r="18" spans="1:16" ht="30" customHeight="1" thickBot="1" x14ac:dyDescent="0.25">
      <c r="B18" s="13" t="s">
        <v>11</v>
      </c>
      <c r="C18" s="133" t="s">
        <v>114</v>
      </c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5"/>
    </row>
    <row r="19" spans="1:16" ht="3" customHeight="1" thickBot="1" x14ac:dyDescent="0.25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1"/>
    </row>
    <row r="20" spans="1:16" ht="16.5" customHeight="1" thickBot="1" x14ac:dyDescent="0.25">
      <c r="B20" s="136" t="s">
        <v>25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8"/>
    </row>
    <row r="21" spans="1:16" ht="3" customHeight="1" thickBot="1" x14ac:dyDescent="0.25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1"/>
    </row>
    <row r="22" spans="1:16" ht="51" customHeight="1" thickBot="1" x14ac:dyDescent="0.25">
      <c r="B22" s="13" t="s">
        <v>3</v>
      </c>
      <c r="C22" s="124" t="s">
        <v>123</v>
      </c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</row>
    <row r="23" spans="1:16" ht="3" customHeight="1" thickBot="1" x14ac:dyDescent="0.25"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1"/>
    </row>
    <row r="24" spans="1:16" ht="93.75" customHeight="1" thickBot="1" x14ac:dyDescent="0.25">
      <c r="B24" s="13" t="s">
        <v>12</v>
      </c>
      <c r="C24" s="127" t="s">
        <v>124</v>
      </c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</row>
    <row r="25" spans="1:16" ht="3" customHeight="1" thickBot="1" x14ac:dyDescent="0.25">
      <c r="B25" s="130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6" ht="13.5" customHeight="1" thickBot="1" x14ac:dyDescent="0.25">
      <c r="B26" s="13" t="s">
        <v>2</v>
      </c>
      <c r="C26" s="144">
        <v>0.9</v>
      </c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6"/>
    </row>
    <row r="27" spans="1:16" ht="3" customHeight="1" thickBot="1" x14ac:dyDescent="0.25">
      <c r="B27" s="147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9"/>
    </row>
    <row r="28" spans="1:16" ht="12.75" customHeight="1" thickBot="1" x14ac:dyDescent="0.25">
      <c r="B28" s="13" t="s">
        <v>13</v>
      </c>
      <c r="C28" s="33" t="s">
        <v>14</v>
      </c>
      <c r="D28" s="150" t="s">
        <v>133</v>
      </c>
      <c r="E28" s="145"/>
      <c r="F28" s="145"/>
      <c r="G28" s="146"/>
      <c r="H28" s="151" t="s">
        <v>15</v>
      </c>
      <c r="I28" s="151"/>
      <c r="J28" s="151"/>
      <c r="K28" s="150" t="s">
        <v>125</v>
      </c>
      <c r="L28" s="145"/>
      <c r="M28" s="146"/>
      <c r="N28" s="152" t="s">
        <v>16</v>
      </c>
      <c r="O28" s="153"/>
      <c r="P28" s="34" t="s">
        <v>126</v>
      </c>
    </row>
    <row r="29" spans="1:16" ht="3" customHeight="1" thickBot="1" x14ac:dyDescent="0.25"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1"/>
    </row>
    <row r="30" spans="1:16" ht="13.5" thickBot="1" x14ac:dyDescent="0.25">
      <c r="B30" s="13" t="s">
        <v>7</v>
      </c>
      <c r="C30" s="139" t="s">
        <v>97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5"/>
    </row>
    <row r="31" spans="1:16" ht="3" customHeight="1" thickBot="1" x14ac:dyDescent="0.25">
      <c r="B31" s="140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2"/>
    </row>
    <row r="32" spans="1:16" ht="13.5" thickBot="1" x14ac:dyDescent="0.25">
      <c r="B32" s="13" t="s">
        <v>4</v>
      </c>
      <c r="C32" s="143" t="s">
        <v>48</v>
      </c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5"/>
    </row>
    <row r="33" spans="2:16" ht="3" customHeight="1" thickBot="1" x14ac:dyDescent="0.25">
      <c r="B33" s="140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2"/>
    </row>
    <row r="34" spans="2:16" ht="26.25" thickBot="1" x14ac:dyDescent="0.25">
      <c r="B34" s="13" t="s">
        <v>22</v>
      </c>
      <c r="C34" s="143" t="s">
        <v>48</v>
      </c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5"/>
    </row>
    <row r="35" spans="2:16" ht="3" customHeight="1" thickBot="1" x14ac:dyDescent="0.25">
      <c r="B35" s="154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6"/>
    </row>
    <row r="36" spans="2:16" ht="16.5" customHeight="1" thickBot="1" x14ac:dyDescent="0.25">
      <c r="B36" s="13" t="s">
        <v>42</v>
      </c>
      <c r="C36" s="139" t="s">
        <v>48</v>
      </c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5"/>
    </row>
    <row r="37" spans="2:16" ht="3" customHeight="1" thickBot="1" x14ac:dyDescent="0.25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</row>
    <row r="38" spans="2:16" ht="13.5" thickBot="1" x14ac:dyDescent="0.25">
      <c r="B38" s="157" t="s">
        <v>17</v>
      </c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9"/>
    </row>
    <row r="39" spans="2:16" ht="27" customHeight="1" thickBot="1" x14ac:dyDescent="0.25">
      <c r="B39" s="13" t="s">
        <v>21</v>
      </c>
      <c r="C39" s="115" t="s">
        <v>18</v>
      </c>
      <c r="D39" s="116"/>
      <c r="E39" s="116"/>
      <c r="F39" s="116"/>
      <c r="G39" s="117"/>
      <c r="H39" s="115" t="s">
        <v>7</v>
      </c>
      <c r="I39" s="116"/>
      <c r="J39" s="116"/>
      <c r="K39" s="116"/>
      <c r="L39" s="117"/>
      <c r="M39" s="115" t="s">
        <v>19</v>
      </c>
      <c r="N39" s="116"/>
      <c r="O39" s="116"/>
      <c r="P39" s="117"/>
    </row>
    <row r="40" spans="2:16" ht="78" customHeight="1" x14ac:dyDescent="0.2">
      <c r="B40" s="50" t="s">
        <v>127</v>
      </c>
      <c r="C40" s="160" t="s">
        <v>128</v>
      </c>
      <c r="D40" s="160"/>
      <c r="E40" s="160"/>
      <c r="F40" s="160"/>
      <c r="G40" s="160"/>
      <c r="H40" s="161" t="s">
        <v>129</v>
      </c>
      <c r="I40" s="161"/>
      <c r="J40" s="161"/>
      <c r="K40" s="161"/>
      <c r="L40" s="161"/>
      <c r="M40" s="162" t="s">
        <v>130</v>
      </c>
      <c r="N40" s="162"/>
      <c r="O40" s="162"/>
      <c r="P40" s="163"/>
    </row>
    <row r="41" spans="2:16" ht="66" customHeight="1" thickBot="1" x14ac:dyDescent="0.25">
      <c r="B41" s="51" t="s">
        <v>131</v>
      </c>
      <c r="C41" s="164" t="s">
        <v>132</v>
      </c>
      <c r="D41" s="164"/>
      <c r="E41" s="164"/>
      <c r="F41" s="164"/>
      <c r="G41" s="164"/>
      <c r="H41" s="165" t="s">
        <v>129</v>
      </c>
      <c r="I41" s="165"/>
      <c r="J41" s="165"/>
      <c r="K41" s="165"/>
      <c r="L41" s="165"/>
      <c r="M41" s="166" t="s">
        <v>130</v>
      </c>
      <c r="N41" s="166"/>
      <c r="O41" s="166"/>
      <c r="P41" s="167"/>
    </row>
    <row r="42" spans="2:16" ht="3" customHeight="1" thickBot="1" x14ac:dyDescent="0.25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</row>
    <row r="43" spans="2:16" ht="13.5" customHeight="1" thickBot="1" x14ac:dyDescent="0.25">
      <c r="B43" s="136" t="s">
        <v>8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3" customHeight="1" thickBot="1" x14ac:dyDescent="0.25"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9"/>
    </row>
    <row r="45" spans="2:16" x14ac:dyDescent="0.2">
      <c r="B45" s="183" t="s">
        <v>20</v>
      </c>
      <c r="C45" s="56" t="s">
        <v>9</v>
      </c>
      <c r="D45" s="40" t="s">
        <v>66</v>
      </c>
      <c r="E45" s="40" t="s">
        <v>67</v>
      </c>
      <c r="F45" s="40" t="s">
        <v>68</v>
      </c>
      <c r="G45" s="40" t="s">
        <v>69</v>
      </c>
      <c r="H45" s="40" t="s">
        <v>70</v>
      </c>
      <c r="I45" s="40" t="s">
        <v>71</v>
      </c>
      <c r="J45" s="40" t="s">
        <v>72</v>
      </c>
      <c r="K45" s="40" t="s">
        <v>73</v>
      </c>
      <c r="L45" s="40" t="s">
        <v>74</v>
      </c>
      <c r="M45" s="40" t="s">
        <v>75</v>
      </c>
      <c r="N45" s="40" t="s">
        <v>76</v>
      </c>
      <c r="O45" s="40" t="s">
        <v>77</v>
      </c>
      <c r="P45" s="41" t="s">
        <v>23</v>
      </c>
    </row>
    <row r="46" spans="2:16" ht="13.5" thickBot="1" x14ac:dyDescent="0.25">
      <c r="B46" s="184"/>
      <c r="C46" s="57" t="s">
        <v>10</v>
      </c>
      <c r="D46" s="188" t="str">
        <f>'1.1. Consultas sobre envío de E'!D10</f>
        <v>0</v>
      </c>
      <c r="E46" s="188"/>
      <c r="F46" s="188"/>
      <c r="G46" s="188" t="str">
        <f>'1.1. Consultas sobre envío de E'!F10</f>
        <v>0</v>
      </c>
      <c r="H46" s="188"/>
      <c r="I46" s="188"/>
      <c r="J46" s="188" t="str">
        <f>'1.1. Consultas sobre envío de E'!H10</f>
        <v>0</v>
      </c>
      <c r="K46" s="188"/>
      <c r="L46" s="188"/>
      <c r="M46" s="188" t="str">
        <f>'1.1. Consultas sobre envío de E'!J10</f>
        <v>0</v>
      </c>
      <c r="N46" s="188"/>
      <c r="O46" s="188"/>
      <c r="P46" s="58" t="str">
        <f>+'1.1. Consultas sobre envío de E'!L10</f>
        <v>0</v>
      </c>
    </row>
    <row r="47" spans="2:16" ht="3" customHeight="1" thickBot="1" x14ac:dyDescent="0.25">
      <c r="B47" s="52">
        <v>0.9</v>
      </c>
      <c r="C47" s="53"/>
      <c r="D47" s="53"/>
      <c r="E47" s="53"/>
      <c r="F47" s="54">
        <f>+$C$26</f>
        <v>0.9</v>
      </c>
      <c r="G47" s="53"/>
      <c r="H47" s="53"/>
      <c r="I47" s="54">
        <f>+$C$26</f>
        <v>0.9</v>
      </c>
      <c r="J47" s="53"/>
      <c r="K47" s="53"/>
      <c r="L47" s="54">
        <f>+$C$26</f>
        <v>0.9</v>
      </c>
      <c r="M47" s="53"/>
      <c r="N47" s="53"/>
      <c r="O47" s="54">
        <f>+$C$26</f>
        <v>0.9</v>
      </c>
      <c r="P47" s="54">
        <f>+$C$26</f>
        <v>0.9</v>
      </c>
    </row>
    <row r="48" spans="2:16" ht="22.5" customHeight="1" thickBot="1" x14ac:dyDescent="0.25">
      <c r="B48" s="185" t="s">
        <v>119</v>
      </c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7"/>
    </row>
    <row r="49" spans="2:16" x14ac:dyDescent="0.2">
      <c r="B49" s="173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5"/>
    </row>
    <row r="50" spans="2:16" x14ac:dyDescent="0.2">
      <c r="B50" s="176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8"/>
    </row>
    <row r="51" spans="2:16" x14ac:dyDescent="0.2">
      <c r="B51" s="176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8"/>
    </row>
    <row r="52" spans="2:16" x14ac:dyDescent="0.2">
      <c r="B52" s="176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8"/>
    </row>
    <row r="53" spans="2:16" x14ac:dyDescent="0.2">
      <c r="B53" s="176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x14ac:dyDescent="0.2">
      <c r="B54" s="176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8"/>
    </row>
    <row r="55" spans="2:16" x14ac:dyDescent="0.2">
      <c r="B55" s="176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8"/>
    </row>
    <row r="56" spans="2:16" x14ac:dyDescent="0.2">
      <c r="B56" s="176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8"/>
    </row>
    <row r="57" spans="2:16" x14ac:dyDescent="0.2">
      <c r="B57" s="176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8"/>
    </row>
    <row r="58" spans="2:16" x14ac:dyDescent="0.2">
      <c r="B58" s="176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8"/>
    </row>
    <row r="59" spans="2:16" x14ac:dyDescent="0.2">
      <c r="B59" s="176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8"/>
    </row>
    <row r="60" spans="2:16" x14ac:dyDescent="0.2">
      <c r="B60" s="176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8"/>
    </row>
    <row r="61" spans="2:16" x14ac:dyDescent="0.2">
      <c r="B61" s="176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8"/>
    </row>
    <row r="62" spans="2:16" x14ac:dyDescent="0.2">
      <c r="B62" s="176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8"/>
    </row>
    <row r="63" spans="2:16" x14ac:dyDescent="0.2">
      <c r="B63" s="176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8"/>
    </row>
    <row r="64" spans="2:16" ht="13.5" thickBot="1" x14ac:dyDescent="0.25">
      <c r="B64" s="179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1"/>
    </row>
    <row r="65" spans="1:19" s="32" customFormat="1" ht="3" customHeight="1" thickBot="1" x14ac:dyDescent="0.25">
      <c r="A65" s="182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S65" s="42"/>
    </row>
    <row r="66" spans="1:19" ht="15" customHeight="1" x14ac:dyDescent="0.2">
      <c r="B66" s="171" t="s">
        <v>5</v>
      </c>
      <c r="C66" s="168" t="s">
        <v>135</v>
      </c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70"/>
    </row>
    <row r="67" spans="1:19" ht="70.5" customHeight="1" x14ac:dyDescent="0.2">
      <c r="B67" s="172"/>
      <c r="C67" s="192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4"/>
    </row>
    <row r="68" spans="1:19" ht="15" customHeight="1" x14ac:dyDescent="0.2">
      <c r="B68" s="172"/>
      <c r="C68" s="189" t="s">
        <v>136</v>
      </c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191"/>
    </row>
    <row r="69" spans="1:19" ht="143.25" customHeight="1" x14ac:dyDescent="0.2">
      <c r="B69" s="172"/>
      <c r="C69" s="192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4"/>
    </row>
    <row r="70" spans="1:19" ht="17.25" customHeight="1" x14ac:dyDescent="0.2">
      <c r="B70" s="172"/>
      <c r="C70" s="189" t="s">
        <v>137</v>
      </c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191"/>
    </row>
    <row r="71" spans="1:19" ht="114" customHeight="1" x14ac:dyDescent="0.2">
      <c r="B71" s="172"/>
      <c r="C71" s="192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4"/>
    </row>
    <row r="72" spans="1:19" ht="18" customHeight="1" x14ac:dyDescent="0.2">
      <c r="B72" s="172"/>
      <c r="C72" s="189" t="s">
        <v>177</v>
      </c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191"/>
    </row>
    <row r="73" spans="1:19" ht="114" customHeight="1" thickBot="1" x14ac:dyDescent="0.25">
      <c r="B73" s="172"/>
      <c r="C73" s="192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4"/>
    </row>
    <row r="74" spans="1:19" ht="30.75" customHeight="1" thickBot="1" x14ac:dyDescent="0.25">
      <c r="B74" s="13" t="s">
        <v>41</v>
      </c>
      <c r="C74" s="139" t="s">
        <v>134</v>
      </c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5"/>
    </row>
    <row r="75" spans="1:19" ht="27.75" customHeight="1" thickBot="1" x14ac:dyDescent="0.25">
      <c r="B75" s="13" t="s">
        <v>54</v>
      </c>
      <c r="C75" s="195" t="s">
        <v>55</v>
      </c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6"/>
    </row>
    <row r="78" spans="1:19" x14ac:dyDescent="0.2">
      <c r="C78" s="43"/>
    </row>
    <row r="79" spans="1:19" hidden="1" x14ac:dyDescent="0.2">
      <c r="C79" s="26">
        <v>2018</v>
      </c>
    </row>
    <row r="80" spans="1:19" hidden="1" x14ac:dyDescent="0.2">
      <c r="C80" s="26">
        <v>2019</v>
      </c>
    </row>
    <row r="86" spans="2:15" s="27" customFormat="1" x14ac:dyDescent="0.2"/>
    <row r="87" spans="2:15" s="27" customForma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</row>
    <row r="88" spans="2:15" s="27" customForma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</row>
    <row r="89" spans="2:15" s="27" customForma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</row>
    <row r="90" spans="2:15" s="27" customForma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</row>
    <row r="91" spans="2:15" s="27" customFormat="1" x14ac:dyDescent="0.2">
      <c r="B91" s="45"/>
      <c r="C91" s="45"/>
      <c r="D91" s="45"/>
      <c r="E91" s="45"/>
      <c r="F91" s="45"/>
      <c r="G91" s="44"/>
      <c r="H91" s="44"/>
      <c r="I91" s="44"/>
      <c r="J91" s="44"/>
      <c r="K91" s="44"/>
      <c r="L91" s="44"/>
      <c r="M91" s="44"/>
      <c r="N91" s="44"/>
      <c r="O91" s="44"/>
    </row>
    <row r="92" spans="2:15" s="27" customFormat="1" x14ac:dyDescent="0.2">
      <c r="B92" s="45"/>
      <c r="C92" s="45"/>
      <c r="D92" s="45"/>
      <c r="E92" s="45"/>
      <c r="F92" s="45"/>
      <c r="G92" s="44"/>
      <c r="H92" s="44"/>
      <c r="I92" s="44"/>
      <c r="J92" s="44"/>
      <c r="K92" s="44"/>
      <c r="L92" s="44"/>
      <c r="M92" s="44"/>
      <c r="N92" s="44"/>
      <c r="O92" s="44"/>
    </row>
    <row r="93" spans="2:15" s="27" customFormat="1" x14ac:dyDescent="0.2">
      <c r="B93" s="45"/>
      <c r="C93" s="45"/>
      <c r="D93" s="45"/>
      <c r="E93" s="45"/>
      <c r="F93" s="45"/>
      <c r="G93" s="44"/>
      <c r="H93" s="44"/>
      <c r="I93" s="44"/>
      <c r="J93" s="44"/>
      <c r="K93" s="44"/>
      <c r="L93" s="44"/>
      <c r="M93" s="44"/>
      <c r="N93" s="44"/>
      <c r="O93" s="44"/>
    </row>
    <row r="94" spans="2:15" s="27" customFormat="1" x14ac:dyDescent="0.2">
      <c r="B94" s="45"/>
      <c r="C94" s="45"/>
      <c r="D94" s="45"/>
      <c r="E94" s="45"/>
      <c r="F94" s="45"/>
      <c r="G94" s="44"/>
      <c r="H94" s="44"/>
      <c r="I94" s="44"/>
      <c r="J94" s="44"/>
      <c r="K94" s="44"/>
      <c r="L94" s="44"/>
      <c r="M94" s="44"/>
      <c r="N94" s="44"/>
      <c r="O94" s="44"/>
    </row>
    <row r="95" spans="2:15" s="27" customFormat="1" x14ac:dyDescent="0.2">
      <c r="B95" s="45"/>
      <c r="C95" s="45"/>
      <c r="D95" s="45"/>
      <c r="E95" s="45"/>
      <c r="F95" s="45"/>
      <c r="G95" s="44"/>
      <c r="H95" s="44"/>
      <c r="I95" s="44"/>
      <c r="J95" s="44"/>
      <c r="K95" s="44"/>
      <c r="L95" s="44"/>
      <c r="M95" s="44"/>
      <c r="N95" s="44"/>
      <c r="O95" s="44"/>
    </row>
    <row r="96" spans="2:15" s="27" customFormat="1" x14ac:dyDescent="0.2">
      <c r="B96" s="45"/>
      <c r="C96" s="45"/>
      <c r="D96" s="45"/>
      <c r="E96" s="45"/>
      <c r="F96" s="45"/>
      <c r="G96" s="44"/>
      <c r="H96" s="44"/>
      <c r="I96" s="44"/>
      <c r="J96" s="44"/>
      <c r="K96" s="44"/>
      <c r="L96" s="44"/>
      <c r="M96" s="44"/>
      <c r="N96" s="44"/>
      <c r="O96" s="44"/>
    </row>
    <row r="97" spans="2:17" s="27" customFormat="1" x14ac:dyDescent="0.2">
      <c r="B97" s="45"/>
      <c r="C97" s="45"/>
      <c r="D97" s="45"/>
      <c r="E97" s="45"/>
      <c r="F97" s="45"/>
      <c r="G97" s="44"/>
      <c r="H97" s="44"/>
      <c r="I97" s="44"/>
      <c r="J97" s="44"/>
      <c r="K97" s="44"/>
      <c r="L97" s="44"/>
      <c r="M97" s="44"/>
      <c r="N97" s="44"/>
      <c r="O97" s="44"/>
      <c r="P97" s="46"/>
    </row>
    <row r="98" spans="2:17" s="27" customFormat="1" x14ac:dyDescent="0.2">
      <c r="B98" s="45"/>
      <c r="C98" s="45"/>
      <c r="D98" s="45"/>
      <c r="E98" s="45"/>
      <c r="F98" s="45"/>
      <c r="G98" s="44"/>
      <c r="H98" s="44"/>
      <c r="I98" s="44"/>
      <c r="J98" s="44"/>
      <c r="K98" s="44"/>
      <c r="L98" s="44"/>
      <c r="M98" s="44"/>
      <c r="N98" s="44"/>
      <c r="O98" s="44"/>
      <c r="P98" s="46"/>
    </row>
    <row r="99" spans="2:17" s="27" customFormat="1" x14ac:dyDescent="0.2">
      <c r="B99" s="45"/>
      <c r="C99" s="45"/>
      <c r="D99" s="45"/>
      <c r="E99" s="45"/>
      <c r="F99" s="45"/>
      <c r="G99" s="44"/>
      <c r="H99" s="44"/>
      <c r="I99" s="44"/>
      <c r="J99" s="44"/>
      <c r="K99" s="44"/>
      <c r="L99" s="44"/>
      <c r="M99" s="44"/>
      <c r="N99" s="44"/>
      <c r="O99" s="44"/>
      <c r="P99" s="46"/>
    </row>
    <row r="100" spans="2:17" s="27" customFormat="1" x14ac:dyDescent="0.2">
      <c r="B100" s="45"/>
      <c r="C100" s="45"/>
      <c r="D100" s="45"/>
      <c r="E100" s="45"/>
      <c r="F100" s="45"/>
      <c r="G100" s="44"/>
      <c r="H100" s="44"/>
      <c r="I100" s="44"/>
      <c r="J100" s="44"/>
      <c r="K100" s="44"/>
      <c r="L100" s="44"/>
      <c r="M100" s="44"/>
      <c r="N100" s="44"/>
      <c r="O100" s="44"/>
      <c r="P100" s="46"/>
      <c r="Q100" s="47" t="s">
        <v>46</v>
      </c>
    </row>
    <row r="101" spans="2:17" s="27" customFormat="1" x14ac:dyDescent="0.2">
      <c r="B101" s="48"/>
      <c r="C101" s="48"/>
      <c r="D101" s="45"/>
      <c r="E101" s="45"/>
      <c r="F101" s="45"/>
      <c r="G101" s="44"/>
      <c r="H101" s="44"/>
      <c r="I101" s="44"/>
      <c r="J101" s="44"/>
      <c r="K101" s="44"/>
      <c r="L101" s="44"/>
      <c r="M101" s="44"/>
      <c r="N101" s="44"/>
      <c r="O101" s="44"/>
      <c r="P101" s="46"/>
      <c r="Q101" s="47" t="s">
        <v>47</v>
      </c>
    </row>
    <row r="102" spans="2:17" s="27" customFormat="1" x14ac:dyDescent="0.2">
      <c r="B102" s="48"/>
      <c r="C102" s="48"/>
      <c r="D102" s="45"/>
      <c r="E102" s="45"/>
      <c r="F102" s="45"/>
      <c r="G102" s="44"/>
      <c r="H102" s="44"/>
      <c r="I102" s="44"/>
      <c r="J102" s="44"/>
      <c r="K102" s="44"/>
      <c r="L102" s="44"/>
      <c r="M102" s="44"/>
      <c r="N102" s="44"/>
      <c r="O102" s="44"/>
      <c r="P102" s="46"/>
      <c r="Q102" s="47" t="s">
        <v>49</v>
      </c>
    </row>
    <row r="103" spans="2:17" s="27" customFormat="1" x14ac:dyDescent="0.2">
      <c r="B103" s="48"/>
      <c r="C103" s="48"/>
      <c r="D103" s="45"/>
      <c r="E103" s="45"/>
      <c r="F103" s="45"/>
      <c r="G103" s="44"/>
      <c r="H103" s="44"/>
      <c r="I103" s="44"/>
      <c r="J103" s="44"/>
      <c r="K103" s="44"/>
      <c r="L103" s="44"/>
      <c r="M103" s="44"/>
      <c r="N103" s="44"/>
      <c r="O103" s="44"/>
      <c r="P103" s="46"/>
      <c r="Q103" s="47" t="s">
        <v>48</v>
      </c>
    </row>
    <row r="104" spans="2:17" s="27" customFormat="1" x14ac:dyDescent="0.2">
      <c r="B104" s="45"/>
      <c r="C104" s="48"/>
      <c r="D104" s="45"/>
      <c r="E104" s="45"/>
      <c r="F104" s="45"/>
      <c r="G104" s="44"/>
      <c r="H104" s="44"/>
      <c r="I104" s="44"/>
      <c r="J104" s="44"/>
      <c r="K104" s="44"/>
      <c r="L104" s="44"/>
      <c r="M104" s="49"/>
      <c r="N104" s="44"/>
      <c r="O104" s="44"/>
      <c r="P104" s="46"/>
      <c r="Q104" s="47" t="s">
        <v>50</v>
      </c>
    </row>
    <row r="105" spans="2:17" s="27" customFormat="1" x14ac:dyDescent="0.2">
      <c r="B105" s="45"/>
      <c r="C105" s="48"/>
      <c r="D105" s="45"/>
      <c r="E105" s="45"/>
      <c r="F105" s="45"/>
      <c r="G105" s="44"/>
      <c r="H105" s="44"/>
      <c r="I105" s="44"/>
      <c r="J105" s="44"/>
      <c r="K105" s="44"/>
      <c r="L105" s="44"/>
      <c r="M105" s="44"/>
      <c r="N105" s="44" t="s">
        <v>45</v>
      </c>
      <c r="O105" s="44"/>
      <c r="P105" s="46"/>
      <c r="Q105" s="47" t="s">
        <v>51</v>
      </c>
    </row>
    <row r="106" spans="2:17" s="27" customFormat="1" x14ac:dyDescent="0.2">
      <c r="B106" s="45"/>
      <c r="C106" s="48"/>
      <c r="D106" s="45"/>
      <c r="E106" s="45"/>
      <c r="F106" s="45"/>
      <c r="G106" s="44"/>
      <c r="H106" s="44"/>
      <c r="I106" s="44"/>
      <c r="J106" s="44"/>
      <c r="K106" s="44"/>
      <c r="L106" s="44"/>
      <c r="M106" s="44"/>
      <c r="N106" s="44"/>
      <c r="O106" s="44"/>
      <c r="P106" s="46"/>
    </row>
    <row r="107" spans="2:17" s="27" customFormat="1" x14ac:dyDescent="0.2">
      <c r="B107" s="45"/>
      <c r="C107" s="48"/>
      <c r="D107" s="45"/>
      <c r="E107" s="45"/>
      <c r="F107" s="45"/>
      <c r="G107" s="44"/>
      <c r="H107" s="44"/>
      <c r="I107" s="44"/>
      <c r="J107" s="44"/>
      <c r="K107" s="44"/>
      <c r="L107" s="44"/>
      <c r="M107" s="44"/>
      <c r="N107" s="44"/>
      <c r="O107" s="44"/>
      <c r="P107" s="46"/>
    </row>
    <row r="108" spans="2:17" s="27" customFormat="1" x14ac:dyDescent="0.2">
      <c r="B108" s="45"/>
      <c r="C108" s="45"/>
      <c r="D108" s="45"/>
      <c r="E108" s="45"/>
      <c r="F108" s="45"/>
      <c r="G108" s="44"/>
      <c r="H108" s="44"/>
      <c r="I108" s="44"/>
      <c r="J108" s="44"/>
      <c r="K108" s="44"/>
      <c r="L108" s="44"/>
      <c r="M108" s="44"/>
      <c r="N108" s="44"/>
      <c r="O108" s="44"/>
      <c r="P108" s="46"/>
    </row>
    <row r="109" spans="2:17" s="27" customFormat="1" x14ac:dyDescent="0.2">
      <c r="B109" s="45"/>
      <c r="C109" s="45"/>
      <c r="D109" s="45"/>
      <c r="E109" s="45"/>
      <c r="F109" s="45"/>
      <c r="G109" s="44"/>
      <c r="H109" s="44"/>
      <c r="I109" s="44"/>
      <c r="J109" s="44"/>
      <c r="K109" s="44"/>
      <c r="L109" s="44"/>
      <c r="M109" s="44"/>
      <c r="N109" s="44"/>
      <c r="O109" s="44"/>
      <c r="P109" s="46"/>
    </row>
    <row r="110" spans="2:17" s="27" customFormat="1" x14ac:dyDescent="0.2">
      <c r="B110" s="45"/>
      <c r="C110" s="45"/>
      <c r="D110" s="45"/>
      <c r="E110" s="45"/>
      <c r="F110" s="45"/>
      <c r="G110" s="44"/>
      <c r="H110" s="44"/>
      <c r="I110" s="44"/>
      <c r="J110" s="44"/>
      <c r="K110" s="44"/>
      <c r="L110" s="44"/>
      <c r="M110" s="44"/>
      <c r="N110" s="44"/>
      <c r="O110" s="44"/>
      <c r="P110" s="46"/>
      <c r="Q110" s="47">
        <v>2015</v>
      </c>
    </row>
    <row r="111" spans="2:17" s="27" customFormat="1" ht="12.75" customHeight="1" x14ac:dyDescent="0.2">
      <c r="B111" s="45"/>
      <c r="C111" s="45"/>
      <c r="D111" s="45"/>
      <c r="E111" s="45"/>
      <c r="F111" s="45"/>
      <c r="G111" s="44"/>
      <c r="H111" s="44"/>
      <c r="I111" s="44"/>
      <c r="J111" s="44"/>
      <c r="K111" s="44"/>
      <c r="L111" s="44"/>
      <c r="M111" s="44"/>
      <c r="N111" s="44"/>
      <c r="O111" s="44"/>
      <c r="Q111" s="47">
        <v>2016</v>
      </c>
    </row>
    <row r="112" spans="2:17" s="27" customFormat="1" x14ac:dyDescent="0.2">
      <c r="B112" s="45"/>
      <c r="C112" s="45"/>
      <c r="D112" s="45"/>
      <c r="E112" s="45"/>
      <c r="F112" s="45"/>
      <c r="G112" s="44"/>
      <c r="H112" s="44"/>
      <c r="I112" s="44"/>
      <c r="J112" s="44"/>
      <c r="K112" s="44"/>
      <c r="L112" s="44"/>
      <c r="M112" s="44"/>
      <c r="N112" s="44"/>
      <c r="O112" s="44"/>
      <c r="Q112" s="47">
        <v>2017</v>
      </c>
    </row>
    <row r="113" spans="2:17" s="27" customFormat="1" x14ac:dyDescent="0.2">
      <c r="B113" s="45"/>
      <c r="C113" s="45"/>
      <c r="D113" s="45"/>
      <c r="E113" s="45"/>
      <c r="F113" s="45"/>
      <c r="G113" s="44"/>
      <c r="H113" s="44"/>
      <c r="I113" s="44"/>
      <c r="J113" s="44"/>
      <c r="K113" s="44"/>
      <c r="L113" s="44"/>
      <c r="M113" s="44"/>
      <c r="N113" s="44"/>
      <c r="O113" s="44"/>
      <c r="Q113" s="47">
        <v>2018</v>
      </c>
    </row>
    <row r="114" spans="2:17" s="27" customFormat="1" x14ac:dyDescent="0.2">
      <c r="B114" s="45"/>
      <c r="C114" s="45"/>
      <c r="D114" s="45"/>
      <c r="E114" s="45"/>
      <c r="F114" s="45"/>
      <c r="G114" s="44"/>
      <c r="H114" s="44"/>
      <c r="I114" s="44"/>
      <c r="J114" s="44"/>
      <c r="K114" s="44"/>
      <c r="L114" s="44"/>
      <c r="M114" s="44"/>
      <c r="N114" s="44"/>
      <c r="O114" s="44"/>
    </row>
    <row r="115" spans="2:17" s="27" customFormat="1" x14ac:dyDescent="0.2">
      <c r="B115" s="45"/>
      <c r="C115" s="45"/>
      <c r="D115" s="45"/>
      <c r="E115" s="45"/>
      <c r="F115" s="45"/>
      <c r="G115" s="44"/>
      <c r="H115" s="44"/>
      <c r="I115" s="44"/>
      <c r="J115" s="44"/>
      <c r="K115" s="44"/>
      <c r="L115" s="44"/>
      <c r="M115" s="44"/>
      <c r="N115" s="44"/>
      <c r="O115" s="44"/>
    </row>
    <row r="116" spans="2:17" s="27" customFormat="1" x14ac:dyDescent="0.2">
      <c r="B116" s="6"/>
      <c r="C116" s="45"/>
      <c r="D116" s="45"/>
      <c r="E116" s="45"/>
      <c r="F116" s="45"/>
      <c r="G116" s="44"/>
      <c r="H116" s="44"/>
      <c r="I116" s="44"/>
      <c r="J116" s="44"/>
      <c r="K116" s="44"/>
      <c r="L116" s="44"/>
      <c r="M116" s="44"/>
      <c r="N116" s="44"/>
      <c r="O116" s="44"/>
    </row>
    <row r="117" spans="2:17" s="27" customFormat="1" x14ac:dyDescent="0.2">
      <c r="B117" s="6"/>
      <c r="C117" s="45"/>
      <c r="D117" s="45"/>
      <c r="E117" s="45"/>
      <c r="F117" s="45"/>
      <c r="G117" s="44"/>
      <c r="H117" s="44"/>
      <c r="I117" s="44"/>
      <c r="J117" s="44"/>
      <c r="K117" s="44"/>
      <c r="L117" s="44"/>
      <c r="M117" s="44"/>
      <c r="N117" s="44"/>
      <c r="O117" s="44"/>
    </row>
    <row r="118" spans="2:17" s="27" customFormat="1" x14ac:dyDescent="0.2">
      <c r="B118" s="6"/>
      <c r="C118" s="45"/>
      <c r="D118" s="45"/>
      <c r="E118" s="45"/>
      <c r="F118" s="45"/>
      <c r="G118" s="44"/>
      <c r="H118" s="44"/>
      <c r="I118" s="44"/>
      <c r="J118" s="44"/>
      <c r="K118" s="44"/>
      <c r="L118" s="44"/>
      <c r="M118" s="44"/>
      <c r="N118" s="44"/>
      <c r="O118" s="44"/>
    </row>
    <row r="119" spans="2:17" s="27" customFormat="1" x14ac:dyDescent="0.2">
      <c r="B119" s="6"/>
      <c r="C119" s="45"/>
      <c r="D119" s="45"/>
      <c r="E119" s="45"/>
      <c r="F119" s="45"/>
      <c r="G119" s="44"/>
      <c r="H119" s="44"/>
      <c r="I119" s="44"/>
      <c r="J119" s="44"/>
      <c r="K119" s="44"/>
      <c r="L119" s="44"/>
      <c r="M119" s="44"/>
      <c r="N119" s="44"/>
      <c r="O119" s="44"/>
    </row>
    <row r="120" spans="2:17" s="27" customFormat="1" x14ac:dyDescent="0.2">
      <c r="B120" s="6"/>
      <c r="C120" s="45"/>
      <c r="D120" s="45"/>
      <c r="E120" s="45"/>
      <c r="F120" s="45"/>
      <c r="G120" s="44"/>
      <c r="H120" s="44"/>
      <c r="I120" s="44"/>
      <c r="J120" s="44"/>
      <c r="K120" s="44"/>
      <c r="L120" s="44"/>
      <c r="M120" s="44"/>
      <c r="N120" s="44"/>
      <c r="O120" s="44"/>
    </row>
    <row r="121" spans="2:17" s="27" customFormat="1" x14ac:dyDescent="0.2">
      <c r="B121" s="6"/>
      <c r="C121" s="45"/>
      <c r="D121" s="45"/>
      <c r="E121" s="45"/>
      <c r="F121" s="45"/>
      <c r="G121" s="44"/>
      <c r="H121" s="44"/>
      <c r="I121" s="44"/>
      <c r="J121" s="44"/>
      <c r="K121" s="44"/>
      <c r="L121" s="44"/>
      <c r="M121" s="44"/>
      <c r="N121" s="44"/>
      <c r="O121" s="44"/>
    </row>
    <row r="122" spans="2:17" s="27" customFormat="1" x14ac:dyDescent="0.2">
      <c r="B122" s="6"/>
      <c r="C122" s="45"/>
      <c r="D122" s="45"/>
      <c r="E122" s="45"/>
      <c r="F122" s="45"/>
      <c r="G122" s="44"/>
      <c r="H122" s="44"/>
      <c r="I122" s="44"/>
      <c r="J122" s="44"/>
      <c r="K122" s="44"/>
      <c r="L122" s="44"/>
      <c r="M122" s="44"/>
      <c r="N122" s="44"/>
      <c r="O122" s="44"/>
    </row>
    <row r="123" spans="2:17" s="27" customFormat="1" x14ac:dyDescent="0.2">
      <c r="B123" s="7"/>
      <c r="C123" s="45"/>
      <c r="D123" s="45"/>
      <c r="E123" s="45"/>
      <c r="F123" s="45"/>
      <c r="G123" s="44"/>
      <c r="H123" s="44"/>
      <c r="I123" s="44"/>
      <c r="J123" s="44"/>
      <c r="K123" s="44"/>
      <c r="L123" s="44"/>
      <c r="M123" s="44"/>
      <c r="N123" s="44"/>
      <c r="O123" s="44"/>
    </row>
    <row r="124" spans="2:17" s="27" customFormat="1" x14ac:dyDescent="0.2">
      <c r="B124" s="7"/>
      <c r="C124" s="45"/>
      <c r="D124" s="45"/>
      <c r="E124" s="45"/>
      <c r="F124" s="45"/>
      <c r="G124" s="44"/>
      <c r="H124" s="44"/>
      <c r="I124" s="44"/>
      <c r="J124" s="44"/>
      <c r="K124" s="44"/>
      <c r="L124" s="44"/>
      <c r="M124" s="44"/>
      <c r="N124" s="44"/>
      <c r="O124" s="44"/>
    </row>
    <row r="125" spans="2:17" s="27" customFormat="1" x14ac:dyDescent="0.2">
      <c r="B125" s="45"/>
      <c r="C125" s="45"/>
      <c r="D125" s="45"/>
      <c r="E125" s="45"/>
      <c r="F125" s="45"/>
      <c r="G125" s="44"/>
      <c r="H125" s="44"/>
      <c r="I125" s="44"/>
      <c r="J125" s="44"/>
      <c r="K125" s="44"/>
      <c r="L125" s="44"/>
      <c r="M125" s="44"/>
      <c r="N125" s="44"/>
      <c r="O125" s="44"/>
    </row>
    <row r="126" spans="2:17" s="27" customFormat="1" x14ac:dyDescent="0.2">
      <c r="B126" s="8" t="s">
        <v>112</v>
      </c>
      <c r="C126" s="45"/>
      <c r="D126" s="45"/>
      <c r="E126" s="45"/>
      <c r="F126" s="45"/>
      <c r="G126" s="44"/>
      <c r="H126" s="44"/>
      <c r="I126" s="44"/>
      <c r="J126" s="44"/>
      <c r="K126" s="44"/>
      <c r="L126" s="44"/>
      <c r="M126" s="44"/>
      <c r="N126" s="44"/>
      <c r="O126" s="44"/>
    </row>
    <row r="127" spans="2:17" s="27" customFormat="1" x14ac:dyDescent="0.2">
      <c r="B127" s="8" t="s">
        <v>113</v>
      </c>
      <c r="C127" s="45"/>
      <c r="D127" s="45"/>
      <c r="E127" s="45"/>
      <c r="F127" s="45"/>
      <c r="G127" s="44"/>
      <c r="H127" s="44"/>
      <c r="I127" s="44"/>
      <c r="J127" s="44"/>
      <c r="K127" s="44"/>
      <c r="L127" s="44"/>
      <c r="M127" s="44"/>
      <c r="N127" s="44"/>
      <c r="O127" s="44"/>
    </row>
    <row r="128" spans="2:17" s="27" customFormat="1" x14ac:dyDescent="0.2">
      <c r="B128" s="8" t="s">
        <v>114</v>
      </c>
      <c r="C128" s="45"/>
      <c r="D128" s="45"/>
      <c r="E128" s="45"/>
      <c r="F128" s="45"/>
      <c r="G128" s="44"/>
      <c r="H128" s="44"/>
      <c r="I128" s="44"/>
      <c r="J128" s="44"/>
      <c r="K128" s="44"/>
      <c r="L128" s="44"/>
      <c r="M128" s="44"/>
      <c r="N128" s="44"/>
      <c r="O128" s="44"/>
    </row>
    <row r="129" spans="2:19" s="27" customFormat="1" x14ac:dyDescent="0.2">
      <c r="B129" s="8" t="s">
        <v>115</v>
      </c>
      <c r="C129" s="45"/>
      <c r="D129" s="45"/>
      <c r="E129" s="45"/>
      <c r="F129" s="45"/>
      <c r="G129" s="44"/>
      <c r="H129" s="44"/>
      <c r="I129" s="44"/>
      <c r="J129" s="44"/>
      <c r="K129" s="44"/>
      <c r="L129" s="44"/>
      <c r="M129" s="44"/>
      <c r="N129" s="44"/>
      <c r="O129" s="44"/>
    </row>
    <row r="130" spans="2:19" s="27" customFormat="1" x14ac:dyDescent="0.2">
      <c r="B130" s="8" t="s">
        <v>116</v>
      </c>
      <c r="C130" s="45"/>
      <c r="D130" s="45"/>
      <c r="E130" s="45"/>
      <c r="F130" s="45"/>
      <c r="G130" s="44"/>
      <c r="H130" s="44"/>
      <c r="I130" s="44"/>
      <c r="J130" s="44"/>
      <c r="K130" s="44"/>
      <c r="L130" s="44"/>
      <c r="M130" s="44"/>
      <c r="N130" s="44"/>
      <c r="O130" s="44"/>
    </row>
    <row r="131" spans="2:19" s="27" customFormat="1" x14ac:dyDescent="0.2">
      <c r="B131" s="8" t="s">
        <v>117</v>
      </c>
      <c r="C131" s="45"/>
      <c r="D131" s="45"/>
      <c r="E131" s="45"/>
      <c r="F131" s="45"/>
      <c r="G131" s="44"/>
      <c r="H131" s="44"/>
      <c r="I131" s="44"/>
      <c r="J131" s="44"/>
      <c r="K131" s="44"/>
      <c r="L131" s="44"/>
      <c r="M131" s="44"/>
      <c r="N131" s="44"/>
      <c r="O131" s="44"/>
    </row>
    <row r="132" spans="2:19" s="27" customFormat="1" x14ac:dyDescent="0.2">
      <c r="B132" s="8" t="s">
        <v>118</v>
      </c>
      <c r="C132" s="45"/>
      <c r="D132" s="45"/>
      <c r="E132" s="45"/>
      <c r="F132" s="45"/>
      <c r="G132" s="44"/>
      <c r="H132" s="44"/>
      <c r="I132" s="44"/>
      <c r="J132" s="44"/>
      <c r="K132" s="44"/>
      <c r="L132" s="44"/>
      <c r="M132" s="44"/>
      <c r="N132" s="44"/>
      <c r="O132" s="44"/>
    </row>
    <row r="133" spans="2:19" s="27" customFormat="1" x14ac:dyDescent="0.2">
      <c r="B133" s="9"/>
      <c r="C133" s="45"/>
      <c r="D133" s="45"/>
      <c r="E133" s="45"/>
      <c r="F133" s="45"/>
      <c r="G133" s="44"/>
      <c r="H133" s="44"/>
      <c r="I133" s="44"/>
      <c r="J133" s="44"/>
      <c r="K133" s="44"/>
      <c r="L133" s="44"/>
      <c r="M133" s="44"/>
      <c r="N133" s="44"/>
      <c r="O133" s="44"/>
    </row>
    <row r="134" spans="2:19" s="27" customFormat="1" x14ac:dyDescent="0.2">
      <c r="B134" s="6"/>
      <c r="C134" s="45"/>
      <c r="D134" s="45"/>
      <c r="E134" s="45"/>
      <c r="F134" s="45"/>
      <c r="G134" s="44"/>
      <c r="H134" s="44"/>
      <c r="I134" s="44"/>
      <c r="J134" s="44"/>
      <c r="K134" s="44"/>
      <c r="L134" s="44"/>
      <c r="M134" s="44"/>
      <c r="N134" s="44"/>
      <c r="O134" s="44"/>
    </row>
    <row r="135" spans="2:19" x14ac:dyDescent="0.2">
      <c r="B135" s="6"/>
      <c r="C135" s="45"/>
      <c r="D135" s="45"/>
      <c r="E135" s="45"/>
      <c r="F135" s="45"/>
      <c r="G135" s="44"/>
      <c r="H135" s="44"/>
      <c r="I135" s="44"/>
      <c r="J135" s="44"/>
      <c r="K135" s="44"/>
      <c r="L135" s="44"/>
      <c r="M135" s="44"/>
      <c r="N135" s="44"/>
      <c r="O135" s="44"/>
      <c r="P135" s="27"/>
      <c r="S135" s="26"/>
    </row>
    <row r="136" spans="2:19" hidden="1" x14ac:dyDescent="0.2">
      <c r="B136" s="45" t="s">
        <v>26</v>
      </c>
      <c r="C136" s="45"/>
      <c r="D136" s="45"/>
      <c r="E136" s="45"/>
      <c r="F136" s="45"/>
      <c r="G136" s="44"/>
      <c r="H136" s="44"/>
      <c r="I136" s="44"/>
      <c r="J136" s="44"/>
      <c r="K136" s="44"/>
      <c r="L136" s="44"/>
      <c r="M136" s="44"/>
      <c r="N136" s="44"/>
      <c r="O136" s="44"/>
      <c r="P136" s="27"/>
      <c r="S136" s="26"/>
    </row>
    <row r="137" spans="2:19" hidden="1" x14ac:dyDescent="0.2">
      <c r="B137" s="48" t="s">
        <v>34</v>
      </c>
      <c r="C137" s="45"/>
      <c r="D137" s="45"/>
      <c r="E137" s="45"/>
      <c r="F137" s="45"/>
      <c r="G137" s="44"/>
      <c r="H137" s="44"/>
      <c r="I137" s="44"/>
      <c r="J137" s="44"/>
      <c r="K137" s="44"/>
      <c r="L137" s="44"/>
      <c r="M137" s="44"/>
      <c r="N137" s="44"/>
      <c r="O137" s="44"/>
      <c r="P137" s="27"/>
      <c r="S137" s="26"/>
    </row>
    <row r="138" spans="2:19" hidden="1" x14ac:dyDescent="0.2">
      <c r="B138" s="48" t="s">
        <v>83</v>
      </c>
      <c r="C138" s="45"/>
      <c r="D138" s="45"/>
      <c r="E138" s="45"/>
      <c r="F138" s="45"/>
      <c r="G138" s="44"/>
      <c r="H138" s="44"/>
      <c r="I138" s="44"/>
      <c r="J138" s="44"/>
      <c r="K138" s="44"/>
      <c r="L138" s="44"/>
      <c r="M138" s="44"/>
      <c r="N138" s="44"/>
      <c r="O138" s="44"/>
      <c r="P138" s="27"/>
      <c r="S138" s="26"/>
    </row>
    <row r="139" spans="2:19" hidden="1" x14ac:dyDescent="0.2">
      <c r="B139" s="48" t="s">
        <v>27</v>
      </c>
      <c r="C139" s="45"/>
      <c r="D139" s="45"/>
      <c r="E139" s="45"/>
      <c r="F139" s="45"/>
      <c r="G139" s="44"/>
      <c r="H139" s="44"/>
      <c r="I139" s="44"/>
      <c r="J139" s="44"/>
      <c r="K139" s="44"/>
      <c r="L139" s="44"/>
      <c r="M139" s="44"/>
      <c r="N139" s="44"/>
      <c r="O139" s="44"/>
      <c r="P139" s="27"/>
      <c r="S139" s="26"/>
    </row>
    <row r="140" spans="2:19" hidden="1" x14ac:dyDescent="0.2">
      <c r="B140" s="48" t="s">
        <v>89</v>
      </c>
      <c r="C140" s="45"/>
      <c r="D140" s="45"/>
      <c r="E140" s="45"/>
      <c r="F140" s="45"/>
      <c r="G140" s="44"/>
      <c r="H140" s="44"/>
      <c r="I140" s="44"/>
      <c r="J140" s="44"/>
      <c r="K140" s="44"/>
      <c r="L140" s="44"/>
      <c r="M140" s="44"/>
      <c r="N140" s="44"/>
      <c r="O140" s="44"/>
      <c r="P140" s="27"/>
      <c r="S140" s="26"/>
    </row>
    <row r="141" spans="2:19" hidden="1" x14ac:dyDescent="0.2">
      <c r="B141" s="48" t="s">
        <v>109</v>
      </c>
      <c r="C141" s="45"/>
      <c r="D141" s="45"/>
      <c r="E141" s="45"/>
      <c r="F141" s="45"/>
      <c r="G141" s="44"/>
      <c r="H141" s="44"/>
      <c r="I141" s="44"/>
      <c r="J141" s="44"/>
      <c r="K141" s="44"/>
      <c r="L141" s="44"/>
      <c r="M141" s="44"/>
      <c r="N141" s="44"/>
      <c r="O141" s="44"/>
      <c r="P141" s="27"/>
      <c r="S141" s="26"/>
    </row>
    <row r="142" spans="2:19" hidden="1" x14ac:dyDescent="0.2">
      <c r="B142" s="48" t="s">
        <v>91</v>
      </c>
      <c r="C142" s="45"/>
      <c r="D142" s="45"/>
      <c r="E142" s="45"/>
      <c r="F142" s="45"/>
      <c r="G142" s="44"/>
      <c r="H142" s="44"/>
      <c r="I142" s="44"/>
      <c r="J142" s="44"/>
      <c r="K142" s="44"/>
      <c r="L142" s="44"/>
      <c r="M142" s="44"/>
      <c r="N142" s="44"/>
      <c r="O142" s="44"/>
      <c r="P142" s="27"/>
      <c r="S142" s="26"/>
    </row>
    <row r="143" spans="2:19" hidden="1" x14ac:dyDescent="0.2">
      <c r="B143" s="48" t="s">
        <v>32</v>
      </c>
      <c r="C143" s="45"/>
      <c r="D143" s="45"/>
      <c r="E143" s="45"/>
      <c r="F143" s="45"/>
      <c r="G143" s="44"/>
      <c r="H143" s="44"/>
      <c r="I143" s="44"/>
      <c r="J143" s="44"/>
      <c r="K143" s="44"/>
      <c r="L143" s="44"/>
      <c r="M143" s="44"/>
      <c r="N143" s="44"/>
      <c r="O143" s="44"/>
      <c r="P143" s="27"/>
      <c r="S143" s="26"/>
    </row>
    <row r="144" spans="2:19" hidden="1" x14ac:dyDescent="0.2">
      <c r="B144" s="48" t="s">
        <v>80</v>
      </c>
      <c r="C144" s="45"/>
      <c r="D144" s="45"/>
      <c r="E144" s="45"/>
      <c r="F144" s="45"/>
      <c r="G144" s="44"/>
      <c r="H144" s="44"/>
      <c r="I144" s="44"/>
      <c r="J144" s="44"/>
      <c r="K144" s="44"/>
      <c r="L144" s="44"/>
      <c r="M144" s="44"/>
      <c r="N144" s="44"/>
      <c r="O144" s="44"/>
      <c r="P144" s="27"/>
      <c r="S144" s="26"/>
    </row>
    <row r="145" spans="2:19" hidden="1" x14ac:dyDescent="0.2">
      <c r="B145" s="48" t="s">
        <v>84</v>
      </c>
      <c r="C145" s="45"/>
      <c r="D145" s="45"/>
      <c r="E145" s="45"/>
      <c r="F145" s="45"/>
      <c r="G145" s="44"/>
      <c r="H145" s="44"/>
      <c r="I145" s="44"/>
      <c r="J145" s="44"/>
      <c r="K145" s="44"/>
      <c r="L145" s="44"/>
      <c r="M145" s="44"/>
      <c r="N145" s="44"/>
      <c r="O145" s="44"/>
      <c r="P145" s="27"/>
      <c r="S145" s="26"/>
    </row>
    <row r="146" spans="2:19" ht="25.5" hidden="1" x14ac:dyDescent="0.2">
      <c r="B146" s="10" t="s">
        <v>105</v>
      </c>
      <c r="C146" s="45"/>
      <c r="D146" s="45"/>
      <c r="E146" s="45"/>
      <c r="F146" s="45"/>
      <c r="G146" s="44"/>
      <c r="H146" s="44"/>
      <c r="I146" s="44"/>
      <c r="J146" s="44"/>
      <c r="K146" s="44"/>
      <c r="L146" s="44"/>
      <c r="M146" s="44"/>
      <c r="N146" s="44"/>
      <c r="O146" s="44"/>
      <c r="P146" s="27"/>
    </row>
    <row r="147" spans="2:19" hidden="1" x14ac:dyDescent="0.2">
      <c r="B147" s="48" t="s">
        <v>82</v>
      </c>
      <c r="C147" s="45"/>
      <c r="D147" s="45"/>
      <c r="E147" s="45"/>
      <c r="F147" s="45"/>
      <c r="G147" s="44"/>
      <c r="H147" s="44"/>
      <c r="I147" s="44"/>
      <c r="J147" s="44"/>
      <c r="K147" s="44"/>
      <c r="L147" s="44"/>
      <c r="M147" s="44"/>
      <c r="N147" s="44"/>
      <c r="O147" s="44"/>
      <c r="P147" s="27"/>
    </row>
    <row r="148" spans="2:19" hidden="1" x14ac:dyDescent="0.2">
      <c r="B148" s="48" t="s">
        <v>87</v>
      </c>
      <c r="C148" s="45"/>
      <c r="D148" s="45"/>
      <c r="E148" s="45"/>
      <c r="F148" s="45"/>
      <c r="G148" s="44"/>
      <c r="H148" s="44"/>
      <c r="I148" s="44"/>
      <c r="J148" s="44"/>
      <c r="K148" s="44"/>
      <c r="L148" s="44"/>
      <c r="M148" s="44"/>
      <c r="N148" s="44"/>
      <c r="O148" s="44"/>
      <c r="P148" s="27"/>
    </row>
    <row r="149" spans="2:19" hidden="1" x14ac:dyDescent="0.2">
      <c r="B149" s="48" t="s">
        <v>90</v>
      </c>
      <c r="C149" s="45"/>
      <c r="D149" s="45"/>
      <c r="E149" s="45"/>
      <c r="F149" s="45"/>
      <c r="G149" s="44"/>
      <c r="H149" s="44"/>
      <c r="I149" s="44"/>
      <c r="J149" s="44"/>
      <c r="K149" s="44"/>
      <c r="L149" s="44"/>
      <c r="M149" s="44"/>
      <c r="N149" s="44"/>
      <c r="O149" s="44"/>
      <c r="P149" s="27"/>
    </row>
    <row r="150" spans="2:19" hidden="1" x14ac:dyDescent="0.2">
      <c r="B150" s="48" t="s">
        <v>88</v>
      </c>
      <c r="C150" s="45"/>
      <c r="D150" s="45"/>
      <c r="E150" s="45"/>
      <c r="F150" s="45"/>
      <c r="G150" s="44"/>
      <c r="H150" s="44"/>
      <c r="I150" s="44"/>
      <c r="J150" s="44"/>
      <c r="K150" s="44"/>
      <c r="L150" s="44"/>
      <c r="M150" s="44"/>
      <c r="N150" s="44"/>
      <c r="O150" s="44"/>
      <c r="P150" s="27"/>
    </row>
    <row r="151" spans="2:19" hidden="1" x14ac:dyDescent="0.2">
      <c r="B151" s="48" t="s">
        <v>85</v>
      </c>
      <c r="C151" s="45"/>
      <c r="D151" s="45"/>
      <c r="E151" s="45"/>
      <c r="F151" s="45"/>
      <c r="G151" s="44"/>
      <c r="H151" s="44"/>
      <c r="I151" s="44"/>
      <c r="J151" s="44"/>
      <c r="K151" s="44"/>
      <c r="L151" s="44"/>
      <c r="M151" s="44"/>
      <c r="N151" s="44"/>
      <c r="O151" s="44"/>
      <c r="P151" s="27"/>
    </row>
    <row r="152" spans="2:19" hidden="1" x14ac:dyDescent="0.2">
      <c r="B152" s="48" t="s">
        <v>78</v>
      </c>
      <c r="C152" s="45"/>
      <c r="D152" s="45"/>
      <c r="E152" s="45"/>
      <c r="F152" s="45"/>
      <c r="G152" s="44"/>
      <c r="H152" s="44"/>
      <c r="I152" s="44"/>
      <c r="J152" s="44"/>
      <c r="K152" s="44"/>
      <c r="L152" s="44"/>
      <c r="M152" s="44"/>
      <c r="N152" s="44"/>
      <c r="O152" s="44"/>
      <c r="P152" s="27"/>
    </row>
    <row r="153" spans="2:19" hidden="1" x14ac:dyDescent="0.2">
      <c r="B153" s="48" t="s">
        <v>86</v>
      </c>
      <c r="C153" s="45"/>
      <c r="D153" s="45"/>
      <c r="E153" s="45"/>
      <c r="F153" s="45"/>
      <c r="G153" s="44"/>
      <c r="H153" s="44"/>
      <c r="I153" s="44"/>
      <c r="J153" s="44"/>
      <c r="K153" s="44"/>
      <c r="L153" s="44"/>
      <c r="M153" s="44"/>
      <c r="N153" s="44"/>
      <c r="O153" s="44"/>
      <c r="P153" s="27"/>
    </row>
    <row r="154" spans="2:19" hidden="1" x14ac:dyDescent="0.2">
      <c r="B154" s="48" t="s">
        <v>79</v>
      </c>
      <c r="C154" s="45"/>
      <c r="D154" s="45"/>
      <c r="E154" s="45"/>
      <c r="F154" s="45"/>
      <c r="G154" s="44"/>
      <c r="H154" s="44"/>
      <c r="I154" s="44"/>
      <c r="J154" s="44"/>
      <c r="K154" s="44"/>
      <c r="L154" s="44"/>
      <c r="M154" s="44"/>
      <c r="N154" s="44"/>
      <c r="O154" s="44"/>
      <c r="P154" s="27"/>
    </row>
    <row r="155" spans="2:19" hidden="1" x14ac:dyDescent="0.2">
      <c r="B155" s="48" t="s">
        <v>81</v>
      </c>
      <c r="C155" s="45"/>
      <c r="D155" s="45"/>
      <c r="E155" s="45"/>
      <c r="F155" s="45"/>
      <c r="G155" s="44"/>
      <c r="H155" s="44"/>
      <c r="I155" s="44"/>
      <c r="J155" s="44"/>
      <c r="K155" s="44"/>
      <c r="L155" s="44"/>
      <c r="M155" s="44"/>
      <c r="N155" s="44"/>
      <c r="O155" s="44"/>
      <c r="P155" s="27"/>
    </row>
    <row r="156" spans="2:19" hidden="1" x14ac:dyDescent="0.2">
      <c r="B156" s="48" t="s">
        <v>30</v>
      </c>
      <c r="C156" s="45"/>
      <c r="D156" s="45"/>
      <c r="E156" s="45"/>
      <c r="F156" s="45"/>
      <c r="G156" s="44"/>
      <c r="H156" s="44"/>
      <c r="I156" s="44"/>
      <c r="J156" s="44"/>
      <c r="K156" s="44"/>
      <c r="L156" s="44"/>
      <c r="M156" s="44"/>
      <c r="N156" s="44"/>
      <c r="O156" s="44"/>
      <c r="P156" s="27"/>
    </row>
    <row r="157" spans="2:19" hidden="1" x14ac:dyDescent="0.2">
      <c r="B157" s="48" t="s">
        <v>33</v>
      </c>
      <c r="C157" s="45"/>
      <c r="D157" s="45"/>
      <c r="E157" s="45"/>
      <c r="F157" s="45"/>
      <c r="G157" s="44"/>
      <c r="H157" s="44"/>
      <c r="I157" s="44"/>
      <c r="J157" s="44"/>
      <c r="K157" s="44"/>
      <c r="L157" s="44"/>
      <c r="M157" s="44"/>
      <c r="N157" s="44"/>
      <c r="O157" s="44"/>
      <c r="P157" s="27"/>
    </row>
    <row r="158" spans="2:19" hidden="1" x14ac:dyDescent="0.2">
      <c r="B158" s="48" t="s">
        <v>29</v>
      </c>
      <c r="C158" s="45"/>
      <c r="D158" s="45"/>
      <c r="E158" s="45"/>
      <c r="F158" s="45"/>
      <c r="G158" s="44"/>
      <c r="H158" s="44"/>
      <c r="I158" s="44"/>
      <c r="J158" s="44"/>
      <c r="K158" s="44"/>
      <c r="L158" s="44"/>
      <c r="M158" s="44"/>
      <c r="N158" s="44"/>
      <c r="O158" s="44"/>
      <c r="P158" s="27"/>
    </row>
    <row r="159" spans="2:19" hidden="1" x14ac:dyDescent="0.2">
      <c r="B159" s="48" t="s">
        <v>31</v>
      </c>
      <c r="C159" s="45"/>
      <c r="D159" s="45"/>
      <c r="E159" s="45"/>
      <c r="F159" s="45"/>
      <c r="G159" s="44"/>
      <c r="H159" s="44"/>
      <c r="I159" s="44"/>
      <c r="J159" s="44"/>
      <c r="K159" s="44"/>
      <c r="L159" s="44"/>
      <c r="M159" s="44"/>
      <c r="N159" s="44"/>
      <c r="O159" s="44"/>
      <c r="P159" s="27"/>
    </row>
    <row r="160" spans="2:19" hidden="1" x14ac:dyDescent="0.2">
      <c r="B160" s="48" t="s">
        <v>64</v>
      </c>
      <c r="C160" s="45"/>
      <c r="D160" s="45"/>
      <c r="E160" s="45"/>
      <c r="F160" s="45"/>
      <c r="G160" s="44"/>
      <c r="H160" s="44"/>
      <c r="I160" s="44"/>
      <c r="J160" s="44"/>
      <c r="K160" s="44"/>
      <c r="L160" s="44"/>
      <c r="M160" s="44"/>
      <c r="N160" s="44"/>
      <c r="O160" s="44"/>
      <c r="P160" s="27"/>
    </row>
    <row r="161" spans="2:16" hidden="1" x14ac:dyDescent="0.2">
      <c r="B161" s="48" t="s">
        <v>63</v>
      </c>
      <c r="C161" s="45"/>
      <c r="D161" s="45"/>
      <c r="E161" s="45"/>
      <c r="F161" s="45"/>
      <c r="G161" s="44"/>
      <c r="H161" s="44"/>
      <c r="I161" s="44"/>
      <c r="J161" s="44"/>
      <c r="K161" s="44"/>
      <c r="L161" s="44"/>
      <c r="M161" s="44"/>
      <c r="N161" s="44"/>
      <c r="O161" s="44"/>
      <c r="P161" s="27"/>
    </row>
    <row r="162" spans="2:16" hidden="1" x14ac:dyDescent="0.2">
      <c r="B162" s="48" t="s">
        <v>28</v>
      </c>
      <c r="C162" s="45"/>
      <c r="D162" s="45"/>
      <c r="E162" s="45"/>
      <c r="F162" s="45"/>
      <c r="G162" s="44"/>
      <c r="H162" s="44"/>
      <c r="I162" s="44"/>
      <c r="J162" s="44"/>
      <c r="K162" s="44"/>
      <c r="L162" s="44"/>
      <c r="M162" s="44"/>
      <c r="N162" s="44"/>
      <c r="O162" s="44"/>
      <c r="P162" s="27"/>
    </row>
    <row r="163" spans="2:16" hidden="1" x14ac:dyDescent="0.2">
      <c r="B163" s="48" t="s">
        <v>62</v>
      </c>
      <c r="C163" s="45"/>
      <c r="D163" s="45"/>
      <c r="E163" s="45"/>
      <c r="F163" s="45"/>
      <c r="G163" s="44"/>
      <c r="H163" s="44"/>
      <c r="I163" s="44"/>
      <c r="J163" s="44"/>
      <c r="K163" s="44"/>
      <c r="L163" s="44"/>
      <c r="M163" s="44"/>
      <c r="N163" s="44"/>
      <c r="O163" s="44"/>
      <c r="P163" s="27"/>
    </row>
    <row r="164" spans="2:16" x14ac:dyDescent="0.2">
      <c r="B164" s="45"/>
      <c r="C164" s="45"/>
      <c r="D164" s="45"/>
      <c r="E164" s="45"/>
      <c r="F164" s="45"/>
      <c r="G164" s="44"/>
      <c r="H164" s="44"/>
      <c r="I164" s="44"/>
      <c r="J164" s="44"/>
      <c r="K164" s="44"/>
      <c r="L164" s="44"/>
      <c r="M164" s="44"/>
      <c r="N164" s="44"/>
      <c r="O164" s="44"/>
      <c r="P164" s="27"/>
    </row>
    <row r="165" spans="2:16" x14ac:dyDescent="0.2">
      <c r="B165" s="45"/>
      <c r="C165" s="45"/>
      <c r="D165" s="45"/>
      <c r="E165" s="45"/>
      <c r="F165" s="45"/>
      <c r="G165" s="44"/>
      <c r="H165" s="44"/>
      <c r="I165" s="44"/>
      <c r="J165" s="44"/>
      <c r="K165" s="44"/>
      <c r="L165" s="44"/>
      <c r="M165" s="44"/>
      <c r="N165" s="44"/>
      <c r="O165" s="44"/>
      <c r="P165" s="27"/>
    </row>
    <row r="166" spans="2:16" x14ac:dyDescent="0.2">
      <c r="B166" s="45"/>
      <c r="C166" s="45"/>
      <c r="D166" s="45"/>
      <c r="E166" s="45"/>
      <c r="F166" s="45"/>
      <c r="G166" s="44"/>
      <c r="H166" s="44"/>
      <c r="I166" s="44"/>
      <c r="J166" s="44"/>
      <c r="K166" s="44"/>
      <c r="L166" s="44"/>
      <c r="M166" s="44"/>
      <c r="N166" s="44"/>
      <c r="O166" s="44"/>
      <c r="P166" s="27"/>
    </row>
    <row r="167" spans="2:16" hidden="1" x14ac:dyDescent="0.2">
      <c r="B167" s="45" t="s">
        <v>106</v>
      </c>
      <c r="C167" s="45"/>
      <c r="D167" s="45"/>
      <c r="E167" s="45"/>
      <c r="F167" s="45"/>
      <c r="G167" s="44"/>
      <c r="H167" s="44"/>
      <c r="I167" s="44"/>
      <c r="J167" s="44"/>
      <c r="K167" s="44"/>
      <c r="L167" s="44"/>
      <c r="M167" s="44"/>
      <c r="N167" s="44"/>
      <c r="O167" s="44"/>
      <c r="P167" s="27"/>
    </row>
    <row r="168" spans="2:16" hidden="1" x14ac:dyDescent="0.2">
      <c r="B168" s="48" t="s">
        <v>44</v>
      </c>
      <c r="C168" s="45"/>
      <c r="D168" s="45"/>
      <c r="E168" s="45"/>
      <c r="F168" s="45"/>
      <c r="G168" s="44"/>
      <c r="H168" s="44"/>
      <c r="I168" s="44"/>
      <c r="J168" s="44"/>
      <c r="K168" s="44"/>
      <c r="L168" s="44"/>
      <c r="M168" s="44"/>
      <c r="N168" s="44"/>
      <c r="O168" s="44"/>
    </row>
    <row r="169" spans="2:16" hidden="1" x14ac:dyDescent="0.2">
      <c r="B169" s="48" t="s">
        <v>55</v>
      </c>
      <c r="C169" s="45"/>
      <c r="D169" s="45"/>
      <c r="E169" s="45"/>
      <c r="F169" s="45"/>
      <c r="G169" s="44"/>
      <c r="H169" s="44"/>
      <c r="I169" s="44"/>
      <c r="J169" s="44"/>
      <c r="K169" s="44"/>
      <c r="L169" s="44"/>
      <c r="M169" s="44"/>
      <c r="N169" s="44"/>
      <c r="O169" s="44"/>
    </row>
    <row r="170" spans="2:16" x14ac:dyDescent="0.2">
      <c r="B170" s="44"/>
      <c r="C170" s="45"/>
      <c r="D170" s="45"/>
      <c r="E170" s="45"/>
      <c r="F170" s="45"/>
      <c r="G170" s="44"/>
      <c r="H170" s="44"/>
      <c r="I170" s="44"/>
      <c r="J170" s="44"/>
      <c r="K170" s="44"/>
      <c r="L170" s="44"/>
      <c r="M170" s="44"/>
      <c r="N170" s="44"/>
      <c r="O170" s="44"/>
    </row>
    <row r="171" spans="2:16" x14ac:dyDescent="0.2">
      <c r="B171" s="11"/>
      <c r="C171" s="45"/>
      <c r="D171" s="45"/>
      <c r="E171" s="45"/>
      <c r="F171" s="45"/>
      <c r="G171" s="44"/>
      <c r="H171" s="44"/>
      <c r="I171" s="44"/>
      <c r="J171" s="44"/>
      <c r="K171" s="44"/>
      <c r="L171" s="44"/>
      <c r="M171" s="44"/>
      <c r="N171" s="44"/>
      <c r="O171" s="44"/>
    </row>
    <row r="172" spans="2:16" x14ac:dyDescent="0.2">
      <c r="B172" s="11"/>
      <c r="C172" s="45"/>
      <c r="D172" s="45"/>
      <c r="E172" s="45"/>
      <c r="F172" s="45"/>
      <c r="G172" s="44"/>
      <c r="H172" s="44"/>
      <c r="I172" s="44"/>
      <c r="J172" s="44"/>
      <c r="K172" s="44"/>
      <c r="L172" s="44"/>
      <c r="M172" s="44"/>
      <c r="N172" s="44"/>
      <c r="O172" s="44"/>
    </row>
    <row r="173" spans="2:16" x14ac:dyDescent="0.2">
      <c r="B173" s="11"/>
      <c r="C173" s="45"/>
      <c r="D173" s="45"/>
      <c r="E173" s="45"/>
      <c r="F173" s="45"/>
      <c r="G173" s="44"/>
      <c r="H173" s="44"/>
      <c r="I173" s="44"/>
      <c r="J173" s="44"/>
      <c r="K173" s="44"/>
      <c r="L173" s="44"/>
      <c r="M173" s="44"/>
      <c r="N173" s="44"/>
      <c r="O173" s="44"/>
    </row>
    <row r="174" spans="2:16" x14ac:dyDescent="0.2">
      <c r="B174" s="11"/>
      <c r="C174" s="45"/>
      <c r="D174" s="45"/>
      <c r="E174" s="45"/>
      <c r="F174" s="45"/>
      <c r="G174" s="44"/>
      <c r="H174" s="44"/>
      <c r="I174" s="44"/>
      <c r="J174" s="44"/>
      <c r="K174" s="44"/>
      <c r="L174" s="44"/>
      <c r="M174" s="44"/>
      <c r="N174" s="44"/>
      <c r="O174" s="44"/>
    </row>
    <row r="175" spans="2:16" x14ac:dyDescent="0.2">
      <c r="B175" s="11"/>
      <c r="C175" s="45"/>
      <c r="D175" s="45"/>
      <c r="E175" s="45"/>
      <c r="F175" s="45"/>
      <c r="G175" s="44"/>
      <c r="H175" s="44"/>
      <c r="I175" s="44"/>
      <c r="J175" s="44"/>
      <c r="K175" s="44"/>
      <c r="L175" s="44"/>
      <c r="M175" s="44"/>
      <c r="N175" s="44"/>
      <c r="O175" s="44"/>
    </row>
    <row r="176" spans="2:16" s="27" customFormat="1" ht="25.5" hidden="1" x14ac:dyDescent="0.2">
      <c r="B176" s="6" t="s">
        <v>111</v>
      </c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</row>
    <row r="177" spans="2:15" s="27" customFormat="1" hidden="1" x14ac:dyDescent="0.2">
      <c r="B177" s="7" t="s">
        <v>110</v>
      </c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</row>
    <row r="178" spans="2:15" s="27" customFormat="1" ht="38.25" hidden="1" x14ac:dyDescent="0.2">
      <c r="B178" s="12" t="s">
        <v>52</v>
      </c>
    </row>
    <row r="179" spans="2:15" s="27" customFormat="1" ht="51" hidden="1" x14ac:dyDescent="0.2">
      <c r="B179" s="12" t="s">
        <v>100</v>
      </c>
    </row>
    <row r="180" spans="2:15" s="27" customFormat="1" ht="51" hidden="1" x14ac:dyDescent="0.2">
      <c r="B180" s="12" t="s">
        <v>101</v>
      </c>
    </row>
    <row r="181" spans="2:15" s="27" customFormat="1" ht="76.5" hidden="1" x14ac:dyDescent="0.2">
      <c r="B181" s="12" t="s">
        <v>102</v>
      </c>
    </row>
    <row r="182" spans="2:15" s="27" customFormat="1" ht="51" hidden="1" x14ac:dyDescent="0.2">
      <c r="B182" s="12" t="s">
        <v>103</v>
      </c>
    </row>
    <row r="183" spans="2:15" s="27" customFormat="1" ht="38.25" hidden="1" x14ac:dyDescent="0.2">
      <c r="B183" s="12" t="s">
        <v>104</v>
      </c>
    </row>
    <row r="184" spans="2:15" s="27" customFormat="1" ht="38.25" hidden="1" x14ac:dyDescent="0.2">
      <c r="B184" s="12" t="s">
        <v>92</v>
      </c>
    </row>
    <row r="185" spans="2:15" s="27" customFormat="1" hidden="1" x14ac:dyDescent="0.2">
      <c r="B185" s="12" t="s">
        <v>65</v>
      </c>
    </row>
  </sheetData>
  <sheetProtection algorithmName="SHA-512" hashValue="6cOfOiMKLD3tRzrZ8dctUiZwG5jmE0NSGdos70BBUFsWc0rycSNXgAAlrJXJy4znqV5SrMNRC9gZr9Z/oqn2kw==" saltValue="Q38ZoZ5wpUxrYMwkhfanBg==" spinCount="100000" sheet="1" formatColumns="0" formatRows="0"/>
  <mergeCells count="64">
    <mergeCell ref="C74:P74"/>
    <mergeCell ref="C75:P75"/>
    <mergeCell ref="C67:P67"/>
    <mergeCell ref="C68:P68"/>
    <mergeCell ref="C69:P69"/>
    <mergeCell ref="C72:P72"/>
    <mergeCell ref="C73:P73"/>
    <mergeCell ref="C66:P66"/>
    <mergeCell ref="B66:B73"/>
    <mergeCell ref="B49:P64"/>
    <mergeCell ref="A65:Q65"/>
    <mergeCell ref="B43:P43"/>
    <mergeCell ref="B45:B46"/>
    <mergeCell ref="B48:P48"/>
    <mergeCell ref="D46:F46"/>
    <mergeCell ref="G46:I46"/>
    <mergeCell ref="J46:L46"/>
    <mergeCell ref="M46:O46"/>
    <mergeCell ref="C70:P70"/>
    <mergeCell ref="C71:P71"/>
    <mergeCell ref="C40:G40"/>
    <mergeCell ref="H40:L40"/>
    <mergeCell ref="M40:P40"/>
    <mergeCell ref="C41:G41"/>
    <mergeCell ref="H41:L41"/>
    <mergeCell ref="M41:P41"/>
    <mergeCell ref="C34:P34"/>
    <mergeCell ref="B35:P35"/>
    <mergeCell ref="C36:P36"/>
    <mergeCell ref="B38:P38"/>
    <mergeCell ref="C39:G39"/>
    <mergeCell ref="H39:L39"/>
    <mergeCell ref="M39:P39"/>
    <mergeCell ref="C30:P30"/>
    <mergeCell ref="B31:P31"/>
    <mergeCell ref="C32:P32"/>
    <mergeCell ref="B33:P33"/>
    <mergeCell ref="C26:P26"/>
    <mergeCell ref="B27:P27"/>
    <mergeCell ref="D28:G28"/>
    <mergeCell ref="H28:J28"/>
    <mergeCell ref="K28:M28"/>
    <mergeCell ref="N28:O28"/>
    <mergeCell ref="C22:P22"/>
    <mergeCell ref="C24:P24"/>
    <mergeCell ref="B25:P25"/>
    <mergeCell ref="C16:P16"/>
    <mergeCell ref="C18:P18"/>
    <mergeCell ref="B20:P20"/>
    <mergeCell ref="C12:P12"/>
    <mergeCell ref="C14:P14"/>
    <mergeCell ref="B7:P8"/>
    <mergeCell ref="J10:M10"/>
    <mergeCell ref="N10:P10"/>
    <mergeCell ref="C10:I10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conditionalFormatting sqref="D46:P46">
    <cfRule type="cellIs" dxfId="128" priority="1" stopIfTrue="1" operator="lessThan">
      <formula>0.7</formula>
    </cfRule>
    <cfRule type="cellIs" dxfId="127" priority="2" stopIfTrue="1" operator="between">
      <formula>0.7</formula>
      <formula>0.89999</formula>
    </cfRule>
    <cfRule type="cellIs" dxfId="126" priority="3" stopIfTrue="1" operator="greaterThanOrEqual">
      <formula>0.9</formula>
    </cfRule>
  </conditionalFormatting>
  <dataValidations count="6">
    <dataValidation type="list" allowBlank="1" showInputMessage="1" showErrorMessage="1" sqref="C18:P18" xr:uid="{00000000-0002-0000-0000-000000000000}">
      <formula1>$B$126:$B$132</formula1>
    </dataValidation>
    <dataValidation type="list" allowBlank="1" showInputMessage="1" showErrorMessage="1" sqref="C32:P32 C34:P34 C36:P36" xr:uid="{00000000-0002-0000-0000-000001000000}">
      <formula1>$Q$100:$Q$105</formula1>
    </dataValidation>
    <dataValidation type="list" allowBlank="1" showInputMessage="1" showErrorMessage="1" sqref="N10:P10" xr:uid="{00000000-0002-0000-0000-000002000000}">
      <formula1>"Economicos,Eficiencia,Eficacia, Efectividad,Calidad"</formula1>
    </dataValidation>
    <dataValidation type="list" allowBlank="1" showInputMessage="1" showErrorMessage="1" sqref="C10:I10" xr:uid="{00000000-0002-0000-0000-000003000000}">
      <formula1>"2024,2025,2026,2027,2028,2029"</formula1>
    </dataValidation>
    <dataValidation type="list" allowBlank="1" showInputMessage="1" showErrorMessage="1" sqref="C12:P12" xr:uid="{00000000-0002-0000-0000-000004000000}">
      <formula1>$B$137:$B$163</formula1>
    </dataValidation>
    <dataValidation type="list" allowBlank="1" showInputMessage="1" showErrorMessage="1" sqref="C75:P75" xr:uid="{00000000-0002-0000-0000-000005000000}">
      <formula1>$B$168:$B$169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48"/>
  <sheetViews>
    <sheetView zoomScale="90" zoomScaleNormal="90" workbookViewId="0">
      <selection sqref="A1:A4"/>
    </sheetView>
  </sheetViews>
  <sheetFormatPr baseColWidth="10" defaultRowHeight="30" customHeight="1" x14ac:dyDescent="0.2"/>
  <cols>
    <col min="1" max="1" width="28.5703125" style="24" customWidth="1"/>
    <col min="2" max="2" width="27" style="4" bestFit="1" customWidth="1"/>
    <col min="3" max="3" width="17.85546875" style="4" customWidth="1"/>
    <col min="4" max="4" width="15.7109375" style="4" customWidth="1"/>
    <col min="5" max="5" width="20" style="4" customWidth="1"/>
    <col min="6" max="6" width="15.7109375" style="4" customWidth="1"/>
    <col min="7" max="7" width="20" style="4" customWidth="1"/>
    <col min="8" max="8" width="15.7109375" style="4" customWidth="1"/>
    <col min="9" max="9" width="22.5703125" style="4" customWidth="1"/>
    <col min="10" max="12" width="15.7109375" style="4" customWidth="1"/>
    <col min="13" max="13" width="5.28515625" style="4" customWidth="1"/>
    <col min="14" max="14" width="10.7109375" style="4" customWidth="1"/>
    <col min="15" max="15" width="40.42578125" style="4" customWidth="1"/>
    <col min="16" max="18" width="11.42578125" style="4"/>
    <col min="19" max="19" width="11.42578125" style="2" hidden="1" customWidth="1"/>
    <col min="20" max="16384" width="11.42578125" style="4"/>
  </cols>
  <sheetData>
    <row r="1" spans="1:22" ht="30" customHeight="1" x14ac:dyDescent="0.2">
      <c r="A1" s="208"/>
      <c r="B1" s="209" t="s">
        <v>35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1"/>
      <c r="N1" s="212" t="s">
        <v>36</v>
      </c>
      <c r="O1" s="212"/>
      <c r="P1" s="59"/>
      <c r="Q1" s="59"/>
      <c r="T1" s="59"/>
      <c r="U1" s="59"/>
      <c r="V1" s="59"/>
    </row>
    <row r="2" spans="1:22" ht="30" customHeight="1" x14ac:dyDescent="0.2">
      <c r="A2" s="208"/>
      <c r="B2" s="209" t="s">
        <v>56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1"/>
      <c r="N2" s="212" t="s">
        <v>107</v>
      </c>
      <c r="O2" s="212"/>
      <c r="P2" s="59"/>
      <c r="Q2" s="59"/>
      <c r="S2" s="3">
        <v>0.8</v>
      </c>
      <c r="T2" s="59"/>
      <c r="U2" s="59"/>
      <c r="V2" s="59"/>
    </row>
    <row r="3" spans="1:22" ht="30" customHeight="1" x14ac:dyDescent="0.2">
      <c r="A3" s="208"/>
      <c r="B3" s="209" t="s">
        <v>57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1"/>
      <c r="N3" s="212" t="s">
        <v>108</v>
      </c>
      <c r="O3" s="212"/>
      <c r="P3" s="59"/>
      <c r="Q3" s="59"/>
      <c r="S3" s="3">
        <v>0.79998999999999998</v>
      </c>
      <c r="T3" s="59"/>
      <c r="U3" s="59"/>
      <c r="V3" s="59"/>
    </row>
    <row r="4" spans="1:22" ht="30" customHeight="1" x14ac:dyDescent="0.2">
      <c r="A4" s="208"/>
      <c r="B4" s="209" t="s">
        <v>58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1"/>
      <c r="N4" s="212" t="s">
        <v>40</v>
      </c>
      <c r="O4" s="212"/>
      <c r="P4" s="60"/>
      <c r="Q4" s="60"/>
      <c r="S4" s="3">
        <v>0.65</v>
      </c>
      <c r="T4" s="60"/>
      <c r="U4" s="60"/>
      <c r="V4" s="60"/>
    </row>
    <row r="5" spans="1:22" ht="12.75" x14ac:dyDescent="0.2">
      <c r="A5" s="14"/>
      <c r="B5" s="15"/>
      <c r="C5" s="61"/>
      <c r="D5" s="61"/>
      <c r="E5" s="61"/>
      <c r="F5" s="61"/>
      <c r="G5" s="61"/>
      <c r="H5" s="61"/>
      <c r="I5" s="61"/>
      <c r="J5" s="61"/>
      <c r="K5" s="61"/>
      <c r="L5" s="61"/>
      <c r="M5" s="16"/>
      <c r="N5" s="16"/>
      <c r="O5" s="16"/>
      <c r="P5" s="60"/>
      <c r="Q5" s="60"/>
      <c r="S5" s="3">
        <v>0.64999899999999999</v>
      </c>
      <c r="T5" s="60"/>
      <c r="U5" s="60"/>
      <c r="V5" s="60"/>
    </row>
    <row r="6" spans="1:22" ht="21" customHeight="1" x14ac:dyDescent="0.2">
      <c r="A6" s="62" t="s">
        <v>0</v>
      </c>
      <c r="B6" s="205" t="str">
        <f>IF('1. Consultas sobre envío de Est'!C12="","",'1. Consultas sobre envío de Est'!C12)</f>
        <v>GESTION DE INFORMACION EMPRESARIAL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S6" s="3"/>
    </row>
    <row r="7" spans="1:22" ht="11.25" customHeight="1" thickBot="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S7" s="3"/>
    </row>
    <row r="8" spans="1:22" s="17" customFormat="1" ht="30" customHeight="1" x14ac:dyDescent="0.2">
      <c r="A8" s="213" t="s">
        <v>59</v>
      </c>
      <c r="B8" s="215" t="s">
        <v>20</v>
      </c>
      <c r="C8" s="215" t="str">
        <f>IF('1. Consultas sobre envío de Est'!C12="","",'1. Consultas sobre envío de Est'!C12)</f>
        <v>GESTION DE INFORMACION EMPRESARIAL</v>
      </c>
      <c r="D8" s="215"/>
      <c r="E8" s="215"/>
      <c r="F8" s="215"/>
      <c r="G8" s="215"/>
      <c r="H8" s="215"/>
      <c r="I8" s="215"/>
      <c r="J8" s="215"/>
      <c r="K8" s="215"/>
      <c r="L8" s="215"/>
      <c r="M8" s="215" t="s">
        <v>61</v>
      </c>
      <c r="N8" s="215"/>
      <c r="O8" s="217"/>
      <c r="S8" s="2"/>
    </row>
    <row r="9" spans="1:22" s="19" customFormat="1" ht="30" customHeight="1" thickBot="1" x14ac:dyDescent="0.25">
      <c r="A9" s="214"/>
      <c r="B9" s="216"/>
      <c r="C9" s="18" t="s">
        <v>93</v>
      </c>
      <c r="D9" s="18" t="s">
        <v>60</v>
      </c>
      <c r="E9" s="18" t="s">
        <v>94</v>
      </c>
      <c r="F9" s="18" t="s">
        <v>60</v>
      </c>
      <c r="G9" s="18" t="s">
        <v>95</v>
      </c>
      <c r="H9" s="18" t="s">
        <v>60</v>
      </c>
      <c r="I9" s="18" t="s">
        <v>96</v>
      </c>
      <c r="J9" s="18" t="s">
        <v>60</v>
      </c>
      <c r="K9" s="18" t="s">
        <v>10</v>
      </c>
      <c r="L9" s="18" t="s">
        <v>60</v>
      </c>
      <c r="M9" s="216"/>
      <c r="N9" s="216"/>
      <c r="O9" s="218"/>
      <c r="S9" s="2"/>
    </row>
    <row r="10" spans="1:22" ht="90" customHeight="1" x14ac:dyDescent="0.2">
      <c r="A10" s="203" t="str">
        <f>IF('1. Consultas sobre envío de Est'!M40="","",'1. Consultas sobre envío de Est'!M40)</f>
        <v xml:space="preserve">Coordinador Grupo Informes Empresariales </v>
      </c>
      <c r="B10" s="20" t="str">
        <f>IF('1. Consultas sobre envío de Est'!B40="","",'1. Consultas sobre envío de Est'!B40)</f>
        <v>Número de consultas atendidas oportunamente sobre recepción de estados financieros.</v>
      </c>
      <c r="C10" s="77">
        <f>C13+C16+C19</f>
        <v>0</v>
      </c>
      <c r="D10" s="197" t="str">
        <f>IF(C10=0,"0",C10/C11)</f>
        <v>0</v>
      </c>
      <c r="E10" s="77">
        <f>E13+E16+E19</f>
        <v>0</v>
      </c>
      <c r="F10" s="197" t="str">
        <f>IF(E10=0,"0",E10/E11)</f>
        <v>0</v>
      </c>
      <c r="G10" s="77">
        <f>G13+G16+G19</f>
        <v>0</v>
      </c>
      <c r="H10" s="197" t="str">
        <f>IF(G10=0,"0",G10/G11)</f>
        <v>0</v>
      </c>
      <c r="I10" s="77">
        <f>I13+I16+I19</f>
        <v>0</v>
      </c>
      <c r="J10" s="197" t="str">
        <f>IF(I10=0,"0",I10/I11)</f>
        <v>0</v>
      </c>
      <c r="K10" s="77">
        <f>+C10+E10+G10+I10</f>
        <v>0</v>
      </c>
      <c r="L10" s="197" t="str">
        <f>IF(K10=0,"0",K10/K11)</f>
        <v>0</v>
      </c>
      <c r="M10" s="206"/>
      <c r="N10" s="206"/>
      <c r="O10" s="207"/>
    </row>
    <row r="11" spans="1:22" ht="117.75" customHeight="1" thickBot="1" x14ac:dyDescent="0.25">
      <c r="A11" s="204"/>
      <c r="B11" s="63" t="str">
        <f>IF('1. Consultas sobre envío de Est'!B41="","",'1. Consultas sobre envío de Est'!B41)</f>
        <v xml:space="preserve">Número de consultas recibidas sobre recepción de Estados Financieros. </v>
      </c>
      <c r="C11" s="78">
        <f>C14+C17+C20</f>
        <v>0</v>
      </c>
      <c r="D11" s="198"/>
      <c r="E11" s="78">
        <f>E14+E17+E20</f>
        <v>0</v>
      </c>
      <c r="F11" s="198"/>
      <c r="G11" s="78">
        <f>G14+G17+G20</f>
        <v>0</v>
      </c>
      <c r="H11" s="198"/>
      <c r="I11" s="78">
        <f>I14+I17+I20</f>
        <v>0</v>
      </c>
      <c r="J11" s="198"/>
      <c r="K11" s="78">
        <f>+C11+E11+G11+I11</f>
        <v>0</v>
      </c>
      <c r="L11" s="198"/>
      <c r="M11" s="201"/>
      <c r="N11" s="201"/>
      <c r="O11" s="202"/>
    </row>
    <row r="12" spans="1:22" ht="16.5" customHeight="1" thickBot="1" x14ac:dyDescent="0.25"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1:22" ht="237.75" customHeight="1" x14ac:dyDescent="0.2">
      <c r="A13" s="203" t="str">
        <f>A10</f>
        <v xml:space="preserve">Coordinador Grupo Informes Empresariales </v>
      </c>
      <c r="B13" s="20" t="s">
        <v>138</v>
      </c>
      <c r="C13" s="21"/>
      <c r="D13" s="197" t="str">
        <f>IF(C13=0,"0",C13/C14)</f>
        <v>0</v>
      </c>
      <c r="E13" s="21"/>
      <c r="F13" s="197" t="str">
        <f>IF(E13=0,"0",E13/E14)</f>
        <v>0</v>
      </c>
      <c r="G13" s="21"/>
      <c r="H13" s="197" t="str">
        <f>IF(G13=0,"0",G13/G14)</f>
        <v>0</v>
      </c>
      <c r="I13" s="21"/>
      <c r="J13" s="197" t="str">
        <f>IF(I13=0,"0",I13/I14)</f>
        <v>0</v>
      </c>
      <c r="K13" s="77">
        <f>+C13+E13+G13+I13</f>
        <v>0</v>
      </c>
      <c r="L13" s="197" t="str">
        <f>IF(K13=0,"0",K13/K14)</f>
        <v>0</v>
      </c>
      <c r="M13" s="199"/>
      <c r="N13" s="199"/>
      <c r="O13" s="200"/>
    </row>
    <row r="14" spans="1:22" ht="198" customHeight="1" thickBot="1" x14ac:dyDescent="0.25">
      <c r="A14" s="204"/>
      <c r="B14" s="63" t="s">
        <v>139</v>
      </c>
      <c r="C14" s="68"/>
      <c r="D14" s="198"/>
      <c r="E14" s="68"/>
      <c r="F14" s="198"/>
      <c r="G14" s="68"/>
      <c r="H14" s="198"/>
      <c r="I14" s="68"/>
      <c r="J14" s="198"/>
      <c r="K14" s="78">
        <f>+C14+E14+G14+I14</f>
        <v>0</v>
      </c>
      <c r="L14" s="198"/>
      <c r="M14" s="201"/>
      <c r="N14" s="201"/>
      <c r="O14" s="202"/>
    </row>
    <row r="15" spans="1:22" ht="16.5" customHeight="1" thickBot="1" x14ac:dyDescent="0.25"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22" ht="120" customHeight="1" x14ac:dyDescent="0.2">
      <c r="A16" s="203" t="str">
        <f>A10</f>
        <v xml:space="preserve">Coordinador Grupo Informes Empresariales </v>
      </c>
      <c r="B16" s="20" t="s">
        <v>140</v>
      </c>
      <c r="C16" s="21"/>
      <c r="D16" s="197" t="str">
        <f>IF(C16=0,"0",C16/C17)</f>
        <v>0</v>
      </c>
      <c r="E16" s="21"/>
      <c r="F16" s="197" t="str">
        <f>IF(E16=0,"0",E16/E17)</f>
        <v>0</v>
      </c>
      <c r="G16" s="21"/>
      <c r="H16" s="197" t="str">
        <f>IF(G16=0,"0",G16/G17)</f>
        <v>0</v>
      </c>
      <c r="I16" s="21"/>
      <c r="J16" s="197" t="str">
        <f>IF(I16=0,"0",I16/I17)</f>
        <v>0</v>
      </c>
      <c r="K16" s="77">
        <f>+C16+E16+G16+I16</f>
        <v>0</v>
      </c>
      <c r="L16" s="197" t="str">
        <f>IF(K16=0,"0",K16/K17)</f>
        <v>0</v>
      </c>
      <c r="M16" s="199"/>
      <c r="N16" s="199"/>
      <c r="O16" s="200"/>
    </row>
    <row r="17" spans="1:15" ht="117.75" customHeight="1" thickBot="1" x14ac:dyDescent="0.25">
      <c r="A17" s="204"/>
      <c r="B17" s="63" t="s">
        <v>141</v>
      </c>
      <c r="C17" s="68"/>
      <c r="D17" s="198"/>
      <c r="E17" s="68"/>
      <c r="F17" s="198"/>
      <c r="G17" s="68"/>
      <c r="H17" s="198"/>
      <c r="I17" s="68"/>
      <c r="J17" s="198"/>
      <c r="K17" s="78">
        <f>+C17+E17+G17+I17</f>
        <v>0</v>
      </c>
      <c r="L17" s="198"/>
      <c r="M17" s="201"/>
      <c r="N17" s="201"/>
      <c r="O17" s="202"/>
    </row>
    <row r="18" spans="1:15" ht="16.5" customHeight="1" thickBot="1" x14ac:dyDescent="0.25">
      <c r="C18" s="25"/>
      <c r="D18" s="25"/>
      <c r="E18" s="25"/>
      <c r="F18" s="25"/>
      <c r="G18" s="25"/>
      <c r="H18" s="25"/>
      <c r="I18" s="25"/>
      <c r="J18" s="25"/>
      <c r="K18" s="25"/>
      <c r="L18" s="25"/>
    </row>
    <row r="19" spans="1:15" ht="150.75" customHeight="1" x14ac:dyDescent="0.2">
      <c r="A19" s="203" t="str">
        <f>A10</f>
        <v xml:space="preserve">Coordinador Grupo Informes Empresariales </v>
      </c>
      <c r="B19" s="20" t="s">
        <v>142</v>
      </c>
      <c r="C19" s="21"/>
      <c r="D19" s="197" t="str">
        <f>IF(C19=0,"0",C19/C20)</f>
        <v>0</v>
      </c>
      <c r="E19" s="21"/>
      <c r="F19" s="197" t="str">
        <f>IF(E19=0,"0",E19/E20)</f>
        <v>0</v>
      </c>
      <c r="G19" s="21"/>
      <c r="H19" s="197" t="str">
        <f>IF(G19=0,"0",G19/G20)</f>
        <v>0</v>
      </c>
      <c r="I19" s="21"/>
      <c r="J19" s="197" t="str">
        <f>IF(I19=0,"0",I19/I20)</f>
        <v>0</v>
      </c>
      <c r="K19" s="77">
        <f>+C19+E19+G19+I19</f>
        <v>0</v>
      </c>
      <c r="L19" s="197" t="str">
        <f>IF(K19=0,"0",K19/K20)</f>
        <v>0</v>
      </c>
      <c r="M19" s="199"/>
      <c r="N19" s="199"/>
      <c r="O19" s="200"/>
    </row>
    <row r="20" spans="1:15" ht="157.5" customHeight="1" thickBot="1" x14ac:dyDescent="0.25">
      <c r="A20" s="204"/>
      <c r="B20" s="63" t="s">
        <v>143</v>
      </c>
      <c r="C20" s="68"/>
      <c r="D20" s="198"/>
      <c r="E20" s="68"/>
      <c r="F20" s="198"/>
      <c r="G20" s="68"/>
      <c r="H20" s="198"/>
      <c r="I20" s="68"/>
      <c r="J20" s="198"/>
      <c r="K20" s="78">
        <f>+C20+E20+G20+I20</f>
        <v>0</v>
      </c>
      <c r="L20" s="198"/>
      <c r="M20" s="201"/>
      <c r="N20" s="201"/>
      <c r="O20" s="202"/>
    </row>
    <row r="68" spans="19:19" ht="30" customHeight="1" x14ac:dyDescent="0.2">
      <c r="S68" s="5"/>
    </row>
    <row r="138" spans="19:19" ht="30" customHeight="1" x14ac:dyDescent="0.2">
      <c r="S138" s="1"/>
    </row>
    <row r="139" spans="19:19" ht="30" customHeight="1" x14ac:dyDescent="0.2">
      <c r="S139" s="1"/>
    </row>
    <row r="140" spans="19:19" ht="30" customHeight="1" x14ac:dyDescent="0.2">
      <c r="S140" s="1"/>
    </row>
    <row r="141" spans="19:19" ht="30" customHeight="1" x14ac:dyDescent="0.2">
      <c r="S141" s="1"/>
    </row>
    <row r="142" spans="19:19" ht="30" customHeight="1" x14ac:dyDescent="0.2">
      <c r="S142" s="1"/>
    </row>
    <row r="143" spans="19:19" ht="30" customHeight="1" x14ac:dyDescent="0.2">
      <c r="S143" s="1"/>
    </row>
    <row r="144" spans="19:19" ht="30" customHeight="1" x14ac:dyDescent="0.2">
      <c r="S144" s="1"/>
    </row>
    <row r="145" spans="19:19" ht="30" customHeight="1" x14ac:dyDescent="0.2">
      <c r="S145" s="1"/>
    </row>
    <row r="146" spans="19:19" ht="30" customHeight="1" x14ac:dyDescent="0.2">
      <c r="S146" s="1"/>
    </row>
    <row r="147" spans="19:19" ht="30" customHeight="1" x14ac:dyDescent="0.2">
      <c r="S147" s="1"/>
    </row>
    <row r="148" spans="19:19" ht="30" customHeight="1" x14ac:dyDescent="0.2">
      <c r="S148" s="1"/>
    </row>
  </sheetData>
  <sheetProtection algorithmName="SHA-512" hashValue="TqfdLykQb6DDA7oRpbRTL+QA9+AlQr8a0jw3FgItebhAdv+a4LhIrRXNr5Jy5fugNDdfbaL4EIzG/aUVfC5YZQ==" saltValue="wq4ihCGxySs8hmSr5019NQ==" spinCount="100000" sheet="1" formatColumns="0" formatRows="0"/>
  <mergeCells count="46">
    <mergeCell ref="A10:A11"/>
    <mergeCell ref="D10:D11"/>
    <mergeCell ref="M11:O11"/>
    <mergeCell ref="J10:J11"/>
    <mergeCell ref="L10:L11"/>
    <mergeCell ref="F10:F11"/>
    <mergeCell ref="B6:O6"/>
    <mergeCell ref="M10:O10"/>
    <mergeCell ref="H10:H11"/>
    <mergeCell ref="A1:A4"/>
    <mergeCell ref="B1:M1"/>
    <mergeCell ref="N1:O1"/>
    <mergeCell ref="B2:M2"/>
    <mergeCell ref="N2:O2"/>
    <mergeCell ref="B3:M3"/>
    <mergeCell ref="N3:O3"/>
    <mergeCell ref="B4:M4"/>
    <mergeCell ref="N4:O4"/>
    <mergeCell ref="A8:A9"/>
    <mergeCell ref="B8:B9"/>
    <mergeCell ref="C8:L8"/>
    <mergeCell ref="M8:O9"/>
    <mergeCell ref="L13:L14"/>
    <mergeCell ref="M13:O13"/>
    <mergeCell ref="M14:O14"/>
    <mergeCell ref="A16:A17"/>
    <mergeCell ref="D16:D17"/>
    <mergeCell ref="F16:F17"/>
    <mergeCell ref="H16:H17"/>
    <mergeCell ref="J16:J17"/>
    <mergeCell ref="L16:L17"/>
    <mergeCell ref="M16:O16"/>
    <mergeCell ref="M17:O17"/>
    <mergeCell ref="A13:A14"/>
    <mergeCell ref="D13:D14"/>
    <mergeCell ref="F13:F14"/>
    <mergeCell ref="H13:H14"/>
    <mergeCell ref="J13:J14"/>
    <mergeCell ref="L19:L20"/>
    <mergeCell ref="M19:O19"/>
    <mergeCell ref="M20:O20"/>
    <mergeCell ref="A19:A20"/>
    <mergeCell ref="D19:D20"/>
    <mergeCell ref="F19:F20"/>
    <mergeCell ref="H19:H20"/>
    <mergeCell ref="J19:J20"/>
  </mergeCells>
  <conditionalFormatting sqref="D10:D11">
    <cfRule type="cellIs" dxfId="125" priority="50" stopIfTrue="1" operator="between">
      <formula>0.7</formula>
      <formula>0.89999</formula>
    </cfRule>
    <cfRule type="cellIs" dxfId="124" priority="49" stopIfTrue="1" operator="lessThan">
      <formula>0.7</formula>
    </cfRule>
    <cfRule type="cellIs" dxfId="123" priority="51" stopIfTrue="1" operator="greaterThanOrEqual">
      <formula>0.9</formula>
    </cfRule>
  </conditionalFormatting>
  <conditionalFormatting sqref="D13:D14">
    <cfRule type="cellIs" dxfId="122" priority="39" stopIfTrue="1" operator="greaterThanOrEqual">
      <formula>0.9</formula>
    </cfRule>
    <cfRule type="cellIs" dxfId="121" priority="38" stopIfTrue="1" operator="between">
      <formula>0.7</formula>
      <formula>0.89999</formula>
    </cfRule>
    <cfRule type="cellIs" dxfId="120" priority="37" stopIfTrue="1" operator="lessThan">
      <formula>0.7</formula>
    </cfRule>
  </conditionalFormatting>
  <conditionalFormatting sqref="D16:D17 D19:D20">
    <cfRule type="cellIs" dxfId="119" priority="25" stopIfTrue="1" operator="lessThan">
      <formula>0.7</formula>
    </cfRule>
    <cfRule type="cellIs" dxfId="118" priority="26" stopIfTrue="1" operator="between">
      <formula>0.7</formula>
      <formula>0.89999</formula>
    </cfRule>
    <cfRule type="cellIs" dxfId="117" priority="27" stopIfTrue="1" operator="greaterThanOrEqual">
      <formula>0.9</formula>
    </cfRule>
  </conditionalFormatting>
  <conditionalFormatting sqref="F10:F11">
    <cfRule type="cellIs" dxfId="116" priority="48" stopIfTrue="1" operator="greaterThanOrEqual">
      <formula>0.9</formula>
    </cfRule>
    <cfRule type="cellIs" dxfId="115" priority="47" stopIfTrue="1" operator="between">
      <formula>0.7</formula>
      <formula>0.89999</formula>
    </cfRule>
    <cfRule type="cellIs" dxfId="114" priority="46" stopIfTrue="1" operator="lessThan">
      <formula>0.7</formula>
    </cfRule>
  </conditionalFormatting>
  <conditionalFormatting sqref="F13:F14">
    <cfRule type="cellIs" dxfId="113" priority="36" stopIfTrue="1" operator="greaterThanOrEqual">
      <formula>0.9</formula>
    </cfRule>
    <cfRule type="cellIs" dxfId="112" priority="35" stopIfTrue="1" operator="between">
      <formula>0.7</formula>
      <formula>0.89999</formula>
    </cfRule>
    <cfRule type="cellIs" dxfId="111" priority="34" stopIfTrue="1" operator="lessThan">
      <formula>0.7</formula>
    </cfRule>
  </conditionalFormatting>
  <conditionalFormatting sqref="F16:F17">
    <cfRule type="cellIs" dxfId="110" priority="22" stopIfTrue="1" operator="lessThan">
      <formula>0.7</formula>
    </cfRule>
    <cfRule type="cellIs" dxfId="109" priority="23" stopIfTrue="1" operator="between">
      <formula>0.7</formula>
      <formula>0.89999</formula>
    </cfRule>
    <cfRule type="cellIs" dxfId="108" priority="24" stopIfTrue="1" operator="greaterThanOrEqual">
      <formula>0.9</formula>
    </cfRule>
  </conditionalFormatting>
  <conditionalFormatting sqref="F19:F20">
    <cfRule type="cellIs" dxfId="107" priority="13" stopIfTrue="1" operator="lessThan">
      <formula>0.7</formula>
    </cfRule>
    <cfRule type="cellIs" dxfId="106" priority="14" stopIfTrue="1" operator="between">
      <formula>0.7</formula>
      <formula>0.89999</formula>
    </cfRule>
    <cfRule type="cellIs" dxfId="105" priority="15" stopIfTrue="1" operator="greaterThanOrEqual">
      <formula>0.9</formula>
    </cfRule>
  </conditionalFormatting>
  <conditionalFormatting sqref="H10:H11">
    <cfRule type="cellIs" dxfId="104" priority="45" stopIfTrue="1" operator="greaterThanOrEqual">
      <formula>0.9</formula>
    </cfRule>
    <cfRule type="cellIs" dxfId="103" priority="44" stopIfTrue="1" operator="between">
      <formula>0.7</formula>
      <formula>0.89999</formula>
    </cfRule>
    <cfRule type="cellIs" dxfId="102" priority="43" stopIfTrue="1" operator="lessThan">
      <formula>0.7</formula>
    </cfRule>
  </conditionalFormatting>
  <conditionalFormatting sqref="H13:H14">
    <cfRule type="cellIs" dxfId="101" priority="33" stopIfTrue="1" operator="greaterThanOrEqual">
      <formula>0.9</formula>
    </cfRule>
    <cfRule type="cellIs" dxfId="100" priority="32" stopIfTrue="1" operator="between">
      <formula>0.7</formula>
      <formula>0.89999</formula>
    </cfRule>
    <cfRule type="cellIs" dxfId="99" priority="31" stopIfTrue="1" operator="lessThan">
      <formula>0.7</formula>
    </cfRule>
  </conditionalFormatting>
  <conditionalFormatting sqref="H16:H17">
    <cfRule type="cellIs" dxfId="98" priority="21" stopIfTrue="1" operator="greaterThanOrEqual">
      <formula>0.9</formula>
    </cfRule>
    <cfRule type="cellIs" dxfId="97" priority="20" stopIfTrue="1" operator="between">
      <formula>0.7</formula>
      <formula>0.89999</formula>
    </cfRule>
    <cfRule type="cellIs" dxfId="96" priority="19" stopIfTrue="1" operator="lessThan">
      <formula>0.7</formula>
    </cfRule>
  </conditionalFormatting>
  <conditionalFormatting sqref="H19:H20">
    <cfRule type="cellIs" dxfId="95" priority="12" stopIfTrue="1" operator="greaterThanOrEqual">
      <formula>0.9</formula>
    </cfRule>
    <cfRule type="cellIs" dxfId="94" priority="11" stopIfTrue="1" operator="between">
      <formula>0.7</formula>
      <formula>0.89999</formula>
    </cfRule>
    <cfRule type="cellIs" dxfId="93" priority="10" stopIfTrue="1" operator="lessThan">
      <formula>0.7</formula>
    </cfRule>
  </conditionalFormatting>
  <conditionalFormatting sqref="J10:J11">
    <cfRule type="cellIs" dxfId="92" priority="40" stopIfTrue="1" operator="lessThan">
      <formula>0.7</formula>
    </cfRule>
    <cfRule type="cellIs" dxfId="91" priority="41" stopIfTrue="1" operator="between">
      <formula>0.7</formula>
      <formula>0.89999</formula>
    </cfRule>
    <cfRule type="cellIs" dxfId="90" priority="42" stopIfTrue="1" operator="greaterThanOrEqual">
      <formula>0.9</formula>
    </cfRule>
  </conditionalFormatting>
  <conditionalFormatting sqref="J13:J14">
    <cfRule type="cellIs" dxfId="89" priority="29" stopIfTrue="1" operator="between">
      <formula>0.7</formula>
      <formula>0.89999</formula>
    </cfRule>
    <cfRule type="cellIs" dxfId="88" priority="30" stopIfTrue="1" operator="greaterThanOrEqual">
      <formula>0.9</formula>
    </cfRule>
    <cfRule type="cellIs" dxfId="87" priority="28" stopIfTrue="1" operator="lessThan">
      <formula>0.7</formula>
    </cfRule>
  </conditionalFormatting>
  <conditionalFormatting sqref="J16:J17">
    <cfRule type="cellIs" dxfId="86" priority="18" stopIfTrue="1" operator="greaterThanOrEqual">
      <formula>0.9</formula>
    </cfRule>
    <cfRule type="cellIs" dxfId="85" priority="17" stopIfTrue="1" operator="between">
      <formula>0.7</formula>
      <formula>0.89999</formula>
    </cfRule>
    <cfRule type="cellIs" dxfId="84" priority="16" stopIfTrue="1" operator="lessThan">
      <formula>0.7</formula>
    </cfRule>
  </conditionalFormatting>
  <conditionalFormatting sqref="J19:J20">
    <cfRule type="cellIs" dxfId="83" priority="7" stopIfTrue="1" operator="lessThan">
      <formula>0.7</formula>
    </cfRule>
    <cfRule type="cellIs" dxfId="82" priority="9" stopIfTrue="1" operator="greaterThanOrEqual">
      <formula>0.9</formula>
    </cfRule>
    <cfRule type="cellIs" dxfId="81" priority="8" stopIfTrue="1" operator="between">
      <formula>0.7</formula>
      <formula>0.89999</formula>
    </cfRule>
  </conditionalFormatting>
  <conditionalFormatting sqref="L10:L11">
    <cfRule type="cellIs" dxfId="80" priority="6" stopIfTrue="1" operator="greaterThanOrEqual">
      <formula>0.9</formula>
    </cfRule>
    <cfRule type="cellIs" dxfId="79" priority="5" stopIfTrue="1" operator="between">
      <formula>0.7</formula>
      <formula>0.89999</formula>
    </cfRule>
    <cfRule type="cellIs" dxfId="78" priority="4" stopIfTrue="1" operator="lessThan">
      <formula>0.7</formula>
    </cfRule>
  </conditionalFormatting>
  <conditionalFormatting sqref="L13:L14 L16:L17 L19:L20">
    <cfRule type="cellIs" dxfId="77" priority="2" stopIfTrue="1" operator="between">
      <formula>0.7</formula>
      <formula>0.89999</formula>
    </cfRule>
    <cfRule type="cellIs" dxfId="76" priority="1" stopIfTrue="1" operator="lessThan">
      <formula>0.7</formula>
    </cfRule>
    <cfRule type="cellIs" dxfId="75" priority="3" stopIfTrue="1" operator="greaterThanOrEqual">
      <formula>0.9</formula>
    </cfRule>
  </conditionalFormatting>
  <pageMargins left="0.7" right="0.7" top="0.75" bottom="0.75" header="0.3" footer="0.3"/>
  <pageSetup orientation="portrait" r:id="rId1"/>
  <ignoredErrors>
    <ignoredError sqref="K13 K16 K1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46705-F4BD-4E3C-ABA8-250E5C5D080E}">
  <dimension ref="A1:S185"/>
  <sheetViews>
    <sheetView topLeftCell="A67" workbookViewId="0">
      <selection activeCell="C73" sqref="C73:P73"/>
    </sheetView>
  </sheetViews>
  <sheetFormatPr baseColWidth="10" defaultRowHeight="12.75" x14ac:dyDescent="0.2"/>
  <cols>
    <col min="1" max="1" width="3" style="26" customWidth="1"/>
    <col min="2" max="2" width="30" style="26" customWidth="1"/>
    <col min="3" max="3" width="16.85546875" style="26" customWidth="1"/>
    <col min="4" max="15" width="10" style="26" customWidth="1"/>
    <col min="16" max="16" width="15.42578125" style="26" customWidth="1"/>
    <col min="17" max="18" width="11.7109375" style="26" customWidth="1"/>
    <col min="19" max="19" width="11.42578125" style="27" hidden="1" customWidth="1"/>
    <col min="20" max="16384" width="11.42578125" style="26"/>
  </cols>
  <sheetData>
    <row r="1" spans="2:19" ht="13.5" thickBot="1" x14ac:dyDescent="0.25"/>
    <row r="2" spans="2:19" ht="16.5" customHeight="1" x14ac:dyDescent="0.2">
      <c r="B2" s="83"/>
      <c r="C2" s="86" t="s">
        <v>35</v>
      </c>
      <c r="D2" s="87"/>
      <c r="E2" s="87"/>
      <c r="F2" s="87"/>
      <c r="G2" s="87"/>
      <c r="H2" s="87"/>
      <c r="I2" s="87"/>
      <c r="J2" s="87"/>
      <c r="K2" s="87"/>
      <c r="L2" s="87"/>
      <c r="M2" s="88"/>
      <c r="N2" s="89" t="s">
        <v>98</v>
      </c>
      <c r="O2" s="90"/>
      <c r="P2" s="91"/>
      <c r="S2" s="28">
        <v>0.8</v>
      </c>
    </row>
    <row r="3" spans="2:19" ht="15.75" customHeight="1" x14ac:dyDescent="0.2">
      <c r="B3" s="84"/>
      <c r="C3" s="92" t="s">
        <v>37</v>
      </c>
      <c r="D3" s="93"/>
      <c r="E3" s="93"/>
      <c r="F3" s="93"/>
      <c r="G3" s="93"/>
      <c r="H3" s="93"/>
      <c r="I3" s="93"/>
      <c r="J3" s="93"/>
      <c r="K3" s="93"/>
      <c r="L3" s="93"/>
      <c r="M3" s="94"/>
      <c r="N3" s="95" t="s">
        <v>107</v>
      </c>
      <c r="O3" s="96"/>
      <c r="P3" s="97"/>
      <c r="S3" s="28">
        <v>0.79998999999999998</v>
      </c>
    </row>
    <row r="4" spans="2:19" ht="15.75" customHeight="1" x14ac:dyDescent="0.2">
      <c r="B4" s="84"/>
      <c r="C4" s="92" t="s">
        <v>38</v>
      </c>
      <c r="D4" s="93"/>
      <c r="E4" s="93"/>
      <c r="F4" s="93"/>
      <c r="G4" s="93"/>
      <c r="H4" s="93"/>
      <c r="I4" s="93"/>
      <c r="J4" s="93"/>
      <c r="K4" s="93"/>
      <c r="L4" s="93"/>
      <c r="M4" s="94"/>
      <c r="N4" s="95" t="s">
        <v>99</v>
      </c>
      <c r="O4" s="96"/>
      <c r="P4" s="97"/>
      <c r="S4" s="28">
        <v>0.65</v>
      </c>
    </row>
    <row r="5" spans="2:19" ht="16.5" customHeight="1" thickBot="1" x14ac:dyDescent="0.25">
      <c r="B5" s="85"/>
      <c r="C5" s="98" t="s">
        <v>39</v>
      </c>
      <c r="D5" s="99"/>
      <c r="E5" s="99"/>
      <c r="F5" s="99"/>
      <c r="G5" s="99"/>
      <c r="H5" s="99"/>
      <c r="I5" s="99"/>
      <c r="J5" s="99"/>
      <c r="K5" s="99"/>
      <c r="L5" s="99"/>
      <c r="M5" s="100"/>
      <c r="N5" s="101" t="s">
        <v>40</v>
      </c>
      <c r="O5" s="102"/>
      <c r="P5" s="103"/>
      <c r="S5" s="28">
        <v>0.64999899999999999</v>
      </c>
    </row>
    <row r="6" spans="2:19" ht="3" customHeight="1" thickBot="1" x14ac:dyDescent="0.25">
      <c r="S6" s="28"/>
    </row>
    <row r="7" spans="2:19" x14ac:dyDescent="0.2">
      <c r="B7" s="109" t="s">
        <v>43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1"/>
      <c r="S7" s="28"/>
    </row>
    <row r="8" spans="2:19" ht="13.5" thickBot="1" x14ac:dyDescent="0.25">
      <c r="B8" s="112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4"/>
    </row>
    <row r="9" spans="2:19" ht="3" customHeight="1" thickBot="1" x14ac:dyDescent="0.25">
      <c r="B9" s="29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</row>
    <row r="10" spans="2:19" ht="26.25" customHeight="1" thickBot="1" x14ac:dyDescent="0.25">
      <c r="B10" s="13" t="s">
        <v>53</v>
      </c>
      <c r="C10" s="121">
        <v>2026</v>
      </c>
      <c r="D10" s="122"/>
      <c r="E10" s="122"/>
      <c r="F10" s="122"/>
      <c r="G10" s="122"/>
      <c r="H10" s="122"/>
      <c r="I10" s="123"/>
      <c r="J10" s="115" t="s">
        <v>1</v>
      </c>
      <c r="K10" s="116"/>
      <c r="L10" s="116"/>
      <c r="M10" s="117"/>
      <c r="N10" s="118" t="s">
        <v>120</v>
      </c>
      <c r="O10" s="119"/>
      <c r="P10" s="120"/>
    </row>
    <row r="11" spans="2:19" ht="3" customHeight="1" thickBot="1" x14ac:dyDescent="0.25"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1"/>
    </row>
    <row r="12" spans="2:19" ht="30" customHeight="1" thickBot="1" x14ac:dyDescent="0.25">
      <c r="B12" s="13" t="s">
        <v>0</v>
      </c>
      <c r="C12" s="104" t="s">
        <v>82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5"/>
    </row>
    <row r="13" spans="2:19" ht="3" customHeight="1" thickBot="1" x14ac:dyDescent="0.25"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1"/>
    </row>
    <row r="14" spans="2:19" ht="30" customHeight="1" thickBot="1" x14ac:dyDescent="0.25">
      <c r="B14" s="13" t="s">
        <v>6</v>
      </c>
      <c r="C14" s="106" t="s">
        <v>144</v>
      </c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8"/>
    </row>
    <row r="15" spans="2:19" ht="3" customHeight="1" thickBot="1" x14ac:dyDescent="0.25"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1"/>
    </row>
    <row r="16" spans="2:19" ht="30" customHeight="1" thickBot="1" x14ac:dyDescent="0.25">
      <c r="B16" s="13" t="s">
        <v>24</v>
      </c>
      <c r="C16" s="118" t="s">
        <v>145</v>
      </c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20"/>
    </row>
    <row r="17" spans="1:16" ht="4.5" customHeight="1" thickBot="1" x14ac:dyDescent="0.25">
      <c r="B17" s="29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1"/>
    </row>
    <row r="18" spans="1:16" ht="30" customHeight="1" thickBot="1" x14ac:dyDescent="0.25">
      <c r="B18" s="13" t="s">
        <v>11</v>
      </c>
      <c r="C18" s="133" t="s">
        <v>114</v>
      </c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5"/>
    </row>
    <row r="19" spans="1:16" ht="3" customHeight="1" thickBot="1" x14ac:dyDescent="0.25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1"/>
    </row>
    <row r="20" spans="1:16" ht="16.5" customHeight="1" thickBot="1" x14ac:dyDescent="0.25">
      <c r="B20" s="136" t="s">
        <v>25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8"/>
    </row>
    <row r="21" spans="1:16" ht="3" customHeight="1" thickBot="1" x14ac:dyDescent="0.25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1"/>
    </row>
    <row r="22" spans="1:16" ht="51" customHeight="1" thickBot="1" x14ac:dyDescent="0.25">
      <c r="B22" s="13" t="s">
        <v>3</v>
      </c>
      <c r="C22" s="124" t="s">
        <v>146</v>
      </c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</row>
    <row r="23" spans="1:16" ht="3" customHeight="1" thickBot="1" x14ac:dyDescent="0.25"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1"/>
    </row>
    <row r="24" spans="1:16" ht="93.75" customHeight="1" thickBot="1" x14ac:dyDescent="0.25">
      <c r="B24" s="13" t="s">
        <v>12</v>
      </c>
      <c r="C24" s="127" t="s">
        <v>147</v>
      </c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</row>
    <row r="25" spans="1:16" ht="3" customHeight="1" thickBot="1" x14ac:dyDescent="0.25">
      <c r="B25" s="130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6" ht="13.5" customHeight="1" thickBot="1" x14ac:dyDescent="0.25">
      <c r="B26" s="13" t="s">
        <v>2</v>
      </c>
      <c r="C26" s="144">
        <v>0.9</v>
      </c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6"/>
    </row>
    <row r="27" spans="1:16" ht="3" customHeight="1" thickBot="1" x14ac:dyDescent="0.25">
      <c r="B27" s="147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9"/>
    </row>
    <row r="28" spans="1:16" ht="12.75" customHeight="1" thickBot="1" x14ac:dyDescent="0.25">
      <c r="B28" s="13" t="s">
        <v>13</v>
      </c>
      <c r="C28" s="33" t="s">
        <v>14</v>
      </c>
      <c r="D28" s="150" t="s">
        <v>133</v>
      </c>
      <c r="E28" s="145"/>
      <c r="F28" s="145"/>
      <c r="G28" s="146"/>
      <c r="H28" s="151" t="s">
        <v>15</v>
      </c>
      <c r="I28" s="151"/>
      <c r="J28" s="151"/>
      <c r="K28" s="150" t="s">
        <v>125</v>
      </c>
      <c r="L28" s="145"/>
      <c r="M28" s="146"/>
      <c r="N28" s="152" t="s">
        <v>16</v>
      </c>
      <c r="O28" s="153"/>
      <c r="P28" s="34" t="s">
        <v>126</v>
      </c>
    </row>
    <row r="29" spans="1:16" ht="3" customHeight="1" thickBot="1" x14ac:dyDescent="0.25"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1"/>
    </row>
    <row r="30" spans="1:16" ht="13.5" thickBot="1" x14ac:dyDescent="0.25">
      <c r="B30" s="13" t="s">
        <v>7</v>
      </c>
      <c r="C30" s="139" t="s">
        <v>97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5"/>
    </row>
    <row r="31" spans="1:16" ht="3" customHeight="1" thickBot="1" x14ac:dyDescent="0.25">
      <c r="B31" s="140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2"/>
    </row>
    <row r="32" spans="1:16" ht="13.5" thickBot="1" x14ac:dyDescent="0.25">
      <c r="B32" s="13" t="s">
        <v>4</v>
      </c>
      <c r="C32" s="143" t="s">
        <v>48</v>
      </c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5"/>
    </row>
    <row r="33" spans="2:16" ht="3" customHeight="1" thickBot="1" x14ac:dyDescent="0.25">
      <c r="B33" s="140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2"/>
    </row>
    <row r="34" spans="2:16" ht="26.25" thickBot="1" x14ac:dyDescent="0.25">
      <c r="B34" s="13" t="s">
        <v>22</v>
      </c>
      <c r="C34" s="143" t="s">
        <v>48</v>
      </c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5"/>
    </row>
    <row r="35" spans="2:16" ht="3" customHeight="1" thickBot="1" x14ac:dyDescent="0.25">
      <c r="B35" s="154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6"/>
    </row>
    <row r="36" spans="2:16" ht="16.5" customHeight="1" thickBot="1" x14ac:dyDescent="0.25">
      <c r="B36" s="13" t="s">
        <v>42</v>
      </c>
      <c r="C36" s="139" t="s">
        <v>48</v>
      </c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5"/>
    </row>
    <row r="37" spans="2:16" ht="3" customHeight="1" thickBot="1" x14ac:dyDescent="0.25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</row>
    <row r="38" spans="2:16" ht="13.5" thickBot="1" x14ac:dyDescent="0.25">
      <c r="B38" s="157" t="s">
        <v>17</v>
      </c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9"/>
    </row>
    <row r="39" spans="2:16" ht="27" customHeight="1" thickBot="1" x14ac:dyDescent="0.25">
      <c r="B39" s="13" t="s">
        <v>21</v>
      </c>
      <c r="C39" s="115" t="s">
        <v>18</v>
      </c>
      <c r="D39" s="116"/>
      <c r="E39" s="116"/>
      <c r="F39" s="116"/>
      <c r="G39" s="117"/>
      <c r="H39" s="115" t="s">
        <v>7</v>
      </c>
      <c r="I39" s="116"/>
      <c r="J39" s="116"/>
      <c r="K39" s="116"/>
      <c r="L39" s="117"/>
      <c r="M39" s="115" t="s">
        <v>19</v>
      </c>
      <c r="N39" s="116"/>
      <c r="O39" s="116"/>
      <c r="P39" s="117"/>
    </row>
    <row r="40" spans="2:16" ht="78" customHeight="1" x14ac:dyDescent="0.2">
      <c r="B40" s="65" t="s">
        <v>148</v>
      </c>
      <c r="C40" s="219" t="s">
        <v>149</v>
      </c>
      <c r="D40" s="219"/>
      <c r="E40" s="219"/>
      <c r="F40" s="219"/>
      <c r="G40" s="219"/>
      <c r="H40" s="219" t="s">
        <v>129</v>
      </c>
      <c r="I40" s="219"/>
      <c r="J40" s="219"/>
      <c r="K40" s="219"/>
      <c r="L40" s="219"/>
      <c r="M40" s="220" t="s">
        <v>150</v>
      </c>
      <c r="N40" s="220"/>
      <c r="O40" s="220"/>
      <c r="P40" s="221"/>
    </row>
    <row r="41" spans="2:16" ht="66" customHeight="1" thickBot="1" x14ac:dyDescent="0.25">
      <c r="B41" s="51" t="s">
        <v>151</v>
      </c>
      <c r="C41" s="165" t="s">
        <v>152</v>
      </c>
      <c r="D41" s="165"/>
      <c r="E41" s="165"/>
      <c r="F41" s="165"/>
      <c r="G41" s="165"/>
      <c r="H41" s="165" t="s">
        <v>129</v>
      </c>
      <c r="I41" s="165"/>
      <c r="J41" s="165"/>
      <c r="K41" s="165"/>
      <c r="L41" s="165"/>
      <c r="M41" s="166" t="s">
        <v>150</v>
      </c>
      <c r="N41" s="166"/>
      <c r="O41" s="166"/>
      <c r="P41" s="167"/>
    </row>
    <row r="42" spans="2:16" ht="3" customHeight="1" thickBot="1" x14ac:dyDescent="0.25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</row>
    <row r="43" spans="2:16" ht="13.5" customHeight="1" thickBot="1" x14ac:dyDescent="0.25">
      <c r="B43" s="136" t="s">
        <v>8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3" customHeight="1" thickBot="1" x14ac:dyDescent="0.25"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9"/>
    </row>
    <row r="45" spans="2:16" x14ac:dyDescent="0.2">
      <c r="B45" s="183" t="s">
        <v>20</v>
      </c>
      <c r="C45" s="56" t="s">
        <v>9</v>
      </c>
      <c r="D45" s="40" t="s">
        <v>66</v>
      </c>
      <c r="E45" s="40" t="s">
        <v>67</v>
      </c>
      <c r="F45" s="40" t="s">
        <v>68</v>
      </c>
      <c r="G45" s="40" t="s">
        <v>69</v>
      </c>
      <c r="H45" s="40" t="s">
        <v>70</v>
      </c>
      <c r="I45" s="40" t="s">
        <v>71</v>
      </c>
      <c r="J45" s="40" t="s">
        <v>72</v>
      </c>
      <c r="K45" s="40" t="s">
        <v>73</v>
      </c>
      <c r="L45" s="40" t="s">
        <v>74</v>
      </c>
      <c r="M45" s="40" t="s">
        <v>75</v>
      </c>
      <c r="N45" s="40" t="s">
        <v>76</v>
      </c>
      <c r="O45" s="40" t="s">
        <v>77</v>
      </c>
      <c r="P45" s="41" t="s">
        <v>23</v>
      </c>
    </row>
    <row r="46" spans="2:16" ht="13.5" thickBot="1" x14ac:dyDescent="0.25">
      <c r="B46" s="184"/>
      <c r="C46" s="57" t="s">
        <v>10</v>
      </c>
      <c r="D46" s="188" t="str">
        <f>'2.1. Consultas sobre la aplicac'!D10</f>
        <v>0</v>
      </c>
      <c r="E46" s="188"/>
      <c r="F46" s="188"/>
      <c r="G46" s="188" t="str">
        <f>'2.1. Consultas sobre la aplicac'!F10</f>
        <v>0</v>
      </c>
      <c r="H46" s="188"/>
      <c r="I46" s="188"/>
      <c r="J46" s="188" t="str">
        <f>'2.1. Consultas sobre la aplicac'!H10</f>
        <v>0</v>
      </c>
      <c r="K46" s="188"/>
      <c r="L46" s="188"/>
      <c r="M46" s="188" t="str">
        <f>'2.1. Consultas sobre la aplicac'!J10</f>
        <v>0</v>
      </c>
      <c r="N46" s="188"/>
      <c r="O46" s="188"/>
      <c r="P46" s="58" t="str">
        <f>'2.1. Consultas sobre la aplicac'!L10</f>
        <v>0</v>
      </c>
    </row>
    <row r="47" spans="2:16" ht="3" customHeight="1" thickBot="1" x14ac:dyDescent="0.25">
      <c r="B47" s="52">
        <v>0.9</v>
      </c>
      <c r="C47" s="53"/>
      <c r="D47" s="53"/>
      <c r="E47" s="53"/>
      <c r="F47" s="54">
        <f>+$C$26</f>
        <v>0.9</v>
      </c>
      <c r="G47" s="53"/>
      <c r="H47" s="53"/>
      <c r="I47" s="54">
        <f>+$C$26</f>
        <v>0.9</v>
      </c>
      <c r="J47" s="53"/>
      <c r="K47" s="53"/>
      <c r="L47" s="54">
        <f>+$C$26</f>
        <v>0.9</v>
      </c>
      <c r="M47" s="53"/>
      <c r="N47" s="53"/>
      <c r="O47" s="54">
        <f>+$C$26</f>
        <v>0.9</v>
      </c>
      <c r="P47" s="54">
        <f>+$C$26</f>
        <v>0.9</v>
      </c>
    </row>
    <row r="48" spans="2:16" ht="22.5" customHeight="1" thickBot="1" x14ac:dyDescent="0.25">
      <c r="B48" s="185" t="s">
        <v>119</v>
      </c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7"/>
    </row>
    <row r="49" spans="2:16" x14ac:dyDescent="0.2">
      <c r="B49" s="173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5"/>
    </row>
    <row r="50" spans="2:16" x14ac:dyDescent="0.2">
      <c r="B50" s="176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8"/>
    </row>
    <row r="51" spans="2:16" x14ac:dyDescent="0.2">
      <c r="B51" s="176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8"/>
    </row>
    <row r="52" spans="2:16" x14ac:dyDescent="0.2">
      <c r="B52" s="176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8"/>
    </row>
    <row r="53" spans="2:16" x14ac:dyDescent="0.2">
      <c r="B53" s="176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x14ac:dyDescent="0.2">
      <c r="B54" s="176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8"/>
    </row>
    <row r="55" spans="2:16" x14ac:dyDescent="0.2">
      <c r="B55" s="176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8"/>
    </row>
    <row r="56" spans="2:16" x14ac:dyDescent="0.2">
      <c r="B56" s="176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8"/>
    </row>
    <row r="57" spans="2:16" x14ac:dyDescent="0.2">
      <c r="B57" s="176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8"/>
    </row>
    <row r="58" spans="2:16" x14ac:dyDescent="0.2">
      <c r="B58" s="176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8"/>
    </row>
    <row r="59" spans="2:16" x14ac:dyDescent="0.2">
      <c r="B59" s="176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8"/>
    </row>
    <row r="60" spans="2:16" x14ac:dyDescent="0.2">
      <c r="B60" s="176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8"/>
    </row>
    <row r="61" spans="2:16" x14ac:dyDescent="0.2">
      <c r="B61" s="176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8"/>
    </row>
    <row r="62" spans="2:16" x14ac:dyDescent="0.2">
      <c r="B62" s="176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8"/>
    </row>
    <row r="63" spans="2:16" x14ac:dyDescent="0.2">
      <c r="B63" s="176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8"/>
    </row>
    <row r="64" spans="2:16" ht="13.5" thickBot="1" x14ac:dyDescent="0.25">
      <c r="B64" s="179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1"/>
    </row>
    <row r="65" spans="1:19" s="32" customFormat="1" ht="3" customHeight="1" thickBot="1" x14ac:dyDescent="0.25">
      <c r="A65" s="182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S65" s="42"/>
    </row>
    <row r="66" spans="1:19" ht="15" customHeight="1" x14ac:dyDescent="0.2">
      <c r="B66" s="171" t="s">
        <v>5</v>
      </c>
      <c r="C66" s="168" t="s">
        <v>135</v>
      </c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70"/>
    </row>
    <row r="67" spans="1:19" ht="49.5" customHeight="1" x14ac:dyDescent="0.2">
      <c r="B67" s="172"/>
      <c r="C67" s="192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4"/>
    </row>
    <row r="68" spans="1:19" ht="15" customHeight="1" x14ac:dyDescent="0.2">
      <c r="B68" s="172"/>
      <c r="C68" s="189" t="s">
        <v>136</v>
      </c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191"/>
    </row>
    <row r="69" spans="1:19" ht="49.5" customHeight="1" x14ac:dyDescent="0.2">
      <c r="B69" s="172"/>
      <c r="C69" s="192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4"/>
    </row>
    <row r="70" spans="1:19" ht="17.25" customHeight="1" x14ac:dyDescent="0.2">
      <c r="B70" s="172"/>
      <c r="C70" s="189" t="s">
        <v>137</v>
      </c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191"/>
    </row>
    <row r="71" spans="1:19" ht="53.25" customHeight="1" x14ac:dyDescent="0.2">
      <c r="B71" s="172"/>
      <c r="C71" s="192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4"/>
    </row>
    <row r="72" spans="1:19" ht="18" customHeight="1" x14ac:dyDescent="0.2">
      <c r="B72" s="172"/>
      <c r="C72" s="189" t="s">
        <v>177</v>
      </c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191"/>
    </row>
    <row r="73" spans="1:19" ht="49.5" customHeight="1" thickBot="1" x14ac:dyDescent="0.25">
      <c r="B73" s="172"/>
      <c r="C73" s="192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4"/>
    </row>
    <row r="74" spans="1:19" ht="30.75" customHeight="1" thickBot="1" x14ac:dyDescent="0.25">
      <c r="B74" s="13" t="s">
        <v>41</v>
      </c>
      <c r="C74" s="139" t="s">
        <v>134</v>
      </c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5"/>
    </row>
    <row r="75" spans="1:19" ht="27.75" customHeight="1" thickBot="1" x14ac:dyDescent="0.25">
      <c r="B75" s="13" t="s">
        <v>54</v>
      </c>
      <c r="C75" s="195" t="s">
        <v>55</v>
      </c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6"/>
    </row>
    <row r="78" spans="1:19" x14ac:dyDescent="0.2">
      <c r="C78" s="43"/>
    </row>
    <row r="79" spans="1:19" hidden="1" x14ac:dyDescent="0.2">
      <c r="C79" s="26">
        <v>2018</v>
      </c>
    </row>
    <row r="80" spans="1:19" hidden="1" x14ac:dyDescent="0.2">
      <c r="C80" s="26">
        <v>2019</v>
      </c>
    </row>
    <row r="86" spans="2:15" s="27" customFormat="1" x14ac:dyDescent="0.2"/>
    <row r="87" spans="2:15" s="27" customForma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</row>
    <row r="88" spans="2:15" s="27" customForma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</row>
    <row r="89" spans="2:15" s="27" customForma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</row>
    <row r="90" spans="2:15" s="27" customForma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</row>
    <row r="91" spans="2:15" s="27" customFormat="1" x14ac:dyDescent="0.2">
      <c r="B91" s="45"/>
      <c r="C91" s="45"/>
      <c r="D91" s="45"/>
      <c r="E91" s="45"/>
      <c r="F91" s="45"/>
      <c r="G91" s="44"/>
      <c r="H91" s="44"/>
      <c r="I91" s="44"/>
      <c r="J91" s="44"/>
      <c r="K91" s="44"/>
      <c r="L91" s="44"/>
      <c r="M91" s="44"/>
      <c r="N91" s="44"/>
      <c r="O91" s="44"/>
    </row>
    <row r="92" spans="2:15" s="27" customFormat="1" x14ac:dyDescent="0.2">
      <c r="B92" s="45"/>
      <c r="C92" s="45"/>
      <c r="D92" s="45"/>
      <c r="E92" s="45"/>
      <c r="F92" s="45"/>
      <c r="G92" s="44"/>
      <c r="H92" s="44"/>
      <c r="I92" s="44"/>
      <c r="J92" s="44"/>
      <c r="K92" s="44"/>
      <c r="L92" s="44"/>
      <c r="M92" s="44"/>
      <c r="N92" s="44"/>
      <c r="O92" s="44"/>
    </row>
    <row r="93" spans="2:15" s="27" customFormat="1" x14ac:dyDescent="0.2">
      <c r="B93" s="45"/>
      <c r="C93" s="45"/>
      <c r="D93" s="45"/>
      <c r="E93" s="45"/>
      <c r="F93" s="45"/>
      <c r="G93" s="44"/>
      <c r="H93" s="44"/>
      <c r="I93" s="44"/>
      <c r="J93" s="44"/>
      <c r="K93" s="44"/>
      <c r="L93" s="44"/>
      <c r="M93" s="44"/>
      <c r="N93" s="44"/>
      <c r="O93" s="44"/>
    </row>
    <row r="94" spans="2:15" s="27" customFormat="1" x14ac:dyDescent="0.2">
      <c r="B94" s="45"/>
      <c r="C94" s="45"/>
      <c r="D94" s="45"/>
      <c r="E94" s="45"/>
      <c r="F94" s="45"/>
      <c r="G94" s="44"/>
      <c r="H94" s="44"/>
      <c r="I94" s="44"/>
      <c r="J94" s="44"/>
      <c r="K94" s="44"/>
      <c r="L94" s="44"/>
      <c r="M94" s="44"/>
      <c r="N94" s="44"/>
      <c r="O94" s="44"/>
    </row>
    <row r="95" spans="2:15" s="27" customFormat="1" x14ac:dyDescent="0.2">
      <c r="B95" s="45"/>
      <c r="C95" s="45"/>
      <c r="D95" s="45"/>
      <c r="E95" s="45"/>
      <c r="F95" s="45"/>
      <c r="G95" s="44"/>
      <c r="H95" s="44"/>
      <c r="I95" s="44"/>
      <c r="J95" s="44"/>
      <c r="K95" s="44"/>
      <c r="L95" s="44"/>
      <c r="M95" s="44"/>
      <c r="N95" s="44"/>
      <c r="O95" s="44"/>
    </row>
    <row r="96" spans="2:15" s="27" customFormat="1" x14ac:dyDescent="0.2">
      <c r="B96" s="45"/>
      <c r="C96" s="45"/>
      <c r="D96" s="45"/>
      <c r="E96" s="45"/>
      <c r="F96" s="45"/>
      <c r="G96" s="44"/>
      <c r="H96" s="44"/>
      <c r="I96" s="44"/>
      <c r="J96" s="44"/>
      <c r="K96" s="44"/>
      <c r="L96" s="44"/>
      <c r="M96" s="44"/>
      <c r="N96" s="44"/>
      <c r="O96" s="44"/>
    </row>
    <row r="97" spans="2:17" s="27" customFormat="1" x14ac:dyDescent="0.2">
      <c r="B97" s="45"/>
      <c r="C97" s="45"/>
      <c r="D97" s="45"/>
      <c r="E97" s="45"/>
      <c r="F97" s="45"/>
      <c r="G97" s="44"/>
      <c r="H97" s="44"/>
      <c r="I97" s="44"/>
      <c r="J97" s="44"/>
      <c r="K97" s="44"/>
      <c r="L97" s="44"/>
      <c r="M97" s="44"/>
      <c r="N97" s="44"/>
      <c r="O97" s="44"/>
      <c r="P97" s="46"/>
    </row>
    <row r="98" spans="2:17" s="27" customFormat="1" x14ac:dyDescent="0.2">
      <c r="B98" s="45"/>
      <c r="C98" s="45"/>
      <c r="D98" s="45"/>
      <c r="E98" s="45"/>
      <c r="F98" s="45"/>
      <c r="G98" s="44"/>
      <c r="H98" s="44"/>
      <c r="I98" s="44"/>
      <c r="J98" s="44"/>
      <c r="K98" s="44"/>
      <c r="L98" s="44"/>
      <c r="M98" s="44"/>
      <c r="N98" s="44"/>
      <c r="O98" s="44"/>
      <c r="P98" s="46"/>
    </row>
    <row r="99" spans="2:17" s="27" customFormat="1" x14ac:dyDescent="0.2">
      <c r="B99" s="45"/>
      <c r="C99" s="45"/>
      <c r="D99" s="45"/>
      <c r="E99" s="45"/>
      <c r="F99" s="45"/>
      <c r="G99" s="44"/>
      <c r="H99" s="44"/>
      <c r="I99" s="44"/>
      <c r="J99" s="44"/>
      <c r="K99" s="44"/>
      <c r="L99" s="44"/>
      <c r="M99" s="44"/>
      <c r="N99" s="44"/>
      <c r="O99" s="44"/>
      <c r="P99" s="46"/>
    </row>
    <row r="100" spans="2:17" s="27" customFormat="1" x14ac:dyDescent="0.2">
      <c r="B100" s="45"/>
      <c r="C100" s="45"/>
      <c r="D100" s="45"/>
      <c r="E100" s="45"/>
      <c r="F100" s="45"/>
      <c r="G100" s="44"/>
      <c r="H100" s="44"/>
      <c r="I100" s="44"/>
      <c r="J100" s="44"/>
      <c r="K100" s="44"/>
      <c r="L100" s="44"/>
      <c r="M100" s="44"/>
      <c r="N100" s="44"/>
      <c r="O100" s="44"/>
      <c r="P100" s="46"/>
      <c r="Q100" s="47" t="s">
        <v>46</v>
      </c>
    </row>
    <row r="101" spans="2:17" s="27" customFormat="1" x14ac:dyDescent="0.2">
      <c r="B101" s="48"/>
      <c r="C101" s="48"/>
      <c r="D101" s="45"/>
      <c r="E101" s="45"/>
      <c r="F101" s="45"/>
      <c r="G101" s="44"/>
      <c r="H101" s="44"/>
      <c r="I101" s="44"/>
      <c r="J101" s="44"/>
      <c r="K101" s="44"/>
      <c r="L101" s="44"/>
      <c r="M101" s="44"/>
      <c r="N101" s="44"/>
      <c r="O101" s="44"/>
      <c r="P101" s="46"/>
      <c r="Q101" s="47" t="s">
        <v>47</v>
      </c>
    </row>
    <row r="102" spans="2:17" s="27" customFormat="1" x14ac:dyDescent="0.2">
      <c r="B102" s="48"/>
      <c r="C102" s="48"/>
      <c r="D102" s="45"/>
      <c r="E102" s="45"/>
      <c r="F102" s="45"/>
      <c r="G102" s="44"/>
      <c r="H102" s="44"/>
      <c r="I102" s="44"/>
      <c r="J102" s="44"/>
      <c r="K102" s="44"/>
      <c r="L102" s="44"/>
      <c r="M102" s="44"/>
      <c r="N102" s="44"/>
      <c r="O102" s="44"/>
      <c r="P102" s="46"/>
      <c r="Q102" s="47" t="s">
        <v>49</v>
      </c>
    </row>
    <row r="103" spans="2:17" s="27" customFormat="1" x14ac:dyDescent="0.2">
      <c r="B103" s="48"/>
      <c r="C103" s="48"/>
      <c r="D103" s="45"/>
      <c r="E103" s="45"/>
      <c r="F103" s="45"/>
      <c r="G103" s="44"/>
      <c r="H103" s="44"/>
      <c r="I103" s="44"/>
      <c r="J103" s="44"/>
      <c r="K103" s="44"/>
      <c r="L103" s="44"/>
      <c r="M103" s="44"/>
      <c r="N103" s="44"/>
      <c r="O103" s="44"/>
      <c r="P103" s="46"/>
      <c r="Q103" s="47" t="s">
        <v>48</v>
      </c>
    </row>
    <row r="104" spans="2:17" s="27" customFormat="1" x14ac:dyDescent="0.2">
      <c r="B104" s="45"/>
      <c r="C104" s="48"/>
      <c r="D104" s="45"/>
      <c r="E104" s="45"/>
      <c r="F104" s="45"/>
      <c r="G104" s="44"/>
      <c r="H104" s="44"/>
      <c r="I104" s="44"/>
      <c r="J104" s="44"/>
      <c r="K104" s="44"/>
      <c r="L104" s="44"/>
      <c r="M104" s="49"/>
      <c r="N104" s="44"/>
      <c r="O104" s="44"/>
      <c r="P104" s="46"/>
      <c r="Q104" s="47" t="s">
        <v>50</v>
      </c>
    </row>
    <row r="105" spans="2:17" s="27" customFormat="1" x14ac:dyDescent="0.2">
      <c r="B105" s="45"/>
      <c r="C105" s="48"/>
      <c r="D105" s="45"/>
      <c r="E105" s="45"/>
      <c r="F105" s="45"/>
      <c r="G105" s="44"/>
      <c r="H105" s="44"/>
      <c r="I105" s="44"/>
      <c r="J105" s="44"/>
      <c r="K105" s="44"/>
      <c r="L105" s="44"/>
      <c r="M105" s="44"/>
      <c r="N105" s="44" t="s">
        <v>45</v>
      </c>
      <c r="O105" s="44"/>
      <c r="P105" s="46"/>
      <c r="Q105" s="47" t="s">
        <v>51</v>
      </c>
    </row>
    <row r="106" spans="2:17" s="27" customFormat="1" x14ac:dyDescent="0.2">
      <c r="B106" s="45"/>
      <c r="C106" s="48"/>
      <c r="D106" s="45"/>
      <c r="E106" s="45"/>
      <c r="F106" s="45"/>
      <c r="G106" s="44"/>
      <c r="H106" s="44"/>
      <c r="I106" s="44"/>
      <c r="J106" s="44"/>
      <c r="K106" s="44"/>
      <c r="L106" s="44"/>
      <c r="M106" s="44"/>
      <c r="N106" s="44"/>
      <c r="O106" s="44"/>
      <c r="P106" s="46"/>
    </row>
    <row r="107" spans="2:17" s="27" customFormat="1" x14ac:dyDescent="0.2">
      <c r="B107" s="45"/>
      <c r="C107" s="48"/>
      <c r="D107" s="45"/>
      <c r="E107" s="45"/>
      <c r="F107" s="45"/>
      <c r="G107" s="44"/>
      <c r="H107" s="44"/>
      <c r="I107" s="44"/>
      <c r="J107" s="44"/>
      <c r="K107" s="44"/>
      <c r="L107" s="44"/>
      <c r="M107" s="44"/>
      <c r="N107" s="44"/>
      <c r="O107" s="44"/>
      <c r="P107" s="46"/>
    </row>
    <row r="108" spans="2:17" s="27" customFormat="1" x14ac:dyDescent="0.2">
      <c r="B108" s="45"/>
      <c r="C108" s="45"/>
      <c r="D108" s="45"/>
      <c r="E108" s="45"/>
      <c r="F108" s="45"/>
      <c r="G108" s="44"/>
      <c r="H108" s="44"/>
      <c r="I108" s="44"/>
      <c r="J108" s="44"/>
      <c r="K108" s="44"/>
      <c r="L108" s="44"/>
      <c r="M108" s="44"/>
      <c r="N108" s="44"/>
      <c r="O108" s="44"/>
      <c r="P108" s="46"/>
    </row>
    <row r="109" spans="2:17" s="27" customFormat="1" x14ac:dyDescent="0.2">
      <c r="B109" s="45"/>
      <c r="C109" s="45"/>
      <c r="D109" s="45"/>
      <c r="E109" s="45"/>
      <c r="F109" s="45"/>
      <c r="G109" s="44"/>
      <c r="H109" s="44"/>
      <c r="I109" s="44"/>
      <c r="J109" s="44"/>
      <c r="K109" s="44"/>
      <c r="L109" s="44"/>
      <c r="M109" s="44"/>
      <c r="N109" s="44"/>
      <c r="O109" s="44"/>
      <c r="P109" s="46"/>
    </row>
    <row r="110" spans="2:17" s="27" customFormat="1" x14ac:dyDescent="0.2">
      <c r="B110" s="45"/>
      <c r="C110" s="45"/>
      <c r="D110" s="45"/>
      <c r="E110" s="45"/>
      <c r="F110" s="45"/>
      <c r="G110" s="44"/>
      <c r="H110" s="44"/>
      <c r="I110" s="44"/>
      <c r="J110" s="44"/>
      <c r="K110" s="44"/>
      <c r="L110" s="44"/>
      <c r="M110" s="44"/>
      <c r="N110" s="44"/>
      <c r="O110" s="44"/>
      <c r="P110" s="46"/>
      <c r="Q110" s="47">
        <v>2015</v>
      </c>
    </row>
    <row r="111" spans="2:17" s="27" customFormat="1" ht="12.75" customHeight="1" x14ac:dyDescent="0.2">
      <c r="B111" s="45"/>
      <c r="C111" s="45"/>
      <c r="D111" s="45"/>
      <c r="E111" s="45"/>
      <c r="F111" s="45"/>
      <c r="G111" s="44"/>
      <c r="H111" s="44"/>
      <c r="I111" s="44"/>
      <c r="J111" s="44"/>
      <c r="K111" s="44"/>
      <c r="L111" s="44"/>
      <c r="M111" s="44"/>
      <c r="N111" s="44"/>
      <c r="O111" s="44"/>
      <c r="Q111" s="47">
        <v>2016</v>
      </c>
    </row>
    <row r="112" spans="2:17" s="27" customFormat="1" x14ac:dyDescent="0.2">
      <c r="B112" s="45"/>
      <c r="C112" s="45"/>
      <c r="D112" s="45"/>
      <c r="E112" s="45"/>
      <c r="F112" s="45"/>
      <c r="G112" s="44"/>
      <c r="H112" s="44"/>
      <c r="I112" s="44"/>
      <c r="J112" s="44"/>
      <c r="K112" s="44"/>
      <c r="L112" s="44"/>
      <c r="M112" s="44"/>
      <c r="N112" s="44"/>
      <c r="O112" s="44"/>
      <c r="Q112" s="47">
        <v>2017</v>
      </c>
    </row>
    <row r="113" spans="2:17" s="27" customFormat="1" x14ac:dyDescent="0.2">
      <c r="B113" s="45"/>
      <c r="C113" s="45"/>
      <c r="D113" s="45"/>
      <c r="E113" s="45"/>
      <c r="F113" s="45"/>
      <c r="G113" s="44"/>
      <c r="H113" s="44"/>
      <c r="I113" s="44"/>
      <c r="J113" s="44"/>
      <c r="K113" s="44"/>
      <c r="L113" s="44"/>
      <c r="M113" s="44"/>
      <c r="N113" s="44"/>
      <c r="O113" s="44"/>
      <c r="Q113" s="47">
        <v>2018</v>
      </c>
    </row>
    <row r="114" spans="2:17" s="27" customFormat="1" x14ac:dyDescent="0.2">
      <c r="B114" s="45"/>
      <c r="C114" s="45"/>
      <c r="D114" s="45"/>
      <c r="E114" s="45"/>
      <c r="F114" s="45"/>
      <c r="G114" s="44"/>
      <c r="H114" s="44"/>
      <c r="I114" s="44"/>
      <c r="J114" s="44"/>
      <c r="K114" s="44"/>
      <c r="L114" s="44"/>
      <c r="M114" s="44"/>
      <c r="N114" s="44"/>
      <c r="O114" s="44"/>
    </row>
    <row r="115" spans="2:17" s="27" customFormat="1" x14ac:dyDescent="0.2">
      <c r="B115" s="45"/>
      <c r="C115" s="45"/>
      <c r="D115" s="45"/>
      <c r="E115" s="45"/>
      <c r="F115" s="45"/>
      <c r="G115" s="44"/>
      <c r="H115" s="44"/>
      <c r="I115" s="44"/>
      <c r="J115" s="44"/>
      <c r="K115" s="44"/>
      <c r="L115" s="44"/>
      <c r="M115" s="44"/>
      <c r="N115" s="44"/>
      <c r="O115" s="44"/>
    </row>
    <row r="116" spans="2:17" s="27" customFormat="1" x14ac:dyDescent="0.2">
      <c r="B116" s="6"/>
      <c r="C116" s="45"/>
      <c r="D116" s="45"/>
      <c r="E116" s="45"/>
      <c r="F116" s="45"/>
      <c r="G116" s="44"/>
      <c r="H116" s="44"/>
      <c r="I116" s="44"/>
      <c r="J116" s="44"/>
      <c r="K116" s="44"/>
      <c r="L116" s="44"/>
      <c r="M116" s="44"/>
      <c r="N116" s="44"/>
      <c r="O116" s="44"/>
    </row>
    <row r="117" spans="2:17" s="27" customFormat="1" x14ac:dyDescent="0.2">
      <c r="B117" s="6"/>
      <c r="C117" s="45"/>
      <c r="D117" s="45"/>
      <c r="E117" s="45"/>
      <c r="F117" s="45"/>
      <c r="G117" s="44"/>
      <c r="H117" s="44"/>
      <c r="I117" s="44"/>
      <c r="J117" s="44"/>
      <c r="K117" s="44"/>
      <c r="L117" s="44"/>
      <c r="M117" s="44"/>
      <c r="N117" s="44"/>
      <c r="O117" s="44"/>
    </row>
    <row r="118" spans="2:17" s="27" customFormat="1" x14ac:dyDescent="0.2">
      <c r="B118" s="6"/>
      <c r="C118" s="45"/>
      <c r="D118" s="45"/>
      <c r="E118" s="45"/>
      <c r="F118" s="45"/>
      <c r="G118" s="44"/>
      <c r="H118" s="44"/>
      <c r="I118" s="44"/>
      <c r="J118" s="44"/>
      <c r="K118" s="44"/>
      <c r="L118" s="44"/>
      <c r="M118" s="44"/>
      <c r="N118" s="44"/>
      <c r="O118" s="44"/>
    </row>
    <row r="119" spans="2:17" s="27" customFormat="1" x14ac:dyDescent="0.2">
      <c r="B119" s="6"/>
      <c r="C119" s="45"/>
      <c r="D119" s="45"/>
      <c r="E119" s="45"/>
      <c r="F119" s="45"/>
      <c r="G119" s="44"/>
      <c r="H119" s="44"/>
      <c r="I119" s="44"/>
      <c r="J119" s="44"/>
      <c r="K119" s="44"/>
      <c r="L119" s="44"/>
      <c r="M119" s="44"/>
      <c r="N119" s="44"/>
      <c r="O119" s="44"/>
    </row>
    <row r="120" spans="2:17" s="27" customFormat="1" x14ac:dyDescent="0.2">
      <c r="B120" s="6"/>
      <c r="C120" s="45"/>
      <c r="D120" s="45"/>
      <c r="E120" s="45"/>
      <c r="F120" s="45"/>
      <c r="G120" s="44"/>
      <c r="H120" s="44"/>
      <c r="I120" s="44"/>
      <c r="J120" s="44"/>
      <c r="K120" s="44"/>
      <c r="L120" s="44"/>
      <c r="M120" s="44"/>
      <c r="N120" s="44"/>
      <c r="O120" s="44"/>
    </row>
    <row r="121" spans="2:17" s="27" customFormat="1" x14ac:dyDescent="0.2">
      <c r="B121" s="6"/>
      <c r="C121" s="45"/>
      <c r="D121" s="45"/>
      <c r="E121" s="45"/>
      <c r="F121" s="45"/>
      <c r="G121" s="44"/>
      <c r="H121" s="44"/>
      <c r="I121" s="44"/>
      <c r="J121" s="44"/>
      <c r="K121" s="44"/>
      <c r="L121" s="44"/>
      <c r="M121" s="44"/>
      <c r="N121" s="44"/>
      <c r="O121" s="44"/>
    </row>
    <row r="122" spans="2:17" s="27" customFormat="1" x14ac:dyDescent="0.2">
      <c r="B122" s="6"/>
      <c r="C122" s="45"/>
      <c r="D122" s="45"/>
      <c r="E122" s="45"/>
      <c r="F122" s="45"/>
      <c r="G122" s="44"/>
      <c r="H122" s="44"/>
      <c r="I122" s="44"/>
      <c r="J122" s="44"/>
      <c r="K122" s="44"/>
      <c r="L122" s="44"/>
      <c r="M122" s="44"/>
      <c r="N122" s="44"/>
      <c r="O122" s="44"/>
    </row>
    <row r="123" spans="2:17" s="27" customFormat="1" x14ac:dyDescent="0.2">
      <c r="B123" s="7"/>
      <c r="C123" s="45"/>
      <c r="D123" s="45"/>
      <c r="E123" s="45"/>
      <c r="F123" s="45"/>
      <c r="G123" s="44"/>
      <c r="H123" s="44"/>
      <c r="I123" s="44"/>
      <c r="J123" s="44"/>
      <c r="K123" s="44"/>
      <c r="L123" s="44"/>
      <c r="M123" s="44"/>
      <c r="N123" s="44"/>
      <c r="O123" s="44"/>
    </row>
    <row r="124" spans="2:17" s="27" customFormat="1" x14ac:dyDescent="0.2">
      <c r="B124" s="7"/>
      <c r="C124" s="45"/>
      <c r="D124" s="45"/>
      <c r="E124" s="45"/>
      <c r="F124" s="45"/>
      <c r="G124" s="44"/>
      <c r="H124" s="44"/>
      <c r="I124" s="44"/>
      <c r="J124" s="44"/>
      <c r="K124" s="44"/>
      <c r="L124" s="44"/>
      <c r="M124" s="44"/>
      <c r="N124" s="44"/>
      <c r="O124" s="44"/>
    </row>
    <row r="125" spans="2:17" s="27" customFormat="1" x14ac:dyDescent="0.2">
      <c r="B125" s="45"/>
      <c r="C125" s="45"/>
      <c r="D125" s="45"/>
      <c r="E125" s="45"/>
      <c r="F125" s="45"/>
      <c r="G125" s="44"/>
      <c r="H125" s="44"/>
      <c r="I125" s="44"/>
      <c r="J125" s="44"/>
      <c r="K125" s="44"/>
      <c r="L125" s="44"/>
      <c r="M125" s="44"/>
      <c r="N125" s="44"/>
      <c r="O125" s="44"/>
    </row>
    <row r="126" spans="2:17" s="27" customFormat="1" x14ac:dyDescent="0.2">
      <c r="B126" s="8" t="s">
        <v>112</v>
      </c>
      <c r="C126" s="45"/>
      <c r="D126" s="45"/>
      <c r="E126" s="45"/>
      <c r="F126" s="45"/>
      <c r="G126" s="44"/>
      <c r="H126" s="44"/>
      <c r="I126" s="44"/>
      <c r="J126" s="44"/>
      <c r="K126" s="44"/>
      <c r="L126" s="44"/>
      <c r="M126" s="44"/>
      <c r="N126" s="44"/>
      <c r="O126" s="44"/>
    </row>
    <row r="127" spans="2:17" s="27" customFormat="1" x14ac:dyDescent="0.2">
      <c r="B127" s="8" t="s">
        <v>113</v>
      </c>
      <c r="C127" s="45"/>
      <c r="D127" s="45"/>
      <c r="E127" s="45"/>
      <c r="F127" s="45"/>
      <c r="G127" s="44"/>
      <c r="H127" s="44"/>
      <c r="I127" s="44"/>
      <c r="J127" s="44"/>
      <c r="K127" s="44"/>
      <c r="L127" s="44"/>
      <c r="M127" s="44"/>
      <c r="N127" s="44"/>
      <c r="O127" s="44"/>
    </row>
    <row r="128" spans="2:17" s="27" customFormat="1" x14ac:dyDescent="0.2">
      <c r="B128" s="8" t="s">
        <v>114</v>
      </c>
      <c r="C128" s="45"/>
      <c r="D128" s="45"/>
      <c r="E128" s="45"/>
      <c r="F128" s="45"/>
      <c r="G128" s="44"/>
      <c r="H128" s="44"/>
      <c r="I128" s="44"/>
      <c r="J128" s="44"/>
      <c r="K128" s="44"/>
      <c r="L128" s="44"/>
      <c r="M128" s="44"/>
      <c r="N128" s="44"/>
      <c r="O128" s="44"/>
    </row>
    <row r="129" spans="2:19" s="27" customFormat="1" x14ac:dyDescent="0.2">
      <c r="B129" s="8" t="s">
        <v>115</v>
      </c>
      <c r="C129" s="45"/>
      <c r="D129" s="45"/>
      <c r="E129" s="45"/>
      <c r="F129" s="45"/>
      <c r="G129" s="44"/>
      <c r="H129" s="44"/>
      <c r="I129" s="44"/>
      <c r="J129" s="44"/>
      <c r="K129" s="44"/>
      <c r="L129" s="44"/>
      <c r="M129" s="44"/>
      <c r="N129" s="44"/>
      <c r="O129" s="44"/>
    </row>
    <row r="130" spans="2:19" s="27" customFormat="1" x14ac:dyDescent="0.2">
      <c r="B130" s="8" t="s">
        <v>116</v>
      </c>
      <c r="C130" s="45"/>
      <c r="D130" s="45"/>
      <c r="E130" s="45"/>
      <c r="F130" s="45"/>
      <c r="G130" s="44"/>
      <c r="H130" s="44"/>
      <c r="I130" s="44"/>
      <c r="J130" s="44"/>
      <c r="K130" s="44"/>
      <c r="L130" s="44"/>
      <c r="M130" s="44"/>
      <c r="N130" s="44"/>
      <c r="O130" s="44"/>
    </row>
    <row r="131" spans="2:19" s="27" customFormat="1" x14ac:dyDescent="0.2">
      <c r="B131" s="8" t="s">
        <v>117</v>
      </c>
      <c r="C131" s="45"/>
      <c r="D131" s="45"/>
      <c r="E131" s="45"/>
      <c r="F131" s="45"/>
      <c r="G131" s="44"/>
      <c r="H131" s="44"/>
      <c r="I131" s="44"/>
      <c r="J131" s="44"/>
      <c r="K131" s="44"/>
      <c r="L131" s="44"/>
      <c r="M131" s="44"/>
      <c r="N131" s="44"/>
      <c r="O131" s="44"/>
    </row>
    <row r="132" spans="2:19" s="27" customFormat="1" x14ac:dyDescent="0.2">
      <c r="B132" s="8" t="s">
        <v>118</v>
      </c>
      <c r="C132" s="45"/>
      <c r="D132" s="45"/>
      <c r="E132" s="45"/>
      <c r="F132" s="45"/>
      <c r="G132" s="44"/>
      <c r="H132" s="44"/>
      <c r="I132" s="44"/>
      <c r="J132" s="44"/>
      <c r="K132" s="44"/>
      <c r="L132" s="44"/>
      <c r="M132" s="44"/>
      <c r="N132" s="44"/>
      <c r="O132" s="44"/>
    </row>
    <row r="133" spans="2:19" s="27" customFormat="1" x14ac:dyDescent="0.2">
      <c r="B133" s="9"/>
      <c r="C133" s="45"/>
      <c r="D133" s="45"/>
      <c r="E133" s="45"/>
      <c r="F133" s="45"/>
      <c r="G133" s="44"/>
      <c r="H133" s="44"/>
      <c r="I133" s="44"/>
      <c r="J133" s="44"/>
      <c r="K133" s="44"/>
      <c r="L133" s="44"/>
      <c r="M133" s="44"/>
      <c r="N133" s="44"/>
      <c r="O133" s="44"/>
    </row>
    <row r="134" spans="2:19" s="27" customFormat="1" x14ac:dyDescent="0.2">
      <c r="B134" s="6"/>
      <c r="C134" s="45"/>
      <c r="D134" s="45"/>
      <c r="E134" s="45"/>
      <c r="F134" s="45"/>
      <c r="G134" s="44"/>
      <c r="H134" s="44"/>
      <c r="I134" s="44"/>
      <c r="J134" s="44"/>
      <c r="K134" s="44"/>
      <c r="L134" s="44"/>
      <c r="M134" s="44"/>
      <c r="N134" s="44"/>
      <c r="O134" s="44"/>
    </row>
    <row r="135" spans="2:19" x14ac:dyDescent="0.2">
      <c r="B135" s="6"/>
      <c r="C135" s="45"/>
      <c r="D135" s="45"/>
      <c r="E135" s="45"/>
      <c r="F135" s="45"/>
      <c r="G135" s="44"/>
      <c r="H135" s="44"/>
      <c r="I135" s="44"/>
      <c r="J135" s="44"/>
      <c r="K135" s="44"/>
      <c r="L135" s="44"/>
      <c r="M135" s="44"/>
      <c r="N135" s="44"/>
      <c r="O135" s="44"/>
      <c r="P135" s="27"/>
      <c r="S135" s="26"/>
    </row>
    <row r="136" spans="2:19" hidden="1" x14ac:dyDescent="0.2">
      <c r="B136" s="45" t="s">
        <v>26</v>
      </c>
      <c r="C136" s="45"/>
      <c r="D136" s="45"/>
      <c r="E136" s="45"/>
      <c r="F136" s="45"/>
      <c r="G136" s="44"/>
      <c r="H136" s="44"/>
      <c r="I136" s="44"/>
      <c r="J136" s="44"/>
      <c r="K136" s="44"/>
      <c r="L136" s="44"/>
      <c r="M136" s="44"/>
      <c r="N136" s="44"/>
      <c r="O136" s="44"/>
      <c r="P136" s="27"/>
      <c r="S136" s="26"/>
    </row>
    <row r="137" spans="2:19" hidden="1" x14ac:dyDescent="0.2">
      <c r="B137" s="48" t="s">
        <v>34</v>
      </c>
      <c r="C137" s="45"/>
      <c r="D137" s="45"/>
      <c r="E137" s="45"/>
      <c r="F137" s="45"/>
      <c r="G137" s="44"/>
      <c r="H137" s="44"/>
      <c r="I137" s="44"/>
      <c r="J137" s="44"/>
      <c r="K137" s="44"/>
      <c r="L137" s="44"/>
      <c r="M137" s="44"/>
      <c r="N137" s="44"/>
      <c r="O137" s="44"/>
      <c r="P137" s="27"/>
      <c r="S137" s="26"/>
    </row>
    <row r="138" spans="2:19" hidden="1" x14ac:dyDescent="0.2">
      <c r="B138" s="48" t="s">
        <v>83</v>
      </c>
      <c r="C138" s="45"/>
      <c r="D138" s="45"/>
      <c r="E138" s="45"/>
      <c r="F138" s="45"/>
      <c r="G138" s="44"/>
      <c r="H138" s="44"/>
      <c r="I138" s="44"/>
      <c r="J138" s="44"/>
      <c r="K138" s="44"/>
      <c r="L138" s="44"/>
      <c r="M138" s="44"/>
      <c r="N138" s="44"/>
      <c r="O138" s="44"/>
      <c r="P138" s="27"/>
      <c r="S138" s="26"/>
    </row>
    <row r="139" spans="2:19" hidden="1" x14ac:dyDescent="0.2">
      <c r="B139" s="48" t="s">
        <v>27</v>
      </c>
      <c r="C139" s="45"/>
      <c r="D139" s="45"/>
      <c r="E139" s="45"/>
      <c r="F139" s="45"/>
      <c r="G139" s="44"/>
      <c r="H139" s="44"/>
      <c r="I139" s="44"/>
      <c r="J139" s="44"/>
      <c r="K139" s="44"/>
      <c r="L139" s="44"/>
      <c r="M139" s="44"/>
      <c r="N139" s="44"/>
      <c r="O139" s="44"/>
      <c r="P139" s="27"/>
      <c r="S139" s="26"/>
    </row>
    <row r="140" spans="2:19" hidden="1" x14ac:dyDescent="0.2">
      <c r="B140" s="48" t="s">
        <v>89</v>
      </c>
      <c r="C140" s="45"/>
      <c r="D140" s="45"/>
      <c r="E140" s="45"/>
      <c r="F140" s="45"/>
      <c r="G140" s="44"/>
      <c r="H140" s="44"/>
      <c r="I140" s="44"/>
      <c r="J140" s="44"/>
      <c r="K140" s="44"/>
      <c r="L140" s="44"/>
      <c r="M140" s="44"/>
      <c r="N140" s="44"/>
      <c r="O140" s="44"/>
      <c r="P140" s="27"/>
      <c r="S140" s="26"/>
    </row>
    <row r="141" spans="2:19" hidden="1" x14ac:dyDescent="0.2">
      <c r="B141" s="48" t="s">
        <v>109</v>
      </c>
      <c r="C141" s="45"/>
      <c r="D141" s="45"/>
      <c r="E141" s="45"/>
      <c r="F141" s="45"/>
      <c r="G141" s="44"/>
      <c r="H141" s="44"/>
      <c r="I141" s="44"/>
      <c r="J141" s="44"/>
      <c r="K141" s="44"/>
      <c r="L141" s="44"/>
      <c r="M141" s="44"/>
      <c r="N141" s="44"/>
      <c r="O141" s="44"/>
      <c r="P141" s="27"/>
      <c r="S141" s="26"/>
    </row>
    <row r="142" spans="2:19" hidden="1" x14ac:dyDescent="0.2">
      <c r="B142" s="48" t="s">
        <v>91</v>
      </c>
      <c r="C142" s="45"/>
      <c r="D142" s="45"/>
      <c r="E142" s="45"/>
      <c r="F142" s="45"/>
      <c r="G142" s="44"/>
      <c r="H142" s="44"/>
      <c r="I142" s="44"/>
      <c r="J142" s="44"/>
      <c r="K142" s="44"/>
      <c r="L142" s="44"/>
      <c r="M142" s="44"/>
      <c r="N142" s="44"/>
      <c r="O142" s="44"/>
      <c r="P142" s="27"/>
      <c r="S142" s="26"/>
    </row>
    <row r="143" spans="2:19" hidden="1" x14ac:dyDescent="0.2">
      <c r="B143" s="48" t="s">
        <v>32</v>
      </c>
      <c r="C143" s="45"/>
      <c r="D143" s="45"/>
      <c r="E143" s="45"/>
      <c r="F143" s="45"/>
      <c r="G143" s="44"/>
      <c r="H143" s="44"/>
      <c r="I143" s="44"/>
      <c r="J143" s="44"/>
      <c r="K143" s="44"/>
      <c r="L143" s="44"/>
      <c r="M143" s="44"/>
      <c r="N143" s="44"/>
      <c r="O143" s="44"/>
      <c r="P143" s="27"/>
      <c r="S143" s="26"/>
    </row>
    <row r="144" spans="2:19" hidden="1" x14ac:dyDescent="0.2">
      <c r="B144" s="48" t="s">
        <v>80</v>
      </c>
      <c r="C144" s="45"/>
      <c r="D144" s="45"/>
      <c r="E144" s="45"/>
      <c r="F144" s="45"/>
      <c r="G144" s="44"/>
      <c r="H144" s="44"/>
      <c r="I144" s="44"/>
      <c r="J144" s="44"/>
      <c r="K144" s="44"/>
      <c r="L144" s="44"/>
      <c r="M144" s="44"/>
      <c r="N144" s="44"/>
      <c r="O144" s="44"/>
      <c r="P144" s="27"/>
      <c r="S144" s="26"/>
    </row>
    <row r="145" spans="2:19" hidden="1" x14ac:dyDescent="0.2">
      <c r="B145" s="48" t="s">
        <v>84</v>
      </c>
      <c r="C145" s="45"/>
      <c r="D145" s="45"/>
      <c r="E145" s="45"/>
      <c r="F145" s="45"/>
      <c r="G145" s="44"/>
      <c r="H145" s="44"/>
      <c r="I145" s="44"/>
      <c r="J145" s="44"/>
      <c r="K145" s="44"/>
      <c r="L145" s="44"/>
      <c r="M145" s="44"/>
      <c r="N145" s="44"/>
      <c r="O145" s="44"/>
      <c r="P145" s="27"/>
      <c r="S145" s="26"/>
    </row>
    <row r="146" spans="2:19" ht="25.5" hidden="1" x14ac:dyDescent="0.2">
      <c r="B146" s="10" t="s">
        <v>105</v>
      </c>
      <c r="C146" s="45"/>
      <c r="D146" s="45"/>
      <c r="E146" s="45"/>
      <c r="F146" s="45"/>
      <c r="G146" s="44"/>
      <c r="H146" s="44"/>
      <c r="I146" s="44"/>
      <c r="J146" s="44"/>
      <c r="K146" s="44"/>
      <c r="L146" s="44"/>
      <c r="M146" s="44"/>
      <c r="N146" s="44"/>
      <c r="O146" s="44"/>
      <c r="P146" s="27"/>
    </row>
    <row r="147" spans="2:19" hidden="1" x14ac:dyDescent="0.2">
      <c r="B147" s="48" t="s">
        <v>82</v>
      </c>
      <c r="C147" s="45"/>
      <c r="D147" s="45"/>
      <c r="E147" s="45"/>
      <c r="F147" s="45"/>
      <c r="G147" s="44"/>
      <c r="H147" s="44"/>
      <c r="I147" s="44"/>
      <c r="J147" s="44"/>
      <c r="K147" s="44"/>
      <c r="L147" s="44"/>
      <c r="M147" s="44"/>
      <c r="N147" s="44"/>
      <c r="O147" s="44"/>
      <c r="P147" s="27"/>
    </row>
    <row r="148" spans="2:19" hidden="1" x14ac:dyDescent="0.2">
      <c r="B148" s="48" t="s">
        <v>87</v>
      </c>
      <c r="C148" s="45"/>
      <c r="D148" s="45"/>
      <c r="E148" s="45"/>
      <c r="F148" s="45"/>
      <c r="G148" s="44"/>
      <c r="H148" s="44"/>
      <c r="I148" s="44"/>
      <c r="J148" s="44"/>
      <c r="K148" s="44"/>
      <c r="L148" s="44"/>
      <c r="M148" s="44"/>
      <c r="N148" s="44"/>
      <c r="O148" s="44"/>
      <c r="P148" s="27"/>
    </row>
    <row r="149" spans="2:19" hidden="1" x14ac:dyDescent="0.2">
      <c r="B149" s="48" t="s">
        <v>90</v>
      </c>
      <c r="C149" s="45"/>
      <c r="D149" s="45"/>
      <c r="E149" s="45"/>
      <c r="F149" s="45"/>
      <c r="G149" s="44"/>
      <c r="H149" s="44"/>
      <c r="I149" s="44"/>
      <c r="J149" s="44"/>
      <c r="K149" s="44"/>
      <c r="L149" s="44"/>
      <c r="M149" s="44"/>
      <c r="N149" s="44"/>
      <c r="O149" s="44"/>
      <c r="P149" s="27"/>
    </row>
    <row r="150" spans="2:19" hidden="1" x14ac:dyDescent="0.2">
      <c r="B150" s="48" t="s">
        <v>88</v>
      </c>
      <c r="C150" s="45"/>
      <c r="D150" s="45"/>
      <c r="E150" s="45"/>
      <c r="F150" s="45"/>
      <c r="G150" s="44"/>
      <c r="H150" s="44"/>
      <c r="I150" s="44"/>
      <c r="J150" s="44"/>
      <c r="K150" s="44"/>
      <c r="L150" s="44"/>
      <c r="M150" s="44"/>
      <c r="N150" s="44"/>
      <c r="O150" s="44"/>
      <c r="P150" s="27"/>
    </row>
    <row r="151" spans="2:19" hidden="1" x14ac:dyDescent="0.2">
      <c r="B151" s="48" t="s">
        <v>85</v>
      </c>
      <c r="C151" s="45"/>
      <c r="D151" s="45"/>
      <c r="E151" s="45"/>
      <c r="F151" s="45"/>
      <c r="G151" s="44"/>
      <c r="H151" s="44"/>
      <c r="I151" s="44"/>
      <c r="J151" s="44"/>
      <c r="K151" s="44"/>
      <c r="L151" s="44"/>
      <c r="M151" s="44"/>
      <c r="N151" s="44"/>
      <c r="O151" s="44"/>
      <c r="P151" s="27"/>
    </row>
    <row r="152" spans="2:19" hidden="1" x14ac:dyDescent="0.2">
      <c r="B152" s="48" t="s">
        <v>78</v>
      </c>
      <c r="C152" s="45"/>
      <c r="D152" s="45"/>
      <c r="E152" s="45"/>
      <c r="F152" s="45"/>
      <c r="G152" s="44"/>
      <c r="H152" s="44"/>
      <c r="I152" s="44"/>
      <c r="J152" s="44"/>
      <c r="K152" s="44"/>
      <c r="L152" s="44"/>
      <c r="M152" s="44"/>
      <c r="N152" s="44"/>
      <c r="O152" s="44"/>
      <c r="P152" s="27"/>
    </row>
    <row r="153" spans="2:19" hidden="1" x14ac:dyDescent="0.2">
      <c r="B153" s="48" t="s">
        <v>86</v>
      </c>
      <c r="C153" s="45"/>
      <c r="D153" s="45"/>
      <c r="E153" s="45"/>
      <c r="F153" s="45"/>
      <c r="G153" s="44"/>
      <c r="H153" s="44"/>
      <c r="I153" s="44"/>
      <c r="J153" s="44"/>
      <c r="K153" s="44"/>
      <c r="L153" s="44"/>
      <c r="M153" s="44"/>
      <c r="N153" s="44"/>
      <c r="O153" s="44"/>
      <c r="P153" s="27"/>
    </row>
    <row r="154" spans="2:19" hidden="1" x14ac:dyDescent="0.2">
      <c r="B154" s="48" t="s">
        <v>79</v>
      </c>
      <c r="C154" s="45"/>
      <c r="D154" s="45"/>
      <c r="E154" s="45"/>
      <c r="F154" s="45"/>
      <c r="G154" s="44"/>
      <c r="H154" s="44"/>
      <c r="I154" s="44"/>
      <c r="J154" s="44"/>
      <c r="K154" s="44"/>
      <c r="L154" s="44"/>
      <c r="M154" s="44"/>
      <c r="N154" s="44"/>
      <c r="O154" s="44"/>
      <c r="P154" s="27"/>
    </row>
    <row r="155" spans="2:19" hidden="1" x14ac:dyDescent="0.2">
      <c r="B155" s="48" t="s">
        <v>81</v>
      </c>
      <c r="C155" s="45"/>
      <c r="D155" s="45"/>
      <c r="E155" s="45"/>
      <c r="F155" s="45"/>
      <c r="G155" s="44"/>
      <c r="H155" s="44"/>
      <c r="I155" s="44"/>
      <c r="J155" s="44"/>
      <c r="K155" s="44"/>
      <c r="L155" s="44"/>
      <c r="M155" s="44"/>
      <c r="N155" s="44"/>
      <c r="O155" s="44"/>
      <c r="P155" s="27"/>
    </row>
    <row r="156" spans="2:19" hidden="1" x14ac:dyDescent="0.2">
      <c r="B156" s="48" t="s">
        <v>30</v>
      </c>
      <c r="C156" s="45"/>
      <c r="D156" s="45"/>
      <c r="E156" s="45"/>
      <c r="F156" s="45"/>
      <c r="G156" s="44"/>
      <c r="H156" s="44"/>
      <c r="I156" s="44"/>
      <c r="J156" s="44"/>
      <c r="K156" s="44"/>
      <c r="L156" s="44"/>
      <c r="M156" s="44"/>
      <c r="N156" s="44"/>
      <c r="O156" s="44"/>
      <c r="P156" s="27"/>
    </row>
    <row r="157" spans="2:19" hidden="1" x14ac:dyDescent="0.2">
      <c r="B157" s="48" t="s">
        <v>33</v>
      </c>
      <c r="C157" s="45"/>
      <c r="D157" s="45"/>
      <c r="E157" s="45"/>
      <c r="F157" s="45"/>
      <c r="G157" s="44"/>
      <c r="H157" s="44"/>
      <c r="I157" s="44"/>
      <c r="J157" s="44"/>
      <c r="K157" s="44"/>
      <c r="L157" s="44"/>
      <c r="M157" s="44"/>
      <c r="N157" s="44"/>
      <c r="O157" s="44"/>
      <c r="P157" s="27"/>
    </row>
    <row r="158" spans="2:19" hidden="1" x14ac:dyDescent="0.2">
      <c r="B158" s="48" t="s">
        <v>29</v>
      </c>
      <c r="C158" s="45"/>
      <c r="D158" s="45"/>
      <c r="E158" s="45"/>
      <c r="F158" s="45"/>
      <c r="G158" s="44"/>
      <c r="H158" s="44"/>
      <c r="I158" s="44"/>
      <c r="J158" s="44"/>
      <c r="K158" s="44"/>
      <c r="L158" s="44"/>
      <c r="M158" s="44"/>
      <c r="N158" s="44"/>
      <c r="O158" s="44"/>
      <c r="P158" s="27"/>
    </row>
    <row r="159" spans="2:19" hidden="1" x14ac:dyDescent="0.2">
      <c r="B159" s="48" t="s">
        <v>31</v>
      </c>
      <c r="C159" s="45"/>
      <c r="D159" s="45"/>
      <c r="E159" s="45"/>
      <c r="F159" s="45"/>
      <c r="G159" s="44"/>
      <c r="H159" s="44"/>
      <c r="I159" s="44"/>
      <c r="J159" s="44"/>
      <c r="K159" s="44"/>
      <c r="L159" s="44"/>
      <c r="M159" s="44"/>
      <c r="N159" s="44"/>
      <c r="O159" s="44"/>
      <c r="P159" s="27"/>
    </row>
    <row r="160" spans="2:19" hidden="1" x14ac:dyDescent="0.2">
      <c r="B160" s="48" t="s">
        <v>64</v>
      </c>
      <c r="C160" s="45"/>
      <c r="D160" s="45"/>
      <c r="E160" s="45"/>
      <c r="F160" s="45"/>
      <c r="G160" s="44"/>
      <c r="H160" s="44"/>
      <c r="I160" s="44"/>
      <c r="J160" s="44"/>
      <c r="K160" s="44"/>
      <c r="L160" s="44"/>
      <c r="M160" s="44"/>
      <c r="N160" s="44"/>
      <c r="O160" s="44"/>
      <c r="P160" s="27"/>
    </row>
    <row r="161" spans="2:16" hidden="1" x14ac:dyDescent="0.2">
      <c r="B161" s="48" t="s">
        <v>63</v>
      </c>
      <c r="C161" s="45"/>
      <c r="D161" s="45"/>
      <c r="E161" s="45"/>
      <c r="F161" s="45"/>
      <c r="G161" s="44"/>
      <c r="H161" s="44"/>
      <c r="I161" s="44"/>
      <c r="J161" s="44"/>
      <c r="K161" s="44"/>
      <c r="L161" s="44"/>
      <c r="M161" s="44"/>
      <c r="N161" s="44"/>
      <c r="O161" s="44"/>
      <c r="P161" s="27"/>
    </row>
    <row r="162" spans="2:16" hidden="1" x14ac:dyDescent="0.2">
      <c r="B162" s="48" t="s">
        <v>28</v>
      </c>
      <c r="C162" s="45"/>
      <c r="D162" s="45"/>
      <c r="E162" s="45"/>
      <c r="F162" s="45"/>
      <c r="G162" s="44"/>
      <c r="H162" s="44"/>
      <c r="I162" s="44"/>
      <c r="J162" s="44"/>
      <c r="K162" s="44"/>
      <c r="L162" s="44"/>
      <c r="M162" s="44"/>
      <c r="N162" s="44"/>
      <c r="O162" s="44"/>
      <c r="P162" s="27"/>
    </row>
    <row r="163" spans="2:16" hidden="1" x14ac:dyDescent="0.2">
      <c r="B163" s="48" t="s">
        <v>62</v>
      </c>
      <c r="C163" s="45"/>
      <c r="D163" s="45"/>
      <c r="E163" s="45"/>
      <c r="F163" s="45"/>
      <c r="G163" s="44"/>
      <c r="H163" s="44"/>
      <c r="I163" s="44"/>
      <c r="J163" s="44"/>
      <c r="K163" s="44"/>
      <c r="L163" s="44"/>
      <c r="M163" s="44"/>
      <c r="N163" s="44"/>
      <c r="O163" s="44"/>
      <c r="P163" s="27"/>
    </row>
    <row r="164" spans="2:16" x14ac:dyDescent="0.2">
      <c r="B164" s="45"/>
      <c r="C164" s="45"/>
      <c r="D164" s="45"/>
      <c r="E164" s="45"/>
      <c r="F164" s="45"/>
      <c r="G164" s="44"/>
      <c r="H164" s="44"/>
      <c r="I164" s="44"/>
      <c r="J164" s="44"/>
      <c r="K164" s="44"/>
      <c r="L164" s="44"/>
      <c r="M164" s="44"/>
      <c r="N164" s="44"/>
      <c r="O164" s="44"/>
      <c r="P164" s="27"/>
    </row>
    <row r="165" spans="2:16" x14ac:dyDescent="0.2">
      <c r="B165" s="45"/>
      <c r="C165" s="45"/>
      <c r="D165" s="45"/>
      <c r="E165" s="45"/>
      <c r="F165" s="45"/>
      <c r="G165" s="44"/>
      <c r="H165" s="44"/>
      <c r="I165" s="44"/>
      <c r="J165" s="44"/>
      <c r="K165" s="44"/>
      <c r="L165" s="44"/>
      <c r="M165" s="44"/>
      <c r="N165" s="44"/>
      <c r="O165" s="44"/>
      <c r="P165" s="27"/>
    </row>
    <row r="166" spans="2:16" x14ac:dyDescent="0.2">
      <c r="B166" s="45"/>
      <c r="C166" s="45"/>
      <c r="D166" s="45"/>
      <c r="E166" s="45"/>
      <c r="F166" s="45"/>
      <c r="G166" s="44"/>
      <c r="H166" s="44"/>
      <c r="I166" s="44"/>
      <c r="J166" s="44"/>
      <c r="K166" s="44"/>
      <c r="L166" s="44"/>
      <c r="M166" s="44"/>
      <c r="N166" s="44"/>
      <c r="O166" s="44"/>
      <c r="P166" s="27"/>
    </row>
    <row r="167" spans="2:16" hidden="1" x14ac:dyDescent="0.2">
      <c r="B167" s="45" t="s">
        <v>106</v>
      </c>
      <c r="C167" s="45"/>
      <c r="D167" s="45"/>
      <c r="E167" s="45"/>
      <c r="F167" s="45"/>
      <c r="G167" s="44"/>
      <c r="H167" s="44"/>
      <c r="I167" s="44"/>
      <c r="J167" s="44"/>
      <c r="K167" s="44"/>
      <c r="L167" s="44"/>
      <c r="M167" s="44"/>
      <c r="N167" s="44"/>
      <c r="O167" s="44"/>
      <c r="P167" s="27"/>
    </row>
    <row r="168" spans="2:16" hidden="1" x14ac:dyDescent="0.2">
      <c r="B168" s="48" t="s">
        <v>44</v>
      </c>
      <c r="C168" s="45"/>
      <c r="D168" s="45"/>
      <c r="E168" s="45"/>
      <c r="F168" s="45"/>
      <c r="G168" s="44"/>
      <c r="H168" s="44"/>
      <c r="I168" s="44"/>
      <c r="J168" s="44"/>
      <c r="K168" s="44"/>
      <c r="L168" s="44"/>
      <c r="M168" s="44"/>
      <c r="N168" s="44"/>
      <c r="O168" s="44"/>
    </row>
    <row r="169" spans="2:16" hidden="1" x14ac:dyDescent="0.2">
      <c r="B169" s="48" t="s">
        <v>55</v>
      </c>
      <c r="C169" s="45"/>
      <c r="D169" s="45"/>
      <c r="E169" s="45"/>
      <c r="F169" s="45"/>
      <c r="G169" s="44"/>
      <c r="H169" s="44"/>
      <c r="I169" s="44"/>
      <c r="J169" s="44"/>
      <c r="K169" s="44"/>
      <c r="L169" s="44"/>
      <c r="M169" s="44"/>
      <c r="N169" s="44"/>
      <c r="O169" s="44"/>
    </row>
    <row r="170" spans="2:16" x14ac:dyDescent="0.2">
      <c r="B170" s="44"/>
      <c r="C170" s="45"/>
      <c r="D170" s="45"/>
      <c r="E170" s="45"/>
      <c r="F170" s="45"/>
      <c r="G170" s="44"/>
      <c r="H170" s="44"/>
      <c r="I170" s="44"/>
      <c r="J170" s="44"/>
      <c r="K170" s="44"/>
      <c r="L170" s="44"/>
      <c r="M170" s="44"/>
      <c r="N170" s="44"/>
      <c r="O170" s="44"/>
    </row>
    <row r="171" spans="2:16" x14ac:dyDescent="0.2">
      <c r="B171" s="11"/>
      <c r="C171" s="45"/>
      <c r="D171" s="45"/>
      <c r="E171" s="45"/>
      <c r="F171" s="45"/>
      <c r="G171" s="44"/>
      <c r="H171" s="44"/>
      <c r="I171" s="44"/>
      <c r="J171" s="44"/>
      <c r="K171" s="44"/>
      <c r="L171" s="44"/>
      <c r="M171" s="44"/>
      <c r="N171" s="44"/>
      <c r="O171" s="44"/>
    </row>
    <row r="172" spans="2:16" x14ac:dyDescent="0.2">
      <c r="B172" s="11"/>
      <c r="C172" s="45"/>
      <c r="D172" s="45"/>
      <c r="E172" s="45"/>
      <c r="F172" s="45"/>
      <c r="G172" s="44"/>
      <c r="H172" s="44"/>
      <c r="I172" s="44"/>
      <c r="J172" s="44"/>
      <c r="K172" s="44"/>
      <c r="L172" s="44"/>
      <c r="M172" s="44"/>
      <c r="N172" s="44"/>
      <c r="O172" s="44"/>
    </row>
    <row r="173" spans="2:16" x14ac:dyDescent="0.2">
      <c r="B173" s="11"/>
      <c r="C173" s="45"/>
      <c r="D173" s="45"/>
      <c r="E173" s="45"/>
      <c r="F173" s="45"/>
      <c r="G173" s="44"/>
      <c r="H173" s="44"/>
      <c r="I173" s="44"/>
      <c r="J173" s="44"/>
      <c r="K173" s="44"/>
      <c r="L173" s="44"/>
      <c r="M173" s="44"/>
      <c r="N173" s="44"/>
      <c r="O173" s="44"/>
    </row>
    <row r="174" spans="2:16" x14ac:dyDescent="0.2">
      <c r="B174" s="11"/>
      <c r="C174" s="45"/>
      <c r="D174" s="45"/>
      <c r="E174" s="45"/>
      <c r="F174" s="45"/>
      <c r="G174" s="44"/>
      <c r="H174" s="44"/>
      <c r="I174" s="44"/>
      <c r="J174" s="44"/>
      <c r="K174" s="44"/>
      <c r="L174" s="44"/>
      <c r="M174" s="44"/>
      <c r="N174" s="44"/>
      <c r="O174" s="44"/>
    </row>
    <row r="175" spans="2:16" x14ac:dyDescent="0.2">
      <c r="B175" s="11"/>
      <c r="C175" s="45"/>
      <c r="D175" s="45"/>
      <c r="E175" s="45"/>
      <c r="F175" s="45"/>
      <c r="G175" s="44"/>
      <c r="H175" s="44"/>
      <c r="I175" s="44"/>
      <c r="J175" s="44"/>
      <c r="K175" s="44"/>
      <c r="L175" s="44"/>
      <c r="M175" s="44"/>
      <c r="N175" s="44"/>
      <c r="O175" s="44"/>
    </row>
    <row r="176" spans="2:16" s="27" customFormat="1" ht="25.5" hidden="1" x14ac:dyDescent="0.2">
      <c r="B176" s="6" t="s">
        <v>111</v>
      </c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</row>
    <row r="177" spans="2:15" s="27" customFormat="1" hidden="1" x14ac:dyDescent="0.2">
      <c r="B177" s="7" t="s">
        <v>110</v>
      </c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</row>
    <row r="178" spans="2:15" s="27" customFormat="1" ht="38.25" hidden="1" x14ac:dyDescent="0.2">
      <c r="B178" s="12" t="s">
        <v>52</v>
      </c>
    </row>
    <row r="179" spans="2:15" s="27" customFormat="1" ht="51" hidden="1" x14ac:dyDescent="0.2">
      <c r="B179" s="12" t="s">
        <v>100</v>
      </c>
    </row>
    <row r="180" spans="2:15" s="27" customFormat="1" ht="51" hidden="1" x14ac:dyDescent="0.2">
      <c r="B180" s="12" t="s">
        <v>101</v>
      </c>
    </row>
    <row r="181" spans="2:15" s="27" customFormat="1" ht="76.5" hidden="1" x14ac:dyDescent="0.2">
      <c r="B181" s="12" t="s">
        <v>102</v>
      </c>
    </row>
    <row r="182" spans="2:15" s="27" customFormat="1" ht="51" hidden="1" x14ac:dyDescent="0.2">
      <c r="B182" s="12" t="s">
        <v>103</v>
      </c>
    </row>
    <row r="183" spans="2:15" s="27" customFormat="1" ht="38.25" hidden="1" x14ac:dyDescent="0.2">
      <c r="B183" s="12" t="s">
        <v>104</v>
      </c>
    </row>
    <row r="184" spans="2:15" s="27" customFormat="1" ht="38.25" hidden="1" x14ac:dyDescent="0.2">
      <c r="B184" s="12" t="s">
        <v>92</v>
      </c>
    </row>
    <row r="185" spans="2:15" s="27" customFormat="1" hidden="1" x14ac:dyDescent="0.2">
      <c r="B185" s="12" t="s">
        <v>65</v>
      </c>
    </row>
  </sheetData>
  <sheetProtection algorithmName="SHA-512" hashValue="K/ULLPTsbPJsPNAyiWprBvq4bEE78VS6DFz4f4NVU1/H7v7IVSZTlKZCh0xr8jVzUok1drtenMj4Y3Q2utVI7Q==" saltValue="kOgDwULR5u1/hB168LZmog==" spinCount="100000" sheet="1" objects="1" scenarios="1"/>
  <mergeCells count="64"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25:P25"/>
    <mergeCell ref="B7:P8"/>
    <mergeCell ref="C10:I10"/>
    <mergeCell ref="J10:M10"/>
    <mergeCell ref="N10:P10"/>
    <mergeCell ref="C12:P12"/>
    <mergeCell ref="C14:P14"/>
    <mergeCell ref="C16:P16"/>
    <mergeCell ref="C18:P18"/>
    <mergeCell ref="B20:P20"/>
    <mergeCell ref="C22:P22"/>
    <mergeCell ref="C24:P24"/>
    <mergeCell ref="C26:P26"/>
    <mergeCell ref="B27:P27"/>
    <mergeCell ref="D28:G28"/>
    <mergeCell ref="H28:J28"/>
    <mergeCell ref="K28:M28"/>
    <mergeCell ref="N28:O28"/>
    <mergeCell ref="C40:G40"/>
    <mergeCell ref="H40:L40"/>
    <mergeCell ref="M40:P40"/>
    <mergeCell ref="C30:P30"/>
    <mergeCell ref="B31:P31"/>
    <mergeCell ref="C32:P32"/>
    <mergeCell ref="B33:P33"/>
    <mergeCell ref="C34:P34"/>
    <mergeCell ref="B35:P35"/>
    <mergeCell ref="C36:P36"/>
    <mergeCell ref="B38:P38"/>
    <mergeCell ref="C39:G39"/>
    <mergeCell ref="H39:L39"/>
    <mergeCell ref="M39:P39"/>
    <mergeCell ref="C41:G41"/>
    <mergeCell ref="H41:L41"/>
    <mergeCell ref="M41:P41"/>
    <mergeCell ref="B43:P43"/>
    <mergeCell ref="B45:B46"/>
    <mergeCell ref="D46:F46"/>
    <mergeCell ref="G46:I46"/>
    <mergeCell ref="J46:L46"/>
    <mergeCell ref="M46:O46"/>
    <mergeCell ref="C72:P72"/>
    <mergeCell ref="C73:P73"/>
    <mergeCell ref="C74:P74"/>
    <mergeCell ref="C75:P75"/>
    <mergeCell ref="B48:P48"/>
    <mergeCell ref="B49:P64"/>
    <mergeCell ref="A65:Q65"/>
    <mergeCell ref="B66:B73"/>
    <mergeCell ref="C66:P66"/>
    <mergeCell ref="C67:P67"/>
    <mergeCell ref="C68:P68"/>
    <mergeCell ref="C69:P69"/>
    <mergeCell ref="C70:P70"/>
    <mergeCell ref="C71:P71"/>
  </mergeCells>
  <conditionalFormatting sqref="D46:P46">
    <cfRule type="cellIs" dxfId="74" priority="1" stopIfTrue="1" operator="lessThan">
      <formula>0.7</formula>
    </cfRule>
    <cfRule type="cellIs" dxfId="73" priority="2" stopIfTrue="1" operator="between">
      <formula>0.7</formula>
      <formula>0.89999</formula>
    </cfRule>
    <cfRule type="cellIs" dxfId="72" priority="3" stopIfTrue="1" operator="greaterThanOrEqual">
      <formula>0.9</formula>
    </cfRule>
  </conditionalFormatting>
  <dataValidations count="6">
    <dataValidation type="list" allowBlank="1" showInputMessage="1" showErrorMessage="1" sqref="C75:P75" xr:uid="{443BD5BD-6EAB-45B3-8667-44744B4BA5C2}">
      <formula1>$B$168:$B$169</formula1>
    </dataValidation>
    <dataValidation type="list" allowBlank="1" showInputMessage="1" showErrorMessage="1" sqref="C12:P12" xr:uid="{0DF73E1C-4E5E-4316-9663-BB666DEC64E5}">
      <formula1>$B$137:$B$163</formula1>
    </dataValidation>
    <dataValidation type="list" allowBlank="1" showInputMessage="1" showErrorMessage="1" sqref="C10:I10" xr:uid="{EF97C433-ACAD-4F0E-80C3-7897B238F86E}">
      <formula1>"2024,2025,2026,2027,2028,2029"</formula1>
    </dataValidation>
    <dataValidation type="list" allowBlank="1" showInputMessage="1" showErrorMessage="1" sqref="N10:P10" xr:uid="{DEE15903-2422-41CC-9B95-9876D4ED686B}">
      <formula1>"Economicos,Eficiencia,Eficacia, Efectividad,Calidad"</formula1>
    </dataValidation>
    <dataValidation type="list" allowBlank="1" showInputMessage="1" showErrorMessage="1" sqref="C32:P32 C34:P34 C36:P36" xr:uid="{94719A91-994C-4724-B9AD-AE56FE8862CC}">
      <formula1>$Q$100:$Q$105</formula1>
    </dataValidation>
    <dataValidation type="list" allowBlank="1" showInputMessage="1" showErrorMessage="1" sqref="C18:P18" xr:uid="{BD714FF3-D8C2-49EA-A1B1-03672B6FDA58}">
      <formula1>$B$126:$B$132</formula1>
    </dataValidation>
  </dataValidation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41A10-76BC-438A-BA4A-C5693E0E0327}">
  <dimension ref="A1:V140"/>
  <sheetViews>
    <sheetView topLeftCell="D8" workbookViewId="0">
      <selection activeCell="M10" sqref="M10:O11"/>
    </sheetView>
  </sheetViews>
  <sheetFormatPr baseColWidth="10" defaultRowHeight="30" customHeight="1" x14ac:dyDescent="0.2"/>
  <cols>
    <col min="1" max="1" width="28.5703125" style="24" customWidth="1"/>
    <col min="2" max="2" width="27" style="4" bestFit="1" customWidth="1"/>
    <col min="3" max="12" width="15.7109375" style="4" customWidth="1"/>
    <col min="13" max="13" width="5.28515625" style="4" customWidth="1"/>
    <col min="14" max="14" width="10.7109375" style="4" customWidth="1"/>
    <col min="15" max="15" width="27.5703125" style="4" bestFit="1" customWidth="1"/>
    <col min="16" max="18" width="11.42578125" style="4"/>
    <col min="19" max="19" width="11.42578125" style="2" hidden="1" customWidth="1"/>
    <col min="20" max="16384" width="11.42578125" style="4"/>
  </cols>
  <sheetData>
    <row r="1" spans="1:22" ht="30" customHeight="1" x14ac:dyDescent="0.2">
      <c r="A1" s="208"/>
      <c r="B1" s="209" t="s">
        <v>35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1"/>
      <c r="N1" s="212" t="s">
        <v>36</v>
      </c>
      <c r="O1" s="212"/>
      <c r="P1" s="59"/>
      <c r="Q1" s="59"/>
      <c r="T1" s="59"/>
      <c r="U1" s="59"/>
      <c r="V1" s="59"/>
    </row>
    <row r="2" spans="1:22" ht="30" customHeight="1" x14ac:dyDescent="0.2">
      <c r="A2" s="208"/>
      <c r="B2" s="209" t="s">
        <v>56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1"/>
      <c r="N2" s="212" t="s">
        <v>107</v>
      </c>
      <c r="O2" s="212"/>
      <c r="P2" s="59"/>
      <c r="Q2" s="59"/>
      <c r="S2" s="3">
        <v>0.8</v>
      </c>
      <c r="T2" s="59"/>
      <c r="U2" s="59"/>
      <c r="V2" s="59"/>
    </row>
    <row r="3" spans="1:22" ht="30" customHeight="1" x14ac:dyDescent="0.2">
      <c r="A3" s="208"/>
      <c r="B3" s="209" t="s">
        <v>57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1"/>
      <c r="N3" s="212" t="s">
        <v>108</v>
      </c>
      <c r="O3" s="212"/>
      <c r="P3" s="59"/>
      <c r="Q3" s="59"/>
      <c r="S3" s="3">
        <v>0.79998999999999998</v>
      </c>
      <c r="T3" s="59"/>
      <c r="U3" s="59"/>
      <c r="V3" s="59"/>
    </row>
    <row r="4" spans="1:22" ht="30" customHeight="1" x14ac:dyDescent="0.2">
      <c r="A4" s="208"/>
      <c r="B4" s="209" t="s">
        <v>58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1"/>
      <c r="N4" s="212" t="s">
        <v>40</v>
      </c>
      <c r="O4" s="212"/>
      <c r="P4" s="60"/>
      <c r="Q4" s="60"/>
      <c r="S4" s="3">
        <v>0.65</v>
      </c>
      <c r="T4" s="60"/>
      <c r="U4" s="60"/>
      <c r="V4" s="60"/>
    </row>
    <row r="5" spans="1:22" ht="12.75" x14ac:dyDescent="0.2">
      <c r="A5" s="14"/>
      <c r="B5" s="15"/>
      <c r="C5" s="61"/>
      <c r="D5" s="61"/>
      <c r="E5" s="61"/>
      <c r="F5" s="61"/>
      <c r="G5" s="61"/>
      <c r="H5" s="61"/>
      <c r="I5" s="61"/>
      <c r="J5" s="61"/>
      <c r="K5" s="61"/>
      <c r="L5" s="61"/>
      <c r="M5" s="16"/>
      <c r="N5" s="16"/>
      <c r="O5" s="16"/>
      <c r="P5" s="60"/>
      <c r="Q5" s="60"/>
      <c r="S5" s="3">
        <v>0.64999899999999999</v>
      </c>
      <c r="T5" s="60"/>
      <c r="U5" s="60"/>
      <c r="V5" s="60"/>
    </row>
    <row r="6" spans="1:22" ht="21" customHeight="1" x14ac:dyDescent="0.2">
      <c r="A6" s="62" t="s">
        <v>0</v>
      </c>
      <c r="B6" s="205" t="str">
        <f>IF('1. Consultas sobre envío de Est'!C12="","",'1. Consultas sobre envío de Est'!C12)</f>
        <v>GESTION DE INFORMACION EMPRESARIAL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S6" s="3"/>
    </row>
    <row r="7" spans="1:22" ht="11.25" customHeight="1" thickBot="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S7" s="3"/>
    </row>
    <row r="8" spans="1:22" s="17" customFormat="1" ht="30" customHeight="1" x14ac:dyDescent="0.2">
      <c r="A8" s="213" t="s">
        <v>59</v>
      </c>
      <c r="B8" s="215" t="s">
        <v>20</v>
      </c>
      <c r="C8" s="215" t="str">
        <f>IF('1. Consultas sobre envío de Est'!C12="","",'1. Consultas sobre envío de Est'!C12)</f>
        <v>GESTION DE INFORMACION EMPRESARIAL</v>
      </c>
      <c r="D8" s="215"/>
      <c r="E8" s="215"/>
      <c r="F8" s="215"/>
      <c r="G8" s="215"/>
      <c r="H8" s="215"/>
      <c r="I8" s="215"/>
      <c r="J8" s="215"/>
      <c r="K8" s="215"/>
      <c r="L8" s="215"/>
      <c r="M8" s="215" t="s">
        <v>61</v>
      </c>
      <c r="N8" s="215"/>
      <c r="O8" s="217"/>
      <c r="S8" s="2"/>
    </row>
    <row r="9" spans="1:22" s="19" customFormat="1" ht="30" customHeight="1" thickBot="1" x14ac:dyDescent="0.25">
      <c r="A9" s="225"/>
      <c r="B9" s="226"/>
      <c r="C9" s="71" t="s">
        <v>93</v>
      </c>
      <c r="D9" s="71" t="s">
        <v>60</v>
      </c>
      <c r="E9" s="71" t="s">
        <v>94</v>
      </c>
      <c r="F9" s="71" t="s">
        <v>60</v>
      </c>
      <c r="G9" s="71" t="s">
        <v>95</v>
      </c>
      <c r="H9" s="71" t="s">
        <v>60</v>
      </c>
      <c r="I9" s="71" t="s">
        <v>96</v>
      </c>
      <c r="J9" s="71" t="s">
        <v>60</v>
      </c>
      <c r="K9" s="71" t="s">
        <v>10</v>
      </c>
      <c r="L9" s="71" t="s">
        <v>60</v>
      </c>
      <c r="M9" s="226"/>
      <c r="N9" s="226"/>
      <c r="O9" s="227"/>
      <c r="S9" s="2"/>
    </row>
    <row r="10" spans="1:22" ht="90" customHeight="1" x14ac:dyDescent="0.2">
      <c r="A10" s="228" t="str">
        <f>IF('2. Consultas sobre la aplicació'!M40="","",'2. Consultas sobre la aplicació'!M40)</f>
        <v>Coordinador Grupo de Análisis y Regulación Contable</v>
      </c>
      <c r="B10" s="70" t="str">
        <f>IF('2. Consultas sobre la aplicació'!B40="","",'2. Consultas sobre la aplicació'!B40)</f>
        <v>Número de consultas atendidas oportunamente sobre la aplicación de las normas vigentes bajo NIIF.</v>
      </c>
      <c r="C10" s="69"/>
      <c r="D10" s="222" t="str">
        <f>IF(C10=0,"0",C10/C11)</f>
        <v>0</v>
      </c>
      <c r="E10" s="69"/>
      <c r="F10" s="222" t="str">
        <f>IF(E10=0,"0",E10/E11)</f>
        <v>0</v>
      </c>
      <c r="G10" s="69"/>
      <c r="H10" s="222" t="str">
        <f>IF(G10=0,"0",G10/G11)</f>
        <v>0</v>
      </c>
      <c r="I10" s="69"/>
      <c r="J10" s="222" t="str">
        <f>IF(I10=0,"0",I10/I11)</f>
        <v>0</v>
      </c>
      <c r="K10" s="79">
        <f>+C10+E10+G10+I10</f>
        <v>0</v>
      </c>
      <c r="L10" s="222" t="str">
        <f>IF(K10=0,"0",K10/K11)</f>
        <v>0</v>
      </c>
      <c r="M10" s="223"/>
      <c r="N10" s="223"/>
      <c r="O10" s="224"/>
    </row>
    <row r="11" spans="1:22" ht="117.75" customHeight="1" thickBot="1" x14ac:dyDescent="0.25">
      <c r="A11" s="204"/>
      <c r="B11" s="63" t="str">
        <f>'2. Consultas sobre la aplicació'!B41</f>
        <v>Número total de consultas  recibidas (radicadas) sobre la aplicación de las normas vigentes bajo NIIF.</v>
      </c>
      <c r="C11" s="68"/>
      <c r="D11" s="198"/>
      <c r="E11" s="68"/>
      <c r="F11" s="198"/>
      <c r="G11" s="68"/>
      <c r="H11" s="198"/>
      <c r="I11" s="68"/>
      <c r="J11" s="198"/>
      <c r="K11" s="78">
        <f>+C11+E11+G11+I11</f>
        <v>0</v>
      </c>
      <c r="L11" s="198"/>
      <c r="M11" s="201"/>
      <c r="N11" s="201"/>
      <c r="O11" s="202"/>
    </row>
    <row r="12" spans="1:22" ht="16.5" customHeight="1" x14ac:dyDescent="0.2"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60" spans="19:19" ht="30" customHeight="1" x14ac:dyDescent="0.2">
      <c r="S60" s="5"/>
    </row>
    <row r="130" spans="19:19" ht="30" customHeight="1" x14ac:dyDescent="0.2">
      <c r="S130" s="1"/>
    </row>
    <row r="131" spans="19:19" ht="30" customHeight="1" x14ac:dyDescent="0.2">
      <c r="S131" s="1"/>
    </row>
    <row r="132" spans="19:19" ht="30" customHeight="1" x14ac:dyDescent="0.2">
      <c r="S132" s="1"/>
    </row>
    <row r="133" spans="19:19" ht="30" customHeight="1" x14ac:dyDescent="0.2">
      <c r="S133" s="1"/>
    </row>
    <row r="134" spans="19:19" ht="30" customHeight="1" x14ac:dyDescent="0.2">
      <c r="S134" s="1"/>
    </row>
    <row r="135" spans="19:19" ht="30" customHeight="1" x14ac:dyDescent="0.2">
      <c r="S135" s="1"/>
    </row>
    <row r="136" spans="19:19" ht="30" customHeight="1" x14ac:dyDescent="0.2">
      <c r="S136" s="1"/>
    </row>
    <row r="137" spans="19:19" ht="30" customHeight="1" x14ac:dyDescent="0.2">
      <c r="S137" s="1"/>
    </row>
    <row r="138" spans="19:19" ht="30" customHeight="1" x14ac:dyDescent="0.2">
      <c r="S138" s="1"/>
    </row>
    <row r="139" spans="19:19" ht="30" customHeight="1" x14ac:dyDescent="0.2">
      <c r="S139" s="1"/>
    </row>
    <row r="140" spans="19:19" ht="30" customHeight="1" x14ac:dyDescent="0.2">
      <c r="S140" s="1"/>
    </row>
  </sheetData>
  <sheetProtection algorithmName="SHA-512" hashValue="aqXsH6piLsyPCRsHXluBLm/JZxFk2VWBPTAHovj/ebgutxPzcf2+MkjrUyAqwC/MFhNoltYT0gD8OnvMaHolwQ==" saltValue="LZf2oqELHMl378pknL5S1w==" spinCount="100000" sheet="1" objects="1" scenarios="1"/>
  <mergeCells count="22">
    <mergeCell ref="A1:A4"/>
    <mergeCell ref="B1:M1"/>
    <mergeCell ref="N1:O1"/>
    <mergeCell ref="B2:M2"/>
    <mergeCell ref="N2:O2"/>
    <mergeCell ref="B3:M3"/>
    <mergeCell ref="N3:O3"/>
    <mergeCell ref="B4:M4"/>
    <mergeCell ref="N4:O4"/>
    <mergeCell ref="L10:L11"/>
    <mergeCell ref="M10:O10"/>
    <mergeCell ref="M11:O11"/>
    <mergeCell ref="B6:O6"/>
    <mergeCell ref="A8:A9"/>
    <mergeCell ref="B8:B9"/>
    <mergeCell ref="C8:L8"/>
    <mergeCell ref="M8:O9"/>
    <mergeCell ref="A10:A11"/>
    <mergeCell ref="D10:D11"/>
    <mergeCell ref="F10:F11"/>
    <mergeCell ref="H10:H11"/>
    <mergeCell ref="J10:J11"/>
  </mergeCells>
  <conditionalFormatting sqref="D10:D11">
    <cfRule type="cellIs" dxfId="71" priority="46" stopIfTrue="1" operator="lessThan">
      <formula>0.7</formula>
    </cfRule>
    <cfRule type="cellIs" dxfId="70" priority="47" stopIfTrue="1" operator="between">
      <formula>0.7</formula>
      <formula>0.89999</formula>
    </cfRule>
    <cfRule type="cellIs" dxfId="69" priority="48" stopIfTrue="1" operator="greaterThanOrEqual">
      <formula>0.9</formula>
    </cfRule>
  </conditionalFormatting>
  <conditionalFormatting sqref="F10:F11">
    <cfRule type="cellIs" dxfId="68" priority="43" stopIfTrue="1" operator="lessThan">
      <formula>0.7</formula>
    </cfRule>
    <cfRule type="cellIs" dxfId="67" priority="44" stopIfTrue="1" operator="between">
      <formula>0.7</formula>
      <formula>0.89999</formula>
    </cfRule>
    <cfRule type="cellIs" dxfId="66" priority="45" stopIfTrue="1" operator="greaterThanOrEqual">
      <formula>0.9</formula>
    </cfRule>
  </conditionalFormatting>
  <conditionalFormatting sqref="H10:H11">
    <cfRule type="cellIs" dxfId="65" priority="40" stopIfTrue="1" operator="lessThan">
      <formula>0.7</formula>
    </cfRule>
    <cfRule type="cellIs" dxfId="64" priority="41" stopIfTrue="1" operator="between">
      <formula>0.7</formula>
      <formula>0.89999</formula>
    </cfRule>
    <cfRule type="cellIs" dxfId="63" priority="42" stopIfTrue="1" operator="greaterThanOrEqual">
      <formula>0.9</formula>
    </cfRule>
  </conditionalFormatting>
  <conditionalFormatting sqref="J10:J11">
    <cfRule type="cellIs" dxfId="62" priority="37" stopIfTrue="1" operator="lessThan">
      <formula>0.7</formula>
    </cfRule>
    <cfRule type="cellIs" dxfId="61" priority="38" stopIfTrue="1" operator="between">
      <formula>0.7</formula>
      <formula>0.89999</formula>
    </cfRule>
    <cfRule type="cellIs" dxfId="60" priority="39" stopIfTrue="1" operator="greaterThanOrEqual">
      <formula>0.9</formula>
    </cfRule>
  </conditionalFormatting>
  <conditionalFormatting sqref="L10:L11">
    <cfRule type="cellIs" dxfId="59" priority="1" stopIfTrue="1" operator="lessThan">
      <formula>0.7</formula>
    </cfRule>
    <cfRule type="cellIs" dxfId="58" priority="2" stopIfTrue="1" operator="between">
      <formula>0.7</formula>
      <formula>0.89999</formula>
    </cfRule>
    <cfRule type="cellIs" dxfId="57" priority="3" stopIfTrue="1" operator="greaterThanOrEqual">
      <formula>0.9</formula>
    </cfRule>
  </conditionalFormatting>
  <pageMargins left="0.7" right="0.7" top="0.75" bottom="0.75" header="0.3" footer="0.3"/>
  <ignoredErrors>
    <ignoredError sqref="K10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23268-ACED-418B-9184-F4008D6CBCCD}">
  <dimension ref="A1:S185"/>
  <sheetViews>
    <sheetView workbookViewId="0">
      <selection activeCell="C10" sqref="C10:I10"/>
    </sheetView>
  </sheetViews>
  <sheetFormatPr baseColWidth="10" defaultRowHeight="12.75" x14ac:dyDescent="0.2"/>
  <cols>
    <col min="1" max="1" width="3" style="26" customWidth="1"/>
    <col min="2" max="2" width="30" style="26" customWidth="1"/>
    <col min="3" max="3" width="16.85546875" style="26" customWidth="1"/>
    <col min="4" max="15" width="10" style="26" customWidth="1"/>
    <col min="16" max="16" width="15.42578125" style="26" customWidth="1"/>
    <col min="17" max="18" width="11.7109375" style="26" customWidth="1"/>
    <col min="19" max="19" width="11.42578125" style="27" hidden="1" customWidth="1"/>
    <col min="20" max="16384" width="11.42578125" style="26"/>
  </cols>
  <sheetData>
    <row r="1" spans="2:19" ht="13.5" thickBot="1" x14ac:dyDescent="0.25"/>
    <row r="2" spans="2:19" ht="16.5" customHeight="1" x14ac:dyDescent="0.2">
      <c r="B2" s="83"/>
      <c r="C2" s="86" t="s">
        <v>35</v>
      </c>
      <c r="D2" s="87"/>
      <c r="E2" s="87"/>
      <c r="F2" s="87"/>
      <c r="G2" s="87"/>
      <c r="H2" s="87"/>
      <c r="I2" s="87"/>
      <c r="J2" s="87"/>
      <c r="K2" s="87"/>
      <c r="L2" s="87"/>
      <c r="M2" s="88"/>
      <c r="N2" s="89" t="s">
        <v>98</v>
      </c>
      <c r="O2" s="90"/>
      <c r="P2" s="91"/>
      <c r="S2" s="28">
        <v>0.8</v>
      </c>
    </row>
    <row r="3" spans="2:19" ht="15.75" customHeight="1" x14ac:dyDescent="0.2">
      <c r="B3" s="84"/>
      <c r="C3" s="92" t="s">
        <v>37</v>
      </c>
      <c r="D3" s="93"/>
      <c r="E3" s="93"/>
      <c r="F3" s="93"/>
      <c r="G3" s="93"/>
      <c r="H3" s="93"/>
      <c r="I3" s="93"/>
      <c r="J3" s="93"/>
      <c r="K3" s="93"/>
      <c r="L3" s="93"/>
      <c r="M3" s="94"/>
      <c r="N3" s="95" t="s">
        <v>107</v>
      </c>
      <c r="O3" s="96"/>
      <c r="P3" s="97"/>
      <c r="S3" s="28">
        <v>0.79998999999999998</v>
      </c>
    </row>
    <row r="4" spans="2:19" ht="15.75" customHeight="1" x14ac:dyDescent="0.2">
      <c r="B4" s="84"/>
      <c r="C4" s="92" t="s">
        <v>38</v>
      </c>
      <c r="D4" s="93"/>
      <c r="E4" s="93"/>
      <c r="F4" s="93"/>
      <c r="G4" s="93"/>
      <c r="H4" s="93"/>
      <c r="I4" s="93"/>
      <c r="J4" s="93"/>
      <c r="K4" s="93"/>
      <c r="L4" s="93"/>
      <c r="M4" s="94"/>
      <c r="N4" s="95" t="s">
        <v>99</v>
      </c>
      <c r="O4" s="96"/>
      <c r="P4" s="97"/>
      <c r="S4" s="28">
        <v>0.65</v>
      </c>
    </row>
    <row r="5" spans="2:19" ht="16.5" customHeight="1" thickBot="1" x14ac:dyDescent="0.25">
      <c r="B5" s="85"/>
      <c r="C5" s="98" t="s">
        <v>39</v>
      </c>
      <c r="D5" s="99"/>
      <c r="E5" s="99"/>
      <c r="F5" s="99"/>
      <c r="G5" s="99"/>
      <c r="H5" s="99"/>
      <c r="I5" s="99"/>
      <c r="J5" s="99"/>
      <c r="K5" s="99"/>
      <c r="L5" s="99"/>
      <c r="M5" s="100"/>
      <c r="N5" s="101" t="s">
        <v>40</v>
      </c>
      <c r="O5" s="102"/>
      <c r="P5" s="103"/>
      <c r="S5" s="28">
        <v>0.64999899999999999</v>
      </c>
    </row>
    <row r="6" spans="2:19" ht="3" customHeight="1" thickBot="1" x14ac:dyDescent="0.25">
      <c r="S6" s="28"/>
    </row>
    <row r="7" spans="2:19" x14ac:dyDescent="0.2">
      <c r="B7" s="109" t="s">
        <v>43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1"/>
      <c r="S7" s="28"/>
    </row>
    <row r="8" spans="2:19" ht="13.5" thickBot="1" x14ac:dyDescent="0.25">
      <c r="B8" s="112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4"/>
    </row>
    <row r="9" spans="2:19" ht="3" customHeight="1" thickBot="1" x14ac:dyDescent="0.25">
      <c r="B9" s="29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</row>
    <row r="10" spans="2:19" ht="26.25" customHeight="1" thickBot="1" x14ac:dyDescent="0.25">
      <c r="B10" s="13" t="s">
        <v>53</v>
      </c>
      <c r="C10" s="121">
        <v>2026</v>
      </c>
      <c r="D10" s="122"/>
      <c r="E10" s="122"/>
      <c r="F10" s="122"/>
      <c r="G10" s="122"/>
      <c r="H10" s="122"/>
      <c r="I10" s="123"/>
      <c r="J10" s="115" t="s">
        <v>1</v>
      </c>
      <c r="K10" s="116"/>
      <c r="L10" s="116"/>
      <c r="M10" s="117"/>
      <c r="N10" s="118" t="s">
        <v>120</v>
      </c>
      <c r="O10" s="119"/>
      <c r="P10" s="120"/>
    </row>
    <row r="11" spans="2:19" ht="3" customHeight="1" thickBot="1" x14ac:dyDescent="0.25"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1"/>
    </row>
    <row r="12" spans="2:19" ht="30" customHeight="1" thickBot="1" x14ac:dyDescent="0.25">
      <c r="B12" s="13" t="s">
        <v>0</v>
      </c>
      <c r="C12" s="104" t="s">
        <v>82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5"/>
    </row>
    <row r="13" spans="2:19" ht="3" customHeight="1" thickBot="1" x14ac:dyDescent="0.25"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1"/>
    </row>
    <row r="14" spans="2:19" ht="30" customHeight="1" thickBot="1" x14ac:dyDescent="0.25">
      <c r="B14" s="13" t="s">
        <v>6</v>
      </c>
      <c r="C14" s="106" t="s">
        <v>153</v>
      </c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8"/>
    </row>
    <row r="15" spans="2:19" ht="3" customHeight="1" thickBot="1" x14ac:dyDescent="0.25"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1"/>
    </row>
    <row r="16" spans="2:19" ht="30" customHeight="1" thickBot="1" x14ac:dyDescent="0.25">
      <c r="B16" s="13" t="s">
        <v>24</v>
      </c>
      <c r="C16" s="118" t="s">
        <v>154</v>
      </c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20"/>
    </row>
    <row r="17" spans="1:16" ht="4.5" customHeight="1" thickBot="1" x14ac:dyDescent="0.25">
      <c r="B17" s="29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1"/>
    </row>
    <row r="18" spans="1:16" ht="30" customHeight="1" thickBot="1" x14ac:dyDescent="0.25">
      <c r="B18" s="13" t="s">
        <v>11</v>
      </c>
      <c r="C18" s="133" t="s">
        <v>114</v>
      </c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5"/>
    </row>
    <row r="19" spans="1:16" ht="3" customHeight="1" thickBot="1" x14ac:dyDescent="0.25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1"/>
    </row>
    <row r="20" spans="1:16" ht="16.5" customHeight="1" thickBot="1" x14ac:dyDescent="0.25">
      <c r="B20" s="136" t="s">
        <v>25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8"/>
    </row>
    <row r="21" spans="1:16" ht="3" customHeight="1" thickBot="1" x14ac:dyDescent="0.25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1"/>
    </row>
    <row r="22" spans="1:16" ht="51" customHeight="1" thickBot="1" x14ac:dyDescent="0.25">
      <c r="B22" s="13" t="s">
        <v>3</v>
      </c>
      <c r="C22" s="124" t="s">
        <v>155</v>
      </c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</row>
    <row r="23" spans="1:16" ht="3" customHeight="1" thickBot="1" x14ac:dyDescent="0.25"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1"/>
    </row>
    <row r="24" spans="1:16" ht="93.75" customHeight="1" thickBot="1" x14ac:dyDescent="0.25">
      <c r="B24" s="13" t="s">
        <v>12</v>
      </c>
      <c r="C24" s="127" t="s">
        <v>156</v>
      </c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</row>
    <row r="25" spans="1:16" ht="3" customHeight="1" thickBot="1" x14ac:dyDescent="0.25">
      <c r="B25" s="130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6" ht="13.5" customHeight="1" thickBot="1" x14ac:dyDescent="0.25">
      <c r="B26" s="13" t="s">
        <v>2</v>
      </c>
      <c r="C26" s="144">
        <v>0.9</v>
      </c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6"/>
    </row>
    <row r="27" spans="1:16" ht="3" customHeight="1" thickBot="1" x14ac:dyDescent="0.25">
      <c r="B27" s="147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9"/>
    </row>
    <row r="28" spans="1:16" ht="12.75" customHeight="1" thickBot="1" x14ac:dyDescent="0.25">
      <c r="B28" s="13" t="s">
        <v>13</v>
      </c>
      <c r="C28" s="33" t="s">
        <v>14</v>
      </c>
      <c r="D28" s="150" t="s">
        <v>133</v>
      </c>
      <c r="E28" s="145"/>
      <c r="F28" s="145"/>
      <c r="G28" s="146"/>
      <c r="H28" s="151" t="s">
        <v>15</v>
      </c>
      <c r="I28" s="151"/>
      <c r="J28" s="151"/>
      <c r="K28" s="150" t="s">
        <v>125</v>
      </c>
      <c r="L28" s="145"/>
      <c r="M28" s="146"/>
      <c r="N28" s="152" t="s">
        <v>16</v>
      </c>
      <c r="O28" s="153"/>
      <c r="P28" s="34" t="s">
        <v>126</v>
      </c>
    </row>
    <row r="29" spans="1:16" ht="3" customHeight="1" thickBot="1" x14ac:dyDescent="0.25"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1"/>
    </row>
    <row r="30" spans="1:16" ht="13.5" thickBot="1" x14ac:dyDescent="0.25">
      <c r="B30" s="13" t="s">
        <v>7</v>
      </c>
      <c r="C30" s="139" t="s">
        <v>97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5"/>
    </row>
    <row r="31" spans="1:16" ht="3" customHeight="1" thickBot="1" x14ac:dyDescent="0.25">
      <c r="B31" s="140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2"/>
    </row>
    <row r="32" spans="1:16" ht="13.5" thickBot="1" x14ac:dyDescent="0.25">
      <c r="B32" s="13" t="s">
        <v>4</v>
      </c>
      <c r="C32" s="143" t="s">
        <v>48</v>
      </c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5"/>
    </row>
    <row r="33" spans="2:16" ht="3" customHeight="1" thickBot="1" x14ac:dyDescent="0.25">
      <c r="B33" s="140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2"/>
    </row>
    <row r="34" spans="2:16" ht="26.25" thickBot="1" x14ac:dyDescent="0.25">
      <c r="B34" s="13" t="s">
        <v>22</v>
      </c>
      <c r="C34" s="143" t="s">
        <v>48</v>
      </c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5"/>
    </row>
    <row r="35" spans="2:16" ht="3" customHeight="1" thickBot="1" x14ac:dyDescent="0.25">
      <c r="B35" s="154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6"/>
    </row>
    <row r="36" spans="2:16" ht="16.5" customHeight="1" thickBot="1" x14ac:dyDescent="0.25">
      <c r="B36" s="13" t="s">
        <v>42</v>
      </c>
      <c r="C36" s="139" t="s">
        <v>48</v>
      </c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5"/>
    </row>
    <row r="37" spans="2:16" ht="3" customHeight="1" thickBot="1" x14ac:dyDescent="0.25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</row>
    <row r="38" spans="2:16" ht="13.5" thickBot="1" x14ac:dyDescent="0.25">
      <c r="B38" s="238" t="s">
        <v>17</v>
      </c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40"/>
    </row>
    <row r="39" spans="2:16" ht="27" customHeight="1" thickBot="1" x14ac:dyDescent="0.25">
      <c r="B39" s="67" t="s">
        <v>21</v>
      </c>
      <c r="C39" s="241" t="s">
        <v>18</v>
      </c>
      <c r="D39" s="241"/>
      <c r="E39" s="241"/>
      <c r="F39" s="241"/>
      <c r="G39" s="241"/>
      <c r="H39" s="241" t="s">
        <v>7</v>
      </c>
      <c r="I39" s="241"/>
      <c r="J39" s="241"/>
      <c r="K39" s="241"/>
      <c r="L39" s="241"/>
      <c r="M39" s="241" t="s">
        <v>19</v>
      </c>
      <c r="N39" s="241"/>
      <c r="O39" s="241"/>
      <c r="P39" s="242"/>
    </row>
    <row r="40" spans="2:16" ht="78" customHeight="1" x14ac:dyDescent="0.2">
      <c r="B40" s="66" t="s">
        <v>157</v>
      </c>
      <c r="C40" s="233" t="s">
        <v>158</v>
      </c>
      <c r="D40" s="233"/>
      <c r="E40" s="233"/>
      <c r="F40" s="233"/>
      <c r="G40" s="233"/>
      <c r="H40" s="234" t="s">
        <v>129</v>
      </c>
      <c r="I40" s="234"/>
      <c r="J40" s="234"/>
      <c r="K40" s="234"/>
      <c r="L40" s="234"/>
      <c r="M40" s="235" t="s">
        <v>159</v>
      </c>
      <c r="N40" s="236"/>
      <c r="O40" s="236"/>
      <c r="P40" s="237"/>
    </row>
    <row r="41" spans="2:16" ht="66" customHeight="1" thickBot="1" x14ac:dyDescent="0.25">
      <c r="B41" s="64" t="s">
        <v>160</v>
      </c>
      <c r="C41" s="229" t="s">
        <v>161</v>
      </c>
      <c r="D41" s="229"/>
      <c r="E41" s="229"/>
      <c r="F41" s="229"/>
      <c r="G41" s="229"/>
      <c r="H41" s="229" t="s">
        <v>129</v>
      </c>
      <c r="I41" s="229"/>
      <c r="J41" s="229"/>
      <c r="K41" s="229"/>
      <c r="L41" s="229"/>
      <c r="M41" s="230" t="s">
        <v>159</v>
      </c>
      <c r="N41" s="231"/>
      <c r="O41" s="231"/>
      <c r="P41" s="232"/>
    </row>
    <row r="42" spans="2:16" ht="3" customHeight="1" thickBot="1" x14ac:dyDescent="0.25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</row>
    <row r="43" spans="2:16" ht="13.5" customHeight="1" thickBot="1" x14ac:dyDescent="0.25">
      <c r="B43" s="136" t="s">
        <v>8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3" customHeight="1" thickBot="1" x14ac:dyDescent="0.25"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9"/>
    </row>
    <row r="45" spans="2:16" x14ac:dyDescent="0.2">
      <c r="B45" s="183" t="s">
        <v>20</v>
      </c>
      <c r="C45" s="56" t="s">
        <v>9</v>
      </c>
      <c r="D45" s="40" t="s">
        <v>66</v>
      </c>
      <c r="E45" s="40" t="s">
        <v>67</v>
      </c>
      <c r="F45" s="40" t="s">
        <v>68</v>
      </c>
      <c r="G45" s="40" t="s">
        <v>69</v>
      </c>
      <c r="H45" s="40" t="s">
        <v>70</v>
      </c>
      <c r="I45" s="40" t="s">
        <v>71</v>
      </c>
      <c r="J45" s="40" t="s">
        <v>72</v>
      </c>
      <c r="K45" s="40" t="s">
        <v>73</v>
      </c>
      <c r="L45" s="40" t="s">
        <v>74</v>
      </c>
      <c r="M45" s="40" t="s">
        <v>75</v>
      </c>
      <c r="N45" s="40" t="s">
        <v>76</v>
      </c>
      <c r="O45" s="40" t="s">
        <v>77</v>
      </c>
      <c r="P45" s="41" t="s">
        <v>23</v>
      </c>
    </row>
    <row r="46" spans="2:16" ht="13.5" thickBot="1" x14ac:dyDescent="0.25">
      <c r="B46" s="184"/>
      <c r="C46" s="57" t="s">
        <v>10</v>
      </c>
      <c r="D46" s="188" t="str">
        <f>'3.1. Capacitaciones internas y '!D10</f>
        <v>0</v>
      </c>
      <c r="E46" s="188"/>
      <c r="F46" s="188"/>
      <c r="G46" s="188" t="str">
        <f>'3.1. Capacitaciones internas y '!F10</f>
        <v>0</v>
      </c>
      <c r="H46" s="188"/>
      <c r="I46" s="188"/>
      <c r="J46" s="188" t="str">
        <f>'3.1. Capacitaciones internas y '!H10</f>
        <v>0</v>
      </c>
      <c r="K46" s="188"/>
      <c r="L46" s="188"/>
      <c r="M46" s="188" t="str">
        <f>'3.1. Capacitaciones internas y '!J10</f>
        <v>0</v>
      </c>
      <c r="N46" s="188"/>
      <c r="O46" s="188"/>
      <c r="P46" s="58" t="str">
        <f>'3.1. Capacitaciones internas y '!L10</f>
        <v>0</v>
      </c>
    </row>
    <row r="47" spans="2:16" ht="3" customHeight="1" thickBot="1" x14ac:dyDescent="0.25">
      <c r="B47" s="52">
        <v>0.9</v>
      </c>
      <c r="C47" s="53"/>
      <c r="D47" s="53"/>
      <c r="E47" s="53"/>
      <c r="F47" s="54">
        <f>+$C$26</f>
        <v>0.9</v>
      </c>
      <c r="G47" s="53"/>
      <c r="H47" s="53"/>
      <c r="I47" s="54">
        <f>+$C$26</f>
        <v>0.9</v>
      </c>
      <c r="J47" s="53"/>
      <c r="K47" s="53"/>
      <c r="L47" s="54">
        <f>+$C$26</f>
        <v>0.9</v>
      </c>
      <c r="M47" s="53"/>
      <c r="N47" s="53"/>
      <c r="O47" s="54">
        <f>+$C$26</f>
        <v>0.9</v>
      </c>
      <c r="P47" s="54">
        <f>+$C$26</f>
        <v>0.9</v>
      </c>
    </row>
    <row r="48" spans="2:16" ht="22.5" customHeight="1" thickBot="1" x14ac:dyDescent="0.25">
      <c r="B48" s="185" t="s">
        <v>119</v>
      </c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7"/>
    </row>
    <row r="49" spans="2:16" x14ac:dyDescent="0.2">
      <c r="B49" s="173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5"/>
    </row>
    <row r="50" spans="2:16" x14ac:dyDescent="0.2">
      <c r="B50" s="176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8"/>
    </row>
    <row r="51" spans="2:16" x14ac:dyDescent="0.2">
      <c r="B51" s="176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8"/>
    </row>
    <row r="52" spans="2:16" x14ac:dyDescent="0.2">
      <c r="B52" s="176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8"/>
    </row>
    <row r="53" spans="2:16" x14ac:dyDescent="0.2">
      <c r="B53" s="176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x14ac:dyDescent="0.2">
      <c r="B54" s="176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8"/>
    </row>
    <row r="55" spans="2:16" x14ac:dyDescent="0.2">
      <c r="B55" s="176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8"/>
    </row>
    <row r="56" spans="2:16" x14ac:dyDescent="0.2">
      <c r="B56" s="176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8"/>
    </row>
    <row r="57" spans="2:16" x14ac:dyDescent="0.2">
      <c r="B57" s="176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8"/>
    </row>
    <row r="58" spans="2:16" x14ac:dyDescent="0.2">
      <c r="B58" s="176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8"/>
    </row>
    <row r="59" spans="2:16" x14ac:dyDescent="0.2">
      <c r="B59" s="176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8"/>
    </row>
    <row r="60" spans="2:16" x14ac:dyDescent="0.2">
      <c r="B60" s="176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8"/>
    </row>
    <row r="61" spans="2:16" x14ac:dyDescent="0.2">
      <c r="B61" s="176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8"/>
    </row>
    <row r="62" spans="2:16" x14ac:dyDescent="0.2">
      <c r="B62" s="176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8"/>
    </row>
    <row r="63" spans="2:16" x14ac:dyDescent="0.2">
      <c r="B63" s="176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8"/>
    </row>
    <row r="64" spans="2:16" ht="13.5" thickBot="1" x14ac:dyDescent="0.25">
      <c r="B64" s="179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1"/>
    </row>
    <row r="65" spans="1:19" s="32" customFormat="1" ht="3" customHeight="1" thickBot="1" x14ac:dyDescent="0.25">
      <c r="A65" s="182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S65" s="42"/>
    </row>
    <row r="66" spans="1:19" ht="15" customHeight="1" x14ac:dyDescent="0.2">
      <c r="B66" s="171" t="s">
        <v>5</v>
      </c>
      <c r="C66" s="168" t="s">
        <v>135</v>
      </c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70"/>
    </row>
    <row r="67" spans="1:19" ht="49.5" customHeight="1" x14ac:dyDescent="0.2">
      <c r="B67" s="172"/>
      <c r="C67" s="192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4"/>
    </row>
    <row r="68" spans="1:19" ht="15" customHeight="1" x14ac:dyDescent="0.2">
      <c r="B68" s="172"/>
      <c r="C68" s="189" t="s">
        <v>136</v>
      </c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191"/>
    </row>
    <row r="69" spans="1:19" ht="49.5" customHeight="1" x14ac:dyDescent="0.2">
      <c r="B69" s="172"/>
      <c r="C69" s="192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4"/>
    </row>
    <row r="70" spans="1:19" ht="17.25" customHeight="1" x14ac:dyDescent="0.2">
      <c r="B70" s="172"/>
      <c r="C70" s="189" t="s">
        <v>137</v>
      </c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191"/>
    </row>
    <row r="71" spans="1:19" ht="53.25" customHeight="1" x14ac:dyDescent="0.2">
      <c r="B71" s="172"/>
      <c r="C71" s="192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4"/>
    </row>
    <row r="72" spans="1:19" ht="18" customHeight="1" x14ac:dyDescent="0.2">
      <c r="B72" s="172"/>
      <c r="C72" s="189" t="s">
        <v>177</v>
      </c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191"/>
    </row>
    <row r="73" spans="1:19" ht="49.5" customHeight="1" thickBot="1" x14ac:dyDescent="0.25">
      <c r="B73" s="172"/>
      <c r="C73" s="192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4"/>
    </row>
    <row r="74" spans="1:19" ht="30.75" customHeight="1" thickBot="1" x14ac:dyDescent="0.25">
      <c r="B74" s="13" t="s">
        <v>41</v>
      </c>
      <c r="C74" s="139" t="s">
        <v>134</v>
      </c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5"/>
    </row>
    <row r="75" spans="1:19" ht="27.75" customHeight="1" thickBot="1" x14ac:dyDescent="0.25">
      <c r="B75" s="13" t="s">
        <v>54</v>
      </c>
      <c r="C75" s="195" t="s">
        <v>55</v>
      </c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6"/>
    </row>
    <row r="78" spans="1:19" x14ac:dyDescent="0.2">
      <c r="C78" s="43"/>
    </row>
    <row r="79" spans="1:19" hidden="1" x14ac:dyDescent="0.2">
      <c r="C79" s="26">
        <v>2018</v>
      </c>
    </row>
    <row r="80" spans="1:19" hidden="1" x14ac:dyDescent="0.2">
      <c r="C80" s="26">
        <v>2019</v>
      </c>
    </row>
    <row r="86" spans="2:15" s="27" customFormat="1" x14ac:dyDescent="0.2"/>
    <row r="87" spans="2:15" s="27" customForma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</row>
    <row r="88" spans="2:15" s="27" customForma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</row>
    <row r="89" spans="2:15" s="27" customForma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</row>
    <row r="90" spans="2:15" s="27" customForma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</row>
    <row r="91" spans="2:15" s="27" customFormat="1" x14ac:dyDescent="0.2">
      <c r="B91" s="45"/>
      <c r="C91" s="45"/>
      <c r="D91" s="45"/>
      <c r="E91" s="45"/>
      <c r="F91" s="45"/>
      <c r="G91" s="44"/>
      <c r="H91" s="44"/>
      <c r="I91" s="44"/>
      <c r="J91" s="44"/>
      <c r="K91" s="44"/>
      <c r="L91" s="44"/>
      <c r="M91" s="44"/>
      <c r="N91" s="44"/>
      <c r="O91" s="44"/>
    </row>
    <row r="92" spans="2:15" s="27" customFormat="1" x14ac:dyDescent="0.2">
      <c r="B92" s="45"/>
      <c r="C92" s="45"/>
      <c r="D92" s="45"/>
      <c r="E92" s="45"/>
      <c r="F92" s="45"/>
      <c r="G92" s="44"/>
      <c r="H92" s="44"/>
      <c r="I92" s="44"/>
      <c r="J92" s="44"/>
      <c r="K92" s="44"/>
      <c r="L92" s="44"/>
      <c r="M92" s="44"/>
      <c r="N92" s="44"/>
      <c r="O92" s="44"/>
    </row>
    <row r="93" spans="2:15" s="27" customFormat="1" x14ac:dyDescent="0.2">
      <c r="B93" s="45"/>
      <c r="C93" s="45"/>
      <c r="D93" s="45"/>
      <c r="E93" s="45"/>
      <c r="F93" s="45"/>
      <c r="G93" s="44"/>
      <c r="H93" s="44"/>
      <c r="I93" s="44"/>
      <c r="J93" s="44"/>
      <c r="K93" s="44"/>
      <c r="L93" s="44"/>
      <c r="M93" s="44"/>
      <c r="N93" s="44"/>
      <c r="O93" s="44"/>
    </row>
    <row r="94" spans="2:15" s="27" customFormat="1" x14ac:dyDescent="0.2">
      <c r="B94" s="45"/>
      <c r="C94" s="45"/>
      <c r="D94" s="45"/>
      <c r="E94" s="45"/>
      <c r="F94" s="45"/>
      <c r="G94" s="44"/>
      <c r="H94" s="44"/>
      <c r="I94" s="44"/>
      <c r="J94" s="44"/>
      <c r="K94" s="44"/>
      <c r="L94" s="44"/>
      <c r="M94" s="44"/>
      <c r="N94" s="44"/>
      <c r="O94" s="44"/>
    </row>
    <row r="95" spans="2:15" s="27" customFormat="1" x14ac:dyDescent="0.2">
      <c r="B95" s="45"/>
      <c r="C95" s="45"/>
      <c r="D95" s="45"/>
      <c r="E95" s="45"/>
      <c r="F95" s="45"/>
      <c r="G95" s="44"/>
      <c r="H95" s="44"/>
      <c r="I95" s="44"/>
      <c r="J95" s="44"/>
      <c r="K95" s="44"/>
      <c r="L95" s="44"/>
      <c r="M95" s="44"/>
      <c r="N95" s="44"/>
      <c r="O95" s="44"/>
    </row>
    <row r="96" spans="2:15" s="27" customFormat="1" x14ac:dyDescent="0.2">
      <c r="B96" s="45"/>
      <c r="C96" s="45"/>
      <c r="D96" s="45"/>
      <c r="E96" s="45"/>
      <c r="F96" s="45"/>
      <c r="G96" s="44"/>
      <c r="H96" s="44"/>
      <c r="I96" s="44"/>
      <c r="J96" s="44"/>
      <c r="K96" s="44"/>
      <c r="L96" s="44"/>
      <c r="M96" s="44"/>
      <c r="N96" s="44"/>
      <c r="O96" s="44"/>
    </row>
    <row r="97" spans="2:17" s="27" customFormat="1" x14ac:dyDescent="0.2">
      <c r="B97" s="45"/>
      <c r="C97" s="45"/>
      <c r="D97" s="45"/>
      <c r="E97" s="45"/>
      <c r="F97" s="45"/>
      <c r="G97" s="44"/>
      <c r="H97" s="44"/>
      <c r="I97" s="44"/>
      <c r="J97" s="44"/>
      <c r="K97" s="44"/>
      <c r="L97" s="44"/>
      <c r="M97" s="44"/>
      <c r="N97" s="44"/>
      <c r="O97" s="44"/>
      <c r="P97" s="46"/>
    </row>
    <row r="98" spans="2:17" s="27" customFormat="1" x14ac:dyDescent="0.2">
      <c r="B98" s="45"/>
      <c r="C98" s="45"/>
      <c r="D98" s="45"/>
      <c r="E98" s="45"/>
      <c r="F98" s="45"/>
      <c r="G98" s="44"/>
      <c r="H98" s="44"/>
      <c r="I98" s="44"/>
      <c r="J98" s="44"/>
      <c r="K98" s="44"/>
      <c r="L98" s="44"/>
      <c r="M98" s="44"/>
      <c r="N98" s="44"/>
      <c r="O98" s="44"/>
      <c r="P98" s="46"/>
    </row>
    <row r="99" spans="2:17" s="27" customFormat="1" x14ac:dyDescent="0.2">
      <c r="B99" s="45"/>
      <c r="C99" s="45"/>
      <c r="D99" s="45"/>
      <c r="E99" s="45"/>
      <c r="F99" s="45"/>
      <c r="G99" s="44"/>
      <c r="H99" s="44"/>
      <c r="I99" s="44"/>
      <c r="J99" s="44"/>
      <c r="K99" s="44"/>
      <c r="L99" s="44"/>
      <c r="M99" s="44"/>
      <c r="N99" s="44"/>
      <c r="O99" s="44"/>
      <c r="P99" s="46"/>
    </row>
    <row r="100" spans="2:17" s="27" customFormat="1" x14ac:dyDescent="0.2">
      <c r="B100" s="45"/>
      <c r="C100" s="45"/>
      <c r="D100" s="45"/>
      <c r="E100" s="45"/>
      <c r="F100" s="45"/>
      <c r="G100" s="44"/>
      <c r="H100" s="44"/>
      <c r="I100" s="44"/>
      <c r="J100" s="44"/>
      <c r="K100" s="44"/>
      <c r="L100" s="44"/>
      <c r="M100" s="44"/>
      <c r="N100" s="44"/>
      <c r="O100" s="44"/>
      <c r="P100" s="46"/>
      <c r="Q100" s="47" t="s">
        <v>46</v>
      </c>
    </row>
    <row r="101" spans="2:17" s="27" customFormat="1" x14ac:dyDescent="0.2">
      <c r="B101" s="48"/>
      <c r="C101" s="48"/>
      <c r="D101" s="45"/>
      <c r="E101" s="45"/>
      <c r="F101" s="45"/>
      <c r="G101" s="44"/>
      <c r="H101" s="44"/>
      <c r="I101" s="44"/>
      <c r="J101" s="44"/>
      <c r="K101" s="44"/>
      <c r="L101" s="44"/>
      <c r="M101" s="44"/>
      <c r="N101" s="44"/>
      <c r="O101" s="44"/>
      <c r="P101" s="46"/>
      <c r="Q101" s="47" t="s">
        <v>47</v>
      </c>
    </row>
    <row r="102" spans="2:17" s="27" customFormat="1" x14ac:dyDescent="0.2">
      <c r="B102" s="48"/>
      <c r="C102" s="48"/>
      <c r="D102" s="45"/>
      <c r="E102" s="45"/>
      <c r="F102" s="45"/>
      <c r="G102" s="44"/>
      <c r="H102" s="44"/>
      <c r="I102" s="44"/>
      <c r="J102" s="44"/>
      <c r="K102" s="44"/>
      <c r="L102" s="44"/>
      <c r="M102" s="44"/>
      <c r="N102" s="44"/>
      <c r="O102" s="44"/>
      <c r="P102" s="46"/>
      <c r="Q102" s="47" t="s">
        <v>49</v>
      </c>
    </row>
    <row r="103" spans="2:17" s="27" customFormat="1" x14ac:dyDescent="0.2">
      <c r="B103" s="48"/>
      <c r="C103" s="48"/>
      <c r="D103" s="45"/>
      <c r="E103" s="45"/>
      <c r="F103" s="45"/>
      <c r="G103" s="44"/>
      <c r="H103" s="44"/>
      <c r="I103" s="44"/>
      <c r="J103" s="44"/>
      <c r="K103" s="44"/>
      <c r="L103" s="44"/>
      <c r="M103" s="44"/>
      <c r="N103" s="44"/>
      <c r="O103" s="44"/>
      <c r="P103" s="46"/>
      <c r="Q103" s="47" t="s">
        <v>48</v>
      </c>
    </row>
    <row r="104" spans="2:17" s="27" customFormat="1" x14ac:dyDescent="0.2">
      <c r="B104" s="45"/>
      <c r="C104" s="48"/>
      <c r="D104" s="45"/>
      <c r="E104" s="45"/>
      <c r="F104" s="45"/>
      <c r="G104" s="44"/>
      <c r="H104" s="44"/>
      <c r="I104" s="44"/>
      <c r="J104" s="44"/>
      <c r="K104" s="44"/>
      <c r="L104" s="44"/>
      <c r="M104" s="49"/>
      <c r="N104" s="44"/>
      <c r="O104" s="44"/>
      <c r="P104" s="46"/>
      <c r="Q104" s="47" t="s">
        <v>50</v>
      </c>
    </row>
    <row r="105" spans="2:17" s="27" customFormat="1" x14ac:dyDescent="0.2">
      <c r="B105" s="45"/>
      <c r="C105" s="48"/>
      <c r="D105" s="45"/>
      <c r="E105" s="45"/>
      <c r="F105" s="45"/>
      <c r="G105" s="44"/>
      <c r="H105" s="44"/>
      <c r="I105" s="44"/>
      <c r="J105" s="44"/>
      <c r="K105" s="44"/>
      <c r="L105" s="44"/>
      <c r="M105" s="44"/>
      <c r="N105" s="44" t="s">
        <v>45</v>
      </c>
      <c r="O105" s="44"/>
      <c r="P105" s="46"/>
      <c r="Q105" s="47" t="s">
        <v>51</v>
      </c>
    </row>
    <row r="106" spans="2:17" s="27" customFormat="1" x14ac:dyDescent="0.2">
      <c r="B106" s="45"/>
      <c r="C106" s="48"/>
      <c r="D106" s="45"/>
      <c r="E106" s="45"/>
      <c r="F106" s="45"/>
      <c r="G106" s="44"/>
      <c r="H106" s="44"/>
      <c r="I106" s="44"/>
      <c r="J106" s="44"/>
      <c r="K106" s="44"/>
      <c r="L106" s="44"/>
      <c r="M106" s="44"/>
      <c r="N106" s="44"/>
      <c r="O106" s="44"/>
      <c r="P106" s="46"/>
    </row>
    <row r="107" spans="2:17" s="27" customFormat="1" x14ac:dyDescent="0.2">
      <c r="B107" s="45"/>
      <c r="C107" s="48"/>
      <c r="D107" s="45"/>
      <c r="E107" s="45"/>
      <c r="F107" s="45"/>
      <c r="G107" s="44"/>
      <c r="H107" s="44"/>
      <c r="I107" s="44"/>
      <c r="J107" s="44"/>
      <c r="K107" s="44"/>
      <c r="L107" s="44"/>
      <c r="M107" s="44"/>
      <c r="N107" s="44"/>
      <c r="O107" s="44"/>
      <c r="P107" s="46"/>
    </row>
    <row r="108" spans="2:17" s="27" customFormat="1" x14ac:dyDescent="0.2">
      <c r="B108" s="45"/>
      <c r="C108" s="45"/>
      <c r="D108" s="45"/>
      <c r="E108" s="45"/>
      <c r="F108" s="45"/>
      <c r="G108" s="44"/>
      <c r="H108" s="44"/>
      <c r="I108" s="44"/>
      <c r="J108" s="44"/>
      <c r="K108" s="44"/>
      <c r="L108" s="44"/>
      <c r="M108" s="44"/>
      <c r="N108" s="44"/>
      <c r="O108" s="44"/>
      <c r="P108" s="46"/>
    </row>
    <row r="109" spans="2:17" s="27" customFormat="1" x14ac:dyDescent="0.2">
      <c r="B109" s="45"/>
      <c r="C109" s="45"/>
      <c r="D109" s="45"/>
      <c r="E109" s="45"/>
      <c r="F109" s="45"/>
      <c r="G109" s="44"/>
      <c r="H109" s="44"/>
      <c r="I109" s="44"/>
      <c r="J109" s="44"/>
      <c r="K109" s="44"/>
      <c r="L109" s="44"/>
      <c r="M109" s="44"/>
      <c r="N109" s="44"/>
      <c r="O109" s="44"/>
      <c r="P109" s="46"/>
    </row>
    <row r="110" spans="2:17" s="27" customFormat="1" x14ac:dyDescent="0.2">
      <c r="B110" s="45"/>
      <c r="C110" s="45"/>
      <c r="D110" s="45"/>
      <c r="E110" s="45"/>
      <c r="F110" s="45"/>
      <c r="G110" s="44"/>
      <c r="H110" s="44"/>
      <c r="I110" s="44"/>
      <c r="J110" s="44"/>
      <c r="K110" s="44"/>
      <c r="L110" s="44"/>
      <c r="M110" s="44"/>
      <c r="N110" s="44"/>
      <c r="O110" s="44"/>
      <c r="P110" s="46"/>
      <c r="Q110" s="47">
        <v>2015</v>
      </c>
    </row>
    <row r="111" spans="2:17" s="27" customFormat="1" ht="12.75" customHeight="1" x14ac:dyDescent="0.2">
      <c r="B111" s="45"/>
      <c r="C111" s="45"/>
      <c r="D111" s="45"/>
      <c r="E111" s="45"/>
      <c r="F111" s="45"/>
      <c r="G111" s="44"/>
      <c r="H111" s="44"/>
      <c r="I111" s="44"/>
      <c r="J111" s="44"/>
      <c r="K111" s="44"/>
      <c r="L111" s="44"/>
      <c r="M111" s="44"/>
      <c r="N111" s="44"/>
      <c r="O111" s="44"/>
      <c r="Q111" s="47">
        <v>2016</v>
      </c>
    </row>
    <row r="112" spans="2:17" s="27" customFormat="1" x14ac:dyDescent="0.2">
      <c r="B112" s="45"/>
      <c r="C112" s="45"/>
      <c r="D112" s="45"/>
      <c r="E112" s="45"/>
      <c r="F112" s="45"/>
      <c r="G112" s="44"/>
      <c r="H112" s="44"/>
      <c r="I112" s="44"/>
      <c r="J112" s="44"/>
      <c r="K112" s="44"/>
      <c r="L112" s="44"/>
      <c r="M112" s="44"/>
      <c r="N112" s="44"/>
      <c r="O112" s="44"/>
      <c r="Q112" s="47">
        <v>2017</v>
      </c>
    </row>
    <row r="113" spans="2:17" s="27" customFormat="1" x14ac:dyDescent="0.2">
      <c r="B113" s="45"/>
      <c r="C113" s="45"/>
      <c r="D113" s="45"/>
      <c r="E113" s="45"/>
      <c r="F113" s="45"/>
      <c r="G113" s="44"/>
      <c r="H113" s="44"/>
      <c r="I113" s="44"/>
      <c r="J113" s="44"/>
      <c r="K113" s="44"/>
      <c r="L113" s="44"/>
      <c r="M113" s="44"/>
      <c r="N113" s="44"/>
      <c r="O113" s="44"/>
      <c r="Q113" s="47">
        <v>2018</v>
      </c>
    </row>
    <row r="114" spans="2:17" s="27" customFormat="1" x14ac:dyDescent="0.2">
      <c r="B114" s="45"/>
      <c r="C114" s="45"/>
      <c r="D114" s="45"/>
      <c r="E114" s="45"/>
      <c r="F114" s="45"/>
      <c r="G114" s="44"/>
      <c r="H114" s="44"/>
      <c r="I114" s="44"/>
      <c r="J114" s="44"/>
      <c r="K114" s="44"/>
      <c r="L114" s="44"/>
      <c r="M114" s="44"/>
      <c r="N114" s="44"/>
      <c r="O114" s="44"/>
    </row>
    <row r="115" spans="2:17" s="27" customFormat="1" x14ac:dyDescent="0.2">
      <c r="B115" s="45"/>
      <c r="C115" s="45"/>
      <c r="D115" s="45"/>
      <c r="E115" s="45"/>
      <c r="F115" s="45"/>
      <c r="G115" s="44"/>
      <c r="H115" s="44"/>
      <c r="I115" s="44"/>
      <c r="J115" s="44"/>
      <c r="K115" s="44"/>
      <c r="L115" s="44"/>
      <c r="M115" s="44"/>
      <c r="N115" s="44"/>
      <c r="O115" s="44"/>
    </row>
    <row r="116" spans="2:17" s="27" customFormat="1" x14ac:dyDescent="0.2">
      <c r="B116" s="6"/>
      <c r="C116" s="45"/>
      <c r="D116" s="45"/>
      <c r="E116" s="45"/>
      <c r="F116" s="45"/>
      <c r="G116" s="44"/>
      <c r="H116" s="44"/>
      <c r="I116" s="44"/>
      <c r="J116" s="44"/>
      <c r="K116" s="44"/>
      <c r="L116" s="44"/>
      <c r="M116" s="44"/>
      <c r="N116" s="44"/>
      <c r="O116" s="44"/>
    </row>
    <row r="117" spans="2:17" s="27" customFormat="1" x14ac:dyDescent="0.2">
      <c r="B117" s="6"/>
      <c r="C117" s="45"/>
      <c r="D117" s="45"/>
      <c r="E117" s="45"/>
      <c r="F117" s="45"/>
      <c r="G117" s="44"/>
      <c r="H117" s="44"/>
      <c r="I117" s="44"/>
      <c r="J117" s="44"/>
      <c r="K117" s="44"/>
      <c r="L117" s="44"/>
      <c r="M117" s="44"/>
      <c r="N117" s="44"/>
      <c r="O117" s="44"/>
    </row>
    <row r="118" spans="2:17" s="27" customFormat="1" x14ac:dyDescent="0.2">
      <c r="B118" s="6"/>
      <c r="C118" s="45"/>
      <c r="D118" s="45"/>
      <c r="E118" s="45"/>
      <c r="F118" s="45"/>
      <c r="G118" s="44"/>
      <c r="H118" s="44"/>
      <c r="I118" s="44"/>
      <c r="J118" s="44"/>
      <c r="K118" s="44"/>
      <c r="L118" s="44"/>
      <c r="M118" s="44"/>
      <c r="N118" s="44"/>
      <c r="O118" s="44"/>
    </row>
    <row r="119" spans="2:17" s="27" customFormat="1" x14ac:dyDescent="0.2">
      <c r="B119" s="6"/>
      <c r="C119" s="45"/>
      <c r="D119" s="45"/>
      <c r="E119" s="45"/>
      <c r="F119" s="45"/>
      <c r="G119" s="44"/>
      <c r="H119" s="44"/>
      <c r="I119" s="44"/>
      <c r="J119" s="44"/>
      <c r="K119" s="44"/>
      <c r="L119" s="44"/>
      <c r="M119" s="44"/>
      <c r="N119" s="44"/>
      <c r="O119" s="44"/>
    </row>
    <row r="120" spans="2:17" s="27" customFormat="1" x14ac:dyDescent="0.2">
      <c r="B120" s="6"/>
      <c r="C120" s="45"/>
      <c r="D120" s="45"/>
      <c r="E120" s="45"/>
      <c r="F120" s="45"/>
      <c r="G120" s="44"/>
      <c r="H120" s="44"/>
      <c r="I120" s="44"/>
      <c r="J120" s="44"/>
      <c r="K120" s="44"/>
      <c r="L120" s="44"/>
      <c r="M120" s="44"/>
      <c r="N120" s="44"/>
      <c r="O120" s="44"/>
    </row>
    <row r="121" spans="2:17" s="27" customFormat="1" x14ac:dyDescent="0.2">
      <c r="B121" s="6"/>
      <c r="C121" s="45"/>
      <c r="D121" s="45"/>
      <c r="E121" s="45"/>
      <c r="F121" s="45"/>
      <c r="G121" s="44"/>
      <c r="H121" s="44"/>
      <c r="I121" s="44"/>
      <c r="J121" s="44"/>
      <c r="K121" s="44"/>
      <c r="L121" s="44"/>
      <c r="M121" s="44"/>
      <c r="N121" s="44"/>
      <c r="O121" s="44"/>
    </row>
    <row r="122" spans="2:17" s="27" customFormat="1" x14ac:dyDescent="0.2">
      <c r="B122" s="6"/>
      <c r="C122" s="45"/>
      <c r="D122" s="45"/>
      <c r="E122" s="45"/>
      <c r="F122" s="45"/>
      <c r="G122" s="44"/>
      <c r="H122" s="44"/>
      <c r="I122" s="44"/>
      <c r="J122" s="44"/>
      <c r="K122" s="44"/>
      <c r="L122" s="44"/>
      <c r="M122" s="44"/>
      <c r="N122" s="44"/>
      <c r="O122" s="44"/>
    </row>
    <row r="123" spans="2:17" s="27" customFormat="1" x14ac:dyDescent="0.2">
      <c r="B123" s="7"/>
      <c r="C123" s="45"/>
      <c r="D123" s="45"/>
      <c r="E123" s="45"/>
      <c r="F123" s="45"/>
      <c r="G123" s="44"/>
      <c r="H123" s="44"/>
      <c r="I123" s="44"/>
      <c r="J123" s="44"/>
      <c r="K123" s="44"/>
      <c r="L123" s="44"/>
      <c r="M123" s="44"/>
      <c r="N123" s="44"/>
      <c r="O123" s="44"/>
    </row>
    <row r="124" spans="2:17" s="27" customFormat="1" x14ac:dyDescent="0.2">
      <c r="B124" s="7"/>
      <c r="C124" s="45"/>
      <c r="D124" s="45"/>
      <c r="E124" s="45"/>
      <c r="F124" s="45"/>
      <c r="G124" s="44"/>
      <c r="H124" s="44"/>
      <c r="I124" s="44"/>
      <c r="J124" s="44"/>
      <c r="K124" s="44"/>
      <c r="L124" s="44"/>
      <c r="M124" s="44"/>
      <c r="N124" s="44"/>
      <c r="O124" s="44"/>
    </row>
    <row r="125" spans="2:17" s="27" customFormat="1" x14ac:dyDescent="0.2">
      <c r="B125" s="45"/>
      <c r="C125" s="45"/>
      <c r="D125" s="45"/>
      <c r="E125" s="45"/>
      <c r="F125" s="45"/>
      <c r="G125" s="44"/>
      <c r="H125" s="44"/>
      <c r="I125" s="44"/>
      <c r="J125" s="44"/>
      <c r="K125" s="44"/>
      <c r="L125" s="44"/>
      <c r="M125" s="44"/>
      <c r="N125" s="44"/>
      <c r="O125" s="44"/>
    </row>
    <row r="126" spans="2:17" s="27" customFormat="1" x14ac:dyDescent="0.2">
      <c r="B126" s="8" t="s">
        <v>112</v>
      </c>
      <c r="C126" s="45"/>
      <c r="D126" s="45"/>
      <c r="E126" s="45"/>
      <c r="F126" s="45"/>
      <c r="G126" s="44"/>
      <c r="H126" s="44"/>
      <c r="I126" s="44"/>
      <c r="J126" s="44"/>
      <c r="K126" s="44"/>
      <c r="L126" s="44"/>
      <c r="M126" s="44"/>
      <c r="N126" s="44"/>
      <c r="O126" s="44"/>
    </row>
    <row r="127" spans="2:17" s="27" customFormat="1" x14ac:dyDescent="0.2">
      <c r="B127" s="8" t="s">
        <v>113</v>
      </c>
      <c r="C127" s="45"/>
      <c r="D127" s="45"/>
      <c r="E127" s="45"/>
      <c r="F127" s="45"/>
      <c r="G127" s="44"/>
      <c r="H127" s="44"/>
      <c r="I127" s="44"/>
      <c r="J127" s="44"/>
      <c r="K127" s="44"/>
      <c r="L127" s="44"/>
      <c r="M127" s="44"/>
      <c r="N127" s="44"/>
      <c r="O127" s="44"/>
    </row>
    <row r="128" spans="2:17" s="27" customFormat="1" x14ac:dyDescent="0.2">
      <c r="B128" s="8" t="s">
        <v>114</v>
      </c>
      <c r="C128" s="45"/>
      <c r="D128" s="45"/>
      <c r="E128" s="45"/>
      <c r="F128" s="45"/>
      <c r="G128" s="44"/>
      <c r="H128" s="44"/>
      <c r="I128" s="44"/>
      <c r="J128" s="44"/>
      <c r="K128" s="44"/>
      <c r="L128" s="44"/>
      <c r="M128" s="44"/>
      <c r="N128" s="44"/>
      <c r="O128" s="44"/>
    </row>
    <row r="129" spans="2:19" s="27" customFormat="1" x14ac:dyDescent="0.2">
      <c r="B129" s="8" t="s">
        <v>115</v>
      </c>
      <c r="C129" s="45"/>
      <c r="D129" s="45"/>
      <c r="E129" s="45"/>
      <c r="F129" s="45"/>
      <c r="G129" s="44"/>
      <c r="H129" s="44"/>
      <c r="I129" s="44"/>
      <c r="J129" s="44"/>
      <c r="K129" s="44"/>
      <c r="L129" s="44"/>
      <c r="M129" s="44"/>
      <c r="N129" s="44"/>
      <c r="O129" s="44"/>
    </row>
    <row r="130" spans="2:19" s="27" customFormat="1" x14ac:dyDescent="0.2">
      <c r="B130" s="8" t="s">
        <v>116</v>
      </c>
      <c r="C130" s="45"/>
      <c r="D130" s="45"/>
      <c r="E130" s="45"/>
      <c r="F130" s="45"/>
      <c r="G130" s="44"/>
      <c r="H130" s="44"/>
      <c r="I130" s="44"/>
      <c r="J130" s="44"/>
      <c r="K130" s="44"/>
      <c r="L130" s="44"/>
      <c r="M130" s="44"/>
      <c r="N130" s="44"/>
      <c r="O130" s="44"/>
    </row>
    <row r="131" spans="2:19" s="27" customFormat="1" x14ac:dyDescent="0.2">
      <c r="B131" s="8" t="s">
        <v>117</v>
      </c>
      <c r="C131" s="45"/>
      <c r="D131" s="45"/>
      <c r="E131" s="45"/>
      <c r="F131" s="45"/>
      <c r="G131" s="44"/>
      <c r="H131" s="44"/>
      <c r="I131" s="44"/>
      <c r="J131" s="44"/>
      <c r="K131" s="44"/>
      <c r="L131" s="44"/>
      <c r="M131" s="44"/>
      <c r="N131" s="44"/>
      <c r="O131" s="44"/>
    </row>
    <row r="132" spans="2:19" s="27" customFormat="1" x14ac:dyDescent="0.2">
      <c r="B132" s="8" t="s">
        <v>118</v>
      </c>
      <c r="C132" s="45"/>
      <c r="D132" s="45"/>
      <c r="E132" s="45"/>
      <c r="F132" s="45"/>
      <c r="G132" s="44"/>
      <c r="H132" s="44"/>
      <c r="I132" s="44"/>
      <c r="J132" s="44"/>
      <c r="K132" s="44"/>
      <c r="L132" s="44"/>
      <c r="M132" s="44"/>
      <c r="N132" s="44"/>
      <c r="O132" s="44"/>
    </row>
    <row r="133" spans="2:19" s="27" customFormat="1" x14ac:dyDescent="0.2">
      <c r="B133" s="9"/>
      <c r="C133" s="45"/>
      <c r="D133" s="45"/>
      <c r="E133" s="45"/>
      <c r="F133" s="45"/>
      <c r="G133" s="44"/>
      <c r="H133" s="44"/>
      <c r="I133" s="44"/>
      <c r="J133" s="44"/>
      <c r="K133" s="44"/>
      <c r="L133" s="44"/>
      <c r="M133" s="44"/>
      <c r="N133" s="44"/>
      <c r="O133" s="44"/>
    </row>
    <row r="134" spans="2:19" s="27" customFormat="1" x14ac:dyDescent="0.2">
      <c r="B134" s="6"/>
      <c r="C134" s="45"/>
      <c r="D134" s="45"/>
      <c r="E134" s="45"/>
      <c r="F134" s="45"/>
      <c r="G134" s="44"/>
      <c r="H134" s="44"/>
      <c r="I134" s="44"/>
      <c r="J134" s="44"/>
      <c r="K134" s="44"/>
      <c r="L134" s="44"/>
      <c r="M134" s="44"/>
      <c r="N134" s="44"/>
      <c r="O134" s="44"/>
    </row>
    <row r="135" spans="2:19" x14ac:dyDescent="0.2">
      <c r="B135" s="6"/>
      <c r="C135" s="45"/>
      <c r="D135" s="45"/>
      <c r="E135" s="45"/>
      <c r="F135" s="45"/>
      <c r="G135" s="44"/>
      <c r="H135" s="44"/>
      <c r="I135" s="44"/>
      <c r="J135" s="44"/>
      <c r="K135" s="44"/>
      <c r="L135" s="44"/>
      <c r="M135" s="44"/>
      <c r="N135" s="44"/>
      <c r="O135" s="44"/>
      <c r="P135" s="27"/>
      <c r="S135" s="26"/>
    </row>
    <row r="136" spans="2:19" hidden="1" x14ac:dyDescent="0.2">
      <c r="B136" s="45" t="s">
        <v>26</v>
      </c>
      <c r="C136" s="45"/>
      <c r="D136" s="45"/>
      <c r="E136" s="45"/>
      <c r="F136" s="45"/>
      <c r="G136" s="44"/>
      <c r="H136" s="44"/>
      <c r="I136" s="44"/>
      <c r="J136" s="44"/>
      <c r="K136" s="44"/>
      <c r="L136" s="44"/>
      <c r="M136" s="44"/>
      <c r="N136" s="44"/>
      <c r="O136" s="44"/>
      <c r="P136" s="27"/>
      <c r="S136" s="26"/>
    </row>
    <row r="137" spans="2:19" hidden="1" x14ac:dyDescent="0.2">
      <c r="B137" s="48" t="s">
        <v>34</v>
      </c>
      <c r="C137" s="45"/>
      <c r="D137" s="45"/>
      <c r="E137" s="45"/>
      <c r="F137" s="45"/>
      <c r="G137" s="44"/>
      <c r="H137" s="44"/>
      <c r="I137" s="44"/>
      <c r="J137" s="44"/>
      <c r="K137" s="44"/>
      <c r="L137" s="44"/>
      <c r="M137" s="44"/>
      <c r="N137" s="44"/>
      <c r="O137" s="44"/>
      <c r="P137" s="27"/>
      <c r="S137" s="26"/>
    </row>
    <row r="138" spans="2:19" hidden="1" x14ac:dyDescent="0.2">
      <c r="B138" s="48" t="s">
        <v>83</v>
      </c>
      <c r="C138" s="45"/>
      <c r="D138" s="45"/>
      <c r="E138" s="45"/>
      <c r="F138" s="45"/>
      <c r="G138" s="44"/>
      <c r="H138" s="44"/>
      <c r="I138" s="44"/>
      <c r="J138" s="44"/>
      <c r="K138" s="44"/>
      <c r="L138" s="44"/>
      <c r="M138" s="44"/>
      <c r="N138" s="44"/>
      <c r="O138" s="44"/>
      <c r="P138" s="27"/>
      <c r="S138" s="26"/>
    </row>
    <row r="139" spans="2:19" hidden="1" x14ac:dyDescent="0.2">
      <c r="B139" s="48" t="s">
        <v>27</v>
      </c>
      <c r="C139" s="45"/>
      <c r="D139" s="45"/>
      <c r="E139" s="45"/>
      <c r="F139" s="45"/>
      <c r="G139" s="44"/>
      <c r="H139" s="44"/>
      <c r="I139" s="44"/>
      <c r="J139" s="44"/>
      <c r="K139" s="44"/>
      <c r="L139" s="44"/>
      <c r="M139" s="44"/>
      <c r="N139" s="44"/>
      <c r="O139" s="44"/>
      <c r="P139" s="27"/>
      <c r="S139" s="26"/>
    </row>
    <row r="140" spans="2:19" hidden="1" x14ac:dyDescent="0.2">
      <c r="B140" s="48" t="s">
        <v>89</v>
      </c>
      <c r="C140" s="45"/>
      <c r="D140" s="45"/>
      <c r="E140" s="45"/>
      <c r="F140" s="45"/>
      <c r="G140" s="44"/>
      <c r="H140" s="44"/>
      <c r="I140" s="44"/>
      <c r="J140" s="44"/>
      <c r="K140" s="44"/>
      <c r="L140" s="44"/>
      <c r="M140" s="44"/>
      <c r="N140" s="44"/>
      <c r="O140" s="44"/>
      <c r="P140" s="27"/>
      <c r="S140" s="26"/>
    </row>
    <row r="141" spans="2:19" hidden="1" x14ac:dyDescent="0.2">
      <c r="B141" s="48" t="s">
        <v>109</v>
      </c>
      <c r="C141" s="45"/>
      <c r="D141" s="45"/>
      <c r="E141" s="45"/>
      <c r="F141" s="45"/>
      <c r="G141" s="44"/>
      <c r="H141" s="44"/>
      <c r="I141" s="44"/>
      <c r="J141" s="44"/>
      <c r="K141" s="44"/>
      <c r="L141" s="44"/>
      <c r="M141" s="44"/>
      <c r="N141" s="44"/>
      <c r="O141" s="44"/>
      <c r="P141" s="27"/>
      <c r="S141" s="26"/>
    </row>
    <row r="142" spans="2:19" hidden="1" x14ac:dyDescent="0.2">
      <c r="B142" s="48" t="s">
        <v>91</v>
      </c>
      <c r="C142" s="45"/>
      <c r="D142" s="45"/>
      <c r="E142" s="45"/>
      <c r="F142" s="45"/>
      <c r="G142" s="44"/>
      <c r="H142" s="44"/>
      <c r="I142" s="44"/>
      <c r="J142" s="44"/>
      <c r="K142" s="44"/>
      <c r="L142" s="44"/>
      <c r="M142" s="44"/>
      <c r="N142" s="44"/>
      <c r="O142" s="44"/>
      <c r="P142" s="27"/>
      <c r="S142" s="26"/>
    </row>
    <row r="143" spans="2:19" hidden="1" x14ac:dyDescent="0.2">
      <c r="B143" s="48" t="s">
        <v>32</v>
      </c>
      <c r="C143" s="45"/>
      <c r="D143" s="45"/>
      <c r="E143" s="45"/>
      <c r="F143" s="45"/>
      <c r="G143" s="44"/>
      <c r="H143" s="44"/>
      <c r="I143" s="44"/>
      <c r="J143" s="44"/>
      <c r="K143" s="44"/>
      <c r="L143" s="44"/>
      <c r="M143" s="44"/>
      <c r="N143" s="44"/>
      <c r="O143" s="44"/>
      <c r="P143" s="27"/>
      <c r="S143" s="26"/>
    </row>
    <row r="144" spans="2:19" hidden="1" x14ac:dyDescent="0.2">
      <c r="B144" s="48" t="s">
        <v>80</v>
      </c>
      <c r="C144" s="45"/>
      <c r="D144" s="45"/>
      <c r="E144" s="45"/>
      <c r="F144" s="45"/>
      <c r="G144" s="44"/>
      <c r="H144" s="44"/>
      <c r="I144" s="44"/>
      <c r="J144" s="44"/>
      <c r="K144" s="44"/>
      <c r="L144" s="44"/>
      <c r="M144" s="44"/>
      <c r="N144" s="44"/>
      <c r="O144" s="44"/>
      <c r="P144" s="27"/>
      <c r="S144" s="26"/>
    </row>
    <row r="145" spans="2:19" hidden="1" x14ac:dyDescent="0.2">
      <c r="B145" s="48" t="s">
        <v>84</v>
      </c>
      <c r="C145" s="45"/>
      <c r="D145" s="45"/>
      <c r="E145" s="45"/>
      <c r="F145" s="45"/>
      <c r="G145" s="44"/>
      <c r="H145" s="44"/>
      <c r="I145" s="44"/>
      <c r="J145" s="44"/>
      <c r="K145" s="44"/>
      <c r="L145" s="44"/>
      <c r="M145" s="44"/>
      <c r="N145" s="44"/>
      <c r="O145" s="44"/>
      <c r="P145" s="27"/>
      <c r="S145" s="26"/>
    </row>
    <row r="146" spans="2:19" ht="25.5" hidden="1" x14ac:dyDescent="0.2">
      <c r="B146" s="10" t="s">
        <v>105</v>
      </c>
      <c r="C146" s="45"/>
      <c r="D146" s="45"/>
      <c r="E146" s="45"/>
      <c r="F146" s="45"/>
      <c r="G146" s="44"/>
      <c r="H146" s="44"/>
      <c r="I146" s="44"/>
      <c r="J146" s="44"/>
      <c r="K146" s="44"/>
      <c r="L146" s="44"/>
      <c r="M146" s="44"/>
      <c r="N146" s="44"/>
      <c r="O146" s="44"/>
      <c r="P146" s="27"/>
    </row>
    <row r="147" spans="2:19" hidden="1" x14ac:dyDescent="0.2">
      <c r="B147" s="48" t="s">
        <v>82</v>
      </c>
      <c r="C147" s="45"/>
      <c r="D147" s="45"/>
      <c r="E147" s="45"/>
      <c r="F147" s="45"/>
      <c r="G147" s="44"/>
      <c r="H147" s="44"/>
      <c r="I147" s="44"/>
      <c r="J147" s="44"/>
      <c r="K147" s="44"/>
      <c r="L147" s="44"/>
      <c r="M147" s="44"/>
      <c r="N147" s="44"/>
      <c r="O147" s="44"/>
      <c r="P147" s="27"/>
    </row>
    <row r="148" spans="2:19" hidden="1" x14ac:dyDescent="0.2">
      <c r="B148" s="48" t="s">
        <v>87</v>
      </c>
      <c r="C148" s="45"/>
      <c r="D148" s="45"/>
      <c r="E148" s="45"/>
      <c r="F148" s="45"/>
      <c r="G148" s="44"/>
      <c r="H148" s="44"/>
      <c r="I148" s="44"/>
      <c r="J148" s="44"/>
      <c r="K148" s="44"/>
      <c r="L148" s="44"/>
      <c r="M148" s="44"/>
      <c r="N148" s="44"/>
      <c r="O148" s="44"/>
      <c r="P148" s="27"/>
    </row>
    <row r="149" spans="2:19" hidden="1" x14ac:dyDescent="0.2">
      <c r="B149" s="48" t="s">
        <v>90</v>
      </c>
      <c r="C149" s="45"/>
      <c r="D149" s="45"/>
      <c r="E149" s="45"/>
      <c r="F149" s="45"/>
      <c r="G149" s="44"/>
      <c r="H149" s="44"/>
      <c r="I149" s="44"/>
      <c r="J149" s="44"/>
      <c r="K149" s="44"/>
      <c r="L149" s="44"/>
      <c r="M149" s="44"/>
      <c r="N149" s="44"/>
      <c r="O149" s="44"/>
      <c r="P149" s="27"/>
    </row>
    <row r="150" spans="2:19" hidden="1" x14ac:dyDescent="0.2">
      <c r="B150" s="48" t="s">
        <v>88</v>
      </c>
      <c r="C150" s="45"/>
      <c r="D150" s="45"/>
      <c r="E150" s="45"/>
      <c r="F150" s="45"/>
      <c r="G150" s="44"/>
      <c r="H150" s="44"/>
      <c r="I150" s="44"/>
      <c r="J150" s="44"/>
      <c r="K150" s="44"/>
      <c r="L150" s="44"/>
      <c r="M150" s="44"/>
      <c r="N150" s="44"/>
      <c r="O150" s="44"/>
      <c r="P150" s="27"/>
    </row>
    <row r="151" spans="2:19" hidden="1" x14ac:dyDescent="0.2">
      <c r="B151" s="48" t="s">
        <v>85</v>
      </c>
      <c r="C151" s="45"/>
      <c r="D151" s="45"/>
      <c r="E151" s="45"/>
      <c r="F151" s="45"/>
      <c r="G151" s="44"/>
      <c r="H151" s="44"/>
      <c r="I151" s="44"/>
      <c r="J151" s="44"/>
      <c r="K151" s="44"/>
      <c r="L151" s="44"/>
      <c r="M151" s="44"/>
      <c r="N151" s="44"/>
      <c r="O151" s="44"/>
      <c r="P151" s="27"/>
    </row>
    <row r="152" spans="2:19" hidden="1" x14ac:dyDescent="0.2">
      <c r="B152" s="48" t="s">
        <v>78</v>
      </c>
      <c r="C152" s="45"/>
      <c r="D152" s="45"/>
      <c r="E152" s="45"/>
      <c r="F152" s="45"/>
      <c r="G152" s="44"/>
      <c r="H152" s="44"/>
      <c r="I152" s="44"/>
      <c r="J152" s="44"/>
      <c r="K152" s="44"/>
      <c r="L152" s="44"/>
      <c r="M152" s="44"/>
      <c r="N152" s="44"/>
      <c r="O152" s="44"/>
      <c r="P152" s="27"/>
    </row>
    <row r="153" spans="2:19" hidden="1" x14ac:dyDescent="0.2">
      <c r="B153" s="48" t="s">
        <v>86</v>
      </c>
      <c r="C153" s="45"/>
      <c r="D153" s="45"/>
      <c r="E153" s="45"/>
      <c r="F153" s="45"/>
      <c r="G153" s="44"/>
      <c r="H153" s="44"/>
      <c r="I153" s="44"/>
      <c r="J153" s="44"/>
      <c r="K153" s="44"/>
      <c r="L153" s="44"/>
      <c r="M153" s="44"/>
      <c r="N153" s="44"/>
      <c r="O153" s="44"/>
      <c r="P153" s="27"/>
    </row>
    <row r="154" spans="2:19" hidden="1" x14ac:dyDescent="0.2">
      <c r="B154" s="48" t="s">
        <v>79</v>
      </c>
      <c r="C154" s="45"/>
      <c r="D154" s="45"/>
      <c r="E154" s="45"/>
      <c r="F154" s="45"/>
      <c r="G154" s="44"/>
      <c r="H154" s="44"/>
      <c r="I154" s="44"/>
      <c r="J154" s="44"/>
      <c r="K154" s="44"/>
      <c r="L154" s="44"/>
      <c r="M154" s="44"/>
      <c r="N154" s="44"/>
      <c r="O154" s="44"/>
      <c r="P154" s="27"/>
    </row>
    <row r="155" spans="2:19" hidden="1" x14ac:dyDescent="0.2">
      <c r="B155" s="48" t="s">
        <v>81</v>
      </c>
      <c r="C155" s="45"/>
      <c r="D155" s="45"/>
      <c r="E155" s="45"/>
      <c r="F155" s="45"/>
      <c r="G155" s="44"/>
      <c r="H155" s="44"/>
      <c r="I155" s="44"/>
      <c r="J155" s="44"/>
      <c r="K155" s="44"/>
      <c r="L155" s="44"/>
      <c r="M155" s="44"/>
      <c r="N155" s="44"/>
      <c r="O155" s="44"/>
      <c r="P155" s="27"/>
    </row>
    <row r="156" spans="2:19" hidden="1" x14ac:dyDescent="0.2">
      <c r="B156" s="48" t="s">
        <v>30</v>
      </c>
      <c r="C156" s="45"/>
      <c r="D156" s="45"/>
      <c r="E156" s="45"/>
      <c r="F156" s="45"/>
      <c r="G156" s="44"/>
      <c r="H156" s="44"/>
      <c r="I156" s="44"/>
      <c r="J156" s="44"/>
      <c r="K156" s="44"/>
      <c r="L156" s="44"/>
      <c r="M156" s="44"/>
      <c r="N156" s="44"/>
      <c r="O156" s="44"/>
      <c r="P156" s="27"/>
    </row>
    <row r="157" spans="2:19" hidden="1" x14ac:dyDescent="0.2">
      <c r="B157" s="48" t="s">
        <v>33</v>
      </c>
      <c r="C157" s="45"/>
      <c r="D157" s="45"/>
      <c r="E157" s="45"/>
      <c r="F157" s="45"/>
      <c r="G157" s="44"/>
      <c r="H157" s="44"/>
      <c r="I157" s="44"/>
      <c r="J157" s="44"/>
      <c r="K157" s="44"/>
      <c r="L157" s="44"/>
      <c r="M157" s="44"/>
      <c r="N157" s="44"/>
      <c r="O157" s="44"/>
      <c r="P157" s="27"/>
    </row>
    <row r="158" spans="2:19" hidden="1" x14ac:dyDescent="0.2">
      <c r="B158" s="48" t="s">
        <v>29</v>
      </c>
      <c r="C158" s="45"/>
      <c r="D158" s="45"/>
      <c r="E158" s="45"/>
      <c r="F158" s="45"/>
      <c r="G158" s="44"/>
      <c r="H158" s="44"/>
      <c r="I158" s="44"/>
      <c r="J158" s="44"/>
      <c r="K158" s="44"/>
      <c r="L158" s="44"/>
      <c r="M158" s="44"/>
      <c r="N158" s="44"/>
      <c r="O158" s="44"/>
      <c r="P158" s="27"/>
    </row>
    <row r="159" spans="2:19" hidden="1" x14ac:dyDescent="0.2">
      <c r="B159" s="48" t="s">
        <v>31</v>
      </c>
      <c r="C159" s="45"/>
      <c r="D159" s="45"/>
      <c r="E159" s="45"/>
      <c r="F159" s="45"/>
      <c r="G159" s="44"/>
      <c r="H159" s="44"/>
      <c r="I159" s="44"/>
      <c r="J159" s="44"/>
      <c r="K159" s="44"/>
      <c r="L159" s="44"/>
      <c r="M159" s="44"/>
      <c r="N159" s="44"/>
      <c r="O159" s="44"/>
      <c r="P159" s="27"/>
    </row>
    <row r="160" spans="2:19" hidden="1" x14ac:dyDescent="0.2">
      <c r="B160" s="48" t="s">
        <v>64</v>
      </c>
      <c r="C160" s="45"/>
      <c r="D160" s="45"/>
      <c r="E160" s="45"/>
      <c r="F160" s="45"/>
      <c r="G160" s="44"/>
      <c r="H160" s="44"/>
      <c r="I160" s="44"/>
      <c r="J160" s="44"/>
      <c r="K160" s="44"/>
      <c r="L160" s="44"/>
      <c r="M160" s="44"/>
      <c r="N160" s="44"/>
      <c r="O160" s="44"/>
      <c r="P160" s="27"/>
    </row>
    <row r="161" spans="2:16" hidden="1" x14ac:dyDescent="0.2">
      <c r="B161" s="48" t="s">
        <v>63</v>
      </c>
      <c r="C161" s="45"/>
      <c r="D161" s="45"/>
      <c r="E161" s="45"/>
      <c r="F161" s="45"/>
      <c r="G161" s="44"/>
      <c r="H161" s="44"/>
      <c r="I161" s="44"/>
      <c r="J161" s="44"/>
      <c r="K161" s="44"/>
      <c r="L161" s="44"/>
      <c r="M161" s="44"/>
      <c r="N161" s="44"/>
      <c r="O161" s="44"/>
      <c r="P161" s="27"/>
    </row>
    <row r="162" spans="2:16" hidden="1" x14ac:dyDescent="0.2">
      <c r="B162" s="48" t="s">
        <v>28</v>
      </c>
      <c r="C162" s="45"/>
      <c r="D162" s="45"/>
      <c r="E162" s="45"/>
      <c r="F162" s="45"/>
      <c r="G162" s="44"/>
      <c r="H162" s="44"/>
      <c r="I162" s="44"/>
      <c r="J162" s="44"/>
      <c r="K162" s="44"/>
      <c r="L162" s="44"/>
      <c r="M162" s="44"/>
      <c r="N162" s="44"/>
      <c r="O162" s="44"/>
      <c r="P162" s="27"/>
    </row>
    <row r="163" spans="2:16" hidden="1" x14ac:dyDescent="0.2">
      <c r="B163" s="48" t="s">
        <v>62</v>
      </c>
      <c r="C163" s="45"/>
      <c r="D163" s="45"/>
      <c r="E163" s="45"/>
      <c r="F163" s="45"/>
      <c r="G163" s="44"/>
      <c r="H163" s="44"/>
      <c r="I163" s="44"/>
      <c r="J163" s="44"/>
      <c r="K163" s="44"/>
      <c r="L163" s="44"/>
      <c r="M163" s="44"/>
      <c r="N163" s="44"/>
      <c r="O163" s="44"/>
      <c r="P163" s="27"/>
    </row>
    <row r="164" spans="2:16" x14ac:dyDescent="0.2">
      <c r="B164" s="45"/>
      <c r="C164" s="45"/>
      <c r="D164" s="45"/>
      <c r="E164" s="45"/>
      <c r="F164" s="45"/>
      <c r="G164" s="44"/>
      <c r="H164" s="44"/>
      <c r="I164" s="44"/>
      <c r="J164" s="44"/>
      <c r="K164" s="44"/>
      <c r="L164" s="44"/>
      <c r="M164" s="44"/>
      <c r="N164" s="44"/>
      <c r="O164" s="44"/>
      <c r="P164" s="27"/>
    </row>
    <row r="165" spans="2:16" x14ac:dyDescent="0.2">
      <c r="B165" s="45"/>
      <c r="C165" s="45"/>
      <c r="D165" s="45"/>
      <c r="E165" s="45"/>
      <c r="F165" s="45"/>
      <c r="G165" s="44"/>
      <c r="H165" s="44"/>
      <c r="I165" s="44"/>
      <c r="J165" s="44"/>
      <c r="K165" s="44"/>
      <c r="L165" s="44"/>
      <c r="M165" s="44"/>
      <c r="N165" s="44"/>
      <c r="O165" s="44"/>
      <c r="P165" s="27"/>
    </row>
    <row r="166" spans="2:16" x14ac:dyDescent="0.2">
      <c r="B166" s="45"/>
      <c r="C166" s="45"/>
      <c r="D166" s="45"/>
      <c r="E166" s="45"/>
      <c r="F166" s="45"/>
      <c r="G166" s="44"/>
      <c r="H166" s="44"/>
      <c r="I166" s="44"/>
      <c r="J166" s="44"/>
      <c r="K166" s="44"/>
      <c r="L166" s="44"/>
      <c r="M166" s="44"/>
      <c r="N166" s="44"/>
      <c r="O166" s="44"/>
      <c r="P166" s="27"/>
    </row>
    <row r="167" spans="2:16" hidden="1" x14ac:dyDescent="0.2">
      <c r="B167" s="45" t="s">
        <v>106</v>
      </c>
      <c r="C167" s="45"/>
      <c r="D167" s="45"/>
      <c r="E167" s="45"/>
      <c r="F167" s="45"/>
      <c r="G167" s="44"/>
      <c r="H167" s="44"/>
      <c r="I167" s="44"/>
      <c r="J167" s="44"/>
      <c r="K167" s="44"/>
      <c r="L167" s="44"/>
      <c r="M167" s="44"/>
      <c r="N167" s="44"/>
      <c r="O167" s="44"/>
      <c r="P167" s="27"/>
    </row>
    <row r="168" spans="2:16" hidden="1" x14ac:dyDescent="0.2">
      <c r="B168" s="48" t="s">
        <v>44</v>
      </c>
      <c r="C168" s="45"/>
      <c r="D168" s="45"/>
      <c r="E168" s="45"/>
      <c r="F168" s="45"/>
      <c r="G168" s="44"/>
      <c r="H168" s="44"/>
      <c r="I168" s="44"/>
      <c r="J168" s="44"/>
      <c r="K168" s="44"/>
      <c r="L168" s="44"/>
      <c r="M168" s="44"/>
      <c r="N168" s="44"/>
      <c r="O168" s="44"/>
    </row>
    <row r="169" spans="2:16" hidden="1" x14ac:dyDescent="0.2">
      <c r="B169" s="48" t="s">
        <v>55</v>
      </c>
      <c r="C169" s="45"/>
      <c r="D169" s="45"/>
      <c r="E169" s="45"/>
      <c r="F169" s="45"/>
      <c r="G169" s="44"/>
      <c r="H169" s="44"/>
      <c r="I169" s="44"/>
      <c r="J169" s="44"/>
      <c r="K169" s="44"/>
      <c r="L169" s="44"/>
      <c r="M169" s="44"/>
      <c r="N169" s="44"/>
      <c r="O169" s="44"/>
    </row>
    <row r="170" spans="2:16" x14ac:dyDescent="0.2">
      <c r="B170" s="44"/>
      <c r="C170" s="45"/>
      <c r="D170" s="45"/>
      <c r="E170" s="45"/>
      <c r="F170" s="45"/>
      <c r="G170" s="44"/>
      <c r="H170" s="44"/>
      <c r="I170" s="44"/>
      <c r="J170" s="44"/>
      <c r="K170" s="44"/>
      <c r="L170" s="44"/>
      <c r="M170" s="44"/>
      <c r="N170" s="44"/>
      <c r="O170" s="44"/>
    </row>
    <row r="171" spans="2:16" x14ac:dyDescent="0.2">
      <c r="B171" s="11"/>
      <c r="C171" s="45"/>
      <c r="D171" s="45"/>
      <c r="E171" s="45"/>
      <c r="F171" s="45"/>
      <c r="G171" s="44"/>
      <c r="H171" s="44"/>
      <c r="I171" s="44"/>
      <c r="J171" s="44"/>
      <c r="K171" s="44"/>
      <c r="L171" s="44"/>
      <c r="M171" s="44"/>
      <c r="N171" s="44"/>
      <c r="O171" s="44"/>
    </row>
    <row r="172" spans="2:16" x14ac:dyDescent="0.2">
      <c r="B172" s="11"/>
      <c r="C172" s="45"/>
      <c r="D172" s="45"/>
      <c r="E172" s="45"/>
      <c r="F172" s="45"/>
      <c r="G172" s="44"/>
      <c r="H172" s="44"/>
      <c r="I172" s="44"/>
      <c r="J172" s="44"/>
      <c r="K172" s="44"/>
      <c r="L172" s="44"/>
      <c r="M172" s="44"/>
      <c r="N172" s="44"/>
      <c r="O172" s="44"/>
    </row>
    <row r="173" spans="2:16" x14ac:dyDescent="0.2">
      <c r="B173" s="11"/>
      <c r="C173" s="45"/>
      <c r="D173" s="45"/>
      <c r="E173" s="45"/>
      <c r="F173" s="45"/>
      <c r="G173" s="44"/>
      <c r="H173" s="44"/>
      <c r="I173" s="44"/>
      <c r="J173" s="44"/>
      <c r="K173" s="44"/>
      <c r="L173" s="44"/>
      <c r="M173" s="44"/>
      <c r="N173" s="44"/>
      <c r="O173" s="44"/>
    </row>
    <row r="174" spans="2:16" x14ac:dyDescent="0.2">
      <c r="B174" s="11"/>
      <c r="C174" s="45"/>
      <c r="D174" s="45"/>
      <c r="E174" s="45"/>
      <c r="F174" s="45"/>
      <c r="G174" s="44"/>
      <c r="H174" s="44"/>
      <c r="I174" s="44"/>
      <c r="J174" s="44"/>
      <c r="K174" s="44"/>
      <c r="L174" s="44"/>
      <c r="M174" s="44"/>
      <c r="N174" s="44"/>
      <c r="O174" s="44"/>
    </row>
    <row r="175" spans="2:16" x14ac:dyDescent="0.2">
      <c r="B175" s="11"/>
      <c r="C175" s="45"/>
      <c r="D175" s="45"/>
      <c r="E175" s="45"/>
      <c r="F175" s="45"/>
      <c r="G175" s="44"/>
      <c r="H175" s="44"/>
      <c r="I175" s="44"/>
      <c r="J175" s="44"/>
      <c r="K175" s="44"/>
      <c r="L175" s="44"/>
      <c r="M175" s="44"/>
      <c r="N175" s="44"/>
      <c r="O175" s="44"/>
    </row>
    <row r="176" spans="2:16" s="27" customFormat="1" ht="25.5" hidden="1" x14ac:dyDescent="0.2">
      <c r="B176" s="6" t="s">
        <v>111</v>
      </c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</row>
    <row r="177" spans="2:15" s="27" customFormat="1" hidden="1" x14ac:dyDescent="0.2">
      <c r="B177" s="7" t="s">
        <v>110</v>
      </c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</row>
    <row r="178" spans="2:15" s="27" customFormat="1" ht="38.25" hidden="1" x14ac:dyDescent="0.2">
      <c r="B178" s="12" t="s">
        <v>52</v>
      </c>
    </row>
    <row r="179" spans="2:15" s="27" customFormat="1" ht="51" hidden="1" x14ac:dyDescent="0.2">
      <c r="B179" s="12" t="s">
        <v>100</v>
      </c>
    </row>
    <row r="180" spans="2:15" s="27" customFormat="1" ht="51" hidden="1" x14ac:dyDescent="0.2">
      <c r="B180" s="12" t="s">
        <v>101</v>
      </c>
    </row>
    <row r="181" spans="2:15" s="27" customFormat="1" ht="76.5" hidden="1" x14ac:dyDescent="0.2">
      <c r="B181" s="12" t="s">
        <v>102</v>
      </c>
    </row>
    <row r="182" spans="2:15" s="27" customFormat="1" ht="51" hidden="1" x14ac:dyDescent="0.2">
      <c r="B182" s="12" t="s">
        <v>103</v>
      </c>
    </row>
    <row r="183" spans="2:15" s="27" customFormat="1" ht="38.25" hidden="1" x14ac:dyDescent="0.2">
      <c r="B183" s="12" t="s">
        <v>104</v>
      </c>
    </row>
    <row r="184" spans="2:15" s="27" customFormat="1" ht="38.25" hidden="1" x14ac:dyDescent="0.2">
      <c r="B184" s="12" t="s">
        <v>92</v>
      </c>
    </row>
    <row r="185" spans="2:15" s="27" customFormat="1" hidden="1" x14ac:dyDescent="0.2">
      <c r="B185" s="12" t="s">
        <v>65</v>
      </c>
    </row>
  </sheetData>
  <sheetProtection algorithmName="SHA-512" hashValue="CWYpAHGvJ80jXWOpTmmBfdgAz4xUZ3sh1bAVzqiP3OjRtofMpUq61UvyVJMnMExHjdKGH5WdShRiK/vLlXIbKw==" saltValue="2OLZKG8cxe2WLwWQsacskQ==" spinCount="100000" sheet="1" objects="1" scenarios="1"/>
  <mergeCells count="64"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25:P25"/>
    <mergeCell ref="B7:P8"/>
    <mergeCell ref="C10:I10"/>
    <mergeCell ref="J10:M10"/>
    <mergeCell ref="N10:P10"/>
    <mergeCell ref="C12:P12"/>
    <mergeCell ref="C14:P14"/>
    <mergeCell ref="C16:P16"/>
    <mergeCell ref="C18:P18"/>
    <mergeCell ref="B20:P20"/>
    <mergeCell ref="C22:P22"/>
    <mergeCell ref="C24:P24"/>
    <mergeCell ref="C26:P26"/>
    <mergeCell ref="B27:P27"/>
    <mergeCell ref="D28:G28"/>
    <mergeCell ref="H28:J28"/>
    <mergeCell ref="K28:M28"/>
    <mergeCell ref="N28:O28"/>
    <mergeCell ref="C40:G40"/>
    <mergeCell ref="H40:L40"/>
    <mergeCell ref="M40:P40"/>
    <mergeCell ref="C30:P30"/>
    <mergeCell ref="B31:P31"/>
    <mergeCell ref="C32:P32"/>
    <mergeCell ref="B33:P33"/>
    <mergeCell ref="C34:P34"/>
    <mergeCell ref="B35:P35"/>
    <mergeCell ref="C36:P36"/>
    <mergeCell ref="B38:P38"/>
    <mergeCell ref="C39:G39"/>
    <mergeCell ref="H39:L39"/>
    <mergeCell ref="M39:P39"/>
    <mergeCell ref="C41:G41"/>
    <mergeCell ref="H41:L41"/>
    <mergeCell ref="M41:P41"/>
    <mergeCell ref="B43:P43"/>
    <mergeCell ref="B45:B46"/>
    <mergeCell ref="D46:F46"/>
    <mergeCell ref="G46:I46"/>
    <mergeCell ref="J46:L46"/>
    <mergeCell ref="M46:O46"/>
    <mergeCell ref="C72:P72"/>
    <mergeCell ref="C73:P73"/>
    <mergeCell ref="C74:P74"/>
    <mergeCell ref="C75:P75"/>
    <mergeCell ref="B48:P48"/>
    <mergeCell ref="B49:P64"/>
    <mergeCell ref="A65:Q65"/>
    <mergeCell ref="B66:B73"/>
    <mergeCell ref="C66:P66"/>
    <mergeCell ref="C67:P67"/>
    <mergeCell ref="C68:P68"/>
    <mergeCell ref="C69:P69"/>
    <mergeCell ref="C70:P70"/>
    <mergeCell ref="C71:P71"/>
  </mergeCells>
  <conditionalFormatting sqref="D46:P46">
    <cfRule type="cellIs" dxfId="56" priority="1" stopIfTrue="1" operator="lessThan">
      <formula>0.7</formula>
    </cfRule>
    <cfRule type="cellIs" dxfId="55" priority="2" stopIfTrue="1" operator="between">
      <formula>0.7</formula>
      <formula>0.89999</formula>
    </cfRule>
    <cfRule type="cellIs" dxfId="54" priority="3" stopIfTrue="1" operator="greaterThanOrEqual">
      <formula>0.9</formula>
    </cfRule>
  </conditionalFormatting>
  <dataValidations count="6">
    <dataValidation type="list" allowBlank="1" showInputMessage="1" showErrorMessage="1" sqref="C18:P18" xr:uid="{084AD5A9-A9F3-4E2B-B1C7-1E1063892ED5}">
      <formula1>$B$126:$B$132</formula1>
    </dataValidation>
    <dataValidation type="list" allowBlank="1" showInputMessage="1" showErrorMessage="1" sqref="C32:P32 C34:P34 C36:P36" xr:uid="{627D3598-BB34-435A-B522-3C2E82669987}">
      <formula1>$Q$100:$Q$105</formula1>
    </dataValidation>
    <dataValidation type="list" allowBlank="1" showInputMessage="1" showErrorMessage="1" sqref="N10:P10" xr:uid="{EB862A86-6974-4319-A9FF-92A39F9AC0E9}">
      <formula1>"Economicos,Eficiencia,Eficacia, Efectividad,Calidad"</formula1>
    </dataValidation>
    <dataValidation type="list" allowBlank="1" showInputMessage="1" showErrorMessage="1" sqref="C10:I10" xr:uid="{6344CFE8-9FA4-4221-981B-1698EB022A58}">
      <formula1>"2024,2025,2026,2027,2028,2029"</formula1>
    </dataValidation>
    <dataValidation type="list" allowBlank="1" showInputMessage="1" showErrorMessage="1" sqref="C12:P12" xr:uid="{857A29C9-E5D8-488C-B55B-2D8AD3B724D4}">
      <formula1>$B$137:$B$163</formula1>
    </dataValidation>
    <dataValidation type="list" allowBlank="1" showInputMessage="1" showErrorMessage="1" sqref="C75:P75" xr:uid="{6B38EE42-C28F-4E65-8B40-6C9F029357F6}">
      <formula1>$B$168:$B$169</formula1>
    </dataValidation>
  </dataValidation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F7A26-CA4F-4802-8944-5D3E7C227D46}">
  <dimension ref="A1:V140"/>
  <sheetViews>
    <sheetView topLeftCell="A11" zoomScale="85" zoomScaleNormal="85" workbookViewId="0">
      <selection activeCell="A13" sqref="A13:A14"/>
    </sheetView>
  </sheetViews>
  <sheetFormatPr baseColWidth="10" defaultRowHeight="30" customHeight="1" x14ac:dyDescent="0.2"/>
  <cols>
    <col min="1" max="1" width="28.5703125" style="24" customWidth="1"/>
    <col min="2" max="2" width="27" style="4" bestFit="1" customWidth="1"/>
    <col min="3" max="12" width="15.7109375" style="4" customWidth="1"/>
    <col min="13" max="13" width="5.28515625" style="4" customWidth="1"/>
    <col min="14" max="14" width="10.7109375" style="4" customWidth="1"/>
    <col min="15" max="15" width="27.5703125" style="4" bestFit="1" customWidth="1"/>
    <col min="16" max="18" width="11.42578125" style="4"/>
    <col min="19" max="19" width="11.42578125" style="2" hidden="1" customWidth="1"/>
    <col min="20" max="16384" width="11.42578125" style="4"/>
  </cols>
  <sheetData>
    <row r="1" spans="1:22" ht="30" customHeight="1" x14ac:dyDescent="0.2">
      <c r="A1" s="208"/>
      <c r="B1" s="209" t="s">
        <v>35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1"/>
      <c r="N1" s="212" t="s">
        <v>36</v>
      </c>
      <c r="O1" s="212"/>
      <c r="P1" s="59"/>
      <c r="Q1" s="59"/>
      <c r="T1" s="59"/>
      <c r="U1" s="59"/>
      <c r="V1" s="59"/>
    </row>
    <row r="2" spans="1:22" ht="30" customHeight="1" x14ac:dyDescent="0.2">
      <c r="A2" s="208"/>
      <c r="B2" s="209" t="s">
        <v>56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1"/>
      <c r="N2" s="212" t="s">
        <v>107</v>
      </c>
      <c r="O2" s="212"/>
      <c r="P2" s="59"/>
      <c r="Q2" s="59"/>
      <c r="S2" s="3">
        <v>0.8</v>
      </c>
      <c r="T2" s="59"/>
      <c r="U2" s="59"/>
      <c r="V2" s="59"/>
    </row>
    <row r="3" spans="1:22" ht="30" customHeight="1" x14ac:dyDescent="0.2">
      <c r="A3" s="208"/>
      <c r="B3" s="209" t="s">
        <v>57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1"/>
      <c r="N3" s="212" t="s">
        <v>108</v>
      </c>
      <c r="O3" s="212"/>
      <c r="P3" s="59"/>
      <c r="Q3" s="59"/>
      <c r="S3" s="3">
        <v>0.79998999999999998</v>
      </c>
      <c r="T3" s="59"/>
      <c r="U3" s="59"/>
      <c r="V3" s="59"/>
    </row>
    <row r="4" spans="1:22" ht="30" customHeight="1" x14ac:dyDescent="0.2">
      <c r="A4" s="208"/>
      <c r="B4" s="209" t="s">
        <v>58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1"/>
      <c r="N4" s="212" t="s">
        <v>40</v>
      </c>
      <c r="O4" s="212"/>
      <c r="P4" s="60"/>
      <c r="Q4" s="60"/>
      <c r="S4" s="3">
        <v>0.65</v>
      </c>
      <c r="T4" s="60"/>
      <c r="U4" s="60"/>
      <c r="V4" s="60"/>
    </row>
    <row r="5" spans="1:22" ht="12.75" x14ac:dyDescent="0.2">
      <c r="A5" s="14"/>
      <c r="B5" s="15"/>
      <c r="C5" s="61"/>
      <c r="D5" s="61"/>
      <c r="E5" s="61"/>
      <c r="F5" s="61"/>
      <c r="G5" s="61"/>
      <c r="H5" s="61"/>
      <c r="I5" s="61"/>
      <c r="J5" s="61"/>
      <c r="K5" s="61"/>
      <c r="L5" s="61"/>
      <c r="M5" s="16"/>
      <c r="N5" s="16"/>
      <c r="O5" s="16"/>
      <c r="P5" s="60"/>
      <c r="Q5" s="60"/>
      <c r="S5" s="3">
        <v>0.64999899999999999</v>
      </c>
      <c r="T5" s="60"/>
      <c r="U5" s="60"/>
      <c r="V5" s="60"/>
    </row>
    <row r="6" spans="1:22" ht="21" customHeight="1" x14ac:dyDescent="0.2">
      <c r="A6" s="62" t="s">
        <v>0</v>
      </c>
      <c r="B6" s="205" t="str">
        <f>IF('1. Consultas sobre envío de Est'!C12="","",'1. Consultas sobre envío de Est'!C12)</f>
        <v>GESTION DE INFORMACION EMPRESARIAL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S6" s="3"/>
    </row>
    <row r="7" spans="1:22" ht="11.25" customHeight="1" thickBot="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S7" s="3"/>
    </row>
    <row r="8" spans="1:22" s="17" customFormat="1" ht="30" customHeight="1" x14ac:dyDescent="0.2">
      <c r="A8" s="213" t="s">
        <v>59</v>
      </c>
      <c r="B8" s="215" t="s">
        <v>20</v>
      </c>
      <c r="C8" s="215" t="str">
        <f>IF('1. Consultas sobre envío de Est'!C12="","",'1. Consultas sobre envío de Est'!C12)</f>
        <v>GESTION DE INFORMACION EMPRESARIAL</v>
      </c>
      <c r="D8" s="215"/>
      <c r="E8" s="215"/>
      <c r="F8" s="215"/>
      <c r="G8" s="215"/>
      <c r="H8" s="215"/>
      <c r="I8" s="215"/>
      <c r="J8" s="215"/>
      <c r="K8" s="215"/>
      <c r="L8" s="215"/>
      <c r="M8" s="215" t="s">
        <v>61</v>
      </c>
      <c r="N8" s="215"/>
      <c r="O8" s="217"/>
      <c r="S8" s="2"/>
    </row>
    <row r="9" spans="1:22" s="19" customFormat="1" ht="30" customHeight="1" thickBot="1" x14ac:dyDescent="0.25">
      <c r="A9" s="214"/>
      <c r="B9" s="216"/>
      <c r="C9" s="18" t="s">
        <v>93</v>
      </c>
      <c r="D9" s="18" t="s">
        <v>60</v>
      </c>
      <c r="E9" s="18" t="s">
        <v>94</v>
      </c>
      <c r="F9" s="18" t="s">
        <v>60</v>
      </c>
      <c r="G9" s="18" t="s">
        <v>95</v>
      </c>
      <c r="H9" s="18" t="s">
        <v>60</v>
      </c>
      <c r="I9" s="18" t="s">
        <v>96</v>
      </c>
      <c r="J9" s="18" t="s">
        <v>60</v>
      </c>
      <c r="K9" s="18" t="s">
        <v>10</v>
      </c>
      <c r="L9" s="18" t="s">
        <v>60</v>
      </c>
      <c r="M9" s="216"/>
      <c r="N9" s="216"/>
      <c r="O9" s="218"/>
      <c r="S9" s="2"/>
    </row>
    <row r="10" spans="1:22" ht="90" customHeight="1" x14ac:dyDescent="0.2">
      <c r="A10" s="203" t="str">
        <f>IF('3. Capacitaciones internas y ex'!M40="","",'3. Capacitaciones internas y ex'!M40)</f>
        <v>- Coordinador Grupo de Análisis y Regulación Contable
- Coordinador Grupo Informes Empresariales</v>
      </c>
      <c r="B10" s="20" t="str">
        <f>IF('3. Capacitaciones internas y ex'!B40="","",'3. Capacitaciones internas y ex'!B40)</f>
        <v>Número de Capacitaciones internas o externas realizadas.</v>
      </c>
      <c r="C10" s="77">
        <f>C13+C16</f>
        <v>0</v>
      </c>
      <c r="D10" s="197" t="str">
        <f>IF(C10=0,"0",C10/C11)</f>
        <v>0</v>
      </c>
      <c r="E10" s="77">
        <f>E13+E16</f>
        <v>0</v>
      </c>
      <c r="F10" s="197" t="str">
        <f>IF(E10=0,"0",E10/E11)</f>
        <v>0</v>
      </c>
      <c r="G10" s="77">
        <f>G13+G16</f>
        <v>0</v>
      </c>
      <c r="H10" s="197" t="str">
        <f>IF(G10=0,"0",G10/G11)</f>
        <v>0</v>
      </c>
      <c r="I10" s="77">
        <f>I13+I16</f>
        <v>0</v>
      </c>
      <c r="J10" s="197" t="str">
        <f>IF(I10=0,"0",I10/I11)</f>
        <v>0</v>
      </c>
      <c r="K10" s="77">
        <f>+C10+E10+G10+I10</f>
        <v>0</v>
      </c>
      <c r="L10" s="197" t="str">
        <f>IF(K10=0,"0",K10/K11)</f>
        <v>0</v>
      </c>
      <c r="M10" s="206"/>
      <c r="N10" s="206"/>
      <c r="O10" s="207"/>
    </row>
    <row r="11" spans="1:22" ht="117.75" customHeight="1" thickBot="1" x14ac:dyDescent="0.25">
      <c r="A11" s="204"/>
      <c r="B11" s="63" t="str">
        <f>'3. Capacitaciones internas y ex'!B41</f>
        <v>Número de Capacitaciones internas o externas programadas.</v>
      </c>
      <c r="C11" s="78">
        <f>C14+C17</f>
        <v>0</v>
      </c>
      <c r="D11" s="198"/>
      <c r="E11" s="78">
        <f>E14+E17</f>
        <v>0</v>
      </c>
      <c r="F11" s="198"/>
      <c r="G11" s="78">
        <f>G14+G17</f>
        <v>0</v>
      </c>
      <c r="H11" s="198"/>
      <c r="I11" s="78">
        <f>I14+I17</f>
        <v>0</v>
      </c>
      <c r="J11" s="198"/>
      <c r="K11" s="78">
        <f>+C11+E11+G11+I11</f>
        <v>0</v>
      </c>
      <c r="L11" s="198"/>
      <c r="M11" s="201"/>
      <c r="N11" s="201"/>
      <c r="O11" s="202"/>
    </row>
    <row r="12" spans="1:22" ht="12" customHeight="1" thickBot="1" x14ac:dyDescent="0.25"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1:22" ht="90" customHeight="1" x14ac:dyDescent="0.2">
      <c r="A13" s="203" t="s">
        <v>150</v>
      </c>
      <c r="B13" s="20" t="str">
        <f>B10</f>
        <v>Número de Capacitaciones internas o externas realizadas.</v>
      </c>
      <c r="C13" s="21"/>
      <c r="D13" s="197" t="str">
        <f>IF(C13=0,"0",C13/C14)</f>
        <v>0</v>
      </c>
      <c r="E13" s="21"/>
      <c r="F13" s="197" t="str">
        <f>IF(E13=0,"0",E13/E14)</f>
        <v>0</v>
      </c>
      <c r="G13" s="21"/>
      <c r="H13" s="197" t="str">
        <f>IF(G13=0,"0",G13/G14)</f>
        <v>0</v>
      </c>
      <c r="I13" s="21"/>
      <c r="J13" s="197" t="str">
        <f>IF(I13=0,"0",I13/I14)</f>
        <v>0</v>
      </c>
      <c r="K13" s="77">
        <f>+C13+E13+G13+I13</f>
        <v>0</v>
      </c>
      <c r="L13" s="197" t="str">
        <f>IF(K13=0,"0",K13/K14)</f>
        <v>0</v>
      </c>
      <c r="M13" s="199"/>
      <c r="N13" s="199"/>
      <c r="O13" s="200"/>
    </row>
    <row r="14" spans="1:22" ht="117.75" customHeight="1" thickBot="1" x14ac:dyDescent="0.25">
      <c r="A14" s="204"/>
      <c r="B14" s="63" t="str">
        <f>B11</f>
        <v>Número de Capacitaciones internas o externas programadas.</v>
      </c>
      <c r="C14" s="68"/>
      <c r="D14" s="198"/>
      <c r="E14" s="68"/>
      <c r="F14" s="198"/>
      <c r="G14" s="68"/>
      <c r="H14" s="198"/>
      <c r="I14" s="68"/>
      <c r="J14" s="198"/>
      <c r="K14" s="78">
        <f>+C14+E14+G14+I14</f>
        <v>0</v>
      </c>
      <c r="L14" s="198"/>
      <c r="M14" s="201"/>
      <c r="N14" s="201"/>
      <c r="O14" s="202"/>
    </row>
    <row r="15" spans="1:22" ht="12" customHeight="1" thickBot="1" x14ac:dyDescent="0.25"/>
    <row r="16" spans="1:22" ht="90" customHeight="1" x14ac:dyDescent="0.2">
      <c r="A16" s="203" t="s">
        <v>162</v>
      </c>
      <c r="B16" s="20" t="str">
        <f>B10</f>
        <v>Número de Capacitaciones internas o externas realizadas.</v>
      </c>
      <c r="C16" s="21"/>
      <c r="D16" s="197" t="str">
        <f>IF(C16=0,"0",C16/C17)</f>
        <v>0</v>
      </c>
      <c r="E16" s="21"/>
      <c r="F16" s="197" t="str">
        <f>IF(E16=0,"0",E16/E17)</f>
        <v>0</v>
      </c>
      <c r="G16" s="21"/>
      <c r="H16" s="197" t="str">
        <f>IF(G16=0,"0",G16/G17)</f>
        <v>0</v>
      </c>
      <c r="I16" s="21"/>
      <c r="J16" s="197" t="str">
        <f>IF(I16=0,"0",I16/I17)</f>
        <v>0</v>
      </c>
      <c r="K16" s="77">
        <f>+C16+E16+G16+I16</f>
        <v>0</v>
      </c>
      <c r="L16" s="197" t="str">
        <f>IF(K16=0,"0",K16/K17)</f>
        <v>0</v>
      </c>
      <c r="M16" s="199"/>
      <c r="N16" s="199"/>
      <c r="O16" s="200"/>
    </row>
    <row r="17" spans="1:15" ht="117.75" customHeight="1" thickBot="1" x14ac:dyDescent="0.25">
      <c r="A17" s="204"/>
      <c r="B17" s="63" t="str">
        <f>B11</f>
        <v>Número de Capacitaciones internas o externas programadas.</v>
      </c>
      <c r="C17" s="68"/>
      <c r="D17" s="198"/>
      <c r="E17" s="68"/>
      <c r="F17" s="198"/>
      <c r="G17" s="68"/>
      <c r="H17" s="198"/>
      <c r="I17" s="68"/>
      <c r="J17" s="198"/>
      <c r="K17" s="78">
        <f>+C17+E17+G17+I17</f>
        <v>0</v>
      </c>
      <c r="L17" s="198"/>
      <c r="M17" s="201"/>
      <c r="N17" s="201"/>
      <c r="O17" s="202"/>
    </row>
    <row r="60" spans="19:19" ht="30" customHeight="1" x14ac:dyDescent="0.2">
      <c r="S60" s="5"/>
    </row>
    <row r="130" spans="19:19" ht="30" customHeight="1" x14ac:dyDescent="0.2">
      <c r="S130" s="1"/>
    </row>
    <row r="131" spans="19:19" ht="30" customHeight="1" x14ac:dyDescent="0.2">
      <c r="S131" s="1"/>
    </row>
    <row r="132" spans="19:19" ht="30" customHeight="1" x14ac:dyDescent="0.2">
      <c r="S132" s="1"/>
    </row>
    <row r="133" spans="19:19" ht="30" customHeight="1" x14ac:dyDescent="0.2">
      <c r="S133" s="1"/>
    </row>
    <row r="134" spans="19:19" ht="30" customHeight="1" x14ac:dyDescent="0.2">
      <c r="S134" s="1"/>
    </row>
    <row r="135" spans="19:19" ht="30" customHeight="1" x14ac:dyDescent="0.2">
      <c r="S135" s="1"/>
    </row>
    <row r="136" spans="19:19" ht="30" customHeight="1" x14ac:dyDescent="0.2">
      <c r="S136" s="1"/>
    </row>
    <row r="137" spans="19:19" ht="30" customHeight="1" x14ac:dyDescent="0.2">
      <c r="S137" s="1"/>
    </row>
    <row r="138" spans="19:19" ht="30" customHeight="1" x14ac:dyDescent="0.2">
      <c r="S138" s="1"/>
    </row>
    <row r="139" spans="19:19" ht="30" customHeight="1" x14ac:dyDescent="0.2">
      <c r="S139" s="1"/>
    </row>
    <row r="140" spans="19:19" ht="30" customHeight="1" x14ac:dyDescent="0.2">
      <c r="S140" s="1"/>
    </row>
  </sheetData>
  <sheetProtection algorithmName="SHA-512" hashValue="VjycOwZsaDp01Rvy8Pd/EDf+Q8r1zU7vcrKPTj0iacoB5C7KYVTiCZs4MLMzpCcIkhacege9SflhkW2NNatcDA==" saltValue="LoQeWYxjZ35Rq5VJFakmJQ==" spinCount="100000" sheet="1" objects="1" scenarios="1"/>
  <mergeCells count="38">
    <mergeCell ref="A1:A4"/>
    <mergeCell ref="B1:M1"/>
    <mergeCell ref="N1:O1"/>
    <mergeCell ref="B2:M2"/>
    <mergeCell ref="N2:O2"/>
    <mergeCell ref="B3:M3"/>
    <mergeCell ref="N3:O3"/>
    <mergeCell ref="B4:M4"/>
    <mergeCell ref="N4:O4"/>
    <mergeCell ref="B6:O6"/>
    <mergeCell ref="A8:A9"/>
    <mergeCell ref="B8:B9"/>
    <mergeCell ref="C8:L8"/>
    <mergeCell ref="M8:O9"/>
    <mergeCell ref="L10:L11"/>
    <mergeCell ref="M10:O10"/>
    <mergeCell ref="M11:O11"/>
    <mergeCell ref="A13:A14"/>
    <mergeCell ref="D13:D14"/>
    <mergeCell ref="F13:F14"/>
    <mergeCell ref="H13:H14"/>
    <mergeCell ref="J13:J14"/>
    <mergeCell ref="L13:L14"/>
    <mergeCell ref="M13:O13"/>
    <mergeCell ref="A10:A11"/>
    <mergeCell ref="D10:D11"/>
    <mergeCell ref="F10:F11"/>
    <mergeCell ref="H10:H11"/>
    <mergeCell ref="J10:J11"/>
    <mergeCell ref="M14:O14"/>
    <mergeCell ref="L16:L17"/>
    <mergeCell ref="M16:O16"/>
    <mergeCell ref="M17:O17"/>
    <mergeCell ref="A16:A17"/>
    <mergeCell ref="D16:D17"/>
    <mergeCell ref="F16:F17"/>
    <mergeCell ref="H16:H17"/>
    <mergeCell ref="J16:J17"/>
  </mergeCells>
  <conditionalFormatting sqref="D10:D11">
    <cfRule type="cellIs" dxfId="53" priority="44" stopIfTrue="1" operator="between">
      <formula>0.7</formula>
      <formula>0.89999</formula>
    </cfRule>
    <cfRule type="cellIs" dxfId="52" priority="43" stopIfTrue="1" operator="lessThan">
      <formula>0.7</formula>
    </cfRule>
    <cfRule type="cellIs" dxfId="51" priority="45" stopIfTrue="1" operator="greaterThanOrEqual">
      <formula>0.9</formula>
    </cfRule>
  </conditionalFormatting>
  <conditionalFormatting sqref="D13:D14">
    <cfRule type="cellIs" dxfId="50" priority="30" stopIfTrue="1" operator="greaterThanOrEqual">
      <formula>0.9</formula>
    </cfRule>
    <cfRule type="cellIs" dxfId="49" priority="29" stopIfTrue="1" operator="between">
      <formula>0.7</formula>
      <formula>0.89999</formula>
    </cfRule>
    <cfRule type="cellIs" dxfId="48" priority="28" stopIfTrue="1" operator="lessThan">
      <formula>0.7</formula>
    </cfRule>
  </conditionalFormatting>
  <conditionalFormatting sqref="D16:D17">
    <cfRule type="cellIs" dxfId="47" priority="13" stopIfTrue="1" operator="lessThan">
      <formula>0.7</formula>
    </cfRule>
    <cfRule type="cellIs" dxfId="46" priority="14" stopIfTrue="1" operator="between">
      <formula>0.7</formula>
      <formula>0.89999</formula>
    </cfRule>
    <cfRule type="cellIs" dxfId="45" priority="15" stopIfTrue="1" operator="greaterThanOrEqual">
      <formula>0.9</formula>
    </cfRule>
  </conditionalFormatting>
  <conditionalFormatting sqref="F10:F11">
    <cfRule type="cellIs" dxfId="44" priority="42" stopIfTrue="1" operator="greaterThanOrEqual">
      <formula>0.9</formula>
    </cfRule>
    <cfRule type="cellIs" dxfId="43" priority="41" stopIfTrue="1" operator="between">
      <formula>0.7</formula>
      <formula>0.89999</formula>
    </cfRule>
    <cfRule type="cellIs" dxfId="42" priority="40" stopIfTrue="1" operator="lessThan">
      <formula>0.7</formula>
    </cfRule>
  </conditionalFormatting>
  <conditionalFormatting sqref="F13:F14">
    <cfRule type="cellIs" dxfId="41" priority="27" stopIfTrue="1" operator="greaterThanOrEqual">
      <formula>0.9</formula>
    </cfRule>
    <cfRule type="cellIs" dxfId="40" priority="26" stopIfTrue="1" operator="between">
      <formula>0.7</formula>
      <formula>0.89999</formula>
    </cfRule>
    <cfRule type="cellIs" dxfId="39" priority="25" stopIfTrue="1" operator="lessThan">
      <formula>0.7</formula>
    </cfRule>
  </conditionalFormatting>
  <conditionalFormatting sqref="F16:F17">
    <cfRule type="cellIs" dxfId="38" priority="11" stopIfTrue="1" operator="between">
      <formula>0.7</formula>
      <formula>0.89999</formula>
    </cfRule>
    <cfRule type="cellIs" dxfId="37" priority="10" stopIfTrue="1" operator="lessThan">
      <formula>0.7</formula>
    </cfRule>
    <cfRule type="cellIs" dxfId="36" priority="12" stopIfTrue="1" operator="greaterThanOrEqual">
      <formula>0.9</formula>
    </cfRule>
  </conditionalFormatting>
  <conditionalFormatting sqref="H10:H11">
    <cfRule type="cellIs" dxfId="35" priority="39" stopIfTrue="1" operator="greaterThanOrEqual">
      <formula>0.9</formula>
    </cfRule>
    <cfRule type="cellIs" dxfId="34" priority="38" stopIfTrue="1" operator="between">
      <formula>0.7</formula>
      <formula>0.89999</formula>
    </cfRule>
    <cfRule type="cellIs" dxfId="33" priority="37" stopIfTrue="1" operator="lessThan">
      <formula>0.7</formula>
    </cfRule>
  </conditionalFormatting>
  <conditionalFormatting sqref="H13:H14">
    <cfRule type="cellIs" dxfId="32" priority="22" stopIfTrue="1" operator="lessThan">
      <formula>0.7</formula>
    </cfRule>
    <cfRule type="cellIs" dxfId="31" priority="23" stopIfTrue="1" operator="between">
      <formula>0.7</formula>
      <formula>0.89999</formula>
    </cfRule>
    <cfRule type="cellIs" dxfId="30" priority="24" stopIfTrue="1" operator="greaterThanOrEqual">
      <formula>0.9</formula>
    </cfRule>
  </conditionalFormatting>
  <conditionalFormatting sqref="H16:H17">
    <cfRule type="cellIs" dxfId="29" priority="9" stopIfTrue="1" operator="greaterThanOrEqual">
      <formula>0.9</formula>
    </cfRule>
    <cfRule type="cellIs" dxfId="28" priority="8" stopIfTrue="1" operator="between">
      <formula>0.7</formula>
      <formula>0.89999</formula>
    </cfRule>
    <cfRule type="cellIs" dxfId="27" priority="7" stopIfTrue="1" operator="lessThan">
      <formula>0.7</formula>
    </cfRule>
  </conditionalFormatting>
  <conditionalFormatting sqref="J10:J11">
    <cfRule type="cellIs" dxfId="26" priority="34" stopIfTrue="1" operator="lessThan">
      <formula>0.7</formula>
    </cfRule>
    <cfRule type="cellIs" dxfId="25" priority="36" stopIfTrue="1" operator="greaterThanOrEqual">
      <formula>0.9</formula>
    </cfRule>
    <cfRule type="cellIs" dxfId="24" priority="35" stopIfTrue="1" operator="between">
      <formula>0.7</formula>
      <formula>0.89999</formula>
    </cfRule>
  </conditionalFormatting>
  <conditionalFormatting sqref="J13:J14">
    <cfRule type="cellIs" dxfId="23" priority="21" stopIfTrue="1" operator="greaterThanOrEqual">
      <formula>0.9</formula>
    </cfRule>
    <cfRule type="cellIs" dxfId="22" priority="20" stopIfTrue="1" operator="between">
      <formula>0.7</formula>
      <formula>0.89999</formula>
    </cfRule>
    <cfRule type="cellIs" dxfId="21" priority="19" stopIfTrue="1" operator="lessThan">
      <formula>0.7</formula>
    </cfRule>
  </conditionalFormatting>
  <conditionalFormatting sqref="J16:J17">
    <cfRule type="cellIs" dxfId="20" priority="6" stopIfTrue="1" operator="greaterThanOrEqual">
      <formula>0.9</formula>
    </cfRule>
    <cfRule type="cellIs" dxfId="19" priority="5" stopIfTrue="1" operator="between">
      <formula>0.7</formula>
      <formula>0.89999</formula>
    </cfRule>
    <cfRule type="cellIs" dxfId="18" priority="4" stopIfTrue="1" operator="lessThan">
      <formula>0.7</formula>
    </cfRule>
  </conditionalFormatting>
  <conditionalFormatting sqref="L10:L11">
    <cfRule type="cellIs" dxfId="17" priority="31" stopIfTrue="1" operator="lessThan">
      <formula>0.7</formula>
    </cfRule>
    <cfRule type="cellIs" dxfId="16" priority="32" stopIfTrue="1" operator="between">
      <formula>0.7</formula>
      <formula>0.89999</formula>
    </cfRule>
    <cfRule type="cellIs" dxfId="15" priority="33" stopIfTrue="1" operator="greaterThanOrEqual">
      <formula>0.9</formula>
    </cfRule>
  </conditionalFormatting>
  <conditionalFormatting sqref="L13:L14">
    <cfRule type="cellIs" dxfId="14" priority="18" stopIfTrue="1" operator="greaterThanOrEqual">
      <formula>0.9</formula>
    </cfRule>
    <cfRule type="cellIs" dxfId="13" priority="17" stopIfTrue="1" operator="between">
      <formula>0.7</formula>
      <formula>0.89999</formula>
    </cfRule>
    <cfRule type="cellIs" dxfId="12" priority="16" stopIfTrue="1" operator="lessThan">
      <formula>0.7</formula>
    </cfRule>
  </conditionalFormatting>
  <conditionalFormatting sqref="L16:L17">
    <cfRule type="cellIs" dxfId="11" priority="1" stopIfTrue="1" operator="lessThan">
      <formula>0.7</formula>
    </cfRule>
    <cfRule type="cellIs" dxfId="10" priority="3" stopIfTrue="1" operator="greaterThanOrEqual">
      <formula>0.9</formula>
    </cfRule>
    <cfRule type="cellIs" dxfId="9" priority="2" stopIfTrue="1" operator="between">
      <formula>0.7</formula>
      <formula>0.89999</formula>
    </cfRule>
  </conditionalFormatting>
  <pageMargins left="0.7" right="0.7" top="0.75" bottom="0.75" header="0.3" footer="0.3"/>
  <ignoredErrors>
    <ignoredError sqref="K13 K16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28265-3E7A-4887-9EC9-C39796762F86}">
  <dimension ref="A1:S179"/>
  <sheetViews>
    <sheetView topLeftCell="B1" workbookViewId="0">
      <selection activeCell="C14" sqref="C14:P14"/>
    </sheetView>
  </sheetViews>
  <sheetFormatPr baseColWidth="10" defaultRowHeight="12.75" x14ac:dyDescent="0.2"/>
  <cols>
    <col min="1" max="1" width="3" style="26" customWidth="1"/>
    <col min="2" max="2" width="30" style="26" customWidth="1"/>
    <col min="3" max="3" width="16.85546875" style="26" customWidth="1"/>
    <col min="4" max="15" width="10.28515625" style="26" customWidth="1"/>
    <col min="16" max="16" width="15.42578125" style="26" customWidth="1"/>
    <col min="17" max="18" width="11.7109375" style="26" customWidth="1"/>
    <col min="19" max="19" width="11.42578125" style="27" hidden="1" customWidth="1"/>
    <col min="20" max="16384" width="11.42578125" style="26"/>
  </cols>
  <sheetData>
    <row r="1" spans="2:19" ht="13.5" thickBot="1" x14ac:dyDescent="0.25"/>
    <row r="2" spans="2:19" ht="16.5" customHeight="1" x14ac:dyDescent="0.2">
      <c r="B2" s="83"/>
      <c r="C2" s="86" t="s">
        <v>35</v>
      </c>
      <c r="D2" s="87"/>
      <c r="E2" s="87"/>
      <c r="F2" s="87"/>
      <c r="G2" s="87"/>
      <c r="H2" s="87"/>
      <c r="I2" s="87"/>
      <c r="J2" s="87"/>
      <c r="K2" s="87"/>
      <c r="L2" s="87"/>
      <c r="M2" s="88"/>
      <c r="N2" s="89" t="s">
        <v>98</v>
      </c>
      <c r="O2" s="90"/>
      <c r="P2" s="91"/>
      <c r="S2" s="28">
        <v>0.8</v>
      </c>
    </row>
    <row r="3" spans="2:19" ht="15.75" customHeight="1" x14ac:dyDescent="0.2">
      <c r="B3" s="84"/>
      <c r="C3" s="92" t="s">
        <v>37</v>
      </c>
      <c r="D3" s="93"/>
      <c r="E3" s="93"/>
      <c r="F3" s="93"/>
      <c r="G3" s="93"/>
      <c r="H3" s="93"/>
      <c r="I3" s="93"/>
      <c r="J3" s="93"/>
      <c r="K3" s="93"/>
      <c r="L3" s="93"/>
      <c r="M3" s="94"/>
      <c r="N3" s="95" t="s">
        <v>107</v>
      </c>
      <c r="O3" s="96"/>
      <c r="P3" s="97"/>
      <c r="S3" s="28">
        <v>0.79998999999999998</v>
      </c>
    </row>
    <row r="4" spans="2:19" ht="15.75" customHeight="1" x14ac:dyDescent="0.2">
      <c r="B4" s="84"/>
      <c r="C4" s="92" t="s">
        <v>38</v>
      </c>
      <c r="D4" s="93"/>
      <c r="E4" s="93"/>
      <c r="F4" s="93"/>
      <c r="G4" s="93"/>
      <c r="H4" s="93"/>
      <c r="I4" s="93"/>
      <c r="J4" s="93"/>
      <c r="K4" s="93"/>
      <c r="L4" s="93"/>
      <c r="M4" s="94"/>
      <c r="N4" s="95" t="s">
        <v>99</v>
      </c>
      <c r="O4" s="96"/>
      <c r="P4" s="97"/>
      <c r="S4" s="28">
        <v>0.65</v>
      </c>
    </row>
    <row r="5" spans="2:19" ht="16.5" customHeight="1" thickBot="1" x14ac:dyDescent="0.25">
      <c r="B5" s="85"/>
      <c r="C5" s="98" t="s">
        <v>39</v>
      </c>
      <c r="D5" s="99"/>
      <c r="E5" s="99"/>
      <c r="F5" s="99"/>
      <c r="G5" s="99"/>
      <c r="H5" s="99"/>
      <c r="I5" s="99"/>
      <c r="J5" s="99"/>
      <c r="K5" s="99"/>
      <c r="L5" s="99"/>
      <c r="M5" s="100"/>
      <c r="N5" s="101" t="s">
        <v>40</v>
      </c>
      <c r="O5" s="102"/>
      <c r="P5" s="103"/>
      <c r="S5" s="28">
        <v>0.64999899999999999</v>
      </c>
    </row>
    <row r="6" spans="2:19" ht="3" customHeight="1" thickBot="1" x14ac:dyDescent="0.25">
      <c r="S6" s="28"/>
    </row>
    <row r="7" spans="2:19" x14ac:dyDescent="0.2">
      <c r="B7" s="109" t="s">
        <v>43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1"/>
      <c r="S7" s="28"/>
    </row>
    <row r="8" spans="2:19" ht="13.5" thickBot="1" x14ac:dyDescent="0.25">
      <c r="B8" s="112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4"/>
    </row>
    <row r="9" spans="2:19" ht="3" customHeight="1" thickBot="1" x14ac:dyDescent="0.25">
      <c r="B9" s="29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</row>
    <row r="10" spans="2:19" ht="26.25" customHeight="1" thickBot="1" x14ac:dyDescent="0.25">
      <c r="B10" s="13" t="s">
        <v>53</v>
      </c>
      <c r="C10" s="121">
        <v>2026</v>
      </c>
      <c r="D10" s="122"/>
      <c r="E10" s="122"/>
      <c r="F10" s="122"/>
      <c r="G10" s="122"/>
      <c r="H10" s="122"/>
      <c r="I10" s="123"/>
      <c r="J10" s="115" t="s">
        <v>1</v>
      </c>
      <c r="K10" s="116"/>
      <c r="L10" s="116"/>
      <c r="M10" s="117"/>
      <c r="N10" s="118" t="s">
        <v>120</v>
      </c>
      <c r="O10" s="119"/>
      <c r="P10" s="120"/>
    </row>
    <row r="11" spans="2:19" ht="3" customHeight="1" thickBot="1" x14ac:dyDescent="0.25"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1"/>
    </row>
    <row r="12" spans="2:19" ht="30" customHeight="1" thickBot="1" x14ac:dyDescent="0.25">
      <c r="B12" s="13" t="s">
        <v>0</v>
      </c>
      <c r="C12" s="104" t="s">
        <v>82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5"/>
    </row>
    <row r="13" spans="2:19" ht="3" customHeight="1" thickBot="1" x14ac:dyDescent="0.25"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1"/>
    </row>
    <row r="14" spans="2:19" ht="30" customHeight="1" thickBot="1" x14ac:dyDescent="0.25">
      <c r="B14" s="13" t="s">
        <v>6</v>
      </c>
      <c r="C14" s="106" t="s">
        <v>163</v>
      </c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8"/>
    </row>
    <row r="15" spans="2:19" ht="3" customHeight="1" thickBot="1" x14ac:dyDescent="0.25"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1"/>
    </row>
    <row r="16" spans="2:19" ht="30" customHeight="1" thickBot="1" x14ac:dyDescent="0.25">
      <c r="B16" s="13" t="s">
        <v>24</v>
      </c>
      <c r="C16" s="118" t="s">
        <v>164</v>
      </c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20"/>
    </row>
    <row r="17" spans="1:16" ht="4.5" customHeight="1" thickBot="1" x14ac:dyDescent="0.25">
      <c r="B17" s="29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1"/>
    </row>
    <row r="18" spans="1:16" ht="30" customHeight="1" thickBot="1" x14ac:dyDescent="0.25">
      <c r="B18" s="13" t="s">
        <v>11</v>
      </c>
      <c r="C18" s="133" t="s">
        <v>114</v>
      </c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5"/>
    </row>
    <row r="19" spans="1:16" ht="3" customHeight="1" thickBot="1" x14ac:dyDescent="0.25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1"/>
    </row>
    <row r="20" spans="1:16" ht="16.5" customHeight="1" thickBot="1" x14ac:dyDescent="0.25">
      <c r="B20" s="136" t="s">
        <v>25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8"/>
    </row>
    <row r="21" spans="1:16" ht="3" customHeight="1" thickBot="1" x14ac:dyDescent="0.25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1"/>
    </row>
    <row r="22" spans="1:16" ht="51" customHeight="1" thickBot="1" x14ac:dyDescent="0.25">
      <c r="B22" s="13" t="s">
        <v>3</v>
      </c>
      <c r="C22" s="124" t="s">
        <v>165</v>
      </c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</row>
    <row r="23" spans="1:16" ht="3" customHeight="1" thickBot="1" x14ac:dyDescent="0.25"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1"/>
    </row>
    <row r="24" spans="1:16" ht="93.75" customHeight="1" thickBot="1" x14ac:dyDescent="0.25">
      <c r="B24" s="13" t="s">
        <v>12</v>
      </c>
      <c r="C24" s="127" t="s">
        <v>166</v>
      </c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</row>
    <row r="25" spans="1:16" ht="3" customHeight="1" thickBot="1" x14ac:dyDescent="0.25">
      <c r="B25" s="130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6" ht="13.5" customHeight="1" thickBot="1" x14ac:dyDescent="0.25">
      <c r="B26" s="13" t="s">
        <v>2</v>
      </c>
      <c r="C26" s="144">
        <v>0.85</v>
      </c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6"/>
    </row>
    <row r="27" spans="1:16" ht="3" customHeight="1" thickBot="1" x14ac:dyDescent="0.25">
      <c r="B27" s="147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9"/>
    </row>
    <row r="28" spans="1:16" ht="18.75" customHeight="1" thickBot="1" x14ac:dyDescent="0.25">
      <c r="B28" s="13" t="s">
        <v>13</v>
      </c>
      <c r="C28" s="33" t="s">
        <v>14</v>
      </c>
      <c r="D28" s="150" t="s">
        <v>167</v>
      </c>
      <c r="E28" s="145"/>
      <c r="F28" s="145"/>
      <c r="G28" s="146"/>
      <c r="H28" s="151" t="s">
        <v>15</v>
      </c>
      <c r="I28" s="151"/>
      <c r="J28" s="151"/>
      <c r="K28" s="150" t="s">
        <v>168</v>
      </c>
      <c r="L28" s="145"/>
      <c r="M28" s="146"/>
      <c r="N28" s="152" t="s">
        <v>16</v>
      </c>
      <c r="O28" s="153"/>
      <c r="P28" s="34" t="s">
        <v>126</v>
      </c>
    </row>
    <row r="29" spans="1:16" ht="3" customHeight="1" thickBot="1" x14ac:dyDescent="0.25"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1"/>
    </row>
    <row r="30" spans="1:16" ht="13.5" thickBot="1" x14ac:dyDescent="0.25">
      <c r="B30" s="13" t="s">
        <v>7</v>
      </c>
      <c r="C30" s="139" t="s">
        <v>97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5"/>
    </row>
    <row r="31" spans="1:16" ht="3" customHeight="1" thickBot="1" x14ac:dyDescent="0.25">
      <c r="B31" s="140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2"/>
    </row>
    <row r="32" spans="1:16" ht="13.5" thickBot="1" x14ac:dyDescent="0.25">
      <c r="B32" s="13" t="s">
        <v>4</v>
      </c>
      <c r="C32" s="143" t="s">
        <v>46</v>
      </c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5"/>
    </row>
    <row r="33" spans="2:16" ht="3" customHeight="1" thickBot="1" x14ac:dyDescent="0.25">
      <c r="B33" s="140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2"/>
    </row>
    <row r="34" spans="2:16" ht="26.25" thickBot="1" x14ac:dyDescent="0.25">
      <c r="B34" s="13" t="s">
        <v>22</v>
      </c>
      <c r="C34" s="143" t="s">
        <v>46</v>
      </c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5"/>
    </row>
    <row r="35" spans="2:16" ht="3" customHeight="1" thickBot="1" x14ac:dyDescent="0.25">
      <c r="B35" s="154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6"/>
    </row>
    <row r="36" spans="2:16" ht="16.5" customHeight="1" thickBot="1" x14ac:dyDescent="0.25">
      <c r="B36" s="13" t="s">
        <v>42</v>
      </c>
      <c r="C36" s="139" t="s">
        <v>46</v>
      </c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5"/>
    </row>
    <row r="37" spans="2:16" ht="3" customHeight="1" thickBot="1" x14ac:dyDescent="0.25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</row>
    <row r="38" spans="2:16" ht="13.5" thickBot="1" x14ac:dyDescent="0.25">
      <c r="B38" s="238" t="s">
        <v>17</v>
      </c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40"/>
    </row>
    <row r="39" spans="2:16" ht="27" customHeight="1" thickBot="1" x14ac:dyDescent="0.25">
      <c r="B39" s="67" t="s">
        <v>21</v>
      </c>
      <c r="C39" s="241" t="s">
        <v>18</v>
      </c>
      <c r="D39" s="241"/>
      <c r="E39" s="241"/>
      <c r="F39" s="241"/>
      <c r="G39" s="241"/>
      <c r="H39" s="241" t="s">
        <v>7</v>
      </c>
      <c r="I39" s="241"/>
      <c r="J39" s="241"/>
      <c r="K39" s="241"/>
      <c r="L39" s="241"/>
      <c r="M39" s="241" t="s">
        <v>19</v>
      </c>
      <c r="N39" s="241"/>
      <c r="O39" s="241"/>
      <c r="P39" s="242"/>
    </row>
    <row r="40" spans="2:16" ht="78" customHeight="1" x14ac:dyDescent="0.2">
      <c r="B40" s="65" t="s">
        <v>171</v>
      </c>
      <c r="C40" s="219" t="s">
        <v>169</v>
      </c>
      <c r="D40" s="219"/>
      <c r="E40" s="219"/>
      <c r="F40" s="219"/>
      <c r="G40" s="219"/>
      <c r="H40" s="219" t="s">
        <v>129</v>
      </c>
      <c r="I40" s="219"/>
      <c r="J40" s="219"/>
      <c r="K40" s="219"/>
      <c r="L40" s="219"/>
      <c r="M40" s="220" t="s">
        <v>162</v>
      </c>
      <c r="N40" s="220"/>
      <c r="O40" s="220"/>
      <c r="P40" s="221"/>
    </row>
    <row r="41" spans="2:16" ht="66" customHeight="1" thickBot="1" x14ac:dyDescent="0.25">
      <c r="B41" s="51" t="s">
        <v>172</v>
      </c>
      <c r="C41" s="165" t="s">
        <v>170</v>
      </c>
      <c r="D41" s="165"/>
      <c r="E41" s="165"/>
      <c r="F41" s="165"/>
      <c r="G41" s="165"/>
      <c r="H41" s="165" t="s">
        <v>129</v>
      </c>
      <c r="I41" s="165"/>
      <c r="J41" s="165"/>
      <c r="K41" s="165"/>
      <c r="L41" s="165"/>
      <c r="M41" s="166" t="s">
        <v>162</v>
      </c>
      <c r="N41" s="166"/>
      <c r="O41" s="166"/>
      <c r="P41" s="167"/>
    </row>
    <row r="42" spans="2:16" ht="3" customHeight="1" thickBot="1" x14ac:dyDescent="0.25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</row>
    <row r="43" spans="2:16" ht="13.5" customHeight="1" thickBot="1" x14ac:dyDescent="0.25">
      <c r="B43" s="136" t="s">
        <v>8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3" customHeight="1" thickBot="1" x14ac:dyDescent="0.25"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9"/>
    </row>
    <row r="45" spans="2:16" x14ac:dyDescent="0.2">
      <c r="B45" s="183" t="s">
        <v>20</v>
      </c>
      <c r="C45" s="40" t="s">
        <v>9</v>
      </c>
      <c r="D45" s="40" t="s">
        <v>66</v>
      </c>
      <c r="E45" s="40" t="s">
        <v>67</v>
      </c>
      <c r="F45" s="40" t="s">
        <v>68</v>
      </c>
      <c r="G45" s="40" t="s">
        <v>69</v>
      </c>
      <c r="H45" s="40" t="s">
        <v>70</v>
      </c>
      <c r="I45" s="40" t="s">
        <v>71</v>
      </c>
      <c r="J45" s="40" t="s">
        <v>72</v>
      </c>
      <c r="K45" s="40" t="s">
        <v>73</v>
      </c>
      <c r="L45" s="40" t="s">
        <v>74</v>
      </c>
      <c r="M45" s="40" t="s">
        <v>75</v>
      </c>
      <c r="N45" s="40" t="s">
        <v>76</v>
      </c>
      <c r="O45" s="40" t="s">
        <v>77</v>
      </c>
      <c r="P45" s="41" t="s">
        <v>23</v>
      </c>
    </row>
    <row r="46" spans="2:16" x14ac:dyDescent="0.2">
      <c r="B46" s="247"/>
      <c r="C46" s="55"/>
      <c r="D46" s="243" t="str">
        <f>'4.1. Informes de Estados Financ'!D10</f>
        <v/>
      </c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72" t="str">
        <f>D46</f>
        <v/>
      </c>
    </row>
    <row r="47" spans="2:16" ht="4.5" customHeight="1" thickBot="1" x14ac:dyDescent="0.25">
      <c r="B47" s="52">
        <v>0.9</v>
      </c>
      <c r="C47" s="53"/>
      <c r="D47" s="53"/>
      <c r="E47" s="53"/>
      <c r="F47" s="54">
        <f>+$C$26</f>
        <v>0.85</v>
      </c>
      <c r="G47" s="53"/>
      <c r="H47" s="53"/>
      <c r="I47" s="54">
        <f>+$C$26</f>
        <v>0.85</v>
      </c>
      <c r="J47" s="53"/>
      <c r="K47" s="53"/>
      <c r="L47" s="54">
        <f>+$C$26</f>
        <v>0.85</v>
      </c>
      <c r="M47" s="53"/>
      <c r="N47" s="53"/>
      <c r="O47" s="54">
        <f>+$C$26</f>
        <v>0.85</v>
      </c>
      <c r="P47" s="54">
        <f>+$C$26</f>
        <v>0.85</v>
      </c>
    </row>
    <row r="48" spans="2:16" ht="9" customHeight="1" thickBot="1" x14ac:dyDescent="0.25">
      <c r="B48" s="185" t="s">
        <v>119</v>
      </c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7"/>
    </row>
    <row r="49" spans="2:16" x14ac:dyDescent="0.2">
      <c r="B49" s="173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5"/>
    </row>
    <row r="50" spans="2:16" x14ac:dyDescent="0.2">
      <c r="B50" s="176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8"/>
    </row>
    <row r="51" spans="2:16" x14ac:dyDescent="0.2">
      <c r="B51" s="176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8"/>
    </row>
    <row r="52" spans="2:16" x14ac:dyDescent="0.2">
      <c r="B52" s="176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8"/>
    </row>
    <row r="53" spans="2:16" x14ac:dyDescent="0.2">
      <c r="B53" s="176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x14ac:dyDescent="0.2">
      <c r="B54" s="176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8"/>
    </row>
    <row r="55" spans="2:16" x14ac:dyDescent="0.2">
      <c r="B55" s="176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8"/>
    </row>
    <row r="56" spans="2:16" x14ac:dyDescent="0.2">
      <c r="B56" s="176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8"/>
    </row>
    <row r="57" spans="2:16" x14ac:dyDescent="0.2">
      <c r="B57" s="176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8"/>
    </row>
    <row r="58" spans="2:16" x14ac:dyDescent="0.2">
      <c r="B58" s="176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8"/>
    </row>
    <row r="59" spans="2:16" x14ac:dyDescent="0.2">
      <c r="B59" s="176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8"/>
    </row>
    <row r="60" spans="2:16" x14ac:dyDescent="0.2">
      <c r="B60" s="176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8"/>
    </row>
    <row r="61" spans="2:16" x14ac:dyDescent="0.2">
      <c r="B61" s="176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8"/>
    </row>
    <row r="62" spans="2:16" x14ac:dyDescent="0.2">
      <c r="B62" s="176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8"/>
    </row>
    <row r="63" spans="2:16" x14ac:dyDescent="0.2">
      <c r="B63" s="176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8"/>
    </row>
    <row r="64" spans="2:16" ht="13.5" thickBot="1" x14ac:dyDescent="0.25">
      <c r="B64" s="179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1"/>
    </row>
    <row r="65" spans="1:19" s="32" customFormat="1" ht="3" customHeight="1" thickBot="1" x14ac:dyDescent="0.25">
      <c r="A65" s="182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S65" s="42"/>
    </row>
    <row r="66" spans="1:19" ht="15.75" customHeight="1" x14ac:dyDescent="0.2">
      <c r="B66" s="171" t="s">
        <v>5</v>
      </c>
      <c r="C66" s="168" t="s">
        <v>178</v>
      </c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70"/>
    </row>
    <row r="67" spans="1:19" ht="49.5" customHeight="1" thickBot="1" x14ac:dyDescent="0.25">
      <c r="B67" s="172"/>
      <c r="C67" s="244"/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6"/>
    </row>
    <row r="68" spans="1:19" ht="30.75" customHeight="1" thickBot="1" x14ac:dyDescent="0.25">
      <c r="B68" s="13" t="s">
        <v>41</v>
      </c>
      <c r="C68" s="139" t="s">
        <v>134</v>
      </c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5"/>
    </row>
    <row r="69" spans="1:19" ht="27.75" customHeight="1" thickBot="1" x14ac:dyDescent="0.25">
      <c r="B69" s="13" t="s">
        <v>54</v>
      </c>
      <c r="C69" s="195" t="s">
        <v>55</v>
      </c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6"/>
    </row>
    <row r="72" spans="1:19" x14ac:dyDescent="0.2">
      <c r="C72" s="43"/>
    </row>
    <row r="73" spans="1:19" hidden="1" x14ac:dyDescent="0.2">
      <c r="C73" s="26">
        <v>2018</v>
      </c>
    </row>
    <row r="74" spans="1:19" hidden="1" x14ac:dyDescent="0.2">
      <c r="C74" s="26">
        <v>2019</v>
      </c>
    </row>
    <row r="80" spans="1:19" s="27" customFormat="1" x14ac:dyDescent="0.2"/>
    <row r="81" spans="2:17" s="27" customForma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</row>
    <row r="82" spans="2:17" s="27" customForma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</row>
    <row r="83" spans="2:17" s="27" customForma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</row>
    <row r="84" spans="2:17" s="27" customForma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</row>
    <row r="85" spans="2:17" s="27" customFormat="1" x14ac:dyDescent="0.2">
      <c r="B85" s="45"/>
      <c r="C85" s="45"/>
      <c r="D85" s="45"/>
      <c r="E85" s="45"/>
      <c r="F85" s="45"/>
      <c r="G85" s="44"/>
      <c r="H85" s="44"/>
      <c r="I85" s="44"/>
      <c r="J85" s="44"/>
      <c r="K85" s="44"/>
      <c r="L85" s="44"/>
      <c r="M85" s="44"/>
      <c r="N85" s="44"/>
      <c r="O85" s="44"/>
    </row>
    <row r="86" spans="2:17" s="27" customFormat="1" x14ac:dyDescent="0.2">
      <c r="B86" s="45"/>
      <c r="C86" s="45"/>
      <c r="D86" s="45"/>
      <c r="E86" s="45"/>
      <c r="F86" s="45"/>
      <c r="G86" s="44"/>
      <c r="H86" s="44"/>
      <c r="I86" s="44"/>
      <c r="J86" s="44"/>
      <c r="K86" s="44"/>
      <c r="L86" s="44"/>
      <c r="M86" s="44"/>
      <c r="N86" s="44"/>
      <c r="O86" s="44"/>
    </row>
    <row r="87" spans="2:17" s="27" customFormat="1" x14ac:dyDescent="0.2">
      <c r="B87" s="45"/>
      <c r="C87" s="45"/>
      <c r="D87" s="45"/>
      <c r="E87" s="45"/>
      <c r="F87" s="45"/>
      <c r="G87" s="44"/>
      <c r="H87" s="44"/>
      <c r="I87" s="44"/>
      <c r="J87" s="44"/>
      <c r="K87" s="44"/>
      <c r="L87" s="44"/>
      <c r="M87" s="44"/>
      <c r="N87" s="44"/>
      <c r="O87" s="44"/>
    </row>
    <row r="88" spans="2:17" s="27" customFormat="1" x14ac:dyDescent="0.2">
      <c r="B88" s="45"/>
      <c r="C88" s="45"/>
      <c r="D88" s="45"/>
      <c r="E88" s="45"/>
      <c r="F88" s="45"/>
      <c r="G88" s="44"/>
      <c r="H88" s="44"/>
      <c r="I88" s="44"/>
      <c r="J88" s="44"/>
      <c r="K88" s="44"/>
      <c r="L88" s="44"/>
      <c r="M88" s="44"/>
      <c r="N88" s="44"/>
      <c r="O88" s="44"/>
    </row>
    <row r="89" spans="2:17" s="27" customFormat="1" x14ac:dyDescent="0.2">
      <c r="B89" s="45"/>
      <c r="C89" s="45"/>
      <c r="D89" s="45"/>
      <c r="E89" s="45"/>
      <c r="F89" s="45"/>
      <c r="G89" s="44"/>
      <c r="H89" s="44"/>
      <c r="I89" s="44"/>
      <c r="J89" s="44"/>
      <c r="K89" s="44"/>
      <c r="L89" s="44"/>
      <c r="M89" s="44"/>
      <c r="N89" s="44"/>
      <c r="O89" s="44"/>
    </row>
    <row r="90" spans="2:17" s="27" customFormat="1" x14ac:dyDescent="0.2">
      <c r="B90" s="45"/>
      <c r="C90" s="45"/>
      <c r="D90" s="45"/>
      <c r="E90" s="45"/>
      <c r="F90" s="45"/>
      <c r="G90" s="44"/>
      <c r="H90" s="44"/>
      <c r="I90" s="44"/>
      <c r="J90" s="44"/>
      <c r="K90" s="44"/>
      <c r="L90" s="44"/>
      <c r="M90" s="44"/>
      <c r="N90" s="44"/>
      <c r="O90" s="44"/>
    </row>
    <row r="91" spans="2:17" s="27" customFormat="1" x14ac:dyDescent="0.2">
      <c r="B91" s="45"/>
      <c r="C91" s="45"/>
      <c r="D91" s="45"/>
      <c r="E91" s="45"/>
      <c r="F91" s="45"/>
      <c r="G91" s="44"/>
      <c r="H91" s="44"/>
      <c r="I91" s="44"/>
      <c r="J91" s="44"/>
      <c r="K91" s="44"/>
      <c r="L91" s="44"/>
      <c r="M91" s="44"/>
      <c r="N91" s="44"/>
      <c r="O91" s="44"/>
      <c r="P91" s="46"/>
    </row>
    <row r="92" spans="2:17" s="27" customFormat="1" x14ac:dyDescent="0.2">
      <c r="B92" s="45"/>
      <c r="C92" s="45"/>
      <c r="D92" s="45"/>
      <c r="E92" s="45"/>
      <c r="F92" s="45"/>
      <c r="G92" s="44"/>
      <c r="H92" s="44"/>
      <c r="I92" s="44"/>
      <c r="J92" s="44"/>
      <c r="K92" s="44"/>
      <c r="L92" s="44"/>
      <c r="M92" s="44"/>
      <c r="N92" s="44"/>
      <c r="O92" s="44"/>
      <c r="P92" s="46"/>
    </row>
    <row r="93" spans="2:17" s="27" customFormat="1" x14ac:dyDescent="0.2">
      <c r="B93" s="45"/>
      <c r="C93" s="45"/>
      <c r="D93" s="45"/>
      <c r="E93" s="45"/>
      <c r="F93" s="45"/>
      <c r="G93" s="44"/>
      <c r="H93" s="44"/>
      <c r="I93" s="44"/>
      <c r="J93" s="44"/>
      <c r="K93" s="44"/>
      <c r="L93" s="44"/>
      <c r="M93" s="44"/>
      <c r="N93" s="44"/>
      <c r="O93" s="44"/>
      <c r="P93" s="46"/>
    </row>
    <row r="94" spans="2:17" s="27" customFormat="1" x14ac:dyDescent="0.2">
      <c r="B94" s="45"/>
      <c r="C94" s="45"/>
      <c r="D94" s="45"/>
      <c r="E94" s="45"/>
      <c r="F94" s="45"/>
      <c r="G94" s="44"/>
      <c r="H94" s="44"/>
      <c r="I94" s="44"/>
      <c r="J94" s="44"/>
      <c r="K94" s="44"/>
      <c r="L94" s="44"/>
      <c r="M94" s="44"/>
      <c r="N94" s="44"/>
      <c r="O94" s="44"/>
      <c r="P94" s="46"/>
      <c r="Q94" s="47" t="s">
        <v>46</v>
      </c>
    </row>
    <row r="95" spans="2:17" s="27" customFormat="1" x14ac:dyDescent="0.2">
      <c r="B95" s="48"/>
      <c r="C95" s="48"/>
      <c r="D95" s="45"/>
      <c r="E95" s="45"/>
      <c r="F95" s="45"/>
      <c r="G95" s="44"/>
      <c r="H95" s="44"/>
      <c r="I95" s="44"/>
      <c r="J95" s="44"/>
      <c r="K95" s="44"/>
      <c r="L95" s="44"/>
      <c r="M95" s="44"/>
      <c r="N95" s="44"/>
      <c r="O95" s="44"/>
      <c r="P95" s="46"/>
      <c r="Q95" s="47" t="s">
        <v>47</v>
      </c>
    </row>
    <row r="96" spans="2:17" s="27" customFormat="1" x14ac:dyDescent="0.2">
      <c r="B96" s="48"/>
      <c r="C96" s="48"/>
      <c r="D96" s="45"/>
      <c r="E96" s="45"/>
      <c r="F96" s="45"/>
      <c r="G96" s="44"/>
      <c r="H96" s="44"/>
      <c r="I96" s="44"/>
      <c r="J96" s="44"/>
      <c r="K96" s="44"/>
      <c r="L96" s="44"/>
      <c r="M96" s="44"/>
      <c r="N96" s="44"/>
      <c r="O96" s="44"/>
      <c r="P96" s="46"/>
      <c r="Q96" s="47" t="s">
        <v>49</v>
      </c>
    </row>
    <row r="97" spans="2:17" s="27" customFormat="1" x14ac:dyDescent="0.2">
      <c r="B97" s="48"/>
      <c r="C97" s="48"/>
      <c r="D97" s="45"/>
      <c r="E97" s="45"/>
      <c r="F97" s="45"/>
      <c r="G97" s="44"/>
      <c r="H97" s="44"/>
      <c r="I97" s="44"/>
      <c r="J97" s="44"/>
      <c r="K97" s="44"/>
      <c r="L97" s="44"/>
      <c r="M97" s="44"/>
      <c r="N97" s="44"/>
      <c r="O97" s="44"/>
      <c r="P97" s="46"/>
      <c r="Q97" s="47" t="s">
        <v>48</v>
      </c>
    </row>
    <row r="98" spans="2:17" s="27" customFormat="1" x14ac:dyDescent="0.2">
      <c r="B98" s="45"/>
      <c r="C98" s="48"/>
      <c r="D98" s="45"/>
      <c r="E98" s="45"/>
      <c r="F98" s="45"/>
      <c r="G98" s="44"/>
      <c r="H98" s="44"/>
      <c r="I98" s="44"/>
      <c r="J98" s="44"/>
      <c r="K98" s="44"/>
      <c r="L98" s="44"/>
      <c r="M98" s="49"/>
      <c r="N98" s="44"/>
      <c r="O98" s="44"/>
      <c r="P98" s="46"/>
      <c r="Q98" s="47" t="s">
        <v>50</v>
      </c>
    </row>
    <row r="99" spans="2:17" s="27" customFormat="1" x14ac:dyDescent="0.2">
      <c r="B99" s="45"/>
      <c r="C99" s="48"/>
      <c r="D99" s="45"/>
      <c r="E99" s="45"/>
      <c r="F99" s="45"/>
      <c r="G99" s="44"/>
      <c r="H99" s="44"/>
      <c r="I99" s="44"/>
      <c r="J99" s="44"/>
      <c r="K99" s="44"/>
      <c r="L99" s="44"/>
      <c r="M99" s="44"/>
      <c r="N99" s="44" t="s">
        <v>45</v>
      </c>
      <c r="O99" s="44"/>
      <c r="P99" s="46"/>
      <c r="Q99" s="47" t="s">
        <v>51</v>
      </c>
    </row>
    <row r="100" spans="2:17" s="27" customFormat="1" x14ac:dyDescent="0.2">
      <c r="B100" s="45"/>
      <c r="C100" s="48"/>
      <c r="D100" s="45"/>
      <c r="E100" s="45"/>
      <c r="F100" s="45"/>
      <c r="G100" s="44"/>
      <c r="H100" s="44"/>
      <c r="I100" s="44"/>
      <c r="J100" s="44"/>
      <c r="K100" s="44"/>
      <c r="L100" s="44"/>
      <c r="M100" s="44"/>
      <c r="N100" s="44"/>
      <c r="O100" s="44"/>
      <c r="P100" s="46"/>
    </row>
    <row r="101" spans="2:17" s="27" customFormat="1" x14ac:dyDescent="0.2">
      <c r="B101" s="45"/>
      <c r="C101" s="48"/>
      <c r="D101" s="45"/>
      <c r="E101" s="45"/>
      <c r="F101" s="45"/>
      <c r="G101" s="44"/>
      <c r="H101" s="44"/>
      <c r="I101" s="44"/>
      <c r="J101" s="44"/>
      <c r="K101" s="44"/>
      <c r="L101" s="44"/>
      <c r="M101" s="44"/>
      <c r="N101" s="44"/>
      <c r="O101" s="44"/>
      <c r="P101" s="46"/>
    </row>
    <row r="102" spans="2:17" s="27" customFormat="1" x14ac:dyDescent="0.2">
      <c r="B102" s="45"/>
      <c r="C102" s="45"/>
      <c r="D102" s="45"/>
      <c r="E102" s="45"/>
      <c r="F102" s="45"/>
      <c r="G102" s="44"/>
      <c r="H102" s="44"/>
      <c r="I102" s="44"/>
      <c r="J102" s="44"/>
      <c r="K102" s="44"/>
      <c r="L102" s="44"/>
      <c r="M102" s="44"/>
      <c r="N102" s="44"/>
      <c r="O102" s="44"/>
      <c r="P102" s="46"/>
    </row>
    <row r="103" spans="2:17" s="27" customFormat="1" x14ac:dyDescent="0.2">
      <c r="B103" s="45"/>
      <c r="C103" s="45"/>
      <c r="D103" s="45"/>
      <c r="E103" s="45"/>
      <c r="F103" s="45"/>
      <c r="G103" s="44"/>
      <c r="H103" s="44"/>
      <c r="I103" s="44"/>
      <c r="J103" s="44"/>
      <c r="K103" s="44"/>
      <c r="L103" s="44"/>
      <c r="M103" s="44"/>
      <c r="N103" s="44"/>
      <c r="O103" s="44"/>
      <c r="P103" s="46"/>
    </row>
    <row r="104" spans="2:17" s="27" customFormat="1" x14ac:dyDescent="0.2">
      <c r="B104" s="45"/>
      <c r="C104" s="45"/>
      <c r="D104" s="45"/>
      <c r="E104" s="45"/>
      <c r="F104" s="45"/>
      <c r="G104" s="44"/>
      <c r="H104" s="44"/>
      <c r="I104" s="44"/>
      <c r="J104" s="44"/>
      <c r="K104" s="44"/>
      <c r="L104" s="44"/>
      <c r="M104" s="44"/>
      <c r="N104" s="44"/>
      <c r="O104" s="44"/>
      <c r="P104" s="46"/>
      <c r="Q104" s="47">
        <v>2015</v>
      </c>
    </row>
    <row r="105" spans="2:17" s="27" customFormat="1" ht="12.75" customHeight="1" x14ac:dyDescent="0.2">
      <c r="B105" s="45"/>
      <c r="C105" s="45"/>
      <c r="D105" s="45"/>
      <c r="E105" s="45"/>
      <c r="F105" s="45"/>
      <c r="G105" s="44"/>
      <c r="H105" s="44"/>
      <c r="I105" s="44"/>
      <c r="J105" s="44"/>
      <c r="K105" s="44"/>
      <c r="L105" s="44"/>
      <c r="M105" s="44"/>
      <c r="N105" s="44"/>
      <c r="O105" s="44"/>
      <c r="Q105" s="47">
        <v>2016</v>
      </c>
    </row>
    <row r="106" spans="2:17" s="27" customFormat="1" x14ac:dyDescent="0.2">
      <c r="B106" s="45"/>
      <c r="C106" s="45"/>
      <c r="D106" s="45"/>
      <c r="E106" s="45"/>
      <c r="F106" s="45"/>
      <c r="G106" s="44"/>
      <c r="H106" s="44"/>
      <c r="I106" s="44"/>
      <c r="J106" s="44"/>
      <c r="K106" s="44"/>
      <c r="L106" s="44"/>
      <c r="M106" s="44"/>
      <c r="N106" s="44"/>
      <c r="O106" s="44"/>
      <c r="Q106" s="47">
        <v>2017</v>
      </c>
    </row>
    <row r="107" spans="2:17" s="27" customFormat="1" x14ac:dyDescent="0.2">
      <c r="B107" s="45"/>
      <c r="C107" s="45"/>
      <c r="D107" s="45"/>
      <c r="E107" s="45"/>
      <c r="F107" s="45"/>
      <c r="G107" s="44"/>
      <c r="H107" s="44"/>
      <c r="I107" s="44"/>
      <c r="J107" s="44"/>
      <c r="K107" s="44"/>
      <c r="L107" s="44"/>
      <c r="M107" s="44"/>
      <c r="N107" s="44"/>
      <c r="O107" s="44"/>
      <c r="Q107" s="47">
        <v>2018</v>
      </c>
    </row>
    <row r="108" spans="2:17" s="27" customFormat="1" x14ac:dyDescent="0.2">
      <c r="B108" s="45"/>
      <c r="C108" s="45"/>
      <c r="D108" s="45"/>
      <c r="E108" s="45"/>
      <c r="F108" s="45"/>
      <c r="G108" s="44"/>
      <c r="H108" s="44"/>
      <c r="I108" s="44"/>
      <c r="J108" s="44"/>
      <c r="K108" s="44"/>
      <c r="L108" s="44"/>
      <c r="M108" s="44"/>
      <c r="N108" s="44"/>
      <c r="O108" s="44"/>
    </row>
    <row r="109" spans="2:17" s="27" customFormat="1" x14ac:dyDescent="0.2">
      <c r="B109" s="45"/>
      <c r="C109" s="45"/>
      <c r="D109" s="45"/>
      <c r="E109" s="45"/>
      <c r="F109" s="45"/>
      <c r="G109" s="44"/>
      <c r="H109" s="44"/>
      <c r="I109" s="44"/>
      <c r="J109" s="44"/>
      <c r="K109" s="44"/>
      <c r="L109" s="44"/>
      <c r="M109" s="44"/>
      <c r="N109" s="44"/>
      <c r="O109" s="44"/>
    </row>
    <row r="110" spans="2:17" s="27" customFormat="1" x14ac:dyDescent="0.2">
      <c r="B110" s="6"/>
      <c r="C110" s="45"/>
      <c r="D110" s="45"/>
      <c r="E110" s="45"/>
      <c r="F110" s="45"/>
      <c r="G110" s="44"/>
      <c r="H110" s="44"/>
      <c r="I110" s="44"/>
      <c r="J110" s="44"/>
      <c r="K110" s="44"/>
      <c r="L110" s="44"/>
      <c r="M110" s="44"/>
      <c r="N110" s="44"/>
      <c r="O110" s="44"/>
    </row>
    <row r="111" spans="2:17" s="27" customFormat="1" x14ac:dyDescent="0.2">
      <c r="B111" s="6"/>
      <c r="C111" s="45"/>
      <c r="D111" s="45"/>
      <c r="E111" s="45"/>
      <c r="F111" s="45"/>
      <c r="G111" s="44"/>
      <c r="H111" s="44"/>
      <c r="I111" s="44"/>
      <c r="J111" s="44"/>
      <c r="K111" s="44"/>
      <c r="L111" s="44"/>
      <c r="M111" s="44"/>
      <c r="N111" s="44"/>
      <c r="O111" s="44"/>
    </row>
    <row r="112" spans="2:17" s="27" customFormat="1" x14ac:dyDescent="0.2">
      <c r="B112" s="6"/>
      <c r="C112" s="45"/>
      <c r="D112" s="45"/>
      <c r="E112" s="45"/>
      <c r="F112" s="45"/>
      <c r="G112" s="44"/>
      <c r="H112" s="44"/>
      <c r="I112" s="44"/>
      <c r="J112" s="44"/>
      <c r="K112" s="44"/>
      <c r="L112" s="44"/>
      <c r="M112" s="44"/>
      <c r="N112" s="44"/>
      <c r="O112" s="44"/>
    </row>
    <row r="113" spans="2:15" s="27" customFormat="1" x14ac:dyDescent="0.2">
      <c r="B113" s="6"/>
      <c r="C113" s="45"/>
      <c r="D113" s="45"/>
      <c r="E113" s="45"/>
      <c r="F113" s="45"/>
      <c r="G113" s="44"/>
      <c r="H113" s="44"/>
      <c r="I113" s="44"/>
      <c r="J113" s="44"/>
      <c r="K113" s="44"/>
      <c r="L113" s="44"/>
      <c r="M113" s="44"/>
      <c r="N113" s="44"/>
      <c r="O113" s="44"/>
    </row>
    <row r="114" spans="2:15" s="27" customFormat="1" x14ac:dyDescent="0.2">
      <c r="B114" s="6"/>
      <c r="C114" s="45"/>
      <c r="D114" s="45"/>
      <c r="E114" s="45"/>
      <c r="F114" s="45"/>
      <c r="G114" s="44"/>
      <c r="H114" s="44"/>
      <c r="I114" s="44"/>
      <c r="J114" s="44"/>
      <c r="K114" s="44"/>
      <c r="L114" s="44"/>
      <c r="M114" s="44"/>
      <c r="N114" s="44"/>
      <c r="O114" s="44"/>
    </row>
    <row r="115" spans="2:15" s="27" customFormat="1" x14ac:dyDescent="0.2">
      <c r="B115" s="6"/>
      <c r="C115" s="45"/>
      <c r="D115" s="45"/>
      <c r="E115" s="45"/>
      <c r="F115" s="45"/>
      <c r="G115" s="44"/>
      <c r="H115" s="44"/>
      <c r="I115" s="44"/>
      <c r="J115" s="44"/>
      <c r="K115" s="44"/>
      <c r="L115" s="44"/>
      <c r="M115" s="44"/>
      <c r="N115" s="44"/>
      <c r="O115" s="44"/>
    </row>
    <row r="116" spans="2:15" s="27" customFormat="1" x14ac:dyDescent="0.2">
      <c r="B116" s="6"/>
      <c r="C116" s="45"/>
      <c r="D116" s="45"/>
      <c r="E116" s="45"/>
      <c r="F116" s="45"/>
      <c r="G116" s="44"/>
      <c r="H116" s="44"/>
      <c r="I116" s="44"/>
      <c r="J116" s="44"/>
      <c r="K116" s="44"/>
      <c r="L116" s="44"/>
      <c r="M116" s="44"/>
      <c r="N116" s="44"/>
      <c r="O116" s="44"/>
    </row>
    <row r="117" spans="2:15" s="27" customFormat="1" x14ac:dyDescent="0.2">
      <c r="B117" s="7"/>
      <c r="C117" s="45"/>
      <c r="D117" s="45"/>
      <c r="E117" s="45"/>
      <c r="F117" s="45"/>
      <c r="G117" s="44"/>
      <c r="H117" s="44"/>
      <c r="I117" s="44"/>
      <c r="J117" s="44"/>
      <c r="K117" s="44"/>
      <c r="L117" s="44"/>
      <c r="M117" s="44"/>
      <c r="N117" s="44"/>
      <c r="O117" s="44"/>
    </row>
    <row r="118" spans="2:15" s="27" customFormat="1" x14ac:dyDescent="0.2">
      <c r="B118" s="7"/>
      <c r="C118" s="45"/>
      <c r="D118" s="45"/>
      <c r="E118" s="45"/>
      <c r="F118" s="45"/>
      <c r="G118" s="44"/>
      <c r="H118" s="44"/>
      <c r="I118" s="44"/>
      <c r="J118" s="44"/>
      <c r="K118" s="44"/>
      <c r="L118" s="44"/>
      <c r="M118" s="44"/>
      <c r="N118" s="44"/>
      <c r="O118" s="44"/>
    </row>
    <row r="119" spans="2:15" s="27" customFormat="1" x14ac:dyDescent="0.2">
      <c r="B119" s="45"/>
      <c r="C119" s="45"/>
      <c r="D119" s="45"/>
      <c r="E119" s="45"/>
      <c r="F119" s="45"/>
      <c r="G119" s="44"/>
      <c r="H119" s="44"/>
      <c r="I119" s="44"/>
      <c r="J119" s="44"/>
      <c r="K119" s="44"/>
      <c r="L119" s="44"/>
      <c r="M119" s="44"/>
      <c r="N119" s="44"/>
      <c r="O119" s="44"/>
    </row>
    <row r="120" spans="2:15" s="27" customFormat="1" x14ac:dyDescent="0.2">
      <c r="B120" s="8" t="s">
        <v>112</v>
      </c>
      <c r="C120" s="45"/>
      <c r="D120" s="45"/>
      <c r="E120" s="45"/>
      <c r="F120" s="45"/>
      <c r="G120" s="44"/>
      <c r="H120" s="44"/>
      <c r="I120" s="44"/>
      <c r="J120" s="44"/>
      <c r="K120" s="44"/>
      <c r="L120" s="44"/>
      <c r="M120" s="44"/>
      <c r="N120" s="44"/>
      <c r="O120" s="44"/>
    </row>
    <row r="121" spans="2:15" s="27" customFormat="1" x14ac:dyDescent="0.2">
      <c r="B121" s="8" t="s">
        <v>113</v>
      </c>
      <c r="C121" s="45"/>
      <c r="D121" s="45"/>
      <c r="E121" s="45"/>
      <c r="F121" s="45"/>
      <c r="G121" s="44"/>
      <c r="H121" s="44"/>
      <c r="I121" s="44"/>
      <c r="J121" s="44"/>
      <c r="K121" s="44"/>
      <c r="L121" s="44"/>
      <c r="M121" s="44"/>
      <c r="N121" s="44"/>
      <c r="O121" s="44"/>
    </row>
    <row r="122" spans="2:15" s="27" customFormat="1" x14ac:dyDescent="0.2">
      <c r="B122" s="8" t="s">
        <v>114</v>
      </c>
      <c r="C122" s="45"/>
      <c r="D122" s="45"/>
      <c r="E122" s="45"/>
      <c r="F122" s="45"/>
      <c r="G122" s="44"/>
      <c r="H122" s="44"/>
      <c r="I122" s="44"/>
      <c r="J122" s="44"/>
      <c r="K122" s="44"/>
      <c r="L122" s="44"/>
      <c r="M122" s="44"/>
      <c r="N122" s="44"/>
      <c r="O122" s="44"/>
    </row>
    <row r="123" spans="2:15" s="27" customFormat="1" x14ac:dyDescent="0.2">
      <c r="B123" s="8" t="s">
        <v>115</v>
      </c>
      <c r="C123" s="45"/>
      <c r="D123" s="45"/>
      <c r="E123" s="45"/>
      <c r="F123" s="45"/>
      <c r="G123" s="44"/>
      <c r="H123" s="44"/>
      <c r="I123" s="44"/>
      <c r="J123" s="44"/>
      <c r="K123" s="44"/>
      <c r="L123" s="44"/>
      <c r="M123" s="44"/>
      <c r="N123" s="44"/>
      <c r="O123" s="44"/>
    </row>
    <row r="124" spans="2:15" s="27" customFormat="1" x14ac:dyDescent="0.2">
      <c r="B124" s="8" t="s">
        <v>116</v>
      </c>
      <c r="C124" s="45"/>
      <c r="D124" s="45"/>
      <c r="E124" s="45"/>
      <c r="F124" s="45"/>
      <c r="G124" s="44"/>
      <c r="H124" s="44"/>
      <c r="I124" s="44"/>
      <c r="J124" s="44"/>
      <c r="K124" s="44"/>
      <c r="L124" s="44"/>
      <c r="M124" s="44"/>
      <c r="N124" s="44"/>
      <c r="O124" s="44"/>
    </row>
    <row r="125" spans="2:15" s="27" customFormat="1" x14ac:dyDescent="0.2">
      <c r="B125" s="8" t="s">
        <v>117</v>
      </c>
      <c r="C125" s="45"/>
      <c r="D125" s="45"/>
      <c r="E125" s="45"/>
      <c r="F125" s="45"/>
      <c r="G125" s="44"/>
      <c r="H125" s="44"/>
      <c r="I125" s="44"/>
      <c r="J125" s="44"/>
      <c r="K125" s="44"/>
      <c r="L125" s="44"/>
      <c r="M125" s="44"/>
      <c r="N125" s="44"/>
      <c r="O125" s="44"/>
    </row>
    <row r="126" spans="2:15" s="27" customFormat="1" x14ac:dyDescent="0.2">
      <c r="B126" s="8" t="s">
        <v>118</v>
      </c>
      <c r="C126" s="45"/>
      <c r="D126" s="45"/>
      <c r="E126" s="45"/>
      <c r="F126" s="45"/>
      <c r="G126" s="44"/>
      <c r="H126" s="44"/>
      <c r="I126" s="44"/>
      <c r="J126" s="44"/>
      <c r="K126" s="44"/>
      <c r="L126" s="44"/>
      <c r="M126" s="44"/>
      <c r="N126" s="44"/>
      <c r="O126" s="44"/>
    </row>
    <row r="127" spans="2:15" s="27" customFormat="1" x14ac:dyDescent="0.2">
      <c r="B127" s="9"/>
      <c r="C127" s="45"/>
      <c r="D127" s="45"/>
      <c r="E127" s="45"/>
      <c r="F127" s="45"/>
      <c r="G127" s="44"/>
      <c r="H127" s="44"/>
      <c r="I127" s="44"/>
      <c r="J127" s="44"/>
      <c r="K127" s="44"/>
      <c r="L127" s="44"/>
      <c r="M127" s="44"/>
      <c r="N127" s="44"/>
      <c r="O127" s="44"/>
    </row>
    <row r="128" spans="2:15" s="27" customFormat="1" x14ac:dyDescent="0.2">
      <c r="B128" s="6"/>
      <c r="C128" s="45"/>
      <c r="D128" s="45"/>
      <c r="E128" s="45"/>
      <c r="F128" s="45"/>
      <c r="G128" s="44"/>
      <c r="H128" s="44"/>
      <c r="I128" s="44"/>
      <c r="J128" s="44"/>
      <c r="K128" s="44"/>
      <c r="L128" s="44"/>
      <c r="M128" s="44"/>
      <c r="N128" s="44"/>
      <c r="O128" s="44"/>
    </row>
    <row r="129" spans="2:19" x14ac:dyDescent="0.2">
      <c r="B129" s="6"/>
      <c r="C129" s="45"/>
      <c r="D129" s="45"/>
      <c r="E129" s="45"/>
      <c r="F129" s="45"/>
      <c r="G129" s="44"/>
      <c r="H129" s="44"/>
      <c r="I129" s="44"/>
      <c r="J129" s="44"/>
      <c r="K129" s="44"/>
      <c r="L129" s="44"/>
      <c r="M129" s="44"/>
      <c r="N129" s="44"/>
      <c r="O129" s="44"/>
      <c r="P129" s="27"/>
      <c r="S129" s="26"/>
    </row>
    <row r="130" spans="2:19" hidden="1" x14ac:dyDescent="0.2">
      <c r="B130" s="45" t="s">
        <v>26</v>
      </c>
      <c r="C130" s="45"/>
      <c r="D130" s="45"/>
      <c r="E130" s="45"/>
      <c r="F130" s="45"/>
      <c r="G130" s="44"/>
      <c r="H130" s="44"/>
      <c r="I130" s="44"/>
      <c r="J130" s="44"/>
      <c r="K130" s="44"/>
      <c r="L130" s="44"/>
      <c r="M130" s="44"/>
      <c r="N130" s="44"/>
      <c r="O130" s="44"/>
      <c r="P130" s="27"/>
      <c r="S130" s="26"/>
    </row>
    <row r="131" spans="2:19" hidden="1" x14ac:dyDescent="0.2">
      <c r="B131" s="48" t="s">
        <v>34</v>
      </c>
      <c r="C131" s="45"/>
      <c r="D131" s="45"/>
      <c r="E131" s="45"/>
      <c r="F131" s="45"/>
      <c r="G131" s="44"/>
      <c r="H131" s="44"/>
      <c r="I131" s="44"/>
      <c r="J131" s="44"/>
      <c r="K131" s="44"/>
      <c r="L131" s="44"/>
      <c r="M131" s="44"/>
      <c r="N131" s="44"/>
      <c r="O131" s="44"/>
      <c r="P131" s="27"/>
      <c r="S131" s="26"/>
    </row>
    <row r="132" spans="2:19" hidden="1" x14ac:dyDescent="0.2">
      <c r="B132" s="48" t="s">
        <v>83</v>
      </c>
      <c r="C132" s="45"/>
      <c r="D132" s="45"/>
      <c r="E132" s="45"/>
      <c r="F132" s="45"/>
      <c r="G132" s="44"/>
      <c r="H132" s="44"/>
      <c r="I132" s="44"/>
      <c r="J132" s="44"/>
      <c r="K132" s="44"/>
      <c r="L132" s="44"/>
      <c r="M132" s="44"/>
      <c r="N132" s="44"/>
      <c r="O132" s="44"/>
      <c r="P132" s="27"/>
      <c r="S132" s="26"/>
    </row>
    <row r="133" spans="2:19" hidden="1" x14ac:dyDescent="0.2">
      <c r="B133" s="48" t="s">
        <v>27</v>
      </c>
      <c r="C133" s="45"/>
      <c r="D133" s="45"/>
      <c r="E133" s="45"/>
      <c r="F133" s="45"/>
      <c r="G133" s="44"/>
      <c r="H133" s="44"/>
      <c r="I133" s="44"/>
      <c r="J133" s="44"/>
      <c r="K133" s="44"/>
      <c r="L133" s="44"/>
      <c r="M133" s="44"/>
      <c r="N133" s="44"/>
      <c r="O133" s="44"/>
      <c r="P133" s="27"/>
      <c r="S133" s="26"/>
    </row>
    <row r="134" spans="2:19" hidden="1" x14ac:dyDescent="0.2">
      <c r="B134" s="48" t="s">
        <v>89</v>
      </c>
      <c r="C134" s="45"/>
      <c r="D134" s="45"/>
      <c r="E134" s="45"/>
      <c r="F134" s="45"/>
      <c r="G134" s="44"/>
      <c r="H134" s="44"/>
      <c r="I134" s="44"/>
      <c r="J134" s="44"/>
      <c r="K134" s="44"/>
      <c r="L134" s="44"/>
      <c r="M134" s="44"/>
      <c r="N134" s="44"/>
      <c r="O134" s="44"/>
      <c r="P134" s="27"/>
      <c r="S134" s="26"/>
    </row>
    <row r="135" spans="2:19" hidden="1" x14ac:dyDescent="0.2">
      <c r="B135" s="48" t="s">
        <v>109</v>
      </c>
      <c r="C135" s="45"/>
      <c r="D135" s="45"/>
      <c r="E135" s="45"/>
      <c r="F135" s="45"/>
      <c r="G135" s="44"/>
      <c r="H135" s="44"/>
      <c r="I135" s="44"/>
      <c r="J135" s="44"/>
      <c r="K135" s="44"/>
      <c r="L135" s="44"/>
      <c r="M135" s="44"/>
      <c r="N135" s="44"/>
      <c r="O135" s="44"/>
      <c r="P135" s="27"/>
      <c r="S135" s="26"/>
    </row>
    <row r="136" spans="2:19" hidden="1" x14ac:dyDescent="0.2">
      <c r="B136" s="48" t="s">
        <v>91</v>
      </c>
      <c r="C136" s="45"/>
      <c r="D136" s="45"/>
      <c r="E136" s="45"/>
      <c r="F136" s="45"/>
      <c r="G136" s="44"/>
      <c r="H136" s="44"/>
      <c r="I136" s="44"/>
      <c r="J136" s="44"/>
      <c r="K136" s="44"/>
      <c r="L136" s="44"/>
      <c r="M136" s="44"/>
      <c r="N136" s="44"/>
      <c r="O136" s="44"/>
      <c r="P136" s="27"/>
      <c r="S136" s="26"/>
    </row>
    <row r="137" spans="2:19" hidden="1" x14ac:dyDescent="0.2">
      <c r="B137" s="48" t="s">
        <v>32</v>
      </c>
      <c r="C137" s="45"/>
      <c r="D137" s="45"/>
      <c r="E137" s="45"/>
      <c r="F137" s="45"/>
      <c r="G137" s="44"/>
      <c r="H137" s="44"/>
      <c r="I137" s="44"/>
      <c r="J137" s="44"/>
      <c r="K137" s="44"/>
      <c r="L137" s="44"/>
      <c r="M137" s="44"/>
      <c r="N137" s="44"/>
      <c r="O137" s="44"/>
      <c r="P137" s="27"/>
      <c r="S137" s="26"/>
    </row>
    <row r="138" spans="2:19" hidden="1" x14ac:dyDescent="0.2">
      <c r="B138" s="48" t="s">
        <v>80</v>
      </c>
      <c r="C138" s="45"/>
      <c r="D138" s="45"/>
      <c r="E138" s="45"/>
      <c r="F138" s="45"/>
      <c r="G138" s="44"/>
      <c r="H138" s="44"/>
      <c r="I138" s="44"/>
      <c r="J138" s="44"/>
      <c r="K138" s="44"/>
      <c r="L138" s="44"/>
      <c r="M138" s="44"/>
      <c r="N138" s="44"/>
      <c r="O138" s="44"/>
      <c r="P138" s="27"/>
      <c r="S138" s="26"/>
    </row>
    <row r="139" spans="2:19" hidden="1" x14ac:dyDescent="0.2">
      <c r="B139" s="48" t="s">
        <v>84</v>
      </c>
      <c r="C139" s="45"/>
      <c r="D139" s="45"/>
      <c r="E139" s="45"/>
      <c r="F139" s="45"/>
      <c r="G139" s="44"/>
      <c r="H139" s="44"/>
      <c r="I139" s="44"/>
      <c r="J139" s="44"/>
      <c r="K139" s="44"/>
      <c r="L139" s="44"/>
      <c r="M139" s="44"/>
      <c r="N139" s="44"/>
      <c r="O139" s="44"/>
      <c r="P139" s="27"/>
      <c r="S139" s="26"/>
    </row>
    <row r="140" spans="2:19" ht="25.5" hidden="1" x14ac:dyDescent="0.2">
      <c r="B140" s="10" t="s">
        <v>105</v>
      </c>
      <c r="C140" s="45"/>
      <c r="D140" s="45"/>
      <c r="E140" s="45"/>
      <c r="F140" s="45"/>
      <c r="G140" s="44"/>
      <c r="H140" s="44"/>
      <c r="I140" s="44"/>
      <c r="J140" s="44"/>
      <c r="K140" s="44"/>
      <c r="L140" s="44"/>
      <c r="M140" s="44"/>
      <c r="N140" s="44"/>
      <c r="O140" s="44"/>
      <c r="P140" s="27"/>
    </row>
    <row r="141" spans="2:19" hidden="1" x14ac:dyDescent="0.2">
      <c r="B141" s="48" t="s">
        <v>82</v>
      </c>
      <c r="C141" s="45"/>
      <c r="D141" s="45"/>
      <c r="E141" s="45"/>
      <c r="F141" s="45"/>
      <c r="G141" s="44"/>
      <c r="H141" s="44"/>
      <c r="I141" s="44"/>
      <c r="J141" s="44"/>
      <c r="K141" s="44"/>
      <c r="L141" s="44"/>
      <c r="M141" s="44"/>
      <c r="N141" s="44"/>
      <c r="O141" s="44"/>
      <c r="P141" s="27"/>
    </row>
    <row r="142" spans="2:19" hidden="1" x14ac:dyDescent="0.2">
      <c r="B142" s="48" t="s">
        <v>87</v>
      </c>
      <c r="C142" s="45"/>
      <c r="D142" s="45"/>
      <c r="E142" s="45"/>
      <c r="F142" s="45"/>
      <c r="G142" s="44"/>
      <c r="H142" s="44"/>
      <c r="I142" s="44"/>
      <c r="J142" s="44"/>
      <c r="K142" s="44"/>
      <c r="L142" s="44"/>
      <c r="M142" s="44"/>
      <c r="N142" s="44"/>
      <c r="O142" s="44"/>
      <c r="P142" s="27"/>
    </row>
    <row r="143" spans="2:19" hidden="1" x14ac:dyDescent="0.2">
      <c r="B143" s="48" t="s">
        <v>90</v>
      </c>
      <c r="C143" s="45"/>
      <c r="D143" s="45"/>
      <c r="E143" s="45"/>
      <c r="F143" s="45"/>
      <c r="G143" s="44"/>
      <c r="H143" s="44"/>
      <c r="I143" s="44"/>
      <c r="J143" s="44"/>
      <c r="K143" s="44"/>
      <c r="L143" s="44"/>
      <c r="M143" s="44"/>
      <c r="N143" s="44"/>
      <c r="O143" s="44"/>
      <c r="P143" s="27"/>
    </row>
    <row r="144" spans="2:19" hidden="1" x14ac:dyDescent="0.2">
      <c r="B144" s="48" t="s">
        <v>88</v>
      </c>
      <c r="C144" s="45"/>
      <c r="D144" s="45"/>
      <c r="E144" s="45"/>
      <c r="F144" s="45"/>
      <c r="G144" s="44"/>
      <c r="H144" s="44"/>
      <c r="I144" s="44"/>
      <c r="J144" s="44"/>
      <c r="K144" s="44"/>
      <c r="L144" s="44"/>
      <c r="M144" s="44"/>
      <c r="N144" s="44"/>
      <c r="O144" s="44"/>
      <c r="P144" s="27"/>
    </row>
    <row r="145" spans="2:16" hidden="1" x14ac:dyDescent="0.2">
      <c r="B145" s="48" t="s">
        <v>85</v>
      </c>
      <c r="C145" s="45"/>
      <c r="D145" s="45"/>
      <c r="E145" s="45"/>
      <c r="F145" s="45"/>
      <c r="G145" s="44"/>
      <c r="H145" s="44"/>
      <c r="I145" s="44"/>
      <c r="J145" s="44"/>
      <c r="K145" s="44"/>
      <c r="L145" s="44"/>
      <c r="M145" s="44"/>
      <c r="N145" s="44"/>
      <c r="O145" s="44"/>
      <c r="P145" s="27"/>
    </row>
    <row r="146" spans="2:16" hidden="1" x14ac:dyDescent="0.2">
      <c r="B146" s="48" t="s">
        <v>78</v>
      </c>
      <c r="C146" s="45"/>
      <c r="D146" s="45"/>
      <c r="E146" s="45"/>
      <c r="F146" s="45"/>
      <c r="G146" s="44"/>
      <c r="H146" s="44"/>
      <c r="I146" s="44"/>
      <c r="J146" s="44"/>
      <c r="K146" s="44"/>
      <c r="L146" s="44"/>
      <c r="M146" s="44"/>
      <c r="N146" s="44"/>
      <c r="O146" s="44"/>
      <c r="P146" s="27"/>
    </row>
    <row r="147" spans="2:16" hidden="1" x14ac:dyDescent="0.2">
      <c r="B147" s="48" t="s">
        <v>86</v>
      </c>
      <c r="C147" s="45"/>
      <c r="D147" s="45"/>
      <c r="E147" s="45"/>
      <c r="F147" s="45"/>
      <c r="G147" s="44"/>
      <c r="H147" s="44"/>
      <c r="I147" s="44"/>
      <c r="J147" s="44"/>
      <c r="K147" s="44"/>
      <c r="L147" s="44"/>
      <c r="M147" s="44"/>
      <c r="N147" s="44"/>
      <c r="O147" s="44"/>
      <c r="P147" s="27"/>
    </row>
    <row r="148" spans="2:16" hidden="1" x14ac:dyDescent="0.2">
      <c r="B148" s="48" t="s">
        <v>79</v>
      </c>
      <c r="C148" s="45"/>
      <c r="D148" s="45"/>
      <c r="E148" s="45"/>
      <c r="F148" s="45"/>
      <c r="G148" s="44"/>
      <c r="H148" s="44"/>
      <c r="I148" s="44"/>
      <c r="J148" s="44"/>
      <c r="K148" s="44"/>
      <c r="L148" s="44"/>
      <c r="M148" s="44"/>
      <c r="N148" s="44"/>
      <c r="O148" s="44"/>
      <c r="P148" s="27"/>
    </row>
    <row r="149" spans="2:16" hidden="1" x14ac:dyDescent="0.2">
      <c r="B149" s="48" t="s">
        <v>81</v>
      </c>
      <c r="C149" s="45"/>
      <c r="D149" s="45"/>
      <c r="E149" s="45"/>
      <c r="F149" s="45"/>
      <c r="G149" s="44"/>
      <c r="H149" s="44"/>
      <c r="I149" s="44"/>
      <c r="J149" s="44"/>
      <c r="K149" s="44"/>
      <c r="L149" s="44"/>
      <c r="M149" s="44"/>
      <c r="N149" s="44"/>
      <c r="O149" s="44"/>
      <c r="P149" s="27"/>
    </row>
    <row r="150" spans="2:16" hidden="1" x14ac:dyDescent="0.2">
      <c r="B150" s="48" t="s">
        <v>30</v>
      </c>
      <c r="C150" s="45"/>
      <c r="D150" s="45"/>
      <c r="E150" s="45"/>
      <c r="F150" s="45"/>
      <c r="G150" s="44"/>
      <c r="H150" s="44"/>
      <c r="I150" s="44"/>
      <c r="J150" s="44"/>
      <c r="K150" s="44"/>
      <c r="L150" s="44"/>
      <c r="M150" s="44"/>
      <c r="N150" s="44"/>
      <c r="O150" s="44"/>
      <c r="P150" s="27"/>
    </row>
    <row r="151" spans="2:16" hidden="1" x14ac:dyDescent="0.2">
      <c r="B151" s="48" t="s">
        <v>33</v>
      </c>
      <c r="C151" s="45"/>
      <c r="D151" s="45"/>
      <c r="E151" s="45"/>
      <c r="F151" s="45"/>
      <c r="G151" s="44"/>
      <c r="H151" s="44"/>
      <c r="I151" s="44"/>
      <c r="J151" s="44"/>
      <c r="K151" s="44"/>
      <c r="L151" s="44"/>
      <c r="M151" s="44"/>
      <c r="N151" s="44"/>
      <c r="O151" s="44"/>
      <c r="P151" s="27"/>
    </row>
    <row r="152" spans="2:16" hidden="1" x14ac:dyDescent="0.2">
      <c r="B152" s="48" t="s">
        <v>29</v>
      </c>
      <c r="C152" s="45"/>
      <c r="D152" s="45"/>
      <c r="E152" s="45"/>
      <c r="F152" s="45"/>
      <c r="G152" s="44"/>
      <c r="H152" s="44"/>
      <c r="I152" s="44"/>
      <c r="J152" s="44"/>
      <c r="K152" s="44"/>
      <c r="L152" s="44"/>
      <c r="M152" s="44"/>
      <c r="N152" s="44"/>
      <c r="O152" s="44"/>
      <c r="P152" s="27"/>
    </row>
    <row r="153" spans="2:16" hidden="1" x14ac:dyDescent="0.2">
      <c r="B153" s="48" t="s">
        <v>31</v>
      </c>
      <c r="C153" s="45"/>
      <c r="D153" s="45"/>
      <c r="E153" s="45"/>
      <c r="F153" s="45"/>
      <c r="G153" s="44"/>
      <c r="H153" s="44"/>
      <c r="I153" s="44"/>
      <c r="J153" s="44"/>
      <c r="K153" s="44"/>
      <c r="L153" s="44"/>
      <c r="M153" s="44"/>
      <c r="N153" s="44"/>
      <c r="O153" s="44"/>
      <c r="P153" s="27"/>
    </row>
    <row r="154" spans="2:16" hidden="1" x14ac:dyDescent="0.2">
      <c r="B154" s="48" t="s">
        <v>64</v>
      </c>
      <c r="C154" s="45"/>
      <c r="D154" s="45"/>
      <c r="E154" s="45"/>
      <c r="F154" s="45"/>
      <c r="G154" s="44"/>
      <c r="H154" s="44"/>
      <c r="I154" s="44"/>
      <c r="J154" s="44"/>
      <c r="K154" s="44"/>
      <c r="L154" s="44"/>
      <c r="M154" s="44"/>
      <c r="N154" s="44"/>
      <c r="O154" s="44"/>
      <c r="P154" s="27"/>
    </row>
    <row r="155" spans="2:16" hidden="1" x14ac:dyDescent="0.2">
      <c r="B155" s="48" t="s">
        <v>63</v>
      </c>
      <c r="C155" s="45"/>
      <c r="D155" s="45"/>
      <c r="E155" s="45"/>
      <c r="F155" s="45"/>
      <c r="G155" s="44"/>
      <c r="H155" s="44"/>
      <c r="I155" s="44"/>
      <c r="J155" s="44"/>
      <c r="K155" s="44"/>
      <c r="L155" s="44"/>
      <c r="M155" s="44"/>
      <c r="N155" s="44"/>
      <c r="O155" s="44"/>
      <c r="P155" s="27"/>
    </row>
    <row r="156" spans="2:16" hidden="1" x14ac:dyDescent="0.2">
      <c r="B156" s="48" t="s">
        <v>28</v>
      </c>
      <c r="C156" s="45"/>
      <c r="D156" s="45"/>
      <c r="E156" s="45"/>
      <c r="F156" s="45"/>
      <c r="G156" s="44"/>
      <c r="H156" s="44"/>
      <c r="I156" s="44"/>
      <c r="J156" s="44"/>
      <c r="K156" s="44"/>
      <c r="L156" s="44"/>
      <c r="M156" s="44"/>
      <c r="N156" s="44"/>
      <c r="O156" s="44"/>
      <c r="P156" s="27"/>
    </row>
    <row r="157" spans="2:16" hidden="1" x14ac:dyDescent="0.2">
      <c r="B157" s="48" t="s">
        <v>62</v>
      </c>
      <c r="C157" s="45"/>
      <c r="D157" s="45"/>
      <c r="E157" s="45"/>
      <c r="F157" s="45"/>
      <c r="G157" s="44"/>
      <c r="H157" s="44"/>
      <c r="I157" s="44"/>
      <c r="J157" s="44"/>
      <c r="K157" s="44"/>
      <c r="L157" s="44"/>
      <c r="M157" s="44"/>
      <c r="N157" s="44"/>
      <c r="O157" s="44"/>
      <c r="P157" s="27"/>
    </row>
    <row r="158" spans="2:16" x14ac:dyDescent="0.2">
      <c r="B158" s="45"/>
      <c r="C158" s="45"/>
      <c r="D158" s="45"/>
      <c r="E158" s="45"/>
      <c r="F158" s="45"/>
      <c r="G158" s="44"/>
      <c r="H158" s="44"/>
      <c r="I158" s="44"/>
      <c r="J158" s="44"/>
      <c r="K158" s="44"/>
      <c r="L158" s="44"/>
      <c r="M158" s="44"/>
      <c r="N158" s="44"/>
      <c r="O158" s="44"/>
      <c r="P158" s="27"/>
    </row>
    <row r="159" spans="2:16" x14ac:dyDescent="0.2">
      <c r="B159" s="45"/>
      <c r="C159" s="45"/>
      <c r="D159" s="45"/>
      <c r="E159" s="45"/>
      <c r="F159" s="45"/>
      <c r="G159" s="44"/>
      <c r="H159" s="44"/>
      <c r="I159" s="44"/>
      <c r="J159" s="44"/>
      <c r="K159" s="44"/>
      <c r="L159" s="44"/>
      <c r="M159" s="44"/>
      <c r="N159" s="44"/>
      <c r="O159" s="44"/>
      <c r="P159" s="27"/>
    </row>
    <row r="160" spans="2:16" x14ac:dyDescent="0.2">
      <c r="B160" s="45"/>
      <c r="C160" s="45"/>
      <c r="D160" s="45"/>
      <c r="E160" s="45"/>
      <c r="F160" s="45"/>
      <c r="G160" s="44"/>
      <c r="H160" s="44"/>
      <c r="I160" s="44"/>
      <c r="J160" s="44"/>
      <c r="K160" s="44"/>
      <c r="L160" s="44"/>
      <c r="M160" s="44"/>
      <c r="N160" s="44"/>
      <c r="O160" s="44"/>
      <c r="P160" s="27"/>
    </row>
    <row r="161" spans="2:16" hidden="1" x14ac:dyDescent="0.2">
      <c r="B161" s="45" t="s">
        <v>106</v>
      </c>
      <c r="C161" s="45"/>
      <c r="D161" s="45"/>
      <c r="E161" s="45"/>
      <c r="F161" s="45"/>
      <c r="G161" s="44"/>
      <c r="H161" s="44"/>
      <c r="I161" s="44"/>
      <c r="J161" s="44"/>
      <c r="K161" s="44"/>
      <c r="L161" s="44"/>
      <c r="M161" s="44"/>
      <c r="N161" s="44"/>
      <c r="O161" s="44"/>
      <c r="P161" s="27"/>
    </row>
    <row r="162" spans="2:16" hidden="1" x14ac:dyDescent="0.2">
      <c r="B162" s="48" t="s">
        <v>44</v>
      </c>
      <c r="C162" s="45"/>
      <c r="D162" s="45"/>
      <c r="E162" s="45"/>
      <c r="F162" s="45"/>
      <c r="G162" s="44"/>
      <c r="H162" s="44"/>
      <c r="I162" s="44"/>
      <c r="J162" s="44"/>
      <c r="K162" s="44"/>
      <c r="L162" s="44"/>
      <c r="M162" s="44"/>
      <c r="N162" s="44"/>
      <c r="O162" s="44"/>
    </row>
    <row r="163" spans="2:16" hidden="1" x14ac:dyDescent="0.2">
      <c r="B163" s="48" t="s">
        <v>55</v>
      </c>
      <c r="C163" s="45"/>
      <c r="D163" s="45"/>
      <c r="E163" s="45"/>
      <c r="F163" s="45"/>
      <c r="G163" s="44"/>
      <c r="H163" s="44"/>
      <c r="I163" s="44"/>
      <c r="J163" s="44"/>
      <c r="K163" s="44"/>
      <c r="L163" s="44"/>
      <c r="M163" s="44"/>
      <c r="N163" s="44"/>
      <c r="O163" s="44"/>
    </row>
    <row r="164" spans="2:16" x14ac:dyDescent="0.2">
      <c r="B164" s="44"/>
      <c r="C164" s="45"/>
      <c r="D164" s="45"/>
      <c r="E164" s="45"/>
      <c r="F164" s="45"/>
      <c r="G164" s="44"/>
      <c r="H164" s="44"/>
      <c r="I164" s="44"/>
      <c r="J164" s="44"/>
      <c r="K164" s="44"/>
      <c r="L164" s="44"/>
      <c r="M164" s="44"/>
      <c r="N164" s="44"/>
      <c r="O164" s="44"/>
    </row>
    <row r="165" spans="2:16" x14ac:dyDescent="0.2">
      <c r="B165" s="11"/>
      <c r="C165" s="45"/>
      <c r="D165" s="45"/>
      <c r="E165" s="45"/>
      <c r="F165" s="45"/>
      <c r="G165" s="44"/>
      <c r="H165" s="44"/>
      <c r="I165" s="44"/>
      <c r="J165" s="44"/>
      <c r="K165" s="44"/>
      <c r="L165" s="44"/>
      <c r="M165" s="44"/>
      <c r="N165" s="44"/>
      <c r="O165" s="44"/>
    </row>
    <row r="166" spans="2:16" x14ac:dyDescent="0.2">
      <c r="B166" s="11"/>
      <c r="C166" s="45"/>
      <c r="D166" s="45"/>
      <c r="E166" s="45"/>
      <c r="F166" s="45"/>
      <c r="G166" s="44"/>
      <c r="H166" s="44"/>
      <c r="I166" s="44"/>
      <c r="J166" s="44"/>
      <c r="K166" s="44"/>
      <c r="L166" s="44"/>
      <c r="M166" s="44"/>
      <c r="N166" s="44"/>
      <c r="O166" s="44"/>
    </row>
    <row r="167" spans="2:16" x14ac:dyDescent="0.2">
      <c r="B167" s="11"/>
      <c r="C167" s="45"/>
      <c r="D167" s="45"/>
      <c r="E167" s="45"/>
      <c r="F167" s="45"/>
      <c r="G167" s="44"/>
      <c r="H167" s="44"/>
      <c r="I167" s="44"/>
      <c r="J167" s="44"/>
      <c r="K167" s="44"/>
      <c r="L167" s="44"/>
      <c r="M167" s="44"/>
      <c r="N167" s="44"/>
      <c r="O167" s="44"/>
    </row>
    <row r="168" spans="2:16" x14ac:dyDescent="0.2">
      <c r="B168" s="11"/>
      <c r="C168" s="45"/>
      <c r="D168" s="45"/>
      <c r="E168" s="45"/>
      <c r="F168" s="45"/>
      <c r="G168" s="44"/>
      <c r="H168" s="44"/>
      <c r="I168" s="44"/>
      <c r="J168" s="44"/>
      <c r="K168" s="44"/>
      <c r="L168" s="44"/>
      <c r="M168" s="44"/>
      <c r="N168" s="44"/>
      <c r="O168" s="44"/>
    </row>
    <row r="169" spans="2:16" x14ac:dyDescent="0.2">
      <c r="B169" s="11"/>
      <c r="C169" s="45"/>
      <c r="D169" s="45"/>
      <c r="E169" s="45"/>
      <c r="F169" s="45"/>
      <c r="G169" s="44"/>
      <c r="H169" s="44"/>
      <c r="I169" s="44"/>
      <c r="J169" s="44"/>
      <c r="K169" s="44"/>
      <c r="L169" s="44"/>
      <c r="M169" s="44"/>
      <c r="N169" s="44"/>
      <c r="O169" s="44"/>
    </row>
    <row r="170" spans="2:16" s="27" customFormat="1" ht="25.5" hidden="1" x14ac:dyDescent="0.2">
      <c r="B170" s="6" t="s">
        <v>111</v>
      </c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</row>
    <row r="171" spans="2:16" s="27" customFormat="1" hidden="1" x14ac:dyDescent="0.2">
      <c r="B171" s="7" t="s">
        <v>110</v>
      </c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</row>
    <row r="172" spans="2:16" s="27" customFormat="1" ht="38.25" hidden="1" x14ac:dyDescent="0.2">
      <c r="B172" s="12" t="s">
        <v>52</v>
      </c>
    </row>
    <row r="173" spans="2:16" s="27" customFormat="1" ht="51" hidden="1" x14ac:dyDescent="0.2">
      <c r="B173" s="12" t="s">
        <v>100</v>
      </c>
    </row>
    <row r="174" spans="2:16" s="27" customFormat="1" ht="51" hidden="1" x14ac:dyDescent="0.2">
      <c r="B174" s="12" t="s">
        <v>101</v>
      </c>
    </row>
    <row r="175" spans="2:16" s="27" customFormat="1" ht="76.5" hidden="1" x14ac:dyDescent="0.2">
      <c r="B175" s="12" t="s">
        <v>102</v>
      </c>
    </row>
    <row r="176" spans="2:16" s="27" customFormat="1" ht="51" hidden="1" x14ac:dyDescent="0.2">
      <c r="B176" s="12" t="s">
        <v>103</v>
      </c>
    </row>
    <row r="177" spans="2:2" s="27" customFormat="1" ht="38.25" hidden="1" x14ac:dyDescent="0.2">
      <c r="B177" s="12" t="s">
        <v>104</v>
      </c>
    </row>
    <row r="178" spans="2:2" s="27" customFormat="1" ht="38.25" hidden="1" x14ac:dyDescent="0.2">
      <c r="B178" s="12" t="s">
        <v>92</v>
      </c>
    </row>
    <row r="179" spans="2:2" s="27" customFormat="1" hidden="1" x14ac:dyDescent="0.2">
      <c r="B179" s="12" t="s">
        <v>65</v>
      </c>
    </row>
  </sheetData>
  <sheetProtection algorithmName="SHA-512" hashValue="1nwvKux0FlqSnYHDRfu35e8TeM0VXd9Xidp61frI/RDvCM06KYSGdVmL2th1OHOXGlrRdX4utyLSM46tPIp9YA==" saltValue="6SmHBAJPL9h+EifkbO8GGQ==" spinCount="100000" sheet="1" objects="1" scenarios="1"/>
  <mergeCells count="55"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25:P25"/>
    <mergeCell ref="B7:P8"/>
    <mergeCell ref="C10:I10"/>
    <mergeCell ref="J10:M10"/>
    <mergeCell ref="N10:P10"/>
    <mergeCell ref="C12:P12"/>
    <mergeCell ref="C14:P14"/>
    <mergeCell ref="C16:P16"/>
    <mergeCell ref="C18:P18"/>
    <mergeCell ref="B20:P20"/>
    <mergeCell ref="C22:P22"/>
    <mergeCell ref="C24:P24"/>
    <mergeCell ref="C26:P26"/>
    <mergeCell ref="B27:P27"/>
    <mergeCell ref="D28:G28"/>
    <mergeCell ref="H28:J28"/>
    <mergeCell ref="K28:M28"/>
    <mergeCell ref="N28:O28"/>
    <mergeCell ref="C40:G40"/>
    <mergeCell ref="H40:L40"/>
    <mergeCell ref="M40:P40"/>
    <mergeCell ref="C30:P30"/>
    <mergeCell ref="B31:P31"/>
    <mergeCell ref="C32:P32"/>
    <mergeCell ref="B33:P33"/>
    <mergeCell ref="C34:P34"/>
    <mergeCell ref="B35:P35"/>
    <mergeCell ref="C36:P36"/>
    <mergeCell ref="B38:P38"/>
    <mergeCell ref="C39:G39"/>
    <mergeCell ref="H39:L39"/>
    <mergeCell ref="M39:P39"/>
    <mergeCell ref="C41:G41"/>
    <mergeCell ref="H41:L41"/>
    <mergeCell ref="M41:P41"/>
    <mergeCell ref="B43:P43"/>
    <mergeCell ref="B45:B46"/>
    <mergeCell ref="C68:P68"/>
    <mergeCell ref="C69:P69"/>
    <mergeCell ref="D46:O46"/>
    <mergeCell ref="B48:P48"/>
    <mergeCell ref="B49:P64"/>
    <mergeCell ref="A65:Q65"/>
    <mergeCell ref="B66:B67"/>
    <mergeCell ref="C66:P66"/>
    <mergeCell ref="C67:P67"/>
  </mergeCells>
  <conditionalFormatting sqref="D46">
    <cfRule type="cellIs" dxfId="8" priority="4" stopIfTrue="1" operator="lessThan">
      <formula>0.7</formula>
    </cfRule>
    <cfRule type="cellIs" dxfId="7" priority="5" stopIfTrue="1" operator="between">
      <formula>0.7</formula>
      <formula>0.849999</formula>
    </cfRule>
    <cfRule type="cellIs" dxfId="6" priority="6" stopIfTrue="1" operator="greaterThanOrEqual">
      <formula>0.85</formula>
    </cfRule>
  </conditionalFormatting>
  <conditionalFormatting sqref="P46">
    <cfRule type="cellIs" dxfId="5" priority="1" stopIfTrue="1" operator="lessThan">
      <formula>0.7</formula>
    </cfRule>
    <cfRule type="cellIs" dxfId="4" priority="2" stopIfTrue="1" operator="between">
      <formula>0.7</formula>
      <formula>0.84999</formula>
    </cfRule>
    <cfRule type="cellIs" dxfId="3" priority="3" stopIfTrue="1" operator="greaterThanOrEqual">
      <formula>0.85</formula>
    </cfRule>
  </conditionalFormatting>
  <dataValidations count="6">
    <dataValidation type="list" allowBlank="1" showInputMessage="1" showErrorMessage="1" sqref="C69:P69" xr:uid="{CC10A29E-D8DF-4165-981D-1AC11752691F}">
      <formula1>$B$162:$B$163</formula1>
    </dataValidation>
    <dataValidation type="list" allowBlank="1" showInputMessage="1" showErrorMessage="1" sqref="C12:P12" xr:uid="{0F6182E3-85CD-4C72-BD87-C5E094832DBB}">
      <formula1>$B$131:$B$157</formula1>
    </dataValidation>
    <dataValidation type="list" allowBlank="1" showInputMessage="1" showErrorMessage="1" sqref="C10:I10" xr:uid="{E76362B1-C0BF-4918-8898-E78FD074E80C}">
      <formula1>"2024,2025,2026,2027,2028,2029"</formula1>
    </dataValidation>
    <dataValidation type="list" allowBlank="1" showInputMessage="1" showErrorMessage="1" sqref="N10:P10" xr:uid="{6F3C8E45-736D-4A19-BF1E-932F7BFD7A0D}">
      <formula1>"Economicos,Eficiencia,Eficacia, Efectividad,Calidad"</formula1>
    </dataValidation>
    <dataValidation type="list" allowBlank="1" showInputMessage="1" showErrorMessage="1" sqref="C32:P32 C34:P34 C36:P36" xr:uid="{2D49994B-90E9-48FB-952F-C727D869AF15}">
      <formula1>$Q$94:$Q$99</formula1>
    </dataValidation>
    <dataValidation type="list" allowBlank="1" showInputMessage="1" showErrorMessage="1" sqref="C18:P18" xr:uid="{01727B4D-598B-445E-A1DD-1FB188FFB482}">
      <formula1>$B$120:$B$126</formula1>
    </dataValidation>
  </dataValidation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C22-EB25-4F7C-825C-65974BCB79D1}">
  <dimension ref="A1:N136"/>
  <sheetViews>
    <sheetView workbookViewId="0">
      <selection activeCell="B1" sqref="B1:E1"/>
    </sheetView>
  </sheetViews>
  <sheetFormatPr baseColWidth="10" defaultRowHeight="30" customHeight="1" x14ac:dyDescent="0.2"/>
  <cols>
    <col min="1" max="1" width="28.5703125" style="24" customWidth="1"/>
    <col min="2" max="2" width="27" style="4" bestFit="1" customWidth="1"/>
    <col min="3" max="3" width="38.42578125" style="4" customWidth="1"/>
    <col min="4" max="4" width="15.7109375" style="74" customWidth="1"/>
    <col min="5" max="5" width="5.28515625" style="4" customWidth="1"/>
    <col min="6" max="6" width="10.7109375" style="4" customWidth="1"/>
    <col min="7" max="7" width="27.5703125" style="4" bestFit="1" customWidth="1"/>
    <col min="8" max="10" width="11.42578125" style="4"/>
    <col min="11" max="11" width="11.42578125" style="2" hidden="1" customWidth="1"/>
    <col min="12" max="16384" width="11.42578125" style="4"/>
  </cols>
  <sheetData>
    <row r="1" spans="1:14" ht="30" customHeight="1" x14ac:dyDescent="0.2">
      <c r="A1" s="208"/>
      <c r="B1" s="209" t="s">
        <v>35</v>
      </c>
      <c r="C1" s="210"/>
      <c r="D1" s="210"/>
      <c r="E1" s="211"/>
      <c r="F1" s="212" t="s">
        <v>36</v>
      </c>
      <c r="G1" s="212"/>
      <c r="H1" s="59"/>
      <c r="I1" s="59"/>
      <c r="L1" s="59"/>
      <c r="M1" s="59"/>
      <c r="N1" s="59"/>
    </row>
    <row r="2" spans="1:14" ht="30" customHeight="1" x14ac:dyDescent="0.2">
      <c r="A2" s="208"/>
      <c r="B2" s="209" t="s">
        <v>56</v>
      </c>
      <c r="C2" s="210"/>
      <c r="D2" s="210"/>
      <c r="E2" s="211"/>
      <c r="F2" s="212" t="s">
        <v>107</v>
      </c>
      <c r="G2" s="212"/>
      <c r="H2" s="59"/>
      <c r="I2" s="59"/>
      <c r="K2" s="3">
        <v>0.8</v>
      </c>
      <c r="L2" s="59"/>
      <c r="M2" s="59"/>
      <c r="N2" s="59"/>
    </row>
    <row r="3" spans="1:14" ht="30" customHeight="1" x14ac:dyDescent="0.2">
      <c r="A3" s="208"/>
      <c r="B3" s="209" t="s">
        <v>57</v>
      </c>
      <c r="C3" s="210"/>
      <c r="D3" s="210"/>
      <c r="E3" s="211"/>
      <c r="F3" s="212" t="s">
        <v>108</v>
      </c>
      <c r="G3" s="212"/>
      <c r="H3" s="59"/>
      <c r="I3" s="59"/>
      <c r="K3" s="3">
        <v>0.79998999999999998</v>
      </c>
      <c r="L3" s="59"/>
      <c r="M3" s="59"/>
      <c r="N3" s="59"/>
    </row>
    <row r="4" spans="1:14" ht="30" customHeight="1" x14ac:dyDescent="0.2">
      <c r="A4" s="208"/>
      <c r="B4" s="209" t="s">
        <v>58</v>
      </c>
      <c r="C4" s="210"/>
      <c r="D4" s="210"/>
      <c r="E4" s="211"/>
      <c r="F4" s="212" t="s">
        <v>40</v>
      </c>
      <c r="G4" s="212"/>
      <c r="H4" s="60"/>
      <c r="I4" s="60"/>
      <c r="K4" s="3">
        <v>0.65</v>
      </c>
      <c r="L4" s="60"/>
      <c r="M4" s="60"/>
      <c r="N4" s="60"/>
    </row>
    <row r="5" spans="1:14" ht="12.75" x14ac:dyDescent="0.2">
      <c r="A5" s="14"/>
      <c r="B5" s="15"/>
      <c r="C5" s="61"/>
      <c r="D5" s="61"/>
      <c r="E5" s="16"/>
      <c r="F5" s="16"/>
      <c r="G5" s="16"/>
      <c r="H5" s="60"/>
      <c r="I5" s="60"/>
      <c r="K5" s="3">
        <v>0.64999899999999999</v>
      </c>
      <c r="L5" s="60"/>
      <c r="M5" s="60"/>
      <c r="N5" s="60"/>
    </row>
    <row r="6" spans="1:14" ht="21" customHeight="1" x14ac:dyDescent="0.2">
      <c r="A6" s="62" t="s">
        <v>0</v>
      </c>
      <c r="B6" s="205" t="str">
        <f>IF('1. Consultas sobre envío de Est'!C12="","",'1. Consultas sobre envío de Est'!C12)</f>
        <v>GESTION DE INFORMACION EMPRESARIAL</v>
      </c>
      <c r="C6" s="205"/>
      <c r="D6" s="205"/>
      <c r="E6" s="205"/>
      <c r="F6" s="205"/>
      <c r="G6" s="205"/>
      <c r="K6" s="3"/>
    </row>
    <row r="7" spans="1:14" ht="11.25" customHeight="1" thickBot="1" x14ac:dyDescent="0.25">
      <c r="A7" s="14"/>
      <c r="B7" s="15"/>
      <c r="C7" s="15"/>
      <c r="D7" s="73"/>
      <c r="E7" s="15"/>
      <c r="F7" s="15"/>
      <c r="G7" s="15"/>
      <c r="K7" s="3"/>
    </row>
    <row r="8" spans="1:14" s="17" customFormat="1" ht="30" customHeight="1" x14ac:dyDescent="0.2">
      <c r="A8" s="213" t="s">
        <v>59</v>
      </c>
      <c r="B8" s="215" t="s">
        <v>20</v>
      </c>
      <c r="C8" s="215" t="str">
        <f>IF('1. Consultas sobre envío de Est'!C12="","",'1. Consultas sobre envío de Est'!C12)</f>
        <v>GESTION DE INFORMACION EMPRESARIAL</v>
      </c>
      <c r="D8" s="215"/>
      <c r="E8" s="215" t="s">
        <v>61</v>
      </c>
      <c r="F8" s="215"/>
      <c r="G8" s="217"/>
      <c r="K8" s="2"/>
    </row>
    <row r="9" spans="1:14" s="19" customFormat="1" ht="30" customHeight="1" thickBot="1" x14ac:dyDescent="0.25">
      <c r="A9" s="214"/>
      <c r="B9" s="216"/>
      <c r="C9" s="18" t="s">
        <v>176</v>
      </c>
      <c r="D9" s="18" t="s">
        <v>60</v>
      </c>
      <c r="E9" s="216"/>
      <c r="F9" s="216"/>
      <c r="G9" s="218"/>
      <c r="K9" s="2"/>
    </row>
    <row r="10" spans="1:14" s="75" customFormat="1" ht="76.5" customHeight="1" x14ac:dyDescent="0.2">
      <c r="A10" s="203" t="str">
        <f>IF('4. Informes de Estados Financie'!M40="","",'4. Informes de Estados Financie'!M40)</f>
        <v>Coordinador Grupo Informes Empresariales</v>
      </c>
      <c r="B10" s="20" t="str">
        <f>IF('4. Informes de Estados Financie'!B40="","",'4. Informes de Estados Financie'!B40)</f>
        <v>Número de entidades empresariales requeridas y obligadas que reportaron el informe 01 y 01A</v>
      </c>
      <c r="C10" s="77" t="str">
        <f>IF((C14+C15)=0,"",C14+C15)</f>
        <v/>
      </c>
      <c r="D10" s="261" t="str">
        <f>IF(C10="","",C10/C11)</f>
        <v/>
      </c>
      <c r="E10" s="248"/>
      <c r="F10" s="249"/>
      <c r="G10" s="250"/>
      <c r="K10" s="76"/>
    </row>
    <row r="11" spans="1:14" s="75" customFormat="1" ht="76.5" customHeight="1" thickBot="1" x14ac:dyDescent="0.25">
      <c r="A11" s="204"/>
      <c r="B11" s="63" t="str">
        <f>IF('4. Informes de Estados Financie'!B41="","",'4. Informes de Estados Financie'!B41)</f>
        <v>Número de entidades empresariales requeridas y obligadas a presentar el informe 01 - 01A</v>
      </c>
      <c r="C11" s="78" t="str">
        <f>IF((C14+C15+C16)=0,"",(C14+C15+C16))</f>
        <v/>
      </c>
      <c r="D11" s="262"/>
      <c r="E11" s="251"/>
      <c r="F11" s="252"/>
      <c r="G11" s="253"/>
      <c r="K11" s="76"/>
    </row>
    <row r="12" spans="1:14" ht="8.25" customHeight="1" thickBot="1" x14ac:dyDescent="0.25">
      <c r="C12" s="25"/>
      <c r="D12" s="25"/>
    </row>
    <row r="13" spans="1:14" ht="76.5" customHeight="1" x14ac:dyDescent="0.2">
      <c r="A13" s="203" t="str">
        <f>IF('4. Informes de Estados Financie'!M40="","",'4. Informes de Estados Financie'!M40)</f>
        <v>Coordinador Grupo Informes Empresariales</v>
      </c>
      <c r="B13" s="20" t="str">
        <f>IF('4. Informes de Estados Financie'!B41="","",'4. Informes de Estados Financie'!B41)</f>
        <v>Número de entidades empresariales requeridas y obligadas a presentar el informe 01 - 01A</v>
      </c>
      <c r="C13" s="21"/>
      <c r="D13" s="80" t="str">
        <f>IF(OR(D14="",D15="",D16=""),"",D14+D15+D16)</f>
        <v/>
      </c>
      <c r="E13" s="254"/>
      <c r="F13" s="254"/>
      <c r="G13" s="255"/>
    </row>
    <row r="14" spans="1:14" ht="76.5" customHeight="1" x14ac:dyDescent="0.2">
      <c r="A14" s="260"/>
      <c r="B14" s="22" t="s">
        <v>173</v>
      </c>
      <c r="C14" s="23"/>
      <c r="D14" s="81" t="str">
        <f>IF(C14="","",C14/$C$13)</f>
        <v/>
      </c>
      <c r="E14" s="256"/>
      <c r="F14" s="256"/>
      <c r="G14" s="257"/>
    </row>
    <row r="15" spans="1:14" ht="76.5" customHeight="1" x14ac:dyDescent="0.2">
      <c r="A15" s="260"/>
      <c r="B15" s="22" t="s">
        <v>174</v>
      </c>
      <c r="C15" s="23"/>
      <c r="D15" s="81" t="str">
        <f t="shared" ref="D15:D16" si="0">IF(C15="","",C15/$C$13)</f>
        <v/>
      </c>
      <c r="E15" s="256"/>
      <c r="F15" s="256"/>
      <c r="G15" s="257"/>
    </row>
    <row r="16" spans="1:14" ht="76.5" customHeight="1" thickBot="1" x14ac:dyDescent="0.25">
      <c r="A16" s="204"/>
      <c r="B16" s="63" t="s">
        <v>175</v>
      </c>
      <c r="C16" s="68"/>
      <c r="D16" s="82" t="str">
        <f t="shared" si="0"/>
        <v/>
      </c>
      <c r="E16" s="258"/>
      <c r="F16" s="258"/>
      <c r="G16" s="259"/>
    </row>
    <row r="56" spans="11:11" ht="30" customHeight="1" x14ac:dyDescent="0.2">
      <c r="K56" s="5"/>
    </row>
    <row r="126" spans="11:11" ht="30" customHeight="1" x14ac:dyDescent="0.2">
      <c r="K126" s="1"/>
    </row>
    <row r="127" spans="11:11" ht="30" customHeight="1" x14ac:dyDescent="0.2">
      <c r="K127" s="1"/>
    </row>
    <row r="128" spans="11:11" ht="30" customHeight="1" x14ac:dyDescent="0.2">
      <c r="K128" s="1"/>
    </row>
    <row r="129" spans="11:11" ht="30" customHeight="1" x14ac:dyDescent="0.2">
      <c r="K129" s="1"/>
    </row>
    <row r="130" spans="11:11" ht="30" customHeight="1" x14ac:dyDescent="0.2">
      <c r="K130" s="1"/>
    </row>
    <row r="131" spans="11:11" ht="30" customHeight="1" x14ac:dyDescent="0.2">
      <c r="K131" s="1"/>
    </row>
    <row r="132" spans="11:11" ht="30" customHeight="1" x14ac:dyDescent="0.2">
      <c r="K132" s="1"/>
    </row>
    <row r="133" spans="11:11" ht="30" customHeight="1" x14ac:dyDescent="0.2">
      <c r="K133" s="1"/>
    </row>
    <row r="134" spans="11:11" ht="30" customHeight="1" x14ac:dyDescent="0.2">
      <c r="K134" s="1"/>
    </row>
    <row r="135" spans="11:11" ht="30" customHeight="1" x14ac:dyDescent="0.2">
      <c r="K135" s="1"/>
    </row>
    <row r="136" spans="11:11" ht="30" customHeight="1" x14ac:dyDescent="0.2">
      <c r="K136" s="1"/>
    </row>
  </sheetData>
  <sheetProtection algorithmName="SHA-512" hashValue="iYfAAMwJE9NRcwft17j+jdSDi/n/x/Wc2/ZwiiFRN6QkZwdFFpaa5My/KzwWjSUGZSy8wzs1e7y/GVzKP982KA==" saltValue="iPUQnwQSb0P61tksdYt3yg==" spinCount="100000" sheet="1" objects="1" scenarios="1"/>
  <protectedRanges>
    <protectedRange algorithmName="SHA-512" hashValue="JEmuup4YyZHyjdxNT0weXPxst9+ruq0JRTu7wu7MxZOu27MOsi5CNixuzid6xOZrIkOXGcnUNCE4E3cC1IQ//w==" saltValue="huwgnXHdsU8U6oGgn3Wlmg==" spinCount="100000" sqref="C10:D11" name="SANDRA"/>
  </protectedRanges>
  <mergeCells count="19">
    <mergeCell ref="A1:A4"/>
    <mergeCell ref="B1:E1"/>
    <mergeCell ref="F1:G1"/>
    <mergeCell ref="B2:E2"/>
    <mergeCell ref="F2:G2"/>
    <mergeCell ref="B3:E3"/>
    <mergeCell ref="F3:G3"/>
    <mergeCell ref="B4:E4"/>
    <mergeCell ref="F4:G4"/>
    <mergeCell ref="B6:G6"/>
    <mergeCell ref="A8:A9"/>
    <mergeCell ref="B8:B9"/>
    <mergeCell ref="C8:D8"/>
    <mergeCell ref="E8:G9"/>
    <mergeCell ref="A10:A11"/>
    <mergeCell ref="E10:G11"/>
    <mergeCell ref="E13:G16"/>
    <mergeCell ref="A13:A16"/>
    <mergeCell ref="D10:D11"/>
  </mergeCells>
  <conditionalFormatting sqref="D10">
    <cfRule type="cellIs" dxfId="2" priority="58" stopIfTrue="1" operator="lessThan">
      <formula>0.7</formula>
    </cfRule>
    <cfRule type="cellIs" dxfId="1" priority="59" stopIfTrue="1" operator="between">
      <formula>0.7</formula>
      <formula>0.849999</formula>
    </cfRule>
    <cfRule type="cellIs" dxfId="0" priority="60" stopIfTrue="1" operator="greaterThanOrEqual">
      <formula>0.85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  <AverageRating xmlns="http://schemas.microsoft.com/sharepoint/v3" xsi:nil="true"/>
  </documentManagement>
</p:properties>
</file>

<file path=customXml/item2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9D415A-3918-4AD2-9D09-3D3A1E41566F}">
  <ds:schemaRefs>
    <ds:schemaRef ds:uri="http://schemas.microsoft.com/sharepoint/v4"/>
    <ds:schemaRef ds:uri="http://purl.org/dc/dcmitype/"/>
    <ds:schemaRef ds:uri="http://purl.org/dc/terms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ff8e3638-9d45-4162-afb4-6d390653d547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243E8D4-F6DE-43FB-AC9E-26EC573EFA07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966B3D99-C81C-4666-8DBF-0777C337BC73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6AB32FCC-7490-4703-A685-0BE75A9F15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5211CF4-63F9-46D7-9D25-53E5DFB4996F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78D5A314-06C7-4863-984B-5126C290E4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1. Consultas sobre envío de Est</vt:lpstr>
      <vt:lpstr>1.1. Consultas sobre envío de E</vt:lpstr>
      <vt:lpstr>2. Consultas sobre la aplicació</vt:lpstr>
      <vt:lpstr>2.1. Consultas sobre la aplicac</vt:lpstr>
      <vt:lpstr>3. Capacitaciones internas y ex</vt:lpstr>
      <vt:lpstr>3.1. Capacitaciones internas y </vt:lpstr>
      <vt:lpstr>4. Informes de Estados Financie</vt:lpstr>
      <vt:lpstr>4.1. Informes de Estados Financ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Hoja de Vida de Indicadores de Gestión</dc:title>
  <dc:creator>hoslanders</dc:creator>
  <cp:lastModifiedBy>Bibiana Coy Paez</cp:lastModifiedBy>
  <cp:lastPrinted>2022-11-22T18:45:25Z</cp:lastPrinted>
  <dcterms:created xsi:type="dcterms:W3CDTF">2012-02-20T19:54:14Z</dcterms:created>
  <dcterms:modified xsi:type="dcterms:W3CDTF">2026-01-31T02:31:16Z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onOverlay">
    <vt:lpwstr/>
  </property>
  <property fmtid="{D5CDD505-2E9C-101B-9397-08002B2CF9AE}" pid="3" name="ContentTypeId">
    <vt:lpwstr>0x010100DAE502E0AF30B84A96E60AFD0F2E04C4</vt:lpwstr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eDOCS AutoSave">
    <vt:lpwstr/>
  </property>
  <property fmtid="{D5CDD505-2E9C-101B-9397-08002B2CF9AE}" pid="7" name="_dlc_DocId">
    <vt:lpwstr>SSDOCID-1136287043-3926</vt:lpwstr>
  </property>
  <property fmtid="{D5CDD505-2E9C-101B-9397-08002B2CF9AE}" pid="8" name="_dlc_DocIdItemGuid">
    <vt:lpwstr>979f38eb-dee3-48cf-bb78-dc33486cf9e3</vt:lpwstr>
  </property>
  <property fmtid="{D5CDD505-2E9C-101B-9397-08002B2CF9AE}" pid="9" name="_dlc_DocIdUrl">
    <vt:lpwstr>http://old2022.supersociedades.gov.co/sgi/_layouts/15/DocIdRedir.aspx?ID=SSDOCID-1136287043-3926, SSDOCID-1136287043-3926</vt:lpwstr>
  </property>
  <property fmtid="{D5CDD505-2E9C-101B-9397-08002B2CF9AE}" pid="10" name="Version_Documento">
    <vt:lpwstr>4.00000000000000</vt:lpwstr>
  </property>
  <property fmtid="{D5CDD505-2E9C-101B-9397-08002B2CF9AE}" pid="11" name="Tipo Documental SGI">
    <vt:lpwstr>Formato</vt:lpwstr>
  </property>
</Properties>
</file>