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9/01_ProyectosEstrategicos y 100 días/1_ProyectosEstrategicos/6_Secretaria_General/"/>
    </mc:Choice>
  </mc:AlternateContent>
  <bookViews>
    <workbookView xWindow="0" yWindow="60" windowWidth="15360" windowHeight="789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_xlnm._FilterDatabase" localSheetId="10" hidden="1">'EDT- Actividades'!$B$9:$L$19</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Interesados!$B$2:$H$24</definedName>
    <definedName name="_xlnm.Print_Area" localSheetId="1">'Justificación - Objetivo'!$B$2:$P$13</definedName>
    <definedName name="_xlnm.Print_Area" localSheetId="7">'Plan de comunicaciones'!$B$2:$H$19</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Requerimientos!$B$2:$H$14</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L20" i="11" l="1"/>
  <c r="E20" i="11" l="1"/>
  <c r="I18" i="11" l="1"/>
  <c r="I14" i="11"/>
  <c r="I15" i="11"/>
  <c r="I16" i="11"/>
  <c r="I17" i="11"/>
  <c r="I13" i="11"/>
  <c r="M2" i="9"/>
  <c r="M3" i="9"/>
  <c r="M4" i="9"/>
  <c r="D7" i="9"/>
  <c r="K2" i="11"/>
  <c r="K3" i="11"/>
  <c r="K4" i="11"/>
  <c r="D7" i="11"/>
  <c r="I10" i="11"/>
  <c r="I11" i="11"/>
  <c r="I12" i="11"/>
  <c r="I19" i="11"/>
  <c r="M2" i="8"/>
  <c r="M3" i="8"/>
  <c r="M4" i="8"/>
  <c r="D7" i="8"/>
  <c r="G2" i="4"/>
  <c r="G3" i="4"/>
  <c r="G4" i="4"/>
  <c r="C7" i="4"/>
  <c r="G2" i="7"/>
  <c r="G3" i="7"/>
  <c r="G4" i="7"/>
  <c r="C7" i="7"/>
  <c r="H2" i="6"/>
  <c r="H3" i="6"/>
  <c r="H4" i="6"/>
  <c r="D7" i="6"/>
  <c r="G2" i="12"/>
  <c r="G3" i="12"/>
  <c r="G4" i="12"/>
  <c r="A6" i="12"/>
  <c r="C7" i="12"/>
  <c r="C30" i="12"/>
  <c r="G2" i="16"/>
  <c r="G3" i="16"/>
  <c r="G4" i="16"/>
  <c r="G2" i="5"/>
  <c r="G3" i="5"/>
  <c r="G4" i="5"/>
  <c r="C7" i="5"/>
  <c r="I2" i="3"/>
  <c r="I3" i="3"/>
  <c r="I4" i="3"/>
  <c r="D7" i="3"/>
  <c r="M2" i="2"/>
  <c r="M3" i="2"/>
  <c r="M4" i="2"/>
  <c r="D7" i="2"/>
  <c r="I20"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<sst xmlns="http://schemas.openxmlformats.org/spreadsheetml/2006/main" count="377" uniqueCount="251">
  <si>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</si>
  <si>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</si>
  <si>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</si>
  <si>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</si>
  <si>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</si>
  <si>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</si>
  <si>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</si>
  <si>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</si>
  <si>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</si>
  <si>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</si>
  <si>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</si>
  <si>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</si>
  <si>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</si>
  <si>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</si>
  <si>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</si>
  <si>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</si>
  <si>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</si>
  <si>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</si>
  <si>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</si>
  <si>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</si>
  <si>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</si>
  <si>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</si>
  <si>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</si>
  <si>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</si>
  <si>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</si>
  <si>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</si>
  <si>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</si>
  <si>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</si>
  <si>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</si>
  <si>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</si>
  <si>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</si>
  <si>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</si>
  <si>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</si>
  <si>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</si>
  <si>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</si>
  <si>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</si>
  <si>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</si>
  <si>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</si>
  <si>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</si>
  <si>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</si>
  <si>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</si>
  <si>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</si>
  <si>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</si>
  <si>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</si>
  <si>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</si>
  <si>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</si>
  <si>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</si>
  <si>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</si>
  <si>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</si>
  <si>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</si>
  <si>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</si>
  <si>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</si>
  <si>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</si>
  <si>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</si>
  <si>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</si>
  <si>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</si>
  <si>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</si>
  <si>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</si>
  <si>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</si>
  <si>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</si>
  <si>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</si>
  <si>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</si>
  <si>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</si>
  <si>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</si>
  <si>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</si>
  <si>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</si>
  <si>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</si>
  <si>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</si>
  <si>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</si>
  <si>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</si>
  <si>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</si>
  <si>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</si>
  <si>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</si>
  <si>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</si>
  <si>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</si>
  <si>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</si>
  <si>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</si>
  <si>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</si>
  <si>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</si>
  <si>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</si>
  <si>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</si>
  <si>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</si>
  <si>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</si>
  <si>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</si>
  <si>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</si>
  <si>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</si>
  <si>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</si>
  <si>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</si>
  <si>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</si>
  <si>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</si>
  <si>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</si>
  <si>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</si>
  <si>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</si>
  <si>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</si>
  <si>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</si>
  <si>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</si>
  <si>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</si>
  <si>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</si>
  <si>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</si>
  <si>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</si>
  <si>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</si>
  <si>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</si>
  <si>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</si>
  <si>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</si>
  <si>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</si>
  <si>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</si>
  <si>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</si>
  <si>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</si>
  <si>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</si>
  <si>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</si>
  <si>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</si>
  <si>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</si>
  <si>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</si>
  <si>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</si>
  <si>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</si>
  <si>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</si>
  <si>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</si>
  <si>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</si>
  <si>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</si>
  <si>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</si>
  <si>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</si>
  <si>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</si>
  <si>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</si>
  <si>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</si>
  <si>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</si>
  <si>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</si>
  <si>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</si>
  <si>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</si>
  <si>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</si>
  <si>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</si>
  <si>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</si>
  <si>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</si>
  <si>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</si>
  <si>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</si>
  <si>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</si>
  <si>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Coordinador Grupo Desarrollo de Talento Humano </t>
  </si>
  <si>
    <t xml:space="preserve">Líder técnico </t>
  </si>
  <si>
    <t xml:space="preserve">FUNCIONAMIENTO </t>
  </si>
  <si>
    <t>Superintendente de Sociedades</t>
  </si>
  <si>
    <t xml:space="preserve">Secretaria General </t>
  </si>
  <si>
    <t xml:space="preserve">Comunicar avance de la ejecución del proyecto </t>
  </si>
  <si>
    <t xml:space="preserve">Gerentes del Proyecto </t>
  </si>
  <si>
    <t xml:space="preserve">Presentación </t>
  </si>
  <si>
    <t>evaluaciones médicas</t>
  </si>
  <si>
    <t>otros</t>
  </si>
  <si>
    <t>e-learning</t>
  </si>
  <si>
    <t>pruebas psocotécnias</t>
  </si>
  <si>
    <t>Código: GC-F-015</t>
  </si>
  <si>
    <t>Versión 001</t>
  </si>
  <si>
    <t>SISTEMA DE GESTIÓN INTEGRADO</t>
  </si>
  <si>
    <t>PROCESO: GESTIÓN INTEGRAL</t>
  </si>
  <si>
    <t>FORMATO: PLANEACIÓN DE PROYECTOS</t>
  </si>
  <si>
    <t>Cumplimiento de la ejecución</t>
  </si>
  <si>
    <t>Proveedor a contratar - proceso contractual</t>
  </si>
  <si>
    <t>Proveedor</t>
  </si>
  <si>
    <t>Resistencia al cambio por parte de los funcionarios</t>
  </si>
  <si>
    <t>Coordinadora Grupo de Desarrollo del Talento Humano</t>
  </si>
  <si>
    <t>Participación del personal</t>
  </si>
  <si>
    <t>Listados o reporte de participaciones</t>
  </si>
  <si>
    <t>Hoslander Adlai Saenz Barrera</t>
  </si>
  <si>
    <t>Jefe Oficina Asesora de Planeación</t>
  </si>
  <si>
    <t>hoslanders@supersociedades.gov.co</t>
  </si>
  <si>
    <t xml:space="preserve"> Coordinador de Grupo Desarrollo de Talento Humano</t>
  </si>
  <si>
    <t>Coordinador de Grupo Desarrollo de Talento Humano</t>
  </si>
  <si>
    <t>Concertar con la administración los tiempos requeridos para el desarrollo de las actividades</t>
  </si>
  <si>
    <t xml:space="preserve">Falta de tiempo por parte de los participantes </t>
  </si>
  <si>
    <t>1. Estrategia a implementar 
2- Participación activa de los funcionarios</t>
  </si>
  <si>
    <t>General</t>
  </si>
  <si>
    <t>Específico</t>
  </si>
  <si>
    <t>Anualmente</t>
  </si>
  <si>
    <t xml:space="preserve">Porcentaje </t>
  </si>
  <si>
    <t>Danery Buitrago Gómez – Secretaria General</t>
  </si>
  <si>
    <t>Patricia Ferreira - Coordinador del Grupo Desarrollo del Talento Humano</t>
  </si>
  <si>
    <t>Lider técnico</t>
  </si>
  <si>
    <t>Nubia Xiomara Sepúlveda - Coordinador del Grupo de Innovación, Desarrollo y Arquitectura</t>
  </si>
  <si>
    <t>Maria Fernanda Solano - Funcionario Grupo de Desarrollo del Talento Humano</t>
  </si>
  <si>
    <t>Danery Buitrago Gómez</t>
  </si>
  <si>
    <t>Patricia Ferreira</t>
  </si>
  <si>
    <t>Maria Fernanda Solano</t>
  </si>
  <si>
    <t>Nubia Xiomara Sepúlveda</t>
  </si>
  <si>
    <t>Gerente del Proyecto</t>
  </si>
  <si>
    <t>Líder Técnico</t>
  </si>
  <si>
    <t xml:space="preserve">Inversión </t>
  </si>
  <si>
    <t>Por definir</t>
  </si>
  <si>
    <t>Juan Pablo Liévano Vegalara</t>
  </si>
  <si>
    <t>Patricia Ferreira Lugo</t>
  </si>
  <si>
    <t>Santiago Orduz Salazar</t>
  </si>
  <si>
    <t>Definición de la estrategia, puesta en marcha de las acciones definidas para gestionar el conocimiento, innovación y desarrollo del talento humano</t>
  </si>
  <si>
    <t>Incrementar el aprendizaje adaptativo de los funcionarios de la Entidad.</t>
  </si>
  <si>
    <t>Asesor Despacho del Superintendente de Sociedades</t>
  </si>
  <si>
    <t>SOrduz@SUPERSOCIEDADES.GOV.CO</t>
  </si>
  <si>
    <t>NubiaSM@SUPERSOCIEDADES.GOV.CO</t>
  </si>
  <si>
    <t>Coordinadora  Grupo de Innovación, Desarrollo y Arquitectura, Grupo de Innovación, Desarrollo y Arquitectura de Aplicaciones</t>
  </si>
  <si>
    <t xml:space="preserve">Patrocinadora del Proyecto </t>
  </si>
  <si>
    <t>Compromiso y participación de los  Directivos  y funcionarios de las áreas de la Entidad, en las actividades del programa de  gestión del conocimiento e innovación.</t>
  </si>
  <si>
    <t>1. Alineación Módulo de inducción y reinducción para asegurar la adaptación de los funcionarios a la cultura organizacional de la Entidad.
2. Herramientas de captura de información que permitan construir una red de conocimiento.
3. Pasantías Internas Certificadas</t>
  </si>
  <si>
    <t>Definición área participante</t>
  </si>
  <si>
    <t xml:space="preserve">Diseño Modulo de Capacitación - Módulo Practica </t>
  </si>
  <si>
    <t xml:space="preserve">Diseño y Socialización Propuesta </t>
  </si>
  <si>
    <t>Actualización  del procedimiento de inducción y Reinducción.</t>
  </si>
  <si>
    <t>Inclusión de la actualización en el  modulo E-Learning de Inducción y Reinducción.</t>
  </si>
  <si>
    <t>Definición Herramienta de captura de información</t>
  </si>
  <si>
    <t>Diseño Herramienta de captura de información.</t>
  </si>
  <si>
    <t>Socialización con las áreas de la Herramienta de captura de información.</t>
  </si>
  <si>
    <t>Secretaria General (Danery Buitrago) - Coordinación Grupo Desarrollo del Talento Humano (Patricia Ferreira) Funcionaria del Grupo de Desarrollo del Talento Humano (Yasmin Abisai Moreno Bolivar)</t>
  </si>
  <si>
    <t>Coordinación Grupo Desarrollo del Talento Humano  (Carmen Tulia Moreno Figueroa)</t>
  </si>
  <si>
    <t>Secretaria General (Danery Buitrago) - Coordinación Grupo Desarrollo del Talento Humano (Patricia Ferreira) -  Coordinación Grupo de Innovación, Desarrollo y Arquitectura de Aplicaciones (Nubia Xiomara Sepúlveda) Funcionaria del Grupo de Desarrollo del Talento Humano (Maria Fernanda Solano)</t>
  </si>
  <si>
    <t>Entrega y remisión a Administración de Personal Certificación pasantía</t>
  </si>
  <si>
    <t>Generar estrategias de sensibilización y motivación</t>
  </si>
  <si>
    <t xml:space="preserve">JPLievano@supersociedades.gov.co </t>
  </si>
  <si>
    <t xml:space="preserve">DBuitrago@supersociedades.gov.co </t>
  </si>
  <si>
    <t>VFerreira@SUPERSOCIEDADES.GOV.CO</t>
  </si>
  <si>
    <t># actividades planedas
----------------------------------------------   *  100%
 # Actividades ejecutadas</t>
  </si>
  <si>
    <t>NA</t>
  </si>
  <si>
    <t>Generación, producción y transferencia de conocimiento y gestión del cambio, de acuerdo con el direccionamiento estratégico de la Entidad</t>
  </si>
  <si>
    <t>Construcción de una cultura de alto rendimiento</t>
  </si>
  <si>
    <t>Fortalecer las competencias del talento humano</t>
  </si>
  <si>
    <t>Líder Funcional</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</si>
  <si>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</si>
  <si>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implementador(es) externo(s)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</si>
  <si>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apruebe la solución</t>
  </si>
  <si>
    <t>Especifica y verifica las necesidades tecnológicas y técnicas de la solución
Participa en el diseño de la arquitectura de la solución (cuando aplique)
Participa en las pruebas técnicas de la solución
Verifica que la dependencia usuaria apruebe la solución</t>
  </si>
  <si>
    <t>Implementación del Programa de Gestión del Cambio, Gestión del Conocimiento e Innovación</t>
  </si>
  <si>
    <t>Promover la cultura de la difusión y comunicación del conocimiento en los funcionarios.</t>
  </si>
  <si>
    <t>Implementar un mecanismo para construir la red de conocimiento de la Entidad.</t>
  </si>
  <si>
    <t>2201000 Ext 5014</t>
  </si>
  <si>
    <t>2201000 Ext 2075</t>
  </si>
  <si>
    <t>2201000 Ext 2210</t>
  </si>
  <si>
    <t>2201000 Ext 2085</t>
  </si>
  <si>
    <t>2201000 Ext 3044</t>
  </si>
  <si>
    <t>2201000 Ext 2079</t>
  </si>
  <si>
    <t>Funcionarios que se encuentren en alguna situación administrativa que no les permita realizar las actividades del proyecto.</t>
  </si>
  <si>
    <t>1. Alineación con el modelo integrado de planeación y gestión</t>
  </si>
  <si>
    <t>Procedimiento de Inducción y Renducción</t>
  </si>
  <si>
    <t xml:space="preserve">Coordinación Grupo Desarrollo del Talento Humano  </t>
  </si>
  <si>
    <t>Actas de seguimiento</t>
  </si>
  <si>
    <t xml:space="preserve">Acta de reunión </t>
  </si>
  <si>
    <t>Memorando interno</t>
  </si>
  <si>
    <t>Listados de Asistencia</t>
  </si>
  <si>
    <t>Secretaria General (Danery Buitrago) - Coordinación Grupo Desarrollo del Talento Humano (Patricia Ferreira) -  Funcionaria del Grupo de Desarrollo del Talento Humano (Maria Fernanda Solano)</t>
  </si>
  <si>
    <t>Se realizó el ajuste al procedimiento de Inducción. Se carga procedimiento.</t>
  </si>
  <si>
    <t>Documento con el diseño de la herramienta de captura de información que permitan construir una red de conocimiento.</t>
  </si>
  <si>
    <t>Programa de Gestión de conocimiento</t>
  </si>
  <si>
    <t>Ejecución del programa</t>
  </si>
  <si>
    <t>Acta de reunión y/o presentación</t>
  </si>
  <si>
    <t>Se realizó la presentación de la propuesta en la sesión No 04 del comité de bienestar y capacitación, que se llevó a cabo el pasado 06 de marzo de 2019</t>
  </si>
  <si>
    <t>Se realizó la definición del área participante  en la sesión No 04 del comité de bienestar y capacitación, que se llevó a cabo el pasado 06 de marzo de 2019</t>
  </si>
  <si>
    <t>Se realiza la presentación  de la propuesta "Definicion de la heramienta de captura de información"  ante el Comité de Desempeño Institucional para su aprobacion</t>
  </si>
  <si>
    <t>30/04/209</t>
  </si>
  <si>
    <t xml:space="preserve">Citación reunion -Listado Asistencia  - PDF presentación  Gestión del conocimiento </t>
  </si>
  <si>
    <t>Se elaboro la ficha de capacitación que contiene el el diseño del módulo de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</si>
</sst>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quot;$&quot;* #,##0.00_-;_-&quot;$&quot;* &quot;-&quot;??_-;_-@_-"/>
    <numFmt numFmtId="165" formatCode="[$$-240A]#,##0"/>
    <numFmt numFmtId="166" formatCode="dd\-mm\-yy"/>
    <numFmt numFmtId="167" formatCode="[$-80A]dddd\ d&quot; de &quot;mmmm&quot; de &quot;yyyy;@"/>
    <numFmt numFmtId="168" formatCode="_-[$$-80A]* #,##0.00_-;\-[$$-80A]* #,##0.00_-;_-[$$-80A]* &quot;-&quot;??_-;_-@_-"/>
    <numFmt numFmtId="169" formatCode="_-[$$-80A]* #,##0_-;\-[$$-80A]* #,##0_-;_-[$$-80A]* &quot;-&quot;??_-;_-@_-"/>
    <numFmt numFmtId="170" formatCode="_-&quot;$&quot;* #,##0_-;\-&quot;$&quot;* #,##0_-;_-&quot;$&quot;* &quot;-&quot;??_-;_-@_-"/>
    <numFmt numFmtId="171" formatCode="0.0%"/>
  </numFmts>
  <fonts count="2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0"/>
      <name val="Arial"/>
      <family val="2"/>
    </font>
    <font>
      <sz val="11"/>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12"/>
      <name val="Arial"/>
      <family val="2"/>
    </font>
    <font>
      <b/>
      <sz val="11"/>
      <color theme="0"/>
      <name val="Arial"/>
      <family val="2"/>
    </font>
  </fonts>
  <fills count="9">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s>
  <borders count="55">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9">
    <xf numFmtId="0" fontId="0" fillId="0" borderId="0"/>
    <xf numFmtId="0" fontId="14" fillId="0" borderId="0" applyNumberForma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27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5"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0" fontId="17" fillId="6" borderId="3" xfId="0" applyFont="1" applyFill="1" applyBorder="1" applyAlignment="1">
      <alignment vertical="center"/>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9"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5" applyFont="1" applyFill="1" applyBorder="1" applyAlignment="1" applyProtection="1">
      <alignment vertical="center"/>
    </xf>
    <xf numFmtId="0" fontId="6" fillId="0" borderId="7" xfId="5" applyFont="1" applyFill="1" applyBorder="1" applyAlignment="1" applyProtection="1">
      <alignment vertical="center"/>
    </xf>
    <xf numFmtId="0" fontId="6" fillId="0" borderId="12" xfId="5"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65" fontId="4" fillId="0" borderId="3" xfId="0" applyNumberFormat="1" applyFont="1" applyFill="1" applyBorder="1" applyAlignment="1">
      <alignment horizontal="center" vertical="center" wrapText="1"/>
    </xf>
    <xf numFmtId="169" fontId="4" fillId="0" borderId="0" xfId="0" applyNumberFormat="1" applyFont="1" applyAlignment="1">
      <alignment horizontal="center" vertical="center" wrapText="1"/>
    </xf>
    <xf numFmtId="168" fontId="4" fillId="0" borderId="0" xfId="0" applyNumberFormat="1" applyFont="1" applyAlignment="1">
      <alignment horizontal="left" vertical="center" wrapText="1"/>
    </xf>
    <xf numFmtId="170" fontId="4" fillId="0" borderId="0" xfId="2" applyNumberFormat="1" applyFont="1" applyAlignment="1">
      <alignment horizontal="center" vertical="center" wrapText="1"/>
    </xf>
    <xf numFmtId="167" fontId="4" fillId="3" borderId="3"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13" fillId="0" borderId="0" xfId="0" applyFont="1"/>
    <xf numFmtId="2"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5" fontId="2" fillId="0" borderId="3" xfId="0" applyNumberFormat="1" applyFont="1" applyFill="1" applyBorder="1" applyAlignment="1">
      <alignment horizontal="center" vertical="center" wrapText="1"/>
    </xf>
    <xf numFmtId="0" fontId="2" fillId="3" borderId="3" xfId="0" quotePrefix="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3" borderId="0"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4" fillId="3" borderId="3" xfId="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3" borderId="3" xfId="0" applyFont="1" applyFill="1" applyBorder="1" applyAlignment="1">
      <alignment vertical="center" wrapText="1"/>
    </xf>
    <xf numFmtId="0" fontId="13" fillId="3" borderId="3" xfId="0" applyFont="1" applyFill="1" applyBorder="1" applyAlignment="1">
      <alignment horizontal="center" vertical="center" wrapText="1"/>
    </xf>
    <xf numFmtId="167" fontId="13" fillId="3" borderId="3" xfId="0" applyNumberFormat="1" applyFont="1" applyFill="1" applyBorder="1" applyAlignment="1">
      <alignment horizontal="center" vertical="center" wrapText="1"/>
    </xf>
    <xf numFmtId="0" fontId="13" fillId="0" borderId="3" xfId="0" applyFont="1" applyFill="1" applyBorder="1" applyAlignment="1">
      <alignment horizontal="justify" vertical="center" wrapText="1"/>
    </xf>
    <xf numFmtId="167" fontId="13" fillId="0" borderId="3" xfId="0" applyNumberFormat="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16" fontId="13"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0" fillId="3" borderId="0" xfId="0" applyFill="1" applyAlignment="1">
      <alignment vertical="center"/>
    </xf>
    <xf numFmtId="0" fontId="2" fillId="3" borderId="3" xfId="0" applyFont="1" applyFill="1" applyBorder="1" applyAlignment="1">
      <alignment vertical="center" wrapText="1"/>
    </xf>
    <xf numFmtId="0" fontId="0" fillId="3" borderId="3" xfId="0" applyFill="1" applyBorder="1" applyAlignment="1">
      <alignment vertical="center"/>
    </xf>
    <xf numFmtId="0" fontId="2" fillId="3" borderId="3" xfId="0" applyFont="1" applyFill="1" applyBorder="1" applyAlignment="1">
      <alignment horizontal="center" vertical="center"/>
    </xf>
    <xf numFmtId="0" fontId="2" fillId="3" borderId="3" xfId="1"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5" xfId="0" applyFont="1" applyFill="1" applyBorder="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justify" vertical="center" wrapText="1"/>
    </xf>
    <xf numFmtId="0" fontId="0" fillId="3" borderId="3" xfId="0" applyFill="1" applyBorder="1" applyAlignment="1">
      <alignment horizontal="center" vertical="center"/>
    </xf>
    <xf numFmtId="9" fontId="13" fillId="0" borderId="3" xfId="6" applyFont="1" applyFill="1" applyBorder="1" applyAlignment="1">
      <alignment horizontal="center" vertical="center" wrapText="1"/>
    </xf>
    <xf numFmtId="0" fontId="10" fillId="7" borderId="5" xfId="0" applyFont="1" applyFill="1" applyBorder="1" applyAlignment="1" applyProtection="1">
      <alignment horizontal="center" vertical="center" wrapText="1"/>
    </xf>
    <xf numFmtId="9" fontId="10" fillId="7" borderId="5" xfId="0" applyNumberFormat="1" applyFont="1" applyFill="1" applyBorder="1" applyAlignment="1" applyProtection="1">
      <alignment horizontal="center" vertical="center" wrapText="1"/>
    </xf>
    <xf numFmtId="166" fontId="10" fillId="7" borderId="5" xfId="0" applyNumberFormat="1"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9" fontId="13" fillId="0" borderId="3"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16" fontId="13" fillId="0" borderId="0" xfId="0" applyNumberFormat="1" applyFont="1" applyFill="1" applyAlignment="1">
      <alignment horizontal="center" vertical="center" wrapText="1"/>
    </xf>
    <xf numFmtId="0" fontId="13" fillId="0" borderId="0" xfId="0" applyNumberFormat="1" applyFont="1" applyFill="1" applyAlignment="1">
      <alignment horizontal="center" vertical="center" wrapText="1"/>
    </xf>
    <xf numFmtId="171" fontId="6" fillId="0" borderId="53" xfId="0" applyNumberFormat="1" applyFont="1" applyFill="1" applyBorder="1" applyAlignment="1">
      <alignment horizontal="center" vertical="center" wrapText="1"/>
    </xf>
    <xf numFmtId="0" fontId="6" fillId="0" borderId="0" xfId="0" applyFont="1" applyAlignment="1">
      <alignment horizontal="center" vertical="center" wrapText="1"/>
    </xf>
    <xf numFmtId="9" fontId="6" fillId="0" borderId="53" xfId="0" applyNumberFormat="1" applyFont="1" applyBorder="1" applyAlignment="1">
      <alignment horizontal="center" vertical="center" wrapText="1"/>
    </xf>
    <xf numFmtId="0" fontId="6" fillId="0" borderId="0" xfId="0" applyFont="1" applyFill="1" applyBorder="1" applyAlignment="1">
      <alignment vertical="center" wrapText="1"/>
    </xf>
    <xf numFmtId="1" fontId="6" fillId="0" borderId="53"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pplyProtection="1">
      <alignment horizontal="justify" vertical="center" wrapText="1"/>
      <protection locked="0"/>
    </xf>
    <xf numFmtId="9" fontId="13" fillId="0" borderId="3" xfId="0" applyNumberFormat="1"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7" fillId="6" borderId="3" xfId="0" applyFont="1" applyFill="1" applyBorder="1" applyAlignment="1">
      <alignment horizontal="left" vertical="center"/>
    </xf>
    <xf numFmtId="0" fontId="20"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5" applyFont="1" applyFill="1" applyBorder="1" applyAlignment="1" applyProtection="1">
      <alignment horizontal="center" vertical="center"/>
    </xf>
    <xf numFmtId="0" fontId="5" fillId="0" borderId="19"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3" xfId="5" applyFont="1" applyFill="1" applyBorder="1" applyAlignment="1" applyProtection="1">
      <alignment horizontal="center" vertical="center"/>
    </xf>
    <xf numFmtId="0" fontId="5" fillId="0" borderId="26" xfId="5" applyFont="1" applyFill="1" applyBorder="1" applyAlignment="1" applyProtection="1">
      <alignment horizontal="center" vertical="center"/>
    </xf>
    <xf numFmtId="0" fontId="5" fillId="0" borderId="27" xfId="5" applyFont="1" applyFill="1" applyBorder="1" applyAlignment="1" applyProtection="1">
      <alignment horizontal="center" vertical="center"/>
    </xf>
    <xf numFmtId="0" fontId="5" fillId="0" borderId="20" xfId="5" applyFont="1" applyFill="1" applyBorder="1" applyAlignment="1" applyProtection="1">
      <alignment horizontal="center" vertical="center"/>
    </xf>
    <xf numFmtId="0" fontId="5" fillId="0" borderId="28" xfId="5" applyFont="1" applyFill="1" applyBorder="1" applyAlignment="1" applyProtection="1">
      <alignment horizontal="center" vertical="center"/>
    </xf>
    <xf numFmtId="0" fontId="17" fillId="6" borderId="3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13" fillId="3" borderId="3" xfId="0" applyFont="1" applyFill="1" applyBorder="1" applyAlignment="1">
      <alignment horizontal="left" vertical="center"/>
    </xf>
    <xf numFmtId="0" fontId="4" fillId="0" borderId="19" xfId="0" applyFont="1" applyBorder="1" applyAlignment="1">
      <alignment horizontal="left" vertical="center" wrapText="1"/>
    </xf>
    <xf numFmtId="0" fontId="17" fillId="6" borderId="26"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3" fillId="0" borderId="3" xfId="0" applyFont="1" applyBorder="1" applyAlignment="1">
      <alignment horizontal="left" vertical="center"/>
    </xf>
    <xf numFmtId="0" fontId="13" fillId="3" borderId="26" xfId="0" applyFont="1" applyFill="1" applyBorder="1" applyAlignment="1">
      <alignment horizontal="left" vertical="center" wrapText="1"/>
    </xf>
    <xf numFmtId="0" fontId="13" fillId="3" borderId="32" xfId="0" applyFont="1" applyFill="1" applyBorder="1" applyAlignment="1">
      <alignment horizontal="left" vertical="center"/>
    </xf>
    <xf numFmtId="0" fontId="13" fillId="3" borderId="4" xfId="0" applyFont="1" applyFill="1" applyBorder="1" applyAlignment="1">
      <alignment horizontal="left" vertical="center"/>
    </xf>
    <xf numFmtId="0" fontId="5" fillId="0" borderId="37" xfId="5" applyFont="1" applyFill="1" applyBorder="1" applyAlignment="1" applyProtection="1">
      <alignment horizontal="center" vertical="center"/>
    </xf>
    <xf numFmtId="0" fontId="5" fillId="0" borderId="38" xfId="5" applyFont="1" applyFill="1" applyBorder="1" applyAlignment="1" applyProtection="1">
      <alignment horizontal="center" vertical="center"/>
    </xf>
    <xf numFmtId="0" fontId="5" fillId="0" borderId="39" xfId="5" applyFont="1" applyFill="1" applyBorder="1" applyAlignment="1" applyProtection="1">
      <alignment horizontal="center" vertical="center"/>
    </xf>
    <xf numFmtId="0" fontId="5" fillId="0" borderId="40" xfId="5" applyFont="1" applyFill="1" applyBorder="1" applyAlignment="1" applyProtection="1">
      <alignment horizontal="center" vertical="center"/>
    </xf>
    <xf numFmtId="0" fontId="5" fillId="0" borderId="41" xfId="5" applyFont="1" applyFill="1" applyBorder="1" applyAlignment="1" applyProtection="1">
      <alignment horizontal="center" vertical="center"/>
    </xf>
    <xf numFmtId="0" fontId="5" fillId="0" borderId="42" xfId="5" applyFont="1" applyFill="1" applyBorder="1" applyAlignment="1" applyProtection="1">
      <alignment horizontal="center" vertical="center"/>
    </xf>
    <xf numFmtId="0" fontId="4" fillId="0" borderId="3" xfId="0" applyFont="1" applyBorder="1" applyAlignment="1">
      <alignment horizontal="left" vertical="center"/>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8" fillId="6" borderId="43"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xf>
    <xf numFmtId="0" fontId="18" fillId="6" borderId="26"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5" fillId="3" borderId="3" xfId="5" applyFont="1" applyFill="1" applyBorder="1" applyAlignment="1" applyProtection="1">
      <alignment horizontal="center" vertical="center"/>
    </xf>
    <xf numFmtId="0" fontId="4" fillId="3" borderId="4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5" applyFont="1" applyFill="1" applyBorder="1" applyAlignment="1" applyProtection="1">
      <alignment horizontal="center" vertical="center"/>
    </xf>
    <xf numFmtId="0" fontId="5" fillId="3" borderId="41" xfId="5" applyFont="1" applyFill="1" applyBorder="1" applyAlignment="1" applyProtection="1">
      <alignment horizontal="center" vertical="center"/>
    </xf>
    <xf numFmtId="0" fontId="2" fillId="3" borderId="3"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5" fillId="3" borderId="44" xfId="5" applyFont="1" applyFill="1" applyBorder="1" applyAlignment="1" applyProtection="1">
      <alignment horizontal="center" vertical="center"/>
    </xf>
    <xf numFmtId="0" fontId="5" fillId="3" borderId="50" xfId="5" applyFont="1" applyFill="1" applyBorder="1" applyAlignment="1" applyProtection="1">
      <alignment horizontal="center" vertical="center"/>
    </xf>
    <xf numFmtId="0" fontId="5" fillId="3" borderId="45" xfId="5" applyFont="1" applyFill="1" applyBorder="1" applyAlignment="1" applyProtection="1">
      <alignment horizontal="center" vertical="center"/>
    </xf>
    <xf numFmtId="0" fontId="5" fillId="3" borderId="46" xfId="5" applyFont="1" applyFill="1" applyBorder="1" applyAlignment="1" applyProtection="1">
      <alignment horizontal="center" vertical="center"/>
    </xf>
    <xf numFmtId="0" fontId="5" fillId="3" borderId="51" xfId="5" applyFont="1" applyFill="1" applyBorder="1" applyAlignment="1" applyProtection="1">
      <alignment horizontal="center" vertical="center"/>
    </xf>
    <xf numFmtId="0" fontId="5" fillId="3" borderId="47" xfId="5" applyFont="1" applyFill="1" applyBorder="1" applyAlignment="1" applyProtection="1">
      <alignment horizontal="center" vertical="center"/>
    </xf>
    <xf numFmtId="0" fontId="5" fillId="3" borderId="48" xfId="5" applyFont="1" applyFill="1" applyBorder="1" applyAlignment="1" applyProtection="1">
      <alignment horizontal="center" vertical="center"/>
    </xf>
    <xf numFmtId="0" fontId="5" fillId="3" borderId="52" xfId="5" applyFont="1" applyFill="1" applyBorder="1" applyAlignment="1" applyProtection="1">
      <alignment horizontal="center" vertical="center"/>
    </xf>
    <xf numFmtId="0" fontId="5" fillId="3" borderId="49" xfId="5"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1" fillId="6" borderId="26" xfId="0" applyFont="1" applyFill="1" applyBorder="1" applyAlignment="1">
      <alignment horizontal="center" vertical="center"/>
    </xf>
    <xf numFmtId="0" fontId="21" fillId="6" borderId="32" xfId="0" applyFont="1" applyFill="1" applyBorder="1" applyAlignment="1">
      <alignment horizontal="center" vertical="center"/>
    </xf>
    <xf numFmtId="0" fontId="21" fillId="6" borderId="4" xfId="0" applyFont="1" applyFill="1" applyBorder="1" applyAlignment="1">
      <alignment horizontal="center" vertical="center"/>
    </xf>
    <xf numFmtId="0" fontId="20" fillId="0" borderId="32"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5" applyFont="1" applyFill="1" applyBorder="1" applyAlignment="1" applyProtection="1">
      <alignment horizontal="center" vertical="center"/>
    </xf>
    <xf numFmtId="0" fontId="5" fillId="3" borderId="19" xfId="5" applyFont="1" applyFill="1" applyBorder="1" applyAlignment="1" applyProtection="1">
      <alignment horizontal="center" vertical="center"/>
    </xf>
    <xf numFmtId="0" fontId="5" fillId="3" borderId="29" xfId="5" applyFont="1" applyFill="1" applyBorder="1" applyAlignment="1" applyProtection="1">
      <alignment horizontal="center" vertical="center"/>
    </xf>
    <xf numFmtId="0" fontId="5" fillId="3" borderId="25" xfId="5" applyFont="1" applyFill="1" applyBorder="1" applyAlignment="1" applyProtection="1">
      <alignment horizontal="center" vertical="center"/>
    </xf>
    <xf numFmtId="0" fontId="5" fillId="3" borderId="30" xfId="5" applyFont="1" applyFill="1" applyBorder="1" applyAlignment="1" applyProtection="1">
      <alignment horizontal="center" vertical="center"/>
    </xf>
    <xf numFmtId="0" fontId="5" fillId="3" borderId="27" xfId="5" applyFont="1" applyFill="1" applyBorder="1" applyAlignment="1" applyProtection="1">
      <alignment horizontal="center" vertical="center"/>
    </xf>
    <xf numFmtId="0" fontId="5" fillId="3" borderId="20" xfId="5" applyFont="1" applyFill="1" applyBorder="1" applyAlignment="1" applyProtection="1">
      <alignment horizontal="center" vertical="center"/>
    </xf>
    <xf numFmtId="0" fontId="5" fillId="3" borderId="31" xfId="5" applyFont="1" applyFill="1" applyBorder="1" applyAlignment="1" applyProtection="1">
      <alignment horizontal="center" vertical="center"/>
    </xf>
    <xf numFmtId="0" fontId="13" fillId="0" borderId="3" xfId="0" applyFont="1" applyBorder="1" applyAlignment="1">
      <alignment horizontal="left" vertical="center" wrapText="1"/>
    </xf>
    <xf numFmtId="0" fontId="20" fillId="0" borderId="3" xfId="0" applyFont="1" applyBorder="1" applyAlignment="1">
      <alignment horizontal="left" vertical="center" wrapText="1"/>
    </xf>
    <xf numFmtId="0" fontId="13" fillId="0" borderId="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5" applyFont="1" applyFill="1" applyBorder="1" applyAlignment="1" applyProtection="1">
      <alignment horizontal="center" vertical="center"/>
    </xf>
    <xf numFmtId="0" fontId="5" fillId="3" borderId="54" xfId="5" applyFont="1" applyFill="1" applyBorder="1" applyAlignment="1" applyProtection="1">
      <alignment horizontal="center" vertical="center"/>
    </xf>
    <xf numFmtId="0" fontId="17" fillId="6" borderId="26" xfId="0" applyFont="1" applyFill="1" applyBorder="1" applyAlignment="1">
      <alignment horizontal="center" vertical="center"/>
    </xf>
    <xf numFmtId="0" fontId="17" fillId="6" borderId="4" xfId="0" applyFont="1" applyFill="1" applyBorder="1" applyAlignment="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5" applyFont="1" applyFill="1" applyBorder="1" applyAlignment="1" applyProtection="1">
      <alignment horizontal="center" vertical="center"/>
    </xf>
    <xf numFmtId="0" fontId="13" fillId="0" borderId="5"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5" fillId="3" borderId="21" xfId="5" applyFont="1" applyFill="1" applyBorder="1" applyAlignment="1" applyProtection="1">
      <alignment horizontal="center" vertical="center"/>
    </xf>
    <xf numFmtId="0" fontId="5" fillId="3" borderId="4" xfId="5" applyFont="1" applyFill="1" applyBorder="1" applyAlignment="1" applyProtection="1">
      <alignment horizontal="center" vertical="center"/>
    </xf>
    <xf numFmtId="0" fontId="5" fillId="3" borderId="22" xfId="5"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14" fontId="13" fillId="0" borderId="3" xfId="0" applyNumberFormat="1" applyFont="1" applyFill="1" applyBorder="1" applyAlignment="1" applyProtection="1">
      <alignment horizontal="center" vertical="center" wrapText="1"/>
      <protection locked="0"/>
    </xf>
  </cellXfs>
  <cellStyles count="9">
    <cellStyle name="Hipervínculo" xfId="1" builtinId="8"/>
    <cellStyle name="Moneda" xfId="2" builtinId="4"/>
    <cellStyle name="Moneda 2" xfId="3"/>
    <cellStyle name="Neutral" xfId="4" builtinId="28" customBuiltin="1"/>
    <cellStyle name="Normal" xfId="0" builtinId="0"/>
    <cellStyle name="Normal 2" xfId="5"/>
    <cellStyle name="Porcentaje" xfId="6" builtinId="5"/>
    <cellStyle name="Porcentaje 2" xfId="7"/>
    <cellStyle name="Total" xfId="8" builtinId="25" customBuiltin="1"/>
  </cellStyles>
  <dxfs count="25">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66675</xdr:rowOff>
    </xdr:from>
    <xdr:to>
      <xdr:col>2</xdr:col>
      <xdr:colOff>1295400</xdr:colOff>
      <xdr:row>4</xdr:row>
      <xdr:rowOff>247650</xdr:rowOff>
    </xdr:to>
    <xdr:pic>
      <xdr:nvPicPr>
        <xdr:cNvPr id="110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4292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519641</xdr:colOff>
      <xdr:row>22</xdr:row>
      <xdr:rowOff>42334</xdr:rowOff>
    </xdr:from>
    <xdr:to>
      <xdr:col>5</xdr:col>
      <xdr:colOff>1455003</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790575</xdr:colOff>
      <xdr:row>1</xdr:row>
      <xdr:rowOff>57150</xdr:rowOff>
    </xdr:from>
    <xdr:to>
      <xdr:col>2</xdr:col>
      <xdr:colOff>885825</xdr:colOff>
      <xdr:row>4</xdr:row>
      <xdr:rowOff>238125</xdr:rowOff>
    </xdr:to>
    <xdr:pic>
      <xdr:nvPicPr>
        <xdr:cNvPr id="104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800100</xdr:colOff>
      <xdr:row>1</xdr:row>
      <xdr:rowOff>28575</xdr:rowOff>
    </xdr:from>
    <xdr:to>
      <xdr:col>1</xdr:col>
      <xdr:colOff>1857375</xdr:colOff>
      <xdr:row>4</xdr:row>
      <xdr:rowOff>209550</xdr:rowOff>
    </xdr:to>
    <xdr:pic>
      <xdr:nvPicPr>
        <xdr:cNvPr id="1135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190500"/>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955674</xdr:colOff>
      <xdr:row>18</xdr:row>
      <xdr:rowOff>2</xdr:rowOff>
    </xdr:from>
    <xdr:to>
      <xdr:col>6</xdr:col>
      <xdr:colOff>393297</xdr:colOff>
      <xdr:row>26</xdr:row>
      <xdr:rowOff>852</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1245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53239</xdr:rowOff>
    </xdr:from>
    <xdr:to>
      <xdr:col>21</xdr:col>
      <xdr:colOff>483913</xdr:colOff>
      <xdr:row>4</xdr:row>
      <xdr:rowOff>280579</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485775</xdr:colOff>
      <xdr:row>4</xdr:row>
      <xdr:rowOff>228600</xdr:rowOff>
    </xdr:to>
    <xdr:pic>
      <xdr:nvPicPr>
        <xdr:cNvPr id="222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219075"/>
          <a:ext cx="107632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326657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238125</xdr:rowOff>
    </xdr:to>
    <xdr:pic>
      <xdr:nvPicPr>
        <xdr:cNvPr id="32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187931</xdr:colOff>
      <xdr:row>4</xdr:row>
      <xdr:rowOff>100300</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581025</xdr:colOff>
      <xdr:row>1</xdr:row>
      <xdr:rowOff>57150</xdr:rowOff>
    </xdr:from>
    <xdr:to>
      <xdr:col>1</xdr:col>
      <xdr:colOff>1647825</xdr:colOff>
      <xdr:row>4</xdr:row>
      <xdr:rowOff>238125</xdr:rowOff>
    </xdr:to>
    <xdr:pic>
      <xdr:nvPicPr>
        <xdr:cNvPr id="426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110159</xdr:colOff>
      <xdr:row>0</xdr:row>
      <xdr:rowOff>82826</xdr:rowOff>
    </xdr:from>
    <xdr:to>
      <xdr:col>9</xdr:col>
      <xdr:colOff>313108</xdr:colOff>
      <xdr:row>6</xdr:row>
      <xdr:rowOff>2181</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542925</xdr:colOff>
      <xdr:row>1</xdr:row>
      <xdr:rowOff>28575</xdr:rowOff>
    </xdr:from>
    <xdr:to>
      <xdr:col>1</xdr:col>
      <xdr:colOff>1438275</xdr:colOff>
      <xdr:row>4</xdr:row>
      <xdr:rowOff>247650</xdr:rowOff>
    </xdr:to>
    <xdr:pic>
      <xdr:nvPicPr>
        <xdr:cNvPr id="5292"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00025"/>
          <a:ext cx="895350"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352425</xdr:colOff>
      <xdr:row>11</xdr:row>
      <xdr:rowOff>114300</xdr:rowOff>
    </xdr:from>
    <xdr:to>
      <xdr:col>5</xdr:col>
      <xdr:colOff>1296857</xdr:colOff>
      <xdr:row>19</xdr:row>
      <xdr:rowOff>62238</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57150</xdr:rowOff>
    </xdr:from>
    <xdr:to>
      <xdr:col>1</xdr:col>
      <xdr:colOff>1752600</xdr:colOff>
      <xdr:row>4</xdr:row>
      <xdr:rowOff>238125</xdr:rowOff>
    </xdr:to>
    <xdr:pic>
      <xdr:nvPicPr>
        <xdr:cNvPr id="631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879021</xdr:colOff>
      <xdr:row>25</xdr:row>
      <xdr:rowOff>81643</xdr:rowOff>
    </xdr:from>
    <xdr:to>
      <xdr:col>5</xdr:col>
      <xdr:colOff>699727</xdr:colOff>
      <xdr:row>33</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733425</xdr:colOff>
      <xdr:row>1</xdr:row>
      <xdr:rowOff>57150</xdr:rowOff>
    </xdr:from>
    <xdr:to>
      <xdr:col>2</xdr:col>
      <xdr:colOff>838200</xdr:colOff>
      <xdr:row>4</xdr:row>
      <xdr:rowOff>238125</xdr:rowOff>
    </xdr:to>
    <xdr:pic>
      <xdr:nvPicPr>
        <xdr:cNvPr id="73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541867</xdr:colOff>
      <xdr:row>19</xdr:row>
      <xdr:rowOff>116417</xdr:rowOff>
    </xdr:from>
    <xdr:to>
      <xdr:col>3</xdr:col>
      <xdr:colOff>1486490</xdr:colOff>
      <xdr:row>27</xdr:row>
      <xdr:rowOff>117178</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1</xdr:col>
      <xdr:colOff>1809750</xdr:colOff>
      <xdr:row>4</xdr:row>
      <xdr:rowOff>238125</xdr:rowOff>
    </xdr:to>
    <xdr:pic>
      <xdr:nvPicPr>
        <xdr:cNvPr id="836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85725</xdr:rowOff>
    </xdr:from>
    <xdr:to>
      <xdr:col>13</xdr:col>
      <xdr:colOff>328707</xdr:colOff>
      <xdr:row>11</xdr:row>
      <xdr:rowOff>13509</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1552575</xdr:colOff>
      <xdr:row>4</xdr:row>
      <xdr:rowOff>238125</xdr:rowOff>
    </xdr:to>
    <xdr:pic>
      <xdr:nvPicPr>
        <xdr:cNvPr id="938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VFerreira@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DBuitrago@supersociedades.gov.co" TargetMode="External"/><Relationship Id="rId1" Type="http://schemas.openxmlformats.org/officeDocument/2006/relationships/hyperlink" Target="mailto:JPLievano@supersociedades.gov.co" TargetMode="External"/><Relationship Id="rId6" Type="http://schemas.openxmlformats.org/officeDocument/2006/relationships/hyperlink" Target="mailto:NubiaSM@SUPERSOCIEDADES.GOV.CO" TargetMode="External"/><Relationship Id="rId5" Type="http://schemas.openxmlformats.org/officeDocument/2006/relationships/hyperlink" Target="mailto:SOrduz@SUPERSOCIEDADES.GOV.CO" TargetMode="External"/><Relationship Id="rId10" Type="http://schemas.openxmlformats.org/officeDocument/2006/relationships/comments" Target="../comments6.xml"/><Relationship Id="rId4" Type="http://schemas.openxmlformats.org/officeDocument/2006/relationships/hyperlink" Target="mailto:hoslanders@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D5" sqref="D5:J5"/>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50"/>
      <c r="C2" s="151"/>
      <c r="D2" s="152" t="s">
        <v>121</v>
      </c>
      <c r="E2" s="153"/>
      <c r="F2" s="153"/>
      <c r="G2" s="153"/>
      <c r="H2" s="153"/>
      <c r="I2" s="153"/>
      <c r="J2" s="154"/>
      <c r="K2" s="140" t="s">
        <v>147</v>
      </c>
      <c r="L2" s="141"/>
      <c r="S2" s="13"/>
    </row>
    <row r="3" spans="2:19" s="3" customFormat="1" ht="23.25" customHeight="1" x14ac:dyDescent="0.2">
      <c r="B3" s="146"/>
      <c r="C3" s="147"/>
      <c r="D3" s="155" t="s">
        <v>149</v>
      </c>
      <c r="E3" s="156"/>
      <c r="F3" s="156"/>
      <c r="G3" s="156"/>
      <c r="H3" s="156"/>
      <c r="I3" s="156"/>
      <c r="J3" s="157"/>
      <c r="K3" s="142" t="s">
        <v>126</v>
      </c>
      <c r="L3" s="143"/>
      <c r="S3" s="13"/>
    </row>
    <row r="4" spans="2:19" s="3" customFormat="1" ht="24" customHeight="1" x14ac:dyDescent="0.2">
      <c r="B4" s="146"/>
      <c r="C4" s="147"/>
      <c r="D4" s="155" t="s">
        <v>150</v>
      </c>
      <c r="E4" s="156"/>
      <c r="F4" s="156"/>
      <c r="G4" s="156"/>
      <c r="H4" s="156"/>
      <c r="I4" s="156"/>
      <c r="J4" s="157"/>
      <c r="K4" s="142" t="s">
        <v>148</v>
      </c>
      <c r="L4" s="143"/>
      <c r="S4" s="13"/>
    </row>
    <row r="5" spans="2:19" s="3" customFormat="1" ht="22.5" customHeight="1" thickBot="1" x14ac:dyDescent="0.25">
      <c r="B5" s="148"/>
      <c r="C5" s="149"/>
      <c r="D5" s="158" t="s">
        <v>151</v>
      </c>
      <c r="E5" s="159"/>
      <c r="F5" s="159"/>
      <c r="G5" s="159"/>
      <c r="H5" s="159"/>
      <c r="I5" s="159"/>
      <c r="J5" s="160"/>
      <c r="K5" s="144" t="s">
        <v>125</v>
      </c>
      <c r="L5" s="145"/>
      <c r="S5" s="13"/>
    </row>
    <row r="6" spans="2:19" ht="5.25" customHeight="1" x14ac:dyDescent="0.2">
      <c r="C6" s="5"/>
      <c r="D6" s="5"/>
      <c r="E6" s="5"/>
      <c r="F6" s="5"/>
      <c r="G6" s="5"/>
      <c r="H6" s="5"/>
      <c r="I6" s="5"/>
    </row>
    <row r="7" spans="2:19" ht="29.25" customHeight="1" x14ac:dyDescent="0.2">
      <c r="C7" s="138" t="s">
        <v>0</v>
      </c>
      <c r="D7" s="138"/>
      <c r="E7" s="139" t="s">
        <v>222</v>
      </c>
      <c r="F7" s="139"/>
      <c r="G7" s="139"/>
      <c r="H7" s="139"/>
      <c r="I7" s="139"/>
      <c r="J7" s="139"/>
      <c r="K7" s="139"/>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37"/>
      <c r="C10" s="38"/>
      <c r="D10" s="38"/>
      <c r="E10" s="38"/>
      <c r="F10" s="38"/>
      <c r="G10" s="38"/>
      <c r="H10" s="38"/>
      <c r="I10" s="38"/>
      <c r="J10" s="38"/>
      <c r="K10" s="38"/>
      <c r="L10" s="39"/>
    </row>
    <row r="11" spans="2:19" ht="39.950000000000003" customHeight="1" thickBot="1" x14ac:dyDescent="0.25">
      <c r="B11" s="40"/>
      <c r="C11" s="14" t="s">
        <v>35</v>
      </c>
      <c r="D11" s="41"/>
      <c r="E11" s="14" t="s">
        <v>36</v>
      </c>
      <c r="F11" s="41"/>
      <c r="G11" s="14" t="s">
        <v>49</v>
      </c>
      <c r="H11" s="41"/>
      <c r="I11" s="14" t="s">
        <v>69</v>
      </c>
      <c r="J11" s="41"/>
      <c r="K11" s="14" t="s">
        <v>50</v>
      </c>
      <c r="L11" s="42"/>
    </row>
    <row r="12" spans="2:19" ht="15" customHeight="1" thickBot="1" x14ac:dyDescent="0.25">
      <c r="B12" s="40"/>
      <c r="C12" s="41"/>
      <c r="D12" s="41"/>
      <c r="E12" s="41"/>
      <c r="F12" s="41"/>
      <c r="G12" s="41"/>
      <c r="H12" s="41"/>
      <c r="I12" s="41"/>
      <c r="J12" s="41"/>
      <c r="K12" s="41"/>
      <c r="L12" s="42"/>
    </row>
    <row r="13" spans="2:19" ht="39.950000000000003" customHeight="1" thickBot="1" x14ac:dyDescent="0.25">
      <c r="B13" s="40"/>
      <c r="C13" s="14" t="s">
        <v>37</v>
      </c>
      <c r="D13" s="41"/>
      <c r="E13" s="14" t="s">
        <v>38</v>
      </c>
      <c r="F13" s="41"/>
      <c r="G13" s="14" t="s">
        <v>39</v>
      </c>
      <c r="H13" s="41"/>
      <c r="I13" s="14" t="s">
        <v>51</v>
      </c>
      <c r="J13" s="41"/>
      <c r="K13" s="14" t="s">
        <v>40</v>
      </c>
      <c r="L13" s="42"/>
    </row>
    <row r="14" spans="2:19" ht="15" customHeight="1" thickBot="1" x14ac:dyDescent="0.25">
      <c r="B14" s="40"/>
      <c r="C14" s="41"/>
      <c r="D14" s="41"/>
      <c r="E14" s="41"/>
      <c r="F14" s="41"/>
      <c r="G14" s="41"/>
      <c r="H14" s="41"/>
      <c r="I14" s="41"/>
      <c r="J14" s="41"/>
      <c r="K14" s="41"/>
      <c r="L14" s="42"/>
    </row>
    <row r="15" spans="2:19" ht="37.5" customHeight="1" thickBot="1" x14ac:dyDescent="0.25">
      <c r="B15" s="40"/>
      <c r="C15" s="41"/>
      <c r="D15" s="41"/>
      <c r="E15" s="41"/>
      <c r="F15" s="41"/>
      <c r="G15" s="14" t="s">
        <v>41</v>
      </c>
      <c r="H15" s="41"/>
      <c r="I15" s="41"/>
      <c r="J15" s="41"/>
      <c r="K15" s="41"/>
      <c r="L15" s="42"/>
    </row>
    <row r="16" spans="2:19" ht="12.75" thickBot="1" x14ac:dyDescent="0.25">
      <c r="B16" s="43"/>
      <c r="C16" s="44"/>
      <c r="D16" s="44"/>
      <c r="E16" s="44"/>
      <c r="F16" s="44"/>
      <c r="G16" s="44"/>
      <c r="H16" s="44"/>
      <c r="I16" s="44"/>
      <c r="J16" s="44"/>
      <c r="K16" s="44"/>
      <c r="L16" s="4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M25" sqref="M25"/>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25"/>
      <c r="C2" s="226"/>
      <c r="D2" s="240" t="s">
        <v>121</v>
      </c>
      <c r="E2" s="241"/>
      <c r="F2" s="241"/>
      <c r="G2" s="241"/>
      <c r="H2" s="241"/>
      <c r="I2" s="241"/>
      <c r="J2" s="242"/>
      <c r="K2" s="71"/>
      <c r="L2" s="69"/>
      <c r="M2" s="235" t="str">
        <f>Proyecto!K2</f>
        <v>Código: GC-F-015</v>
      </c>
      <c r="N2" s="235"/>
      <c r="O2" s="235"/>
      <c r="P2" s="236"/>
      <c r="R2" s="11"/>
      <c r="S2" s="11"/>
      <c r="T2" s="11"/>
      <c r="U2" s="12"/>
      <c r="AE2" s="13"/>
    </row>
    <row r="3" spans="2:31" s="3" customFormat="1" ht="23.25" customHeight="1" x14ac:dyDescent="0.2">
      <c r="B3" s="227"/>
      <c r="C3" s="228"/>
      <c r="D3" s="243" t="s">
        <v>149</v>
      </c>
      <c r="E3" s="199"/>
      <c r="F3" s="199"/>
      <c r="G3" s="199"/>
      <c r="H3" s="199"/>
      <c r="I3" s="199"/>
      <c r="J3" s="244"/>
      <c r="K3" s="19"/>
      <c r="L3" s="24"/>
      <c r="M3" s="198" t="str">
        <f>Proyecto!K3</f>
        <v>Fecha: 17 de septiembre de 2014</v>
      </c>
      <c r="N3" s="198"/>
      <c r="O3" s="198"/>
      <c r="P3" s="237"/>
      <c r="R3" s="11"/>
      <c r="S3" s="11"/>
      <c r="T3" s="11"/>
      <c r="U3" s="12"/>
      <c r="AE3" s="13"/>
    </row>
    <row r="4" spans="2:31" s="3" customFormat="1" ht="24" customHeight="1" x14ac:dyDescent="0.2">
      <c r="B4" s="227"/>
      <c r="C4" s="228"/>
      <c r="D4" s="243" t="s">
        <v>150</v>
      </c>
      <c r="E4" s="199"/>
      <c r="F4" s="199"/>
      <c r="G4" s="199"/>
      <c r="H4" s="199"/>
      <c r="I4" s="199"/>
      <c r="J4" s="244"/>
      <c r="K4" s="19"/>
      <c r="L4" s="24"/>
      <c r="M4" s="198" t="str">
        <f>Proyecto!K4</f>
        <v>Versión 001</v>
      </c>
      <c r="N4" s="198"/>
      <c r="O4" s="198"/>
      <c r="P4" s="237"/>
      <c r="R4" s="11"/>
      <c r="U4" s="12"/>
      <c r="AE4" s="13"/>
    </row>
    <row r="5" spans="2:31" s="3" customFormat="1" ht="22.5" customHeight="1" thickBot="1" x14ac:dyDescent="0.25">
      <c r="B5" s="229"/>
      <c r="C5" s="230"/>
      <c r="D5" s="245" t="s">
        <v>124</v>
      </c>
      <c r="E5" s="246"/>
      <c r="F5" s="246"/>
      <c r="G5" s="246"/>
      <c r="H5" s="246"/>
      <c r="I5" s="246"/>
      <c r="J5" s="247"/>
      <c r="K5" s="72"/>
      <c r="L5" s="70"/>
      <c r="M5" s="238" t="s">
        <v>125</v>
      </c>
      <c r="N5" s="238"/>
      <c r="O5" s="238"/>
      <c r="P5" s="239"/>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78" t="str">
        <f>Proyecto!$E$7</f>
        <v>Implementación del Programa de Gestión del Cambio, Gestión del Conocimiento e Innovación</v>
      </c>
      <c r="E7" s="178"/>
      <c r="F7" s="178"/>
      <c r="G7" s="178"/>
      <c r="H7" s="178"/>
      <c r="I7" s="178"/>
      <c r="J7" s="178"/>
      <c r="K7" s="178"/>
      <c r="L7" s="178"/>
      <c r="M7" s="178"/>
      <c r="N7" s="178"/>
      <c r="O7" s="178"/>
      <c r="P7" s="178"/>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38" t="s">
        <v>29</v>
      </c>
      <c r="C10" s="138"/>
      <c r="D10" s="178" t="s">
        <v>187</v>
      </c>
      <c r="E10" s="178"/>
      <c r="F10" s="178"/>
      <c r="G10" s="178"/>
      <c r="H10" s="178"/>
      <c r="I10" s="178"/>
      <c r="J10" s="178"/>
      <c r="K10" s="178"/>
      <c r="L10" s="178"/>
      <c r="M10" s="178"/>
      <c r="N10" s="178"/>
      <c r="O10" s="178"/>
      <c r="P10" s="178"/>
      <c r="AE10" s="1"/>
    </row>
    <row r="12" spans="2:31" ht="30" customHeight="1" x14ac:dyDescent="0.2">
      <c r="B12" s="138" t="s">
        <v>30</v>
      </c>
      <c r="C12" s="138"/>
      <c r="D12" s="248" t="s">
        <v>231</v>
      </c>
      <c r="E12" s="248"/>
      <c r="F12" s="248"/>
      <c r="G12" s="248"/>
      <c r="H12" s="248"/>
      <c r="I12" s="248"/>
      <c r="J12" s="248"/>
      <c r="K12" s="248"/>
      <c r="L12" s="248"/>
      <c r="M12" s="248"/>
      <c r="N12" s="248"/>
      <c r="O12" s="248"/>
      <c r="P12" s="248"/>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8" t="s">
        <v>31</v>
      </c>
      <c r="C14" s="138"/>
      <c r="D14" s="249" t="s">
        <v>213</v>
      </c>
      <c r="E14" s="249"/>
      <c r="F14" s="249"/>
      <c r="G14" s="249"/>
      <c r="H14" s="249"/>
      <c r="I14" s="249"/>
      <c r="J14" s="249"/>
      <c r="K14" s="249"/>
      <c r="L14" s="249"/>
      <c r="M14" s="249"/>
      <c r="N14" s="249"/>
      <c r="O14" s="249"/>
      <c r="P14" s="249"/>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138" t="s">
        <v>32</v>
      </c>
      <c r="C16" s="138"/>
      <c r="D16" s="248" t="s">
        <v>166</v>
      </c>
      <c r="E16" s="248"/>
      <c r="F16" s="248"/>
      <c r="G16" s="248"/>
      <c r="H16" s="248"/>
      <c r="I16" s="248"/>
      <c r="J16" s="248"/>
      <c r="K16" s="248"/>
      <c r="L16" s="248"/>
      <c r="M16" s="248"/>
      <c r="N16" s="248"/>
      <c r="O16" s="248"/>
      <c r="P16" s="248"/>
    </row>
    <row r="17" spans="2:31" ht="6.75" customHeight="1" x14ac:dyDescent="0.2">
      <c r="B17" s="8"/>
      <c r="C17" s="8"/>
      <c r="D17" s="9"/>
      <c r="E17" s="9"/>
      <c r="F17" s="9"/>
      <c r="G17" s="9"/>
      <c r="H17" s="9"/>
      <c r="I17" s="9"/>
      <c r="J17" s="9"/>
      <c r="K17" s="9"/>
      <c r="L17" s="9"/>
      <c r="M17" s="9"/>
      <c r="N17" s="9"/>
      <c r="O17" s="9"/>
      <c r="P17" s="9"/>
      <c r="AE17" s="1"/>
    </row>
    <row r="18" spans="2:31" ht="90" customHeight="1" x14ac:dyDescent="0.2">
      <c r="B18" s="138" t="s">
        <v>33</v>
      </c>
      <c r="C18" s="138"/>
      <c r="D18" s="248" t="s">
        <v>195</v>
      </c>
      <c r="E18" s="248"/>
      <c r="F18" s="248"/>
      <c r="G18" s="248"/>
      <c r="H18" s="248"/>
      <c r="I18" s="248"/>
      <c r="J18" s="248"/>
      <c r="K18" s="248"/>
      <c r="L18" s="248"/>
      <c r="M18" s="248"/>
      <c r="N18" s="248"/>
      <c r="O18" s="248"/>
      <c r="P18" s="248"/>
    </row>
    <row r="19" spans="2:31" ht="6.75" customHeight="1" x14ac:dyDescent="0.2">
      <c r="B19" s="8"/>
      <c r="C19" s="8"/>
      <c r="D19" s="9"/>
      <c r="E19" s="9"/>
      <c r="F19" s="9"/>
      <c r="G19" s="9"/>
      <c r="H19" s="9"/>
      <c r="I19" s="9"/>
      <c r="J19" s="9"/>
      <c r="K19" s="9"/>
      <c r="L19" s="9"/>
      <c r="M19" s="9"/>
      <c r="N19" s="9"/>
      <c r="O19" s="9"/>
      <c r="P19" s="9"/>
      <c r="AE19" s="1"/>
    </row>
    <row r="20" spans="2:31" ht="32.25" customHeight="1" x14ac:dyDescent="0.2">
      <c r="B20" s="138" t="s">
        <v>34</v>
      </c>
      <c r="C20" s="138"/>
      <c r="D20" s="248" t="s">
        <v>232</v>
      </c>
      <c r="E20" s="248"/>
      <c r="F20" s="248"/>
      <c r="G20" s="248"/>
      <c r="H20" s="248"/>
      <c r="I20" s="248"/>
      <c r="J20" s="248"/>
      <c r="K20" s="248"/>
      <c r="L20" s="248"/>
      <c r="M20" s="248"/>
      <c r="N20" s="248"/>
      <c r="O20" s="248"/>
      <c r="P20" s="248"/>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O20"/>
  <sheetViews>
    <sheetView showGridLines="0" tabSelected="1" topLeftCell="A9" zoomScale="60" zoomScaleNormal="60" workbookViewId="0">
      <pane xSplit="3" ySplit="1" topLeftCell="E10" activePane="bottomRight" state="frozen"/>
      <selection activeCell="A9" sqref="A9"/>
      <selection pane="topRight" activeCell="D9" sqref="D9"/>
      <selection pane="bottomLeft" activeCell="A10" sqref="A10"/>
      <selection pane="bottomRight" activeCell="I14" sqref="I14"/>
    </sheetView>
  </sheetViews>
  <sheetFormatPr baseColWidth="10" defaultRowHeight="12" x14ac:dyDescent="0.2"/>
  <cols>
    <col min="1" max="1" width="3.42578125" style="1" customWidth="1"/>
    <col min="2" max="2" width="43.7109375" style="1" customWidth="1"/>
    <col min="3" max="3" width="36" style="1" customWidth="1"/>
    <col min="4" max="4" width="15.7109375" style="1" customWidth="1"/>
    <col min="5" max="5" width="17.7109375" style="1" customWidth="1"/>
    <col min="6" max="6" width="44" style="1" customWidth="1"/>
    <col min="7" max="7" width="37.42578125" style="1" customWidth="1"/>
    <col min="8" max="8" width="33.28515625" style="1" bestFit="1" customWidth="1"/>
    <col min="9" max="9" width="17.5703125" style="1" customWidth="1"/>
    <col min="10" max="10" width="39.7109375" style="1" customWidth="1"/>
    <col min="11" max="11" width="13.140625" style="1" customWidth="1"/>
    <col min="12" max="12" width="20.7109375" style="1" customWidth="1"/>
    <col min="13" max="13" width="11.7109375" style="1" bestFit="1" customWidth="1"/>
    <col min="14" max="15" width="9.140625" style="1" customWidth="1"/>
    <col min="16" max="16" width="28" style="1" bestFit="1" customWidth="1"/>
    <col min="17" max="233" width="9.140625" style="1" customWidth="1"/>
    <col min="234" max="16384" width="11.42578125" style="1"/>
  </cols>
  <sheetData>
    <row r="1" spans="1:15" ht="12.75" thickBot="1" x14ac:dyDescent="0.25"/>
    <row r="2" spans="1:15" s="133" customFormat="1" ht="26.25" customHeight="1" x14ac:dyDescent="0.2">
      <c r="B2" s="251"/>
      <c r="C2" s="261" t="s">
        <v>121</v>
      </c>
      <c r="D2" s="261"/>
      <c r="E2" s="261"/>
      <c r="F2" s="261"/>
      <c r="G2" s="261"/>
      <c r="H2" s="261"/>
      <c r="I2" s="261"/>
      <c r="J2" s="261"/>
      <c r="K2" s="258" t="str">
        <f>Proyecto!K2</f>
        <v>Código: GC-F-015</v>
      </c>
      <c r="L2" s="236"/>
      <c r="M2" s="63"/>
    </row>
    <row r="3" spans="1:15" s="133" customFormat="1" ht="23.25" customHeight="1" x14ac:dyDescent="0.2">
      <c r="B3" s="252"/>
      <c r="C3" s="254" t="s">
        <v>149</v>
      </c>
      <c r="D3" s="254"/>
      <c r="E3" s="254"/>
      <c r="F3" s="254"/>
      <c r="G3" s="254"/>
      <c r="H3" s="254"/>
      <c r="I3" s="254"/>
      <c r="J3" s="254"/>
      <c r="K3" s="259" t="str">
        <f>Proyecto!K3</f>
        <v>Fecha: 17 de septiembre de 2014</v>
      </c>
      <c r="L3" s="237"/>
      <c r="M3" s="63"/>
    </row>
    <row r="4" spans="1:15" s="133" customFormat="1" ht="24" customHeight="1" x14ac:dyDescent="0.2">
      <c r="B4" s="252"/>
      <c r="C4" s="254" t="s">
        <v>150</v>
      </c>
      <c r="D4" s="254"/>
      <c r="E4" s="254"/>
      <c r="F4" s="254"/>
      <c r="G4" s="254"/>
      <c r="H4" s="254"/>
      <c r="I4" s="254"/>
      <c r="J4" s="254"/>
      <c r="K4" s="259" t="str">
        <f>Proyecto!K4</f>
        <v>Versión 001</v>
      </c>
      <c r="L4" s="237"/>
      <c r="M4" s="63"/>
    </row>
    <row r="5" spans="1:15" s="133" customFormat="1" ht="22.5" customHeight="1" thickBot="1" x14ac:dyDescent="0.25">
      <c r="B5" s="253"/>
      <c r="C5" s="255" t="s">
        <v>124</v>
      </c>
      <c r="D5" s="255"/>
      <c r="E5" s="255"/>
      <c r="F5" s="255"/>
      <c r="G5" s="255"/>
      <c r="H5" s="255"/>
      <c r="I5" s="255"/>
      <c r="J5" s="255"/>
      <c r="K5" s="260" t="s">
        <v>125</v>
      </c>
      <c r="L5" s="239"/>
      <c r="M5" s="63"/>
    </row>
    <row r="6" spans="1:15" ht="5.25" customHeight="1" x14ac:dyDescent="0.2">
      <c r="B6" s="5"/>
      <c r="C6" s="5"/>
      <c r="D6" s="5"/>
      <c r="E6" s="5"/>
    </row>
    <row r="7" spans="1:15" ht="29.25" customHeight="1" x14ac:dyDescent="0.2">
      <c r="B7" s="256" t="s">
        <v>0</v>
      </c>
      <c r="C7" s="257"/>
      <c r="D7" s="178" t="str">
        <f>Proyecto!$E$7</f>
        <v>Implementación del Programa de Gestión del Cambio, Gestión del Conocimiento e Innovación</v>
      </c>
      <c r="E7" s="178"/>
      <c r="F7" s="178"/>
      <c r="G7" s="178"/>
      <c r="H7" s="178"/>
      <c r="I7" s="178"/>
      <c r="J7" s="178"/>
      <c r="K7" s="178"/>
      <c r="L7" s="178"/>
    </row>
    <row r="9" spans="1:15" ht="51.75" customHeight="1" x14ac:dyDescent="0.2">
      <c r="B9" s="120" t="s">
        <v>76</v>
      </c>
      <c r="C9" s="120" t="s">
        <v>77</v>
      </c>
      <c r="D9" s="120" t="s">
        <v>78</v>
      </c>
      <c r="E9" s="121" t="s">
        <v>79</v>
      </c>
      <c r="F9" s="120" t="s">
        <v>80</v>
      </c>
      <c r="G9" s="122" t="s">
        <v>89</v>
      </c>
      <c r="H9" s="122" t="s">
        <v>90</v>
      </c>
      <c r="I9" s="122" t="s">
        <v>91</v>
      </c>
      <c r="J9" s="121" t="s">
        <v>81</v>
      </c>
      <c r="K9" s="123" t="s">
        <v>82</v>
      </c>
      <c r="L9" s="123" t="s">
        <v>83</v>
      </c>
    </row>
    <row r="10" spans="1:15" s="100" customFormat="1" ht="49.5" customHeight="1" x14ac:dyDescent="0.2">
      <c r="A10" s="100">
        <v>1</v>
      </c>
      <c r="B10" s="104" t="s">
        <v>199</v>
      </c>
      <c r="C10" s="134" t="s">
        <v>233</v>
      </c>
      <c r="D10" s="134">
        <v>1</v>
      </c>
      <c r="E10" s="119">
        <v>0.05</v>
      </c>
      <c r="F10" s="134" t="s">
        <v>205</v>
      </c>
      <c r="G10" s="105">
        <v>43528</v>
      </c>
      <c r="H10" s="105">
        <v>43553</v>
      </c>
      <c r="I10" s="106">
        <f>(H10-G10)/7</f>
        <v>3.5714285714285716</v>
      </c>
      <c r="J10" s="134" t="s">
        <v>240</v>
      </c>
      <c r="K10" s="275">
        <v>43160</v>
      </c>
      <c r="L10" s="124">
        <v>0.05</v>
      </c>
      <c r="M10" s="107"/>
      <c r="O10" s="108"/>
    </row>
    <row r="11" spans="1:15" s="125" customFormat="1" ht="49.5" customHeight="1" x14ac:dyDescent="0.2">
      <c r="A11" s="125">
        <v>2</v>
      </c>
      <c r="B11" s="104" t="s">
        <v>200</v>
      </c>
      <c r="C11" s="134" t="s">
        <v>235</v>
      </c>
      <c r="D11" s="134">
        <v>1</v>
      </c>
      <c r="E11" s="119">
        <v>0.15</v>
      </c>
      <c r="F11" s="134" t="s">
        <v>234</v>
      </c>
      <c r="G11" s="105">
        <v>43710</v>
      </c>
      <c r="H11" s="105">
        <v>43738</v>
      </c>
      <c r="I11" s="106">
        <f>(H11-G11)/7</f>
        <v>4</v>
      </c>
      <c r="J11" s="137"/>
      <c r="K11" s="276"/>
      <c r="L11" s="136"/>
      <c r="M11" s="126"/>
      <c r="O11" s="127"/>
    </row>
    <row r="12" spans="1:15" s="100" customFormat="1" ht="84.75" customHeight="1" x14ac:dyDescent="0.2">
      <c r="A12" s="100">
        <v>3</v>
      </c>
      <c r="B12" s="104" t="s">
        <v>201</v>
      </c>
      <c r="C12" s="134" t="s">
        <v>249</v>
      </c>
      <c r="D12" s="134">
        <v>1</v>
      </c>
      <c r="E12" s="119">
        <v>0.1</v>
      </c>
      <c r="F12" s="262" t="s">
        <v>206</v>
      </c>
      <c r="G12" s="105">
        <v>43556</v>
      </c>
      <c r="H12" s="105">
        <v>43585</v>
      </c>
      <c r="I12" s="106">
        <f>(H12-G12)/7</f>
        <v>4.1428571428571432</v>
      </c>
      <c r="J12" s="134" t="s">
        <v>247</v>
      </c>
      <c r="K12" s="275" t="s">
        <v>248</v>
      </c>
      <c r="L12" s="124">
        <v>0.1</v>
      </c>
    </row>
    <row r="13" spans="1:15" s="100" customFormat="1" ht="67.5" customHeight="1" x14ac:dyDescent="0.2">
      <c r="A13" s="100">
        <v>4</v>
      </c>
      <c r="B13" s="104" t="s">
        <v>202</v>
      </c>
      <c r="C13" s="134" t="s">
        <v>241</v>
      </c>
      <c r="D13" s="134">
        <v>1</v>
      </c>
      <c r="E13" s="119">
        <v>0.2</v>
      </c>
      <c r="F13" s="263"/>
      <c r="G13" s="105">
        <v>43620</v>
      </c>
      <c r="H13" s="105">
        <v>43644</v>
      </c>
      <c r="I13" s="106">
        <f>(H13-G13)/7</f>
        <v>3.4285714285714284</v>
      </c>
      <c r="J13" s="137"/>
      <c r="K13" s="276"/>
      <c r="L13" s="136"/>
    </row>
    <row r="14" spans="1:15" s="100" customFormat="1" ht="76.5" customHeight="1" x14ac:dyDescent="0.2">
      <c r="A14" s="100">
        <v>5</v>
      </c>
      <c r="B14" s="104" t="s">
        <v>203</v>
      </c>
      <c r="C14" s="134" t="s">
        <v>237</v>
      </c>
      <c r="D14" s="134">
        <v>1</v>
      </c>
      <c r="E14" s="119">
        <v>0.1</v>
      </c>
      <c r="F14" s="134" t="s">
        <v>239</v>
      </c>
      <c r="G14" s="105">
        <v>43648</v>
      </c>
      <c r="H14" s="105">
        <v>43677</v>
      </c>
      <c r="I14" s="106">
        <f t="shared" ref="I14:I18" si="0">(H14-G14)/7</f>
        <v>4.1428571428571432</v>
      </c>
      <c r="J14" s="137"/>
      <c r="K14" s="276"/>
      <c r="L14" s="136"/>
    </row>
    <row r="15" spans="1:15" s="100" customFormat="1" ht="80.099999999999994" customHeight="1" x14ac:dyDescent="0.2">
      <c r="A15" s="100">
        <v>6</v>
      </c>
      <c r="B15" s="104" t="s">
        <v>198</v>
      </c>
      <c r="C15" s="134" t="s">
        <v>244</v>
      </c>
      <c r="D15" s="134">
        <v>1</v>
      </c>
      <c r="E15" s="119">
        <v>0.05</v>
      </c>
      <c r="F15" s="250" t="s">
        <v>204</v>
      </c>
      <c r="G15" s="105">
        <v>43528</v>
      </c>
      <c r="H15" s="105">
        <v>43553</v>
      </c>
      <c r="I15" s="106">
        <f t="shared" si="0"/>
        <v>3.5714285714285716</v>
      </c>
      <c r="J15" s="104" t="s">
        <v>245</v>
      </c>
      <c r="K15" s="275">
        <v>43530</v>
      </c>
      <c r="L15" s="124">
        <v>0.05</v>
      </c>
    </row>
    <row r="16" spans="1:15" s="100" customFormat="1" ht="80.099999999999994" customHeight="1" x14ac:dyDescent="0.2">
      <c r="A16" s="100">
        <v>7</v>
      </c>
      <c r="B16" s="104" t="s">
        <v>196</v>
      </c>
      <c r="C16" s="134" t="s">
        <v>236</v>
      </c>
      <c r="D16" s="134">
        <v>1</v>
      </c>
      <c r="E16" s="119">
        <v>0.05</v>
      </c>
      <c r="F16" s="250"/>
      <c r="G16" s="105">
        <v>43528</v>
      </c>
      <c r="H16" s="105">
        <v>43553</v>
      </c>
      <c r="I16" s="106">
        <f t="shared" si="0"/>
        <v>3.5714285714285716</v>
      </c>
      <c r="J16" s="104" t="s">
        <v>246</v>
      </c>
      <c r="K16" s="275">
        <v>43530</v>
      </c>
      <c r="L16" s="124">
        <v>0.05</v>
      </c>
    </row>
    <row r="17" spans="1:12" s="100" customFormat="1" ht="52.5" customHeight="1" x14ac:dyDescent="0.2">
      <c r="A17" s="100">
        <v>8</v>
      </c>
      <c r="B17" s="104" t="s">
        <v>197</v>
      </c>
      <c r="C17" s="134" t="s">
        <v>242</v>
      </c>
      <c r="D17" s="134">
        <v>1</v>
      </c>
      <c r="E17" s="119">
        <v>0.1</v>
      </c>
      <c r="F17" s="250"/>
      <c r="G17" s="105">
        <v>43587</v>
      </c>
      <c r="H17" s="105">
        <v>43616</v>
      </c>
      <c r="I17" s="106">
        <f t="shared" si="0"/>
        <v>4.1428571428571432</v>
      </c>
      <c r="J17" s="135" t="s">
        <v>250</v>
      </c>
      <c r="K17" s="276">
        <v>43609</v>
      </c>
      <c r="L17" s="136">
        <v>0.1</v>
      </c>
    </row>
    <row r="18" spans="1:12" s="100" customFormat="1" ht="52.5" customHeight="1" x14ac:dyDescent="0.2">
      <c r="A18" s="100">
        <v>9</v>
      </c>
      <c r="B18" s="104" t="s">
        <v>243</v>
      </c>
      <c r="C18" s="134" t="s">
        <v>238</v>
      </c>
      <c r="D18" s="134">
        <v>1</v>
      </c>
      <c r="E18" s="119">
        <v>0.15</v>
      </c>
      <c r="F18" s="250"/>
      <c r="G18" s="105">
        <v>43678</v>
      </c>
      <c r="H18" s="105">
        <v>43768</v>
      </c>
      <c r="I18" s="106">
        <f t="shared" si="0"/>
        <v>12.857142857142858</v>
      </c>
      <c r="J18" s="135"/>
      <c r="K18" s="276"/>
      <c r="L18" s="136"/>
    </row>
    <row r="19" spans="1:12" s="100" customFormat="1" ht="62.25" customHeight="1" x14ac:dyDescent="0.2">
      <c r="A19" s="100">
        <v>10</v>
      </c>
      <c r="B19" s="104" t="s">
        <v>207</v>
      </c>
      <c r="C19" s="134" t="s">
        <v>237</v>
      </c>
      <c r="D19" s="134">
        <v>1</v>
      </c>
      <c r="E19" s="119">
        <v>0.05</v>
      </c>
      <c r="F19" s="250"/>
      <c r="G19" s="105">
        <v>43770</v>
      </c>
      <c r="H19" s="105">
        <v>43798</v>
      </c>
      <c r="I19" s="106">
        <f>(H19-G19)/7</f>
        <v>4</v>
      </c>
      <c r="J19" s="135"/>
      <c r="K19" s="276"/>
      <c r="L19" s="136"/>
    </row>
    <row r="20" spans="1:12" s="129" customFormat="1" ht="37.5" customHeight="1" x14ac:dyDescent="0.2">
      <c r="E20" s="130">
        <f>SUM(E10:E19)</f>
        <v>1</v>
      </c>
      <c r="F20" s="131"/>
      <c r="I20" s="132">
        <f>SUM(I10:I19)</f>
        <v>47.428571428571431</v>
      </c>
      <c r="L20" s="128">
        <f>SUM(L10:L19)</f>
        <v>0.35</v>
      </c>
    </row>
  </sheetData>
  <sheetProtection algorithmName="SHA-512" hashValue="KN4EhbM13o2T769mW2TkDjBWfWKb1mksedbfUOBENtXumgBFvRtBAwZRWvJY7q7wKIjiOjlZyQL9kC08MsEjUQ==" saltValue="NwWHKKVEbsyedEn6v28nGg==" spinCount="100000" sheet="1" objects="1" scenarios="1" formatCells="0" formatColumns="0" formatRows="0"/>
  <mergeCells count="13">
    <mergeCell ref="F15:F19"/>
    <mergeCell ref="B2:B5"/>
    <mergeCell ref="C3:J3"/>
    <mergeCell ref="C4:J4"/>
    <mergeCell ref="C5:J5"/>
    <mergeCell ref="B7:C7"/>
    <mergeCell ref="D7:L7"/>
    <mergeCell ref="K2:L2"/>
    <mergeCell ref="K3:L3"/>
    <mergeCell ref="K4:L4"/>
    <mergeCell ref="K5:L5"/>
    <mergeCell ref="C2:J2"/>
    <mergeCell ref="F12:F13"/>
  </mergeCells>
  <dataValidations disablePrompts="1" count="1">
    <dataValidation type="whole" allowBlank="1" showInputMessage="1" showErrorMessage="1" sqref="F8:K8 F21:F65453 G20:H65453 J20:K65453 I21:I6545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topLeftCell="A7" zoomScale="90" zoomScaleNormal="90" workbookViewId="0">
      <selection activeCell="H18" sqref="H18"/>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69"/>
      <c r="C2" s="270"/>
      <c r="D2" s="266" t="s">
        <v>121</v>
      </c>
      <c r="E2" s="241"/>
      <c r="F2" s="241"/>
      <c r="G2" s="241"/>
      <c r="H2" s="241"/>
      <c r="I2" s="241"/>
      <c r="J2" s="241"/>
      <c r="K2" s="67"/>
      <c r="L2" s="67"/>
      <c r="M2" s="258" t="str">
        <f>Proyecto!K2</f>
        <v>Código: GC-F-015</v>
      </c>
      <c r="N2" s="235"/>
      <c r="O2" s="235"/>
      <c r="P2" s="236"/>
      <c r="R2" s="11"/>
      <c r="S2" s="11"/>
      <c r="T2" s="11" t="s">
        <v>131</v>
      </c>
      <c r="U2" s="12"/>
      <c r="AE2" s="13"/>
    </row>
    <row r="3" spans="2:31" s="3" customFormat="1" ht="23.25" customHeight="1" x14ac:dyDescent="0.2">
      <c r="B3" s="271"/>
      <c r="C3" s="272"/>
      <c r="D3" s="267" t="s">
        <v>149</v>
      </c>
      <c r="E3" s="199"/>
      <c r="F3" s="199"/>
      <c r="G3" s="199"/>
      <c r="H3" s="199"/>
      <c r="I3" s="199"/>
      <c r="J3" s="199"/>
      <c r="K3" s="66"/>
      <c r="L3" s="66"/>
      <c r="M3" s="259" t="str">
        <f>Proyecto!K3</f>
        <v>Fecha: 17 de septiembre de 2014</v>
      </c>
      <c r="N3" s="198"/>
      <c r="O3" s="198"/>
      <c r="P3" s="237"/>
      <c r="R3" s="11"/>
      <c r="S3" s="11"/>
      <c r="T3" s="11" t="s">
        <v>132</v>
      </c>
      <c r="U3" s="12"/>
      <c r="AE3" s="13"/>
    </row>
    <row r="4" spans="2:31" s="3" customFormat="1" ht="24" customHeight="1" x14ac:dyDescent="0.2">
      <c r="B4" s="271"/>
      <c r="C4" s="272"/>
      <c r="D4" s="267" t="s">
        <v>150</v>
      </c>
      <c r="E4" s="199"/>
      <c r="F4" s="199"/>
      <c r="G4" s="199"/>
      <c r="H4" s="199"/>
      <c r="I4" s="199"/>
      <c r="J4" s="199"/>
      <c r="K4" s="66"/>
      <c r="L4" s="66"/>
      <c r="M4" s="259" t="str">
        <f>Proyecto!K4</f>
        <v>Versión 001</v>
      </c>
      <c r="N4" s="198"/>
      <c r="O4" s="198"/>
      <c r="P4" s="237"/>
      <c r="R4" s="11"/>
      <c r="T4" s="11" t="s">
        <v>133</v>
      </c>
      <c r="U4" s="12"/>
      <c r="AE4" s="13"/>
    </row>
    <row r="5" spans="2:31" s="3" customFormat="1" ht="22.5" customHeight="1" thickBot="1" x14ac:dyDescent="0.25">
      <c r="B5" s="273"/>
      <c r="C5" s="274"/>
      <c r="D5" s="268" t="s">
        <v>124</v>
      </c>
      <c r="E5" s="246"/>
      <c r="F5" s="246"/>
      <c r="G5" s="246"/>
      <c r="H5" s="246"/>
      <c r="I5" s="246"/>
      <c r="J5" s="246"/>
      <c r="K5" s="68"/>
      <c r="L5" s="68"/>
      <c r="M5" s="260" t="s">
        <v>125</v>
      </c>
      <c r="N5" s="238"/>
      <c r="O5" s="238"/>
      <c r="P5" s="239"/>
      <c r="R5" s="11"/>
      <c r="T5" s="11" t="s">
        <v>134</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38" t="s">
        <v>0</v>
      </c>
      <c r="C7" s="138"/>
      <c r="D7" s="178" t="str">
        <f>Proyecto!$E$7</f>
        <v>Implementación del Programa de Gestión del Cambio, Gestión del Conocimiento e Innovación</v>
      </c>
      <c r="E7" s="178"/>
      <c r="F7" s="178"/>
      <c r="G7" s="178"/>
      <c r="H7" s="178"/>
      <c r="I7" s="178"/>
      <c r="J7" s="178"/>
      <c r="K7" s="178"/>
      <c r="L7" s="178"/>
      <c r="M7" s="178"/>
      <c r="N7" s="178"/>
      <c r="O7" s="178"/>
      <c r="P7" s="17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91" t="s">
        <v>22</v>
      </c>
      <c r="C10" s="191"/>
      <c r="D10" s="191"/>
      <c r="E10" s="191"/>
      <c r="F10" s="191"/>
      <c r="G10" s="191"/>
      <c r="H10" s="191"/>
      <c r="I10" s="191"/>
      <c r="J10" s="191"/>
      <c r="K10" s="191"/>
      <c r="L10" s="191"/>
      <c r="M10" s="191"/>
      <c r="N10" s="191"/>
      <c r="O10" s="191"/>
      <c r="P10" s="191"/>
    </row>
    <row r="11" spans="2:31" ht="21.95" customHeight="1" x14ac:dyDescent="0.2">
      <c r="B11" s="189" t="s">
        <v>127</v>
      </c>
      <c r="C11" s="189"/>
      <c r="D11" s="189"/>
      <c r="E11" s="189"/>
      <c r="F11" s="73" t="s">
        <v>128</v>
      </c>
      <c r="G11" s="189" t="s">
        <v>129</v>
      </c>
      <c r="H11" s="189"/>
      <c r="I11" s="189"/>
      <c r="J11" s="189"/>
      <c r="K11" s="74"/>
      <c r="L11" s="74"/>
      <c r="M11" s="189" t="s">
        <v>130</v>
      </c>
      <c r="N11" s="189"/>
      <c r="O11" s="189"/>
      <c r="P11" s="189"/>
    </row>
    <row r="12" spans="2:31" ht="49.5" customHeight="1" x14ac:dyDescent="0.2">
      <c r="B12" s="264" t="s">
        <v>155</v>
      </c>
      <c r="C12" s="264"/>
      <c r="D12" s="264"/>
      <c r="E12" s="264"/>
      <c r="F12" s="90" t="s">
        <v>133</v>
      </c>
      <c r="G12" s="264" t="s">
        <v>208</v>
      </c>
      <c r="H12" s="264"/>
      <c r="I12" s="264"/>
      <c r="J12" s="264"/>
      <c r="K12" s="91"/>
      <c r="L12" s="91"/>
      <c r="M12" s="265" t="s">
        <v>162</v>
      </c>
      <c r="N12" s="265"/>
      <c r="O12" s="265"/>
      <c r="P12" s="265"/>
    </row>
    <row r="13" spans="2:31" ht="58.5" customHeight="1" x14ac:dyDescent="0.2">
      <c r="B13" s="264" t="s">
        <v>165</v>
      </c>
      <c r="C13" s="264"/>
      <c r="D13" s="264"/>
      <c r="E13" s="264"/>
      <c r="F13" s="90" t="s">
        <v>132</v>
      </c>
      <c r="G13" s="264" t="s">
        <v>164</v>
      </c>
      <c r="H13" s="264"/>
      <c r="I13" s="264"/>
      <c r="J13" s="264"/>
      <c r="K13" s="91"/>
      <c r="L13" s="91"/>
      <c r="M13" s="265" t="s">
        <v>163</v>
      </c>
      <c r="N13" s="265"/>
      <c r="O13" s="265"/>
      <c r="P13" s="265"/>
    </row>
    <row r="15" spans="2:31" ht="21.95" customHeight="1" x14ac:dyDescent="0.2">
      <c r="B15" s="191" t="s">
        <v>23</v>
      </c>
      <c r="C15" s="191"/>
      <c r="D15" s="191"/>
      <c r="E15" s="191"/>
      <c r="F15" s="191"/>
      <c r="G15" s="191"/>
      <c r="H15" s="191"/>
      <c r="I15" s="191"/>
      <c r="J15" s="191"/>
      <c r="K15" s="191"/>
      <c r="L15" s="191"/>
      <c r="M15" s="191"/>
      <c r="N15" s="191"/>
      <c r="O15" s="191"/>
      <c r="P15" s="191"/>
    </row>
    <row r="16" spans="2:31" ht="21.95" customHeight="1" x14ac:dyDescent="0.2">
      <c r="B16" s="174" t="s">
        <v>24</v>
      </c>
      <c r="C16" s="174"/>
      <c r="D16" s="174"/>
      <c r="E16" s="174"/>
      <c r="F16" s="174"/>
      <c r="G16" s="174"/>
      <c r="H16" s="174"/>
      <c r="I16" s="174"/>
      <c r="J16" s="174"/>
      <c r="K16" s="174"/>
      <c r="L16" s="174"/>
      <c r="M16" s="174"/>
      <c r="N16" s="174"/>
      <c r="O16" s="174"/>
      <c r="P16" s="174"/>
    </row>
  </sheetData>
  <mergeCells count="23">
    <mergeCell ref="D2:J2"/>
    <mergeCell ref="D3:J3"/>
    <mergeCell ref="D4:J4"/>
    <mergeCell ref="D5:J5"/>
    <mergeCell ref="B10:P10"/>
    <mergeCell ref="B2:C5"/>
    <mergeCell ref="M2:P2"/>
    <mergeCell ref="M3:P3"/>
    <mergeCell ref="M4:P4"/>
    <mergeCell ref="M5:P5"/>
    <mergeCell ref="B15:P15"/>
    <mergeCell ref="B16:P16"/>
    <mergeCell ref="B7:C7"/>
    <mergeCell ref="D7:P7"/>
    <mergeCell ref="B11:E11"/>
    <mergeCell ref="G11:J11"/>
    <mergeCell ref="M11:P11"/>
    <mergeCell ref="B12:E12"/>
    <mergeCell ref="G12:J12"/>
    <mergeCell ref="M12:P12"/>
    <mergeCell ref="B13:E13"/>
    <mergeCell ref="G13:J13"/>
    <mergeCell ref="M13:P13"/>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W9:AC65503 Q9:U65503">
      <formula1>1</formula1>
      <formula2>5</formula2>
    </dataValidation>
    <dataValidation type="list" allowBlank="1" showInputMessage="1" showErrorMessage="1" sqref="F12:F13">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15" sqref="M1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8" t="s">
        <v>104</v>
      </c>
      <c r="C4" s="18" t="s">
        <v>57</v>
      </c>
      <c r="E4" s="18" t="s">
        <v>58</v>
      </c>
      <c r="G4" s="18" t="s">
        <v>59</v>
      </c>
      <c r="I4" s="18" t="s">
        <v>63</v>
      </c>
      <c r="K4" s="18" t="s">
        <v>64</v>
      </c>
      <c r="M4" s="18"/>
      <c r="O4" s="18" t="s">
        <v>96</v>
      </c>
      <c r="Q4" s="18" t="s">
        <v>107</v>
      </c>
    </row>
    <row r="5" spans="1:17" x14ac:dyDescent="0.2">
      <c r="A5" t="s">
        <v>105</v>
      </c>
      <c r="C5" s="17" t="s">
        <v>52</v>
      </c>
      <c r="E5" s="17" t="s">
        <v>53</v>
      </c>
      <c r="G5" s="17" t="s">
        <v>60</v>
      </c>
      <c r="I5" s="17" t="s">
        <v>93</v>
      </c>
      <c r="K5" s="17" t="s">
        <v>65</v>
      </c>
      <c r="M5" t="s">
        <v>84</v>
      </c>
      <c r="O5" s="17" t="s">
        <v>97</v>
      </c>
      <c r="Q5" t="s">
        <v>110</v>
      </c>
    </row>
    <row r="6" spans="1:17" x14ac:dyDescent="0.2">
      <c r="A6" t="s">
        <v>106</v>
      </c>
      <c r="C6" s="17" t="s">
        <v>55</v>
      </c>
      <c r="E6" s="17" t="s">
        <v>56</v>
      </c>
      <c r="G6" s="17" t="s">
        <v>61</v>
      </c>
      <c r="I6" s="17" t="s">
        <v>94</v>
      </c>
      <c r="K6" s="17" t="s">
        <v>66</v>
      </c>
      <c r="M6" t="s">
        <v>92</v>
      </c>
      <c r="O6" s="17" t="s">
        <v>98</v>
      </c>
      <c r="Q6" t="s">
        <v>111</v>
      </c>
    </row>
    <row r="7" spans="1:17" x14ac:dyDescent="0.2">
      <c r="C7" s="17" t="s">
        <v>54</v>
      </c>
      <c r="G7" s="17" t="s">
        <v>62</v>
      </c>
      <c r="K7" s="20" t="s">
        <v>67</v>
      </c>
      <c r="M7" t="s">
        <v>137</v>
      </c>
      <c r="O7" s="20" t="s">
        <v>99</v>
      </c>
      <c r="Q7" t="s">
        <v>112</v>
      </c>
    </row>
    <row r="8" spans="1:17" x14ac:dyDescent="0.2">
      <c r="G8" s="20" t="s">
        <v>136</v>
      </c>
      <c r="O8" s="20" t="s">
        <v>100</v>
      </c>
      <c r="Q8" t="s">
        <v>113</v>
      </c>
    </row>
    <row r="9" spans="1:17" x14ac:dyDescent="0.2">
      <c r="O9" s="20" t="s">
        <v>101</v>
      </c>
      <c r="Q9" t="s">
        <v>114</v>
      </c>
    </row>
    <row r="10" spans="1:17" x14ac:dyDescent="0.2">
      <c r="O10" s="20" t="s">
        <v>102</v>
      </c>
      <c r="Q10" t="s">
        <v>115</v>
      </c>
    </row>
    <row r="11" spans="1:17" x14ac:dyDescent="0.2">
      <c r="O11" s="20" t="s">
        <v>75</v>
      </c>
      <c r="Q11" t="s">
        <v>116</v>
      </c>
    </row>
    <row r="12" spans="1:17" x14ac:dyDescent="0.2">
      <c r="Q12" t="s">
        <v>117</v>
      </c>
    </row>
    <row r="14" spans="1:17" x14ac:dyDescent="0.2">
      <c r="Q14" s="18"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17"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7" zoomScale="110" zoomScaleNormal="110" workbookViewId="0">
      <selection activeCell="D7" sqref="D7:P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1.7109375" style="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50"/>
      <c r="C2" s="151"/>
      <c r="D2" s="152" t="s">
        <v>121</v>
      </c>
      <c r="E2" s="153"/>
      <c r="F2" s="153"/>
      <c r="G2" s="153"/>
      <c r="H2" s="153"/>
      <c r="I2" s="153"/>
      <c r="J2" s="154"/>
      <c r="K2" s="140" t="s">
        <v>122</v>
      </c>
      <c r="L2" s="165"/>
      <c r="M2" s="140" t="str">
        <f>Proyecto!K2</f>
        <v>Código: GC-F-015</v>
      </c>
      <c r="N2" s="168"/>
      <c r="O2" s="168"/>
      <c r="P2" s="141"/>
      <c r="R2" s="11"/>
      <c r="S2" s="11"/>
      <c r="T2" s="11"/>
      <c r="U2" s="12"/>
      <c r="AE2" s="13"/>
    </row>
    <row r="3" spans="2:31" s="3" customFormat="1" ht="23.25" customHeight="1" x14ac:dyDescent="0.2">
      <c r="B3" s="146"/>
      <c r="C3" s="147"/>
      <c r="D3" s="155" t="s">
        <v>149</v>
      </c>
      <c r="E3" s="156"/>
      <c r="F3" s="156"/>
      <c r="G3" s="156"/>
      <c r="H3" s="156"/>
      <c r="I3" s="156"/>
      <c r="J3" s="157"/>
      <c r="K3" s="142" t="s">
        <v>126</v>
      </c>
      <c r="L3" s="166"/>
      <c r="M3" s="171" t="str">
        <f>Proyecto!K3</f>
        <v>Fecha: 17 de septiembre de 2014</v>
      </c>
      <c r="N3" s="172"/>
      <c r="O3" s="172"/>
      <c r="P3" s="173"/>
      <c r="R3" s="11"/>
      <c r="S3" s="11"/>
      <c r="T3" s="11"/>
      <c r="U3" s="12"/>
      <c r="AE3" s="13"/>
    </row>
    <row r="4" spans="2:31" s="3" customFormat="1" ht="24" customHeight="1" x14ac:dyDescent="0.2">
      <c r="B4" s="146"/>
      <c r="C4" s="147"/>
      <c r="D4" s="155" t="s">
        <v>150</v>
      </c>
      <c r="E4" s="156"/>
      <c r="F4" s="156"/>
      <c r="G4" s="156"/>
      <c r="H4" s="156"/>
      <c r="I4" s="156"/>
      <c r="J4" s="157"/>
      <c r="K4" s="142" t="s">
        <v>123</v>
      </c>
      <c r="L4" s="166"/>
      <c r="M4" s="142" t="str">
        <f>Proyecto!K4</f>
        <v>Versión 001</v>
      </c>
      <c r="N4" s="174"/>
      <c r="O4" s="174"/>
      <c r="P4" s="143"/>
      <c r="R4" s="11"/>
      <c r="U4" s="12"/>
      <c r="AE4" s="13"/>
    </row>
    <row r="5" spans="2:31" s="3" customFormat="1" ht="22.5" customHeight="1" thickBot="1" x14ac:dyDescent="0.25">
      <c r="B5" s="148"/>
      <c r="C5" s="149"/>
      <c r="D5" s="158" t="s">
        <v>124</v>
      </c>
      <c r="E5" s="159"/>
      <c r="F5" s="159"/>
      <c r="G5" s="159"/>
      <c r="H5" s="159"/>
      <c r="I5" s="159"/>
      <c r="J5" s="160"/>
      <c r="K5" s="144" t="s">
        <v>125</v>
      </c>
      <c r="L5" s="164"/>
      <c r="M5" s="175" t="s">
        <v>125</v>
      </c>
      <c r="N5" s="176"/>
      <c r="O5" s="176"/>
      <c r="P5" s="177"/>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78" t="str">
        <f>Proyecto!$E$7</f>
        <v>Implementación del Programa de Gestión del Cambio, Gestión del Conocimiento e Innovación</v>
      </c>
      <c r="E7" s="178"/>
      <c r="F7" s="178"/>
      <c r="G7" s="178"/>
      <c r="H7" s="178"/>
      <c r="I7" s="178"/>
      <c r="J7" s="178"/>
      <c r="K7" s="178"/>
      <c r="L7" s="178"/>
      <c r="M7" s="178"/>
      <c r="N7" s="178"/>
      <c r="O7" s="178"/>
      <c r="P7" s="178"/>
      <c r="AE7" s="1"/>
    </row>
    <row r="8" spans="2:31" ht="6.75" customHeight="1" x14ac:dyDescent="0.2">
      <c r="B8" s="8"/>
      <c r="C8" s="8"/>
      <c r="D8" s="82"/>
      <c r="E8" s="82"/>
      <c r="F8" s="82"/>
      <c r="G8" s="82"/>
      <c r="H8" s="82"/>
      <c r="I8" s="82"/>
      <c r="J8" s="82"/>
      <c r="K8" s="82"/>
      <c r="L8" s="82"/>
      <c r="M8" s="82"/>
      <c r="N8" s="82"/>
      <c r="O8" s="82"/>
      <c r="P8" s="82"/>
      <c r="AE8" s="1"/>
    </row>
    <row r="9" spans="2:31" ht="39.75" customHeight="1" x14ac:dyDescent="0.2">
      <c r="B9" s="169" t="s">
        <v>25</v>
      </c>
      <c r="C9" s="170"/>
      <c r="D9" s="179" t="s">
        <v>215</v>
      </c>
      <c r="E9" s="180"/>
      <c r="F9" s="180"/>
      <c r="G9" s="180"/>
      <c r="H9" s="180"/>
      <c r="I9" s="180"/>
      <c r="J9" s="180"/>
      <c r="K9" s="180"/>
      <c r="L9" s="180"/>
      <c r="M9" s="180"/>
      <c r="N9" s="180"/>
      <c r="O9" s="180"/>
      <c r="P9" s="181"/>
      <c r="AE9" s="1"/>
    </row>
    <row r="10" spans="2:31" customFormat="1" ht="7.5" customHeight="1" x14ac:dyDescent="0.2">
      <c r="D10" s="83"/>
      <c r="E10" s="83"/>
      <c r="F10" s="83"/>
      <c r="G10" s="83"/>
      <c r="H10" s="83"/>
      <c r="I10" s="83"/>
      <c r="J10" s="83"/>
      <c r="K10" s="83"/>
      <c r="L10" s="83"/>
      <c r="M10" s="83"/>
      <c r="N10" s="83"/>
      <c r="O10" s="83"/>
      <c r="P10" s="83"/>
    </row>
    <row r="11" spans="2:31" ht="39.75" customHeight="1" x14ac:dyDescent="0.2">
      <c r="B11" s="169" t="s">
        <v>26</v>
      </c>
      <c r="C11" s="170"/>
      <c r="D11" s="163" t="s">
        <v>216</v>
      </c>
      <c r="E11" s="163"/>
      <c r="F11" s="163"/>
      <c r="G11" s="163"/>
      <c r="H11" s="163"/>
      <c r="I11" s="163"/>
      <c r="J11" s="163"/>
      <c r="K11" s="163"/>
      <c r="L11" s="163"/>
      <c r="M11" s="163"/>
      <c r="N11" s="163"/>
      <c r="O11" s="163"/>
      <c r="P11" s="16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15.75" customHeight="1" x14ac:dyDescent="0.2">
      <c r="B13" s="161" t="s">
        <v>103</v>
      </c>
      <c r="C13" s="161"/>
      <c r="D13" s="31" t="s">
        <v>1</v>
      </c>
      <c r="E13" s="163" t="s">
        <v>214</v>
      </c>
      <c r="F13" s="167"/>
      <c r="G13" s="167"/>
      <c r="H13" s="167"/>
      <c r="I13" s="167"/>
      <c r="J13" s="167"/>
      <c r="K13" s="167"/>
      <c r="L13" s="167"/>
      <c r="M13" s="167"/>
      <c r="N13" s="167"/>
      <c r="O13" s="167"/>
      <c r="P13" s="167"/>
      <c r="AE13" s="1"/>
    </row>
    <row r="14" spans="2:31" s="3" customFormat="1" ht="21" customHeight="1" x14ac:dyDescent="0.2">
      <c r="B14" s="162"/>
      <c r="C14" s="162"/>
      <c r="D14" s="32" t="s">
        <v>167</v>
      </c>
      <c r="E14" s="167"/>
      <c r="F14" s="167"/>
      <c r="G14" s="167"/>
      <c r="H14" s="167"/>
      <c r="I14" s="167"/>
      <c r="J14" s="167"/>
      <c r="K14" s="167"/>
      <c r="L14" s="167"/>
      <c r="M14" s="167"/>
      <c r="N14" s="167"/>
      <c r="O14" s="167"/>
      <c r="P14" s="167"/>
      <c r="R14" s="11"/>
      <c r="U14" s="11"/>
    </row>
    <row r="15" spans="2:31" s="3" customFormat="1" ht="5.25" customHeight="1" x14ac:dyDescent="0.2">
      <c r="B15" s="10"/>
      <c r="C15" s="10"/>
      <c r="D15" s="33"/>
      <c r="E15" s="92"/>
      <c r="F15" s="92"/>
      <c r="G15" s="92"/>
      <c r="H15" s="92"/>
      <c r="I15" s="92"/>
      <c r="J15" s="92"/>
      <c r="K15" s="92"/>
      <c r="L15" s="92"/>
      <c r="M15" s="92"/>
      <c r="N15" s="92"/>
      <c r="O15" s="92"/>
      <c r="P15" s="92"/>
      <c r="R15" s="11"/>
      <c r="U15" s="11"/>
    </row>
    <row r="16" spans="2:31" ht="12.75" customHeight="1" x14ac:dyDescent="0.2">
      <c r="B16" s="161" t="s">
        <v>103</v>
      </c>
      <c r="C16" s="161"/>
      <c r="D16" s="34" t="s">
        <v>1</v>
      </c>
      <c r="E16" s="163" t="s">
        <v>188</v>
      </c>
      <c r="F16" s="163"/>
      <c r="G16" s="163"/>
      <c r="H16" s="163"/>
      <c r="I16" s="163"/>
      <c r="J16" s="163"/>
      <c r="K16" s="163"/>
      <c r="L16" s="163"/>
      <c r="M16" s="163"/>
      <c r="N16" s="163"/>
      <c r="O16" s="163"/>
      <c r="P16" s="163"/>
      <c r="AE16" s="1"/>
    </row>
    <row r="17" spans="2:31" s="3" customFormat="1" ht="21" customHeight="1" x14ac:dyDescent="0.2">
      <c r="B17" s="162"/>
      <c r="C17" s="162"/>
      <c r="D17" s="35" t="s">
        <v>168</v>
      </c>
      <c r="E17" s="163"/>
      <c r="F17" s="163"/>
      <c r="G17" s="163"/>
      <c r="H17" s="163"/>
      <c r="I17" s="163"/>
      <c r="J17" s="163"/>
      <c r="K17" s="163"/>
      <c r="L17" s="163"/>
      <c r="M17" s="163"/>
      <c r="N17" s="163"/>
      <c r="O17" s="163"/>
      <c r="P17" s="163"/>
      <c r="R17" s="11"/>
      <c r="U17" s="11"/>
    </row>
    <row r="18" spans="2:31" s="3" customFormat="1" ht="5.25" customHeight="1" x14ac:dyDescent="0.2">
      <c r="B18" s="10"/>
      <c r="C18" s="10"/>
      <c r="D18" s="36"/>
      <c r="E18" s="92"/>
      <c r="F18" s="92"/>
      <c r="G18" s="92"/>
      <c r="H18" s="92"/>
      <c r="I18" s="92"/>
      <c r="J18" s="92"/>
      <c r="K18" s="92"/>
      <c r="L18" s="92"/>
      <c r="M18" s="92"/>
      <c r="N18" s="92"/>
      <c r="O18" s="92"/>
      <c r="P18" s="92"/>
      <c r="R18" s="11"/>
      <c r="U18" s="11"/>
    </row>
    <row r="19" spans="2:31" ht="12.75" customHeight="1" x14ac:dyDescent="0.2">
      <c r="B19" s="161" t="s">
        <v>103</v>
      </c>
      <c r="C19" s="161"/>
      <c r="D19" s="34" t="s">
        <v>1</v>
      </c>
      <c r="E19" s="163" t="s">
        <v>223</v>
      </c>
      <c r="F19" s="163"/>
      <c r="G19" s="163"/>
      <c r="H19" s="163"/>
      <c r="I19" s="163"/>
      <c r="J19" s="163"/>
      <c r="K19" s="163"/>
      <c r="L19" s="163"/>
      <c r="M19" s="163"/>
      <c r="N19" s="163"/>
      <c r="O19" s="163"/>
      <c r="P19" s="163"/>
      <c r="AE19" s="1"/>
    </row>
    <row r="20" spans="2:31" s="3" customFormat="1" ht="21" customHeight="1" x14ac:dyDescent="0.2">
      <c r="B20" s="162"/>
      <c r="C20" s="162"/>
      <c r="D20" s="95" t="s">
        <v>168</v>
      </c>
      <c r="E20" s="163"/>
      <c r="F20" s="163"/>
      <c r="G20" s="163"/>
      <c r="H20" s="163"/>
      <c r="I20" s="163"/>
      <c r="J20" s="163"/>
      <c r="K20" s="163"/>
      <c r="L20" s="163"/>
      <c r="M20" s="163"/>
      <c r="N20" s="163"/>
      <c r="O20" s="163"/>
      <c r="P20" s="163"/>
      <c r="R20" s="11"/>
      <c r="U20" s="11"/>
    </row>
    <row r="21" spans="2:31" s="3" customFormat="1" ht="5.25" customHeight="1" x14ac:dyDescent="0.2">
      <c r="B21" s="10"/>
      <c r="C21" s="10"/>
      <c r="D21" s="36"/>
      <c r="E21" s="36"/>
      <c r="F21" s="36"/>
      <c r="G21" s="36"/>
      <c r="H21" s="36"/>
      <c r="I21" s="36"/>
      <c r="J21" s="36"/>
      <c r="K21" s="36"/>
      <c r="L21" s="36"/>
      <c r="M21" s="36"/>
      <c r="N21" s="36"/>
      <c r="O21" s="36"/>
      <c r="P21" s="36"/>
      <c r="R21" s="11"/>
      <c r="U21" s="11"/>
    </row>
    <row r="22" spans="2:31" ht="17.25" customHeight="1" x14ac:dyDescent="0.2">
      <c r="B22" s="161" t="s">
        <v>103</v>
      </c>
      <c r="C22" s="161"/>
      <c r="D22" s="34" t="s">
        <v>1</v>
      </c>
      <c r="E22" s="163" t="s">
        <v>224</v>
      </c>
      <c r="F22" s="163"/>
      <c r="G22" s="163"/>
      <c r="H22" s="163"/>
      <c r="I22" s="163"/>
      <c r="J22" s="163"/>
      <c r="K22" s="163"/>
      <c r="L22" s="163"/>
      <c r="M22" s="163"/>
      <c r="N22" s="163"/>
      <c r="O22" s="163"/>
      <c r="P22" s="163"/>
      <c r="AE22" s="1"/>
    </row>
    <row r="23" spans="2:31" s="3" customFormat="1" ht="21" customHeight="1" x14ac:dyDescent="0.2">
      <c r="B23" s="162"/>
      <c r="C23" s="162"/>
      <c r="D23" s="35" t="s">
        <v>168</v>
      </c>
      <c r="E23" s="163"/>
      <c r="F23" s="163"/>
      <c r="G23" s="163"/>
      <c r="H23" s="163"/>
      <c r="I23" s="163"/>
      <c r="J23" s="163"/>
      <c r="K23" s="163"/>
      <c r="L23" s="163"/>
      <c r="M23" s="163"/>
      <c r="N23" s="163"/>
      <c r="O23" s="163"/>
      <c r="P23" s="163"/>
      <c r="R23" s="11"/>
      <c r="U23" s="11"/>
    </row>
  </sheetData>
  <mergeCells count="30">
    <mergeCell ref="B7:C7"/>
    <mergeCell ref="B11:C11"/>
    <mergeCell ref="B9:C9"/>
    <mergeCell ref="M3:P3"/>
    <mergeCell ref="M4:P4"/>
    <mergeCell ref="M5:P5"/>
    <mergeCell ref="D7:P7"/>
    <mergeCell ref="D11:P11"/>
    <mergeCell ref="D9:P9"/>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M2:P2"/>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B1" zoomScaleNormal="10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50"/>
      <c r="C2" s="151"/>
      <c r="D2" s="182" t="s">
        <v>121</v>
      </c>
      <c r="E2" s="183"/>
      <c r="F2" s="183"/>
      <c r="G2" s="183"/>
      <c r="H2" s="184"/>
      <c r="I2" s="46" t="str">
        <f>Proyecto!K2</f>
        <v>Código: GC-F-015</v>
      </c>
      <c r="J2" s="15"/>
      <c r="K2" s="15"/>
      <c r="L2" s="15"/>
      <c r="T2" s="13"/>
    </row>
    <row r="3" spans="2:24" s="3" customFormat="1" ht="23.25" customHeight="1" thickBot="1" x14ac:dyDescent="0.25">
      <c r="B3" s="146"/>
      <c r="C3" s="147"/>
      <c r="D3" s="182" t="s">
        <v>149</v>
      </c>
      <c r="E3" s="183"/>
      <c r="F3" s="183"/>
      <c r="G3" s="183"/>
      <c r="H3" s="184"/>
      <c r="I3" s="47" t="str">
        <f>Proyecto!K3</f>
        <v>Fecha: 17 de septiembre de 2014</v>
      </c>
      <c r="J3" s="15"/>
      <c r="K3" s="15"/>
      <c r="L3" s="15"/>
      <c r="T3" s="13"/>
    </row>
    <row r="4" spans="2:24" s="3" customFormat="1" ht="24" customHeight="1" thickBot="1" x14ac:dyDescent="0.25">
      <c r="B4" s="146"/>
      <c r="C4" s="147"/>
      <c r="D4" s="182" t="s">
        <v>150</v>
      </c>
      <c r="E4" s="183"/>
      <c r="F4" s="183"/>
      <c r="G4" s="183"/>
      <c r="H4" s="184"/>
      <c r="I4" s="47" t="str">
        <f>Proyecto!K4</f>
        <v>Versión 001</v>
      </c>
      <c r="J4" s="15"/>
      <c r="K4" s="15"/>
      <c r="L4" s="15"/>
      <c r="T4" s="13"/>
    </row>
    <row r="5" spans="2:24" s="3" customFormat="1" ht="22.5" customHeight="1" thickBot="1" x14ac:dyDescent="0.25">
      <c r="B5" s="148"/>
      <c r="C5" s="149"/>
      <c r="D5" s="185" t="s">
        <v>124</v>
      </c>
      <c r="E5" s="186"/>
      <c r="F5" s="186"/>
      <c r="G5" s="186"/>
      <c r="H5" s="187"/>
      <c r="I5" s="48" t="s">
        <v>125</v>
      </c>
      <c r="J5" s="15"/>
      <c r="K5" s="15"/>
      <c r="L5" s="15"/>
      <c r="T5" s="13"/>
    </row>
    <row r="6" spans="2:24" ht="5.25" customHeight="1" x14ac:dyDescent="0.2">
      <c r="B6" s="5"/>
      <c r="C6" s="5"/>
      <c r="D6" s="5"/>
      <c r="E6" s="5"/>
      <c r="F6" s="5"/>
      <c r="G6" s="5"/>
      <c r="H6" s="5"/>
      <c r="I6" s="5"/>
    </row>
    <row r="7" spans="2:24" ht="29.25" customHeight="1" x14ac:dyDescent="0.2">
      <c r="B7" s="138" t="s">
        <v>0</v>
      </c>
      <c r="C7" s="138"/>
      <c r="D7" s="188" t="str">
        <f>Proyecto!$E$7</f>
        <v>Implementación del Programa de Gestión del Cambio, Gestión del Conocimiento e Innovación</v>
      </c>
      <c r="E7" s="188"/>
      <c r="F7" s="188"/>
      <c r="G7" s="188"/>
      <c r="H7" s="188"/>
      <c r="I7" s="188"/>
      <c r="X7" s="1"/>
    </row>
    <row r="8" spans="2:24" s="3" customFormat="1" ht="10.5" customHeight="1" x14ac:dyDescent="0.2">
      <c r="B8" s="10"/>
      <c r="C8" s="10"/>
      <c r="D8" s="6"/>
      <c r="E8" s="6"/>
      <c r="F8" s="6"/>
      <c r="G8" s="6"/>
      <c r="H8" s="6"/>
      <c r="I8" s="6"/>
      <c r="N8" s="15"/>
    </row>
    <row r="9" spans="2:24" ht="18.75" customHeight="1" x14ac:dyDescent="0.2">
      <c r="B9" s="191" t="s">
        <v>109</v>
      </c>
      <c r="C9" s="191"/>
      <c r="D9" s="191"/>
      <c r="E9" s="191"/>
      <c r="F9" s="191"/>
      <c r="G9" s="191"/>
      <c r="H9" s="191"/>
      <c r="I9" s="191"/>
      <c r="X9" s="1"/>
    </row>
    <row r="10" spans="2:24" ht="28.5" customHeight="1" x14ac:dyDescent="0.2">
      <c r="B10" s="189" t="s">
        <v>27</v>
      </c>
      <c r="C10" s="189"/>
      <c r="D10" s="190" t="s">
        <v>152</v>
      </c>
      <c r="E10" s="190"/>
      <c r="F10" s="190"/>
      <c r="G10" s="190"/>
      <c r="H10" s="190"/>
      <c r="I10" s="190"/>
      <c r="X10" s="1"/>
    </row>
    <row r="11" spans="2:24" ht="22.5" customHeight="1" x14ac:dyDescent="0.2">
      <c r="B11" s="189" t="s">
        <v>1</v>
      </c>
      <c r="C11" s="189"/>
      <c r="D11" s="189" t="s">
        <v>2</v>
      </c>
      <c r="E11" s="189"/>
      <c r="F11" s="25" t="s">
        <v>3</v>
      </c>
      <c r="G11" s="31" t="s">
        <v>107</v>
      </c>
      <c r="H11" s="31" t="s">
        <v>4</v>
      </c>
      <c r="I11" s="31" t="s">
        <v>108</v>
      </c>
      <c r="X11" s="1"/>
    </row>
    <row r="12" spans="2:24" ht="60.75" customHeight="1" x14ac:dyDescent="0.2">
      <c r="B12" s="190" t="s">
        <v>52</v>
      </c>
      <c r="C12" s="190"/>
      <c r="D12" s="190" t="s">
        <v>170</v>
      </c>
      <c r="E12" s="190"/>
      <c r="F12" s="75">
        <v>1</v>
      </c>
      <c r="G12" s="32" t="s">
        <v>169</v>
      </c>
      <c r="H12" s="32" t="s">
        <v>53</v>
      </c>
      <c r="I12" s="32" t="s">
        <v>212</v>
      </c>
      <c r="X12" s="1"/>
    </row>
    <row r="13" spans="2:24" ht="24.75" customHeight="1" x14ac:dyDescent="0.2">
      <c r="B13" s="189" t="s">
        <v>5</v>
      </c>
      <c r="C13" s="189"/>
      <c r="D13" s="190" t="s">
        <v>135</v>
      </c>
      <c r="E13" s="190"/>
      <c r="F13" s="190"/>
      <c r="G13" s="190"/>
      <c r="H13" s="190"/>
      <c r="I13" s="190"/>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3" zoomScale="90" zoomScaleNormal="90" workbookViewId="0">
      <selection activeCell="D15" sqref="D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49"/>
      <c r="C2" s="185" t="s">
        <v>121</v>
      </c>
      <c r="D2" s="186"/>
      <c r="E2" s="186"/>
      <c r="F2" s="187"/>
      <c r="G2" s="46" t="str">
        <f>Proyecto!K2</f>
        <v>Código: GC-F-015</v>
      </c>
      <c r="H2" s="11"/>
      <c r="I2" s="11"/>
      <c r="J2" s="12"/>
      <c r="T2" s="13"/>
    </row>
    <row r="3" spans="2:22" s="3" customFormat="1" ht="23.25" customHeight="1" thickBot="1" x14ac:dyDescent="0.25">
      <c r="B3" s="50"/>
      <c r="C3" s="185" t="s">
        <v>149</v>
      </c>
      <c r="D3" s="186"/>
      <c r="E3" s="186"/>
      <c r="F3" s="187"/>
      <c r="G3" s="47" t="str">
        <f>Proyecto!K3</f>
        <v>Fecha: 17 de septiembre de 2014</v>
      </c>
      <c r="H3" s="11"/>
      <c r="I3" s="11"/>
      <c r="J3" s="12"/>
      <c r="T3" s="13"/>
    </row>
    <row r="4" spans="2:22" s="3" customFormat="1" ht="24" customHeight="1" thickBot="1" x14ac:dyDescent="0.25">
      <c r="B4" s="50"/>
      <c r="C4" s="185" t="s">
        <v>150</v>
      </c>
      <c r="D4" s="186"/>
      <c r="E4" s="186"/>
      <c r="F4" s="187"/>
      <c r="G4" s="47" t="str">
        <f>Proyecto!K4</f>
        <v>Versión 001</v>
      </c>
      <c r="J4" s="12"/>
      <c r="T4" s="13"/>
    </row>
    <row r="5" spans="2:22" s="3" customFormat="1" ht="22.5" customHeight="1" thickBot="1" x14ac:dyDescent="0.25">
      <c r="B5" s="51"/>
      <c r="C5" s="185" t="s">
        <v>124</v>
      </c>
      <c r="D5" s="186"/>
      <c r="E5" s="186"/>
      <c r="F5" s="187"/>
      <c r="G5" s="48" t="s">
        <v>125</v>
      </c>
      <c r="J5" s="11"/>
      <c r="T5" s="13"/>
    </row>
    <row r="6" spans="2:22" ht="5.25" customHeight="1" x14ac:dyDescent="0.2">
      <c r="B6" s="5"/>
      <c r="C6" s="5"/>
      <c r="D6" s="5"/>
      <c r="E6" s="5"/>
      <c r="F6" s="5"/>
      <c r="G6" s="5"/>
    </row>
    <row r="7" spans="2:22" ht="29.25" customHeight="1" x14ac:dyDescent="0.2">
      <c r="B7" s="27" t="s">
        <v>0</v>
      </c>
      <c r="C7" s="178" t="str">
        <f>Proyecto!$E$7</f>
        <v>Implementación del Programa de Gestión del Cambio, Gestión del Conocimiento e Innovación</v>
      </c>
      <c r="D7" s="178"/>
      <c r="E7" s="178"/>
      <c r="F7" s="178"/>
      <c r="G7" s="178"/>
      <c r="V7" s="1"/>
    </row>
    <row r="9" spans="2:22" ht="18" customHeight="1" x14ac:dyDescent="0.2">
      <c r="B9" s="191" t="s">
        <v>43</v>
      </c>
      <c r="C9" s="191"/>
      <c r="D9" s="191"/>
      <c r="E9" s="191"/>
      <c r="F9" s="191"/>
      <c r="G9" s="191"/>
    </row>
    <row r="10" spans="2:22" customFormat="1" ht="15" customHeight="1" x14ac:dyDescent="0.2"/>
    <row r="11" spans="2:22" ht="20.25" customHeight="1" x14ac:dyDescent="0.2">
      <c r="B11" s="25" t="s">
        <v>72</v>
      </c>
      <c r="C11" s="25" t="s">
        <v>6</v>
      </c>
      <c r="D11" s="25" t="s">
        <v>14</v>
      </c>
      <c r="E11" s="25" t="s">
        <v>42</v>
      </c>
      <c r="F11" s="191" t="s">
        <v>15</v>
      </c>
      <c r="G11" s="191"/>
    </row>
    <row r="12" spans="2:22" ht="87" customHeight="1" x14ac:dyDescent="0.2">
      <c r="B12" s="24" t="s">
        <v>60</v>
      </c>
      <c r="C12" s="24" t="s">
        <v>171</v>
      </c>
      <c r="D12" s="117" t="s">
        <v>218</v>
      </c>
      <c r="E12" s="24" t="s">
        <v>93</v>
      </c>
      <c r="F12" s="192"/>
      <c r="G12" s="192"/>
    </row>
    <row r="13" spans="2:22" ht="132" x14ac:dyDescent="0.2">
      <c r="B13" s="24" t="s">
        <v>61</v>
      </c>
      <c r="C13" s="24" t="s">
        <v>172</v>
      </c>
      <c r="D13" s="117" t="s">
        <v>219</v>
      </c>
      <c r="E13" s="24" t="s">
        <v>93</v>
      </c>
      <c r="F13" s="192"/>
      <c r="G13" s="192"/>
    </row>
    <row r="14" spans="2:22" ht="90" customHeight="1" x14ac:dyDescent="0.2">
      <c r="B14" s="24" t="s">
        <v>62</v>
      </c>
      <c r="C14" s="24" t="s">
        <v>175</v>
      </c>
      <c r="D14" s="117" t="s">
        <v>220</v>
      </c>
      <c r="E14" s="24" t="s">
        <v>93</v>
      </c>
      <c r="F14" s="192"/>
      <c r="G14" s="192"/>
    </row>
    <row r="15" spans="2:22" ht="105.75" customHeight="1" x14ac:dyDescent="0.2">
      <c r="B15" s="24" t="s">
        <v>173</v>
      </c>
      <c r="C15" s="24" t="s">
        <v>174</v>
      </c>
      <c r="D15" s="117" t="s">
        <v>221</v>
      </c>
      <c r="E15" s="24" t="s">
        <v>93</v>
      </c>
      <c r="F15" s="192"/>
      <c r="G15" s="192"/>
    </row>
    <row r="16" spans="2:22" x14ac:dyDescent="0.2">
      <c r="B16" s="3"/>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N8:T65486 H8:L1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2:H22"/>
  <sheetViews>
    <sheetView topLeftCell="A13" zoomScaleNormal="100" workbookViewId="0">
      <selection activeCell="B17" sqref="B17"/>
    </sheetView>
  </sheetViews>
  <sheetFormatPr baseColWidth="10" defaultRowHeight="12.75" x14ac:dyDescent="0.2"/>
  <cols>
    <col min="1" max="1" width="5" style="52" customWidth="1"/>
    <col min="2" max="2" width="30.28515625" style="52" customWidth="1"/>
    <col min="3" max="3" width="25" style="52" customWidth="1"/>
    <col min="4" max="4" width="11.42578125" style="52"/>
    <col min="5" max="5" width="37.140625" style="52" customWidth="1"/>
    <col min="6" max="6" width="20.7109375" style="52" customWidth="1"/>
    <col min="7" max="7" width="25.5703125" style="52" customWidth="1"/>
    <col min="8" max="8" width="15" style="52" customWidth="1"/>
    <col min="9" max="16384" width="11.42578125" style="52"/>
  </cols>
  <sheetData>
    <row r="2" spans="2:8" ht="18" customHeight="1" x14ac:dyDescent="0.2">
      <c r="B2" s="190"/>
      <c r="C2" s="199" t="s">
        <v>121</v>
      </c>
      <c r="D2" s="199"/>
      <c r="E2" s="199"/>
      <c r="F2" s="199"/>
      <c r="G2" s="198" t="str">
        <f>Proyecto!K2</f>
        <v>Código: GC-F-015</v>
      </c>
      <c r="H2" s="198"/>
    </row>
    <row r="3" spans="2:8" ht="19.5" customHeight="1" x14ac:dyDescent="0.2">
      <c r="B3" s="190"/>
      <c r="C3" s="199" t="s">
        <v>149</v>
      </c>
      <c r="D3" s="199"/>
      <c r="E3" s="199"/>
      <c r="F3" s="199"/>
      <c r="G3" s="198" t="str">
        <f>Proyecto!K3</f>
        <v>Fecha: 17 de septiembre de 2014</v>
      </c>
      <c r="H3" s="198"/>
    </row>
    <row r="4" spans="2:8" ht="19.5" customHeight="1" x14ac:dyDescent="0.2">
      <c r="B4" s="190"/>
      <c r="C4" s="199" t="s">
        <v>150</v>
      </c>
      <c r="D4" s="199"/>
      <c r="E4" s="199"/>
      <c r="F4" s="199"/>
      <c r="G4" s="198" t="str">
        <f>Proyecto!K4</f>
        <v>Versión 001</v>
      </c>
      <c r="H4" s="198"/>
    </row>
    <row r="5" spans="2:8" ht="21.75" customHeight="1" x14ac:dyDescent="0.2">
      <c r="B5" s="190"/>
      <c r="C5" s="199" t="s">
        <v>124</v>
      </c>
      <c r="D5" s="199"/>
      <c r="E5" s="199"/>
      <c r="F5" s="199"/>
      <c r="G5" s="198" t="s">
        <v>125</v>
      </c>
      <c r="H5" s="198"/>
    </row>
    <row r="6" spans="2:8" ht="21" customHeight="1" x14ac:dyDescent="0.2"/>
    <row r="7" spans="2:8" ht="22.5" customHeight="1" x14ac:dyDescent="0.2">
      <c r="B7" s="193" t="s">
        <v>74</v>
      </c>
      <c r="C7" s="194"/>
      <c r="D7" s="194"/>
      <c r="E7" s="194"/>
      <c r="F7" s="194"/>
      <c r="G7" s="194"/>
      <c r="H7" s="194"/>
    </row>
    <row r="8" spans="2:8" ht="45" customHeight="1" x14ac:dyDescent="0.2">
      <c r="B8" s="195"/>
      <c r="C8" s="195"/>
      <c r="D8" s="195"/>
      <c r="E8" s="195"/>
      <c r="F8" s="195"/>
      <c r="G8" s="195"/>
      <c r="H8" s="195"/>
    </row>
    <row r="9" spans="2:8" x14ac:dyDescent="0.2">
      <c r="B9" s="53"/>
    </row>
    <row r="11" spans="2:8" ht="22.5" customHeight="1" x14ac:dyDescent="0.2">
      <c r="B11" s="196" t="s">
        <v>71</v>
      </c>
      <c r="C11" s="197"/>
      <c r="E11" s="193" t="s">
        <v>73</v>
      </c>
      <c r="F11" s="194"/>
      <c r="G11" s="194"/>
      <c r="H11" s="194"/>
    </row>
    <row r="13" spans="2:8" ht="20.25" customHeight="1" x14ac:dyDescent="0.2">
      <c r="B13" s="28" t="s">
        <v>6</v>
      </c>
      <c r="C13" s="28" t="s">
        <v>72</v>
      </c>
      <c r="D13" s="54"/>
      <c r="E13" s="28" t="s">
        <v>6</v>
      </c>
      <c r="F13" s="28" t="s">
        <v>72</v>
      </c>
      <c r="G13" s="28" t="s">
        <v>70</v>
      </c>
      <c r="H13" s="28" t="s">
        <v>88</v>
      </c>
    </row>
    <row r="14" spans="2:8" s="109" customFormat="1" ht="30" customHeight="1" x14ac:dyDescent="0.2">
      <c r="B14" s="118" t="s">
        <v>176</v>
      </c>
      <c r="C14" s="118" t="s">
        <v>60</v>
      </c>
      <c r="E14" s="110" t="s">
        <v>153</v>
      </c>
      <c r="F14" s="112" t="s">
        <v>154</v>
      </c>
      <c r="G14" s="111" t="s">
        <v>183</v>
      </c>
      <c r="H14" s="111"/>
    </row>
    <row r="15" spans="2:8" s="109" customFormat="1" ht="30" customHeight="1" x14ac:dyDescent="0.2">
      <c r="B15" s="112" t="s">
        <v>177</v>
      </c>
      <c r="C15" s="112" t="s">
        <v>180</v>
      </c>
      <c r="E15" s="111"/>
      <c r="F15" s="111"/>
      <c r="G15" s="111"/>
      <c r="H15" s="111"/>
    </row>
    <row r="16" spans="2:8" s="109" customFormat="1" ht="30" customHeight="1" x14ac:dyDescent="0.2">
      <c r="B16" s="118" t="s">
        <v>178</v>
      </c>
      <c r="C16" s="118" t="s">
        <v>217</v>
      </c>
      <c r="E16" s="111"/>
      <c r="F16" s="111"/>
      <c r="G16" s="111"/>
      <c r="H16" s="111"/>
    </row>
    <row r="17" spans="2:8" s="109" customFormat="1" ht="30" customHeight="1" x14ac:dyDescent="0.2">
      <c r="B17" s="118" t="s">
        <v>179</v>
      </c>
      <c r="C17" s="118" t="s">
        <v>181</v>
      </c>
      <c r="E17" s="111"/>
      <c r="F17" s="111"/>
      <c r="G17" s="111"/>
      <c r="H17" s="111"/>
    </row>
    <row r="18" spans="2:8" ht="21.95" customHeight="1" x14ac:dyDescent="0.2">
      <c r="B18" s="55"/>
      <c r="C18" s="55"/>
      <c r="E18" s="55"/>
      <c r="F18" s="55"/>
      <c r="G18" s="55"/>
      <c r="H18" s="55"/>
    </row>
    <row r="19" spans="2:8" ht="21.95" customHeight="1" x14ac:dyDescent="0.2">
      <c r="B19" s="55"/>
      <c r="C19" s="55"/>
      <c r="E19" s="55"/>
      <c r="F19" s="55"/>
      <c r="G19" s="55"/>
      <c r="H19" s="55"/>
    </row>
    <row r="20" spans="2:8" ht="21.95" customHeight="1" x14ac:dyDescent="0.2">
      <c r="B20" s="55"/>
      <c r="C20" s="55"/>
      <c r="D20" s="56"/>
      <c r="E20" s="55"/>
      <c r="F20" s="55"/>
      <c r="G20" s="55"/>
      <c r="H20" s="55"/>
    </row>
    <row r="21" spans="2:8" ht="21.95" customHeight="1" x14ac:dyDescent="0.2">
      <c r="B21" s="55"/>
      <c r="C21" s="55"/>
      <c r="E21" s="55"/>
      <c r="F21" s="55"/>
      <c r="G21" s="55"/>
      <c r="H21" s="55"/>
    </row>
    <row r="22" spans="2:8" ht="21.95" customHeight="1" x14ac:dyDescent="0.2">
      <c r="B22" s="55"/>
      <c r="C22" s="55"/>
      <c r="E22" s="55"/>
      <c r="F22" s="55"/>
      <c r="G22" s="55"/>
      <c r="H22" s="55"/>
    </row>
  </sheetData>
  <mergeCells count="13">
    <mergeCell ref="E11:H11"/>
    <mergeCell ref="B7:H7"/>
    <mergeCell ref="B8:H8"/>
    <mergeCell ref="B11:C11"/>
    <mergeCell ref="G2:H2"/>
    <mergeCell ref="G3:H3"/>
    <mergeCell ref="G4:H4"/>
    <mergeCell ref="G5:H5"/>
    <mergeCell ref="C2:F2"/>
    <mergeCell ref="C3:F3"/>
    <mergeCell ref="C4:F4"/>
    <mergeCell ref="C5:F5"/>
    <mergeCell ref="B2:B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showGridLines="0" zoomScale="90" zoomScaleNormal="90" workbookViewId="0">
      <selection activeCell="C7" sqref="C7:F7"/>
    </sheetView>
  </sheetViews>
  <sheetFormatPr baseColWidth="10" defaultRowHeight="12" x14ac:dyDescent="0.2"/>
  <cols>
    <col min="1" max="1" width="2.42578125" style="1" customWidth="1"/>
    <col min="2" max="2" width="37.140625" style="1" customWidth="1"/>
    <col min="3" max="3" width="39.42578125" style="1" customWidth="1"/>
    <col min="4" max="4" width="1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57"/>
      <c r="C2" s="209" t="s">
        <v>121</v>
      </c>
      <c r="D2" s="210"/>
      <c r="E2" s="210"/>
      <c r="F2" s="210"/>
      <c r="G2" s="200" t="str">
        <f>Proyecto!K2</f>
        <v>Código: GC-F-015</v>
      </c>
      <c r="H2" s="201"/>
      <c r="I2" s="201"/>
      <c r="J2" s="201"/>
      <c r="K2" s="201"/>
      <c r="L2" s="202"/>
      <c r="U2" s="13"/>
    </row>
    <row r="3" spans="1:21" s="3" customFormat="1" ht="23.25" customHeight="1" thickBot="1" x14ac:dyDescent="0.25">
      <c r="B3" s="59"/>
      <c r="C3" s="209" t="s">
        <v>149</v>
      </c>
      <c r="D3" s="210"/>
      <c r="E3" s="210"/>
      <c r="F3" s="210"/>
      <c r="G3" s="203" t="str">
        <f>Proyecto!K3</f>
        <v>Fecha: 17 de septiembre de 2014</v>
      </c>
      <c r="H3" s="204"/>
      <c r="I3" s="204"/>
      <c r="J3" s="204"/>
      <c r="K3" s="204"/>
      <c r="L3" s="205"/>
      <c r="U3" s="13"/>
    </row>
    <row r="4" spans="1:21" s="3" customFormat="1" ht="24" customHeight="1" thickBot="1" x14ac:dyDescent="0.25">
      <c r="B4" s="59"/>
      <c r="C4" s="209" t="s">
        <v>150</v>
      </c>
      <c r="D4" s="210"/>
      <c r="E4" s="210"/>
      <c r="F4" s="210"/>
      <c r="G4" s="206" t="str">
        <f>Proyecto!K4</f>
        <v>Versión 001</v>
      </c>
      <c r="H4" s="207"/>
      <c r="I4" s="207"/>
      <c r="J4" s="207"/>
      <c r="K4" s="207"/>
      <c r="L4" s="208"/>
      <c r="U4" s="13"/>
    </row>
    <row r="5" spans="1:21" s="3" customFormat="1" ht="22.5" customHeight="1" thickBot="1" x14ac:dyDescent="0.25">
      <c r="B5" s="61"/>
      <c r="C5" s="209" t="s">
        <v>124</v>
      </c>
      <c r="D5" s="210"/>
      <c r="E5" s="210"/>
      <c r="F5" s="210"/>
      <c r="G5" s="203" t="s">
        <v>125</v>
      </c>
      <c r="H5" s="204"/>
      <c r="I5" s="204"/>
      <c r="J5" s="204"/>
      <c r="K5" s="204"/>
      <c r="L5" s="205"/>
      <c r="U5" s="13"/>
    </row>
    <row r="6" spans="1:21" ht="5.25" customHeight="1" x14ac:dyDescent="0.2">
      <c r="A6" s="7" t="str">
        <f>Proyecto!$E$7</f>
        <v>Implementación del Programa de Gestión del Cambio, Gestión del Conocimiento e Innovación</v>
      </c>
      <c r="B6" s="5"/>
      <c r="C6" s="5"/>
      <c r="D6" s="5"/>
      <c r="E6" s="5"/>
      <c r="F6" s="5"/>
    </row>
    <row r="7" spans="1:21" ht="29.25" customHeight="1" x14ac:dyDescent="0.2">
      <c r="B7" s="27" t="s">
        <v>0</v>
      </c>
      <c r="C7" s="178" t="str">
        <f>Proyecto!$E$7</f>
        <v>Implementación del Programa de Gestión del Cambio, Gestión del Conocimiento e Innovación</v>
      </c>
      <c r="D7" s="178"/>
      <c r="E7" s="178"/>
      <c r="F7" s="178"/>
      <c r="U7" s="1"/>
    </row>
    <row r="8" spans="1:21" x14ac:dyDescent="0.2">
      <c r="B8" s="3"/>
    </row>
    <row r="10" spans="1:21" ht="18" customHeight="1" x14ac:dyDescent="0.2">
      <c r="B10" s="27" t="s">
        <v>85</v>
      </c>
      <c r="C10" s="84" t="s">
        <v>182</v>
      </c>
    </row>
    <row r="11" spans="1:21" ht="6" customHeight="1" x14ac:dyDescent="0.2">
      <c r="C11" s="85"/>
    </row>
    <row r="12" spans="1:21" ht="18" customHeight="1" x14ac:dyDescent="0.2">
      <c r="B12" s="27" t="s">
        <v>47</v>
      </c>
      <c r="C12" s="84"/>
    </row>
    <row r="13" spans="1:21" ht="6" customHeight="1" x14ac:dyDescent="0.2">
      <c r="C13" s="85"/>
    </row>
    <row r="14" spans="1:21" ht="18" customHeight="1" x14ac:dyDescent="0.2">
      <c r="B14" s="27" t="s">
        <v>48</v>
      </c>
      <c r="C14" s="84"/>
    </row>
    <row r="15" spans="1:21" ht="6" customHeight="1" x14ac:dyDescent="0.2">
      <c r="C15" s="85"/>
    </row>
    <row r="16" spans="1:21" ht="18" customHeight="1" x14ac:dyDescent="0.2">
      <c r="B16" s="27" t="s">
        <v>44</v>
      </c>
      <c r="C16" s="86">
        <v>150000000</v>
      </c>
    </row>
    <row r="17" spans="2:4" ht="6" customHeight="1" x14ac:dyDescent="0.2">
      <c r="C17" s="85"/>
    </row>
    <row r="18" spans="2:4" ht="18" customHeight="1" x14ac:dyDescent="0.2">
      <c r="B18" s="27" t="s">
        <v>45</v>
      </c>
      <c r="C18" s="86"/>
    </row>
    <row r="19" spans="2:4" ht="6" customHeight="1" x14ac:dyDescent="0.2">
      <c r="C19" s="76"/>
    </row>
    <row r="20" spans="2:4" ht="18" customHeight="1" x14ac:dyDescent="0.2">
      <c r="B20" s="27" t="s">
        <v>46</v>
      </c>
      <c r="C20" s="77"/>
    </row>
    <row r="25" spans="2:4" ht="24" hidden="1" x14ac:dyDescent="0.2">
      <c r="C25" s="78">
        <v>22660000</v>
      </c>
      <c r="D25" s="79" t="s">
        <v>143</v>
      </c>
    </row>
    <row r="26" spans="2:4" hidden="1" x14ac:dyDescent="0.2">
      <c r="C26" s="78"/>
      <c r="D26" s="79" t="s">
        <v>144</v>
      </c>
    </row>
    <row r="27" spans="2:4" hidden="1" x14ac:dyDescent="0.2">
      <c r="C27" s="80">
        <v>50000000</v>
      </c>
      <c r="D27" s="79" t="s">
        <v>145</v>
      </c>
    </row>
    <row r="28" spans="2:4" ht="24" hidden="1" x14ac:dyDescent="0.2">
      <c r="C28" s="80">
        <v>3000000</v>
      </c>
      <c r="D28" s="79" t="s">
        <v>146</v>
      </c>
    </row>
    <row r="29" spans="2:4" hidden="1" x14ac:dyDescent="0.2">
      <c r="D29" s="79"/>
    </row>
    <row r="30" spans="2:4" hidden="1" x14ac:dyDescent="0.2">
      <c r="C30" s="78">
        <f>SUM(C25:C29)</f>
        <v>75660000</v>
      </c>
    </row>
    <row r="31" spans="2:4" hidden="1" x14ac:dyDescent="0.2"/>
    <row r="32" spans="2:4" hidden="1" x14ac:dyDescent="0.2"/>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E8:K65493 D8:D24 D30:D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5"/>
  <sheetViews>
    <sheetView showGridLines="0" zoomScale="90" zoomScaleNormal="90" workbookViewId="0">
      <selection activeCell="E21" sqref="E21"/>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25"/>
      <c r="C2" s="226"/>
      <c r="D2" s="216" t="s">
        <v>121</v>
      </c>
      <c r="E2" s="217"/>
      <c r="F2" s="217"/>
      <c r="G2" s="218"/>
      <c r="H2" s="58" t="str">
        <f>Proyecto!K2</f>
        <v>Código: GC-F-015</v>
      </c>
      <c r="P2" s="13"/>
    </row>
    <row r="3" spans="2:16" s="3" customFormat="1" ht="23.25" customHeight="1" thickBot="1" x14ac:dyDescent="0.25">
      <c r="B3" s="227"/>
      <c r="C3" s="228"/>
      <c r="D3" s="219" t="s">
        <v>149</v>
      </c>
      <c r="E3" s="220"/>
      <c r="F3" s="220"/>
      <c r="G3" s="221"/>
      <c r="H3" s="62" t="str">
        <f>Proyecto!K3</f>
        <v>Fecha: 17 de septiembre de 2014</v>
      </c>
      <c r="P3" s="13"/>
    </row>
    <row r="4" spans="2:16" s="3" customFormat="1" ht="24" customHeight="1" thickBot="1" x14ac:dyDescent="0.25">
      <c r="B4" s="227"/>
      <c r="C4" s="228"/>
      <c r="D4" s="222" t="s">
        <v>150</v>
      </c>
      <c r="E4" s="223"/>
      <c r="F4" s="223"/>
      <c r="G4" s="224"/>
      <c r="H4" s="60" t="str">
        <f>Proyecto!K4</f>
        <v>Versión 001</v>
      </c>
      <c r="P4" s="13"/>
    </row>
    <row r="5" spans="2:16" s="3" customFormat="1" ht="22.5" customHeight="1" thickBot="1" x14ac:dyDescent="0.25">
      <c r="B5" s="229"/>
      <c r="C5" s="230"/>
      <c r="D5" s="219" t="s">
        <v>124</v>
      </c>
      <c r="E5" s="220"/>
      <c r="F5" s="220"/>
      <c r="G5" s="221"/>
      <c r="H5" s="62" t="s">
        <v>125</v>
      </c>
      <c r="P5" s="13"/>
    </row>
    <row r="6" spans="2:16" ht="5.25" customHeight="1" x14ac:dyDescent="0.2">
      <c r="B6" s="5"/>
      <c r="C6" s="5"/>
      <c r="D6" s="5"/>
      <c r="E6" s="5"/>
      <c r="F6" s="5"/>
      <c r="G6" s="5"/>
      <c r="H6" s="5"/>
    </row>
    <row r="7" spans="2:16" ht="29.25" customHeight="1" x14ac:dyDescent="0.2">
      <c r="B7" s="138" t="s">
        <v>0</v>
      </c>
      <c r="C7" s="138"/>
      <c r="D7" s="178" t="str">
        <f>Proyecto!$E$7</f>
        <v>Implementación del Programa de Gestión del Cambio, Gestión del Conocimiento e Innovación</v>
      </c>
      <c r="E7" s="178"/>
      <c r="F7" s="178"/>
      <c r="G7" s="178"/>
      <c r="H7" s="178"/>
      <c r="P7" s="1"/>
    </row>
    <row r="8" spans="2:16" customFormat="1" ht="19.5" customHeight="1" x14ac:dyDescent="0.2"/>
    <row r="9" spans="2:16" ht="30" customHeight="1" x14ac:dyDescent="0.2">
      <c r="B9" s="214" t="s">
        <v>37</v>
      </c>
      <c r="C9" s="215"/>
      <c r="D9" s="215"/>
      <c r="E9" s="215"/>
      <c r="F9" s="215"/>
      <c r="G9" s="215"/>
      <c r="H9" s="215"/>
    </row>
    <row r="10" spans="2:16" ht="9.75" customHeight="1" x14ac:dyDescent="0.2">
      <c r="B10" s="228"/>
      <c r="C10" s="228"/>
      <c r="D10" s="228"/>
      <c r="E10" s="228"/>
      <c r="F10" s="228"/>
      <c r="G10" s="228"/>
      <c r="H10" s="228"/>
      <c r="P10" s="1"/>
    </row>
    <row r="11" spans="2:16" ht="25.5" customHeight="1" x14ac:dyDescent="0.2">
      <c r="B11" s="189" t="s">
        <v>6</v>
      </c>
      <c r="C11" s="189"/>
      <c r="D11" s="25" t="s">
        <v>7</v>
      </c>
      <c r="E11" s="26" t="s">
        <v>68</v>
      </c>
      <c r="F11" s="25" t="s">
        <v>11</v>
      </c>
      <c r="G11" s="25" t="s">
        <v>95</v>
      </c>
      <c r="H11" s="25" t="s">
        <v>8</v>
      </c>
      <c r="P11" s="1"/>
    </row>
    <row r="12" spans="2:16" ht="43.5" customHeight="1" x14ac:dyDescent="0.2">
      <c r="B12" s="211" t="s">
        <v>184</v>
      </c>
      <c r="C12" s="211"/>
      <c r="D12" s="87" t="s">
        <v>138</v>
      </c>
      <c r="E12" s="113" t="s">
        <v>225</v>
      </c>
      <c r="F12" s="94" t="s">
        <v>209</v>
      </c>
      <c r="G12" s="89" t="s">
        <v>93</v>
      </c>
      <c r="H12" s="89" t="s">
        <v>65</v>
      </c>
      <c r="P12" s="1"/>
    </row>
    <row r="13" spans="2:16" ht="43.5" customHeight="1" x14ac:dyDescent="0.2">
      <c r="B13" s="211" t="s">
        <v>176</v>
      </c>
      <c r="C13" s="211"/>
      <c r="D13" s="89" t="s">
        <v>139</v>
      </c>
      <c r="E13" s="113" t="s">
        <v>226</v>
      </c>
      <c r="F13" s="94" t="s">
        <v>210</v>
      </c>
      <c r="G13" s="89" t="s">
        <v>93</v>
      </c>
      <c r="H13" s="89" t="s">
        <v>65</v>
      </c>
      <c r="P13" s="1"/>
    </row>
    <row r="14" spans="2:16" ht="43.5" customHeight="1" x14ac:dyDescent="0.2">
      <c r="B14" s="211" t="s">
        <v>185</v>
      </c>
      <c r="C14" s="211"/>
      <c r="D14" s="89" t="s">
        <v>156</v>
      </c>
      <c r="E14" s="113" t="s">
        <v>227</v>
      </c>
      <c r="F14" s="94" t="s">
        <v>211</v>
      </c>
      <c r="G14" s="89" t="s">
        <v>93</v>
      </c>
      <c r="H14" s="89" t="s">
        <v>65</v>
      </c>
      <c r="P14" s="1"/>
    </row>
    <row r="15" spans="2:16" ht="43.5" customHeight="1" x14ac:dyDescent="0.2">
      <c r="B15" s="212" t="s">
        <v>186</v>
      </c>
      <c r="C15" s="213"/>
      <c r="D15" s="89" t="s">
        <v>189</v>
      </c>
      <c r="E15" s="113" t="s">
        <v>228</v>
      </c>
      <c r="F15" s="94" t="s">
        <v>190</v>
      </c>
      <c r="G15" s="89" t="s">
        <v>93</v>
      </c>
      <c r="H15" s="89" t="s">
        <v>65</v>
      </c>
      <c r="P15" s="1"/>
    </row>
    <row r="16" spans="2:16" ht="58.5" customHeight="1" x14ac:dyDescent="0.2">
      <c r="B16" s="212" t="s">
        <v>179</v>
      </c>
      <c r="C16" s="213"/>
      <c r="D16" s="89" t="s">
        <v>192</v>
      </c>
      <c r="E16" s="113" t="s">
        <v>229</v>
      </c>
      <c r="F16" s="94" t="s">
        <v>191</v>
      </c>
      <c r="G16" s="89" t="s">
        <v>93</v>
      </c>
      <c r="H16" s="89" t="s">
        <v>66</v>
      </c>
      <c r="P16" s="1"/>
    </row>
    <row r="17" spans="2:16" ht="43.5" customHeight="1" x14ac:dyDescent="0.2">
      <c r="B17" s="211" t="s">
        <v>159</v>
      </c>
      <c r="C17" s="211"/>
      <c r="D17" s="93" t="s">
        <v>160</v>
      </c>
      <c r="E17" s="113" t="s">
        <v>230</v>
      </c>
      <c r="F17" s="88" t="s">
        <v>161</v>
      </c>
      <c r="G17" s="89" t="s">
        <v>93</v>
      </c>
      <c r="H17" s="89" t="s">
        <v>66</v>
      </c>
      <c r="O17" s="2"/>
      <c r="P17" s="1"/>
    </row>
    <row r="18" spans="2:16" ht="20.100000000000001" customHeight="1" x14ac:dyDescent="0.2">
      <c r="B18" s="211"/>
      <c r="C18" s="211"/>
      <c r="D18" s="93"/>
      <c r="E18" s="88"/>
      <c r="F18" s="94"/>
      <c r="G18" s="89"/>
      <c r="H18" s="89"/>
      <c r="P18" s="1"/>
    </row>
    <row r="19" spans="2:16" ht="20.100000000000001" customHeight="1" x14ac:dyDescent="0.2">
      <c r="B19" s="212"/>
      <c r="C19" s="213"/>
      <c r="D19" s="96"/>
      <c r="E19" s="96"/>
      <c r="F19" s="96"/>
      <c r="G19" s="96"/>
      <c r="H19" s="96"/>
      <c r="O19" s="2"/>
      <c r="P19" s="1"/>
    </row>
    <row r="20" spans="2:16" ht="20.100000000000001" customHeight="1" x14ac:dyDescent="0.2">
      <c r="B20" s="198"/>
      <c r="C20" s="198"/>
      <c r="D20" s="24"/>
      <c r="E20" s="24"/>
      <c r="F20" s="24"/>
      <c r="G20" s="22"/>
      <c r="H20" s="22"/>
      <c r="P20" s="1"/>
    </row>
    <row r="21" spans="2:16" ht="20.100000000000001" customHeight="1" x14ac:dyDescent="0.2">
      <c r="B21" s="198"/>
      <c r="C21" s="198"/>
      <c r="D21" s="22"/>
      <c r="E21" s="22"/>
      <c r="F21" s="22"/>
      <c r="G21" s="22"/>
      <c r="H21" s="22"/>
      <c r="O21" s="2"/>
      <c r="P21" s="1"/>
    </row>
    <row r="22" spans="2:16" ht="20.100000000000001" customHeight="1" x14ac:dyDescent="0.2">
      <c r="B22" s="198"/>
      <c r="C22" s="198"/>
      <c r="D22" s="22"/>
      <c r="E22" s="22"/>
      <c r="F22" s="22"/>
      <c r="G22" s="22"/>
      <c r="H22" s="22"/>
      <c r="P22" s="1"/>
    </row>
    <row r="23" spans="2:16" ht="20.100000000000001" customHeight="1" x14ac:dyDescent="0.2">
      <c r="B23" s="198"/>
      <c r="C23" s="198"/>
      <c r="D23" s="22"/>
      <c r="E23" s="22"/>
      <c r="F23" s="22"/>
      <c r="G23" s="22"/>
      <c r="H23" s="22"/>
      <c r="O23" s="2"/>
      <c r="P23" s="1"/>
    </row>
    <row r="24" spans="2:16" ht="20.100000000000001" customHeight="1" x14ac:dyDescent="0.2">
      <c r="B24" s="198"/>
      <c r="C24" s="198"/>
      <c r="D24" s="22"/>
      <c r="E24" s="22"/>
      <c r="F24" s="22"/>
      <c r="G24" s="22"/>
      <c r="H24" s="22"/>
      <c r="O24" s="2"/>
      <c r="P24" s="1"/>
    </row>
    <row r="25" spans="2:16" ht="20.100000000000001" customHeight="1" x14ac:dyDescent="0.2"/>
  </sheetData>
  <mergeCells count="23">
    <mergeCell ref="B9:H9"/>
    <mergeCell ref="B23:C23"/>
    <mergeCell ref="D2:G2"/>
    <mergeCell ref="D3:G3"/>
    <mergeCell ref="D4:G4"/>
    <mergeCell ref="D5:G5"/>
    <mergeCell ref="B2:C5"/>
    <mergeCell ref="B11:C11"/>
    <mergeCell ref="B12:C12"/>
    <mergeCell ref="B7:C7"/>
    <mergeCell ref="D7:H7"/>
    <mergeCell ref="B10:H10"/>
    <mergeCell ref="B13:C13"/>
    <mergeCell ref="B24:C24"/>
    <mergeCell ref="B22:C22"/>
    <mergeCell ref="B14:C14"/>
    <mergeCell ref="B21:C21"/>
    <mergeCell ref="B19:C19"/>
    <mergeCell ref="B20:C20"/>
    <mergeCell ref="B16:C16"/>
    <mergeCell ref="B15:C15"/>
    <mergeCell ref="B18:C18"/>
    <mergeCell ref="B17:C17"/>
  </mergeCells>
  <conditionalFormatting sqref="D21:D24 D11:D12 D14:D16">
    <cfRule type="cellIs" dxfId="24" priority="19" stopIfTrue="1" operator="equal">
      <formula>"Alto"</formula>
    </cfRule>
    <cfRule type="cellIs" dxfId="23" priority="20" stopIfTrue="1" operator="equal">
      <formula>"Medio"</formula>
    </cfRule>
    <cfRule type="cellIs" dxfId="22" priority="21" stopIfTrue="1" operator="equal">
      <formula>"Bajo"</formula>
    </cfRule>
  </conditionalFormatting>
  <conditionalFormatting sqref="D19">
    <cfRule type="cellIs" dxfId="21" priority="10" stopIfTrue="1" operator="equal">
      <formula>"Alto"</formula>
    </cfRule>
    <cfRule type="cellIs" dxfId="20" priority="11" stopIfTrue="1" operator="equal">
      <formula>"Medio"</formula>
    </cfRule>
    <cfRule type="cellIs" dxfId="19" priority="12" stopIfTrue="1" operator="equal">
      <formula>"Bajo"</formula>
    </cfRule>
  </conditionalFormatting>
  <conditionalFormatting sqref="D13">
    <cfRule type="cellIs" dxfId="18" priority="7" stopIfTrue="1" operator="equal">
      <formula>"Alto"</formula>
    </cfRule>
    <cfRule type="cellIs" dxfId="17" priority="8" stopIfTrue="1" operator="equal">
      <formula>"Medio"</formula>
    </cfRule>
    <cfRule type="cellIs" dxfId="16" priority="9" stopIfTrue="1" operator="equal">
      <formula>"Bajo"</formula>
    </cfRule>
  </conditionalFormatting>
  <conditionalFormatting sqref="D17">
    <cfRule type="cellIs" dxfId="15" priority="4" stopIfTrue="1" operator="equal">
      <formula>"Alto"</formula>
    </cfRule>
    <cfRule type="cellIs" dxfId="14" priority="5" stopIfTrue="1" operator="equal">
      <formula>"Medio"</formula>
    </cfRule>
    <cfRule type="cellIs" dxfId="13" priority="6" stopIfTrue="1" operator="equal">
      <formula>"Bajo"</formula>
    </cfRule>
  </conditionalFormatting>
  <conditionalFormatting sqref="D18">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disablePrompts="1" count="1">
    <dataValidation type="whole" allowBlank="1" showInputMessage="1" showErrorMessage="1" sqref="E24:F24 F25:N65502 I9:N9">
      <formula1>1</formula1>
      <formula2>5</formula2>
    </dataValidation>
  </dataValidations>
  <hyperlinks>
    <hyperlink ref="F12" r:id="rId1"/>
    <hyperlink ref="F13" r:id="rId2"/>
    <hyperlink ref="F14" r:id="rId3"/>
    <hyperlink ref="F17" r:id="rId4"/>
    <hyperlink ref="F15" r:id="rId5"/>
    <hyperlink ref="F16" r:id="rId6"/>
  </hyperlinks>
  <pageMargins left="0.39370078740157483" right="0.39370078740157483" top="0.74803149606299213" bottom="0.74803149606299213" header="0.31496062992125984" footer="0.31496062992125984"/>
  <pageSetup scale="70" fitToHeight="0" orientation="landscape" r:id="rId7"/>
  <drawing r:id="rId8"/>
  <legacyDrawing r:id="rId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8" zoomScale="90" zoomScaleNormal="90" workbookViewId="0">
      <selection activeCell="G16" sqref="G1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57"/>
      <c r="C2" s="209" t="s">
        <v>121</v>
      </c>
      <c r="D2" s="210"/>
      <c r="E2" s="210"/>
      <c r="F2" s="210"/>
      <c r="G2" s="64" t="str">
        <f>Proyecto!K2</f>
        <v>Código: GC-F-015</v>
      </c>
      <c r="H2" s="63"/>
      <c r="P2" s="13"/>
    </row>
    <row r="3" spans="2:16" s="3" customFormat="1" ht="23.25" customHeight="1" thickBot="1" x14ac:dyDescent="0.25">
      <c r="B3" s="59"/>
      <c r="C3" s="209" t="s">
        <v>149</v>
      </c>
      <c r="D3" s="210"/>
      <c r="E3" s="210"/>
      <c r="F3" s="210"/>
      <c r="G3" s="62" t="str">
        <f>Proyecto!K3</f>
        <v>Fecha: 17 de septiembre de 2014</v>
      </c>
      <c r="H3" s="63"/>
      <c r="P3" s="13"/>
    </row>
    <row r="4" spans="2:16" s="3" customFormat="1" ht="24" customHeight="1" thickBot="1" x14ac:dyDescent="0.25">
      <c r="B4" s="59"/>
      <c r="C4" s="209" t="s">
        <v>150</v>
      </c>
      <c r="D4" s="210"/>
      <c r="E4" s="210"/>
      <c r="F4" s="210"/>
      <c r="G4" s="62" t="str">
        <f>Proyecto!K4</f>
        <v>Versión 001</v>
      </c>
      <c r="H4" s="63"/>
      <c r="P4" s="13"/>
    </row>
    <row r="5" spans="2:16" s="3" customFormat="1" ht="22.5" customHeight="1" thickBot="1" x14ac:dyDescent="0.25">
      <c r="B5" s="61"/>
      <c r="C5" s="209" t="s">
        <v>124</v>
      </c>
      <c r="D5" s="210"/>
      <c r="E5" s="210"/>
      <c r="F5" s="210"/>
      <c r="G5" s="65" t="s">
        <v>125</v>
      </c>
      <c r="H5" s="63"/>
      <c r="P5" s="13"/>
    </row>
    <row r="6" spans="2:16" ht="5.25" customHeight="1" x14ac:dyDescent="0.2">
      <c r="B6" s="5"/>
      <c r="C6" s="5"/>
      <c r="D6" s="5"/>
      <c r="E6" s="5"/>
      <c r="F6" s="5"/>
    </row>
    <row r="7" spans="2:16" ht="29.25" customHeight="1" x14ac:dyDescent="0.2">
      <c r="B7" s="27" t="s">
        <v>0</v>
      </c>
      <c r="C7" s="234" t="str">
        <f>Proyecto!$E$7</f>
        <v>Implementación del Programa de Gestión del Cambio, Gestión del Conocimiento e Innovación</v>
      </c>
      <c r="D7" s="234"/>
      <c r="E7" s="234"/>
      <c r="F7" s="234"/>
      <c r="G7" s="19"/>
      <c r="P7" s="1"/>
    </row>
    <row r="8" spans="2:16" ht="6.75" customHeight="1" x14ac:dyDescent="0.2">
      <c r="B8" s="8"/>
      <c r="C8" s="9"/>
      <c r="D8" s="9"/>
      <c r="E8" s="9"/>
      <c r="F8" s="9"/>
      <c r="P8" s="1"/>
    </row>
    <row r="9" spans="2:16" x14ac:dyDescent="0.2">
      <c r="B9" s="147"/>
      <c r="C9" s="147"/>
    </row>
    <row r="10" spans="2:16" s="100" customFormat="1" ht="20.25" customHeight="1" x14ac:dyDescent="0.2">
      <c r="B10" s="231" t="s">
        <v>16</v>
      </c>
      <c r="C10" s="232"/>
      <c r="D10" s="232"/>
      <c r="E10" s="232"/>
      <c r="F10" s="232"/>
      <c r="G10" s="233"/>
      <c r="P10" s="83"/>
    </row>
    <row r="11" spans="2:16" customFormat="1" ht="15" customHeight="1" x14ac:dyDescent="0.2"/>
    <row r="12" spans="2:16" s="116" customFormat="1" ht="24.75" customHeight="1" x14ac:dyDescent="0.2">
      <c r="B12" s="114" t="s">
        <v>86</v>
      </c>
      <c r="C12" s="115" t="s">
        <v>17</v>
      </c>
      <c r="D12" s="115" t="s">
        <v>18</v>
      </c>
      <c r="E12" s="115" t="s">
        <v>19</v>
      </c>
      <c r="F12" s="115" t="s">
        <v>20</v>
      </c>
      <c r="G12" s="115" t="s">
        <v>21</v>
      </c>
      <c r="P12" s="17"/>
    </row>
    <row r="13" spans="2:16" s="100" customFormat="1" ht="45" customHeight="1" x14ac:dyDescent="0.2">
      <c r="B13" s="101" t="s">
        <v>176</v>
      </c>
      <c r="C13" s="99" t="s">
        <v>100</v>
      </c>
      <c r="D13" s="98" t="s">
        <v>140</v>
      </c>
      <c r="E13" s="99" t="s">
        <v>115</v>
      </c>
      <c r="F13" s="99" t="s">
        <v>193</v>
      </c>
      <c r="G13" s="99" t="s">
        <v>142</v>
      </c>
      <c r="P13" s="83"/>
    </row>
    <row r="14" spans="2:16" s="100" customFormat="1" ht="45" customHeight="1" x14ac:dyDescent="0.2">
      <c r="B14" s="98" t="s">
        <v>185</v>
      </c>
      <c r="C14" s="99" t="s">
        <v>100</v>
      </c>
      <c r="D14" s="98" t="s">
        <v>140</v>
      </c>
      <c r="E14" s="99" t="s">
        <v>115</v>
      </c>
      <c r="F14" s="99" t="s">
        <v>141</v>
      </c>
      <c r="G14" s="99" t="s">
        <v>142</v>
      </c>
      <c r="P14" s="83"/>
    </row>
    <row r="15" spans="2:16" ht="35.1" customHeight="1" x14ac:dyDescent="0.2">
      <c r="B15" s="24"/>
      <c r="C15" s="23"/>
      <c r="D15" s="23"/>
      <c r="E15" s="23"/>
      <c r="F15" s="24"/>
      <c r="G15" s="23"/>
    </row>
    <row r="16" spans="2:16" ht="21.95" customHeight="1" x14ac:dyDescent="0.2">
      <c r="B16" s="24"/>
      <c r="C16" s="23"/>
      <c r="D16" s="23"/>
      <c r="E16" s="23"/>
      <c r="F16" s="24"/>
      <c r="G16" s="23"/>
    </row>
    <row r="17" spans="2:7" ht="21.95" customHeight="1" x14ac:dyDescent="0.2">
      <c r="B17" s="24"/>
      <c r="C17" s="23"/>
      <c r="D17" s="24"/>
      <c r="E17" s="24"/>
      <c r="F17" s="24"/>
      <c r="G17" s="24"/>
    </row>
    <row r="18" spans="2:7" ht="21.95" customHeight="1" x14ac:dyDescent="0.2">
      <c r="B18" s="24"/>
      <c r="C18" s="23"/>
      <c r="D18" s="24"/>
      <c r="E18" s="24"/>
      <c r="F18" s="24"/>
      <c r="G18" s="24"/>
    </row>
    <row r="20" spans="2:7" ht="12.75" x14ac:dyDescent="0.2">
      <c r="C20" s="17"/>
    </row>
    <row r="21" spans="2:7" ht="12.75" x14ac:dyDescent="0.2">
      <c r="C21" s="17"/>
    </row>
    <row r="22" spans="2:7" ht="12.75" x14ac:dyDescent="0.2">
      <c r="C22" s="20"/>
    </row>
    <row r="23" spans="2:7" ht="12.75" x14ac:dyDescent="0.2">
      <c r="C23" s="20"/>
    </row>
    <row r="24" spans="2:7" ht="12.75" x14ac:dyDescent="0.2">
      <c r="C24" s="20"/>
    </row>
    <row r="25" spans="2:7" ht="12.75" x14ac:dyDescent="0.2">
      <c r="C25" s="20"/>
    </row>
    <row r="26" spans="2:7" ht="12.75" x14ac:dyDescent="0.2">
      <c r="C26" s="2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G11 G9 H9:N65504">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election activeCell="G12" sqref="G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31.7109375" style="1" bestFit="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57"/>
      <c r="C2" s="209" t="s">
        <v>121</v>
      </c>
      <c r="D2" s="210"/>
      <c r="E2" s="210"/>
      <c r="F2" s="210"/>
      <c r="G2" s="200" t="str">
        <f>Proyecto!K2</f>
        <v>Código: GC-F-015</v>
      </c>
      <c r="H2" s="202"/>
      <c r="J2" s="11"/>
      <c r="K2" s="11"/>
      <c r="L2" s="11"/>
      <c r="M2" s="12"/>
      <c r="W2" s="13"/>
    </row>
    <row r="3" spans="2:23" s="3" customFormat="1" ht="23.25" customHeight="1" thickBot="1" x14ac:dyDescent="0.25">
      <c r="B3" s="59"/>
      <c r="C3" s="209" t="s">
        <v>149</v>
      </c>
      <c r="D3" s="210"/>
      <c r="E3" s="210"/>
      <c r="F3" s="210"/>
      <c r="G3" s="203" t="str">
        <f>Proyecto!K3</f>
        <v>Fecha: 17 de septiembre de 2014</v>
      </c>
      <c r="H3" s="205"/>
      <c r="J3" s="11"/>
      <c r="K3" s="11"/>
      <c r="L3" s="11"/>
      <c r="M3" s="12"/>
      <c r="W3" s="13"/>
    </row>
    <row r="4" spans="2:23" s="3" customFormat="1" ht="24" customHeight="1" thickBot="1" x14ac:dyDescent="0.25">
      <c r="B4" s="59"/>
      <c r="C4" s="209" t="s">
        <v>150</v>
      </c>
      <c r="D4" s="210"/>
      <c r="E4" s="210"/>
      <c r="F4" s="210"/>
      <c r="G4" s="206" t="str">
        <f>Proyecto!K4</f>
        <v>Versión 001</v>
      </c>
      <c r="H4" s="208"/>
      <c r="J4" s="11"/>
      <c r="M4" s="12"/>
      <c r="W4" s="13"/>
    </row>
    <row r="5" spans="2:23" s="3" customFormat="1" ht="22.5" customHeight="1" thickBot="1" x14ac:dyDescent="0.25">
      <c r="B5" s="61"/>
      <c r="C5" s="209" t="s">
        <v>124</v>
      </c>
      <c r="D5" s="210"/>
      <c r="E5" s="210"/>
      <c r="F5" s="210"/>
      <c r="G5" s="203" t="s">
        <v>125</v>
      </c>
      <c r="H5" s="205"/>
      <c r="J5" s="11"/>
      <c r="M5" s="11"/>
      <c r="W5" s="13"/>
    </row>
    <row r="6" spans="2:23" ht="5.25" customHeight="1" x14ac:dyDescent="0.2">
      <c r="B6" s="5"/>
      <c r="C6" s="5"/>
      <c r="D6" s="5"/>
      <c r="E6" s="5"/>
      <c r="F6" s="5"/>
      <c r="G6" s="5"/>
      <c r="H6" s="5"/>
    </row>
    <row r="7" spans="2:23" ht="29.25" customHeight="1" x14ac:dyDescent="0.2">
      <c r="B7" s="29" t="s">
        <v>0</v>
      </c>
      <c r="C7" s="178" t="str">
        <f>Proyecto!$E$7</f>
        <v>Implementación del Programa de Gestión del Cambio, Gestión del Conocimiento e Innovación</v>
      </c>
      <c r="D7" s="178"/>
      <c r="E7" s="178"/>
      <c r="F7" s="178"/>
      <c r="G7" s="178"/>
      <c r="H7" s="178"/>
      <c r="W7" s="1"/>
    </row>
    <row r="9" spans="2:23" ht="15" customHeight="1" x14ac:dyDescent="0.2">
      <c r="B9" s="191" t="s">
        <v>9</v>
      </c>
      <c r="C9" s="191"/>
      <c r="D9" s="191"/>
      <c r="E9" s="191"/>
      <c r="F9" s="191"/>
      <c r="G9" s="191"/>
      <c r="H9" s="191"/>
    </row>
    <row r="10" spans="2:23" customFormat="1" ht="15" customHeight="1" x14ac:dyDescent="0.2"/>
    <row r="11" spans="2:23" ht="33.75" customHeight="1" x14ac:dyDescent="0.2">
      <c r="B11" s="189" t="s">
        <v>87</v>
      </c>
      <c r="C11" s="189"/>
      <c r="D11" s="25" t="s">
        <v>28</v>
      </c>
      <c r="E11" s="25" t="s">
        <v>10</v>
      </c>
      <c r="F11" s="30" t="s">
        <v>12</v>
      </c>
      <c r="G11" s="25" t="s">
        <v>13</v>
      </c>
      <c r="H11" s="25" t="s">
        <v>120</v>
      </c>
    </row>
    <row r="12" spans="2:23" ht="83.25" customHeight="1" x14ac:dyDescent="0.2">
      <c r="B12" s="163" t="s">
        <v>194</v>
      </c>
      <c r="C12" s="163"/>
      <c r="D12" s="102"/>
      <c r="E12" s="102" t="s">
        <v>61</v>
      </c>
      <c r="F12" s="97" t="s">
        <v>157</v>
      </c>
      <c r="G12" s="103">
        <v>43819</v>
      </c>
      <c r="H12" s="97" t="s">
        <v>158</v>
      </c>
    </row>
    <row r="13" spans="2:23" ht="44.25" customHeight="1" x14ac:dyDescent="0.2">
      <c r="B13" s="198"/>
      <c r="C13" s="198"/>
      <c r="D13" s="22"/>
      <c r="E13" s="22"/>
      <c r="F13" s="21"/>
      <c r="G13" s="81"/>
      <c r="H13" s="22"/>
    </row>
  </sheetData>
  <mergeCells count="13">
    <mergeCell ref="B12:C12"/>
    <mergeCell ref="B13:C13"/>
    <mergeCell ref="B9:H9"/>
    <mergeCell ref="B11:C11"/>
    <mergeCell ref="C7:H7"/>
    <mergeCell ref="C5:F5"/>
    <mergeCell ref="G5:H5"/>
    <mergeCell ref="C2:F2"/>
    <mergeCell ref="G2:H2"/>
    <mergeCell ref="C3:F3"/>
    <mergeCell ref="G3:H3"/>
    <mergeCell ref="C4:F4"/>
    <mergeCell ref="G4:H4"/>
  </mergeCells>
  <conditionalFormatting sqref="E12">
    <cfRule type="cellIs" dxfId="9" priority="7" stopIfTrue="1" operator="equal">
      <formula>"Alto"</formula>
    </cfRule>
    <cfRule type="cellIs" dxfId="8" priority="8" stopIfTrue="1" operator="equal">
      <formula>"Medio"</formula>
    </cfRule>
    <cfRule type="cellIs" dxfId="7" priority="9" stopIfTrue="1" operator="equal">
      <formula>"Bajo"</formula>
    </cfRule>
  </conditionalFormatting>
  <conditionalFormatting sqref="E13">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NV5X2DCNMZXR-706062453-3060</_dlc_DocId>
    <_dlc_DocIdUrl xmlns="0948c079-19c9-4a36-bb7d-d65ca794eba7">
      <Url>https://www.supersociedades.gov.co/nuestra_entidad/Planeacion/_layouts/15/DocIdRedir.aspx?ID=NV5X2DCNMZXR-706062453-3060</Url>
      <Description>NV5X2DCNMZXR-706062453-3060</Description>
    </_dlc_DocIdUrl>
    <Dependencia xmlns="5f825442-ca3b-4a38-940d-1239f94ecb68" xsi:nil="true"/>
    <PublishingExpirationDate xmlns="http://schemas.microsoft.com/sharepoint/v3" xsi:nil="true"/>
    <PublishingStartDate xmlns="http://schemas.microsoft.com/sharepoint/v3"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503401-01C1-4763-8F14-D78F1C872732}">
  <ds:schemaRefs>
    <ds:schemaRef ds:uri="http://schemas.microsoft.com/sharepoint/v3/contenttype/forms"/>
  </ds:schemaRefs>
</ds:datastoreItem>
</file>

<file path=customXml/itemProps2.xml><?xml version="1.0" encoding="utf-8"?>
<ds:datastoreItem xmlns:ds="http://schemas.openxmlformats.org/officeDocument/2006/customXml" ds:itemID="{D0E7CF38-7D99-41CB-9510-0773EC1102AB}">
  <ds:schemaRefs>
    <ds:schemaRef ds:uri="office.server.policy"/>
  </ds:schemaRefs>
</ds:datastoreItem>
</file>

<file path=customXml/itemProps3.xml><?xml version="1.0" encoding="utf-8"?>
<ds:datastoreItem xmlns:ds="http://schemas.openxmlformats.org/officeDocument/2006/customXml" ds:itemID="{6557DCD9-66D7-4780-B829-E1864BE1972E}"/>
</file>

<file path=customXml/itemProps4.xml><?xml version="1.0" encoding="utf-8"?>
<ds:datastoreItem xmlns:ds="http://schemas.openxmlformats.org/officeDocument/2006/customXml" ds:itemID="{438204F9-0285-4777-B26B-D631E33CB193}">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f8e3638-9d45-4162-afb4-6d390653d547"/>
    <ds:schemaRef ds:uri="http://www.w3.org/XML/1998/namespace"/>
    <ds:schemaRef ds:uri="http://purl.org/dc/dcmitype/"/>
  </ds:schemaRefs>
</ds:datastoreItem>
</file>

<file path=customXml/itemProps5.xml><?xml version="1.0" encoding="utf-8"?>
<ds:datastoreItem xmlns:ds="http://schemas.openxmlformats.org/officeDocument/2006/customXml" ds:itemID="{DFE1602F-854A-4F4D-97D4-85D85FC6A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D67C12E-2433-4DC3-A8D6-991A290F5C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Superintendencia de Sociedades</dc:creator>
  <cp:keywords>SGSI</cp:keywords>
  <cp:lastModifiedBy>Bibiana Coy Paez</cp:lastModifiedBy>
  <cp:lastPrinted>2014-09-04T14:54:30Z</cp:lastPrinted>
  <dcterms:created xsi:type="dcterms:W3CDTF">2009-01-14T13:57:13Z</dcterms:created>
  <dcterms:modified xsi:type="dcterms:W3CDTF">2019-05-25T03:27:01Z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ItemGuid">
    <vt:lpwstr>a2e4e71b-752a-469e-a67d-ee979362887d</vt:lpwstr>
  </property>
</Properties>
</file>